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195" windowHeight="8520" tabRatio="908" firstSheet="13" activeTab="20"/>
  </bookViews>
  <sheets>
    <sheet name="школы (прил 1)" sheetId="1" r:id="rId1"/>
    <sheet name="прил.1.1." sheetId="2" r:id="rId2"/>
    <sheet name="прил.1.2." sheetId="3" r:id="rId3"/>
    <sheet name="ед. пособ (краевые прилож 2)" sheetId="4" r:id="rId4"/>
    <sheet name="опл.труда приём.родит (прилож 3" sheetId="5" r:id="rId5"/>
    <sheet name="справочно опека (прилож 3.1)" sheetId="6" r:id="rId6"/>
    <sheet name="ед.пос (ФА) (прилож 4)" sheetId="7" r:id="rId7"/>
    <sheet name="список опекунов (прилож 4.1)" sheetId="8" r:id="rId8"/>
    <sheet name="орг.опеки (прилож 5)" sheetId="9" r:id="rId9"/>
    <sheet name="еж.допл (прилож 6)" sheetId="10" r:id="rId10"/>
    <sheet name="комп.ч.р.пл.(соф.) (прилож 7)" sheetId="11" r:id="rId11"/>
    <sheet name="питание малоимущ. (прилож 8)" sheetId="12" r:id="rId12"/>
    <sheet name="классное рук-во (приложен 9)" sheetId="13" r:id="rId13"/>
    <sheet name="приложение 10" sheetId="14" r:id="rId14"/>
    <sheet name="324(раздел1) (прилож 11)" sheetId="15" r:id="rId15"/>
    <sheet name="324(раздел2)" sheetId="16" r:id="rId16"/>
    <sheet name="324 (раздел3)" sheetId="17" r:id="rId17"/>
    <sheet name="заявка (прилож 12)" sheetId="18" r:id="rId18"/>
    <sheet name="детские сады (прилож 13)" sheetId="19" r:id="rId19"/>
    <sheet name="прил.13.1" sheetId="20" r:id="rId20"/>
    <sheet name="Прилож. 13.2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PPT">#REF!</definedName>
    <definedName name="BBB">#REF!</definedName>
    <definedName name="FIO">#REF!</definedName>
    <definedName name="QQQ" hidden="1">{#N/A,#N/A,FALSE,"Вып.доходы"}</definedName>
    <definedName name="s" hidden="1">{#N/A,#N/A,FALSE,"Вып.доходы"}</definedName>
    <definedName name="SIGN">#REF!</definedName>
    <definedName name="wrn.выпдох." hidden="1">{#N/A,#N/A,FALSE,"Вып.доходы"}</definedName>
    <definedName name="а" hidden="1">{#N/A,#N/A,FALSE,"Вып.доходы"}</definedName>
    <definedName name="ААА" hidden="1">{#N/A,#N/A,FALSE,"Вып.доходы"}</definedName>
    <definedName name="авп" hidden="1">{#N/A,#N/A,FALSE,"Вып.доходы"}</definedName>
    <definedName name="авукн" hidden="1">{#N/A,#N/A,FALSE,"Вып.доходы"}</definedName>
    <definedName name="аеьб" hidden="1">{#N/A,#N/A,FALSE,"Вып.доходы"}</definedName>
    <definedName name="анге" hidden="1">{#N/A,#N/A,FALSE,"Вып.доходы"}</definedName>
    <definedName name="анрог" hidden="1">{#N/A,#N/A,FALSE,"Вып.доходы"}</definedName>
    <definedName name="апне" hidden="1">{#N/A,#N/A,FALSE,"Вып.доходы"}</definedName>
    <definedName name="арнг" hidden="1">{#N/A,#N/A,FALSE,"Вып.доходы"}</definedName>
    <definedName name="б" hidden="1">{#N/A,#N/A,FALSE,"Вып.доходы"}</definedName>
    <definedName name="б8" hidden="1">{#N/A,#N/A,FALSE,"Вып.доходы"}</definedName>
    <definedName name="бг" hidden="1">{#N/A,#N/A,FALSE,"Вып.доходы"}</definedName>
    <definedName name="блу" hidden="1">{#N/A,#N/A,FALSE,"Вып.доходы"}</definedName>
    <definedName name="бчв" hidden="1">{#N/A,#N/A,FALSE,"Вып.доходы"}</definedName>
    <definedName name="в" hidden="1">{#N/A,#N/A,FALSE,"Вып.доходы"}</definedName>
    <definedName name="ва" hidden="1">{#N/A,#N/A,FALSE,"Вып.доходы"}</definedName>
    <definedName name="вапва" hidden="1">{#N/A,#N/A,FALSE,"Вып.доходы"}</definedName>
    <definedName name="вбл" hidden="1">{#N/A,#N/A,FALSE,"Вып.доходы"}</definedName>
    <definedName name="век" hidden="1">{#N/A,#N/A,FALSE,"Вып.доходы"}</definedName>
    <definedName name="вкпеа" hidden="1">{#N/A,#N/A,FALSE,"Вып.доходы"}</definedName>
    <definedName name="вкть" hidden="1">{#N/A,#N/A,FALSE,"Вып.доходы"}</definedName>
    <definedName name="вы" hidden="1">{#N/A,#N/A,FALSE,"Вып.доходы"}</definedName>
    <definedName name="вь5" hidden="1">{#N/A,#N/A,FALSE,"Вып.доходы"}</definedName>
    <definedName name="г" hidden="1">{#N/A,#N/A,FALSE,"Вып.доходы"}</definedName>
    <definedName name="г0" hidden="1">{#N/A,#N/A,FALSE,"Вып.доходы"}</definedName>
    <definedName name="г8" hidden="1">{#N/A,#N/A,FALSE,"Вып.доходы"}</definedName>
    <definedName name="гае8ш6" hidden="1">{#N/A,#N/A,FALSE,"Вып.доходы"}</definedName>
    <definedName name="гг" hidden="1">{#N/A,#N/A,FALSE,"Вып.доходы"}</definedName>
    <definedName name="гиит" hidden="1">{#N/A,#N/A,FALSE,"Вып.доходы"}</definedName>
    <definedName name="глшгл" hidden="1">{#N/A,#N/A,FALSE,"Вып.доходы"}</definedName>
    <definedName name="гнб" hidden="1">{#N/A,#N/A,FALSE,"Вып.доходы"}</definedName>
    <definedName name="гнг" hidden="1">{#N/A,#N/A,FALSE,"Вып.доходы"}</definedName>
    <definedName name="гое8г67" hidden="1">{#N/A,#N/A,FALSE,"Вып.доходы"}</definedName>
    <definedName name="гпш" hidden="1">{#N/A,#N/A,FALSE,"Вып.доходы"}</definedName>
    <definedName name="гш" hidden="1">{#N/A,#N/A,FALSE,"Вып.доходы"}</definedName>
    <definedName name="гшап" hidden="1">{#N/A,#N/A,FALSE,"Вып.доходы"}</definedName>
    <definedName name="гшш" hidden="1">{#N/A,#N/A,FALSE,"Вып.доходы"}</definedName>
    <definedName name="гшщ" hidden="1">{#N/A,#N/A,FALSE,"Вып.доходы"}</definedName>
    <definedName name="гшщнз" hidden="1">{#N/A,#N/A,FALSE,"Вып.доходы"}</definedName>
    <definedName name="гшющ" hidden="1">{#N/A,#N/A,FALSE,"Вып.доходы"}</definedName>
    <definedName name="гю" hidden="1">{#N/A,#N/A,FALSE,"Вып.доходы"}</definedName>
    <definedName name="гюн" hidden="1">{#N/A,#N/A,FALSE,"Вып.доходы"}</definedName>
    <definedName name="д" hidden="1">{#N/A,#N/A,FALSE,"Вып.доходы"}</definedName>
    <definedName name="дж" hidden="1">{#N/A,#N/A,FALSE,"Вып.доходы"}</definedName>
    <definedName name="дло" hidden="1">{#N/A,#N/A,FALSE,"Вып.доходы"}</definedName>
    <definedName name="дю.ж" hidden="1">{#N/A,#N/A,FALSE,"Вып.доходы"}</definedName>
    <definedName name="е" hidden="1">{#N/A,#N/A,FALSE,"Вып.доходы"}</definedName>
    <definedName name="еа7о" hidden="1">{#N/A,#N/A,FALSE,"Вып.доходы"}</definedName>
    <definedName name="егек" hidden="1">{#N/A,#N/A,FALSE,"Вып.доходы"}</definedName>
    <definedName name="ее" hidden="1">{#N/A,#N/A,FALSE,"Вып.доходы"}</definedName>
    <definedName name="еее" hidden="1">{#N/A,#N/A,FALSE,"Вып.доходы"}</definedName>
    <definedName name="ен" hidden="1">{#N/A,#N/A,FALSE,"Вып.доходы"}</definedName>
    <definedName name="енег" hidden="1">{#N/A,#N/A,FALSE,"Вып.доходы"}</definedName>
    <definedName name="ент" hidden="1">{#N/A,#N/A,FALSE,"Вып.доходы"}</definedName>
    <definedName name="епи" hidden="1">{#N/A,#N/A,FALSE,"Вып.доходы"}</definedName>
    <definedName name="Еще" hidden="1">{#N/A,#N/A,FALSE,"Вып.доходы"}</definedName>
    <definedName name="жэ" hidden="1">{#N/A,#N/A,FALSE,"Вып.доходы"}</definedName>
    <definedName name="з" hidden="1">{#N/A,#N/A,FALSE,"Вып.доходы"}</definedName>
    <definedName name="з." hidden="1">{#N/A,#N/A,FALSE,"Вып.доходы"}</definedName>
    <definedName name="_xlnm.Print_Titles" localSheetId="14">'324(раздел1) (прилож 11)'!$21:$21</definedName>
    <definedName name="_xlnm.Print_Titles" localSheetId="11">'питание малоимущ. (прилож 8)'!$14:$15</definedName>
    <definedName name="_xlnm.Print_Titles" localSheetId="1">'прил.1.1.'!$A:$B</definedName>
    <definedName name="зжщ" hidden="1">{#N/A,#N/A,FALSE,"Вып.доходы"}</definedName>
    <definedName name="зи" hidden="1">{#N/A,#N/A,FALSE,"Вып.доходы"}</definedName>
    <definedName name="зх" hidden="1">{#N/A,#N/A,FALSE,"Вып.доходы"}</definedName>
    <definedName name="зш" hidden="1">{#N/A,#N/A,FALSE,"Вып.доходы"}</definedName>
    <definedName name="зщз" hidden="1">{#N/A,#N/A,FALSE,"Вып.доходы"}</definedName>
    <definedName name="зщх" hidden="1">{#N/A,#N/A,FALSE,"Вып.доходы"}</definedName>
    <definedName name="зэхз" hidden="1">{#N/A,#N/A,FALSE,"Вып.доходы"}</definedName>
    <definedName name="и" hidden="1">{#N/A,#N/A,FALSE,"Вып.доходы"}</definedName>
    <definedName name="й" hidden="1">{#N/A,#N/A,FALSE,"Вып.доходы"}</definedName>
    <definedName name="игш" hidden="1">{#N/A,#N/A,FALSE,"Вып.доходы"}</definedName>
    <definedName name="ии" hidden="1">{#N/A,#N/A,FALSE,"Вып.доходы"}</definedName>
    <definedName name="йй" hidden="1">{#N/A,#N/A,FALSE,"Вып.доходы"}</definedName>
    <definedName name="им" hidden="1">{#N/A,#N/A,FALSE,"Вып.доходы"}</definedName>
    <definedName name="ингю" hidden="1">{#N/A,#N/A,FALSE,"Вып.доходы"}</definedName>
    <definedName name="ио" hidden="1">{#N/A,#N/A,FALSE,"Вып.доходы"}</definedName>
    <definedName name="ир" hidden="1">{#N/A,#N/A,FALSE,"Вып.доходы"}</definedName>
    <definedName name="ирп" hidden="1">{#N/A,#N/A,FALSE,"Вып.доходы"}</definedName>
    <definedName name="ирпро" hidden="1">{#N/A,#N/A,FALSE,"Вып.доходы"}</definedName>
    <definedName name="ито" hidden="1">{#N/A,#N/A,FALSE,"Вып.доходы"}</definedName>
    <definedName name="иьб" hidden="1">{#N/A,#N/A,FALSE,"Вып.доходы"}</definedName>
    <definedName name="иьбллл" hidden="1">{#N/A,#N/A,FALSE,"Вып.доходы"}</definedName>
    <definedName name="к" hidden="1">{#N/A,#N/A,FALSE,"Вып.доходы"}</definedName>
    <definedName name="капм" hidden="1">{#N/A,#N/A,FALSE,"Вып.доходы"}</definedName>
    <definedName name="кн" hidden="1">{#N/A,#N/A,FALSE,"Вып.доходы"}</definedName>
    <definedName name="ку" hidden="1">{#N/A,#N/A,FALSE,"Вып.доходы"}</definedName>
    <definedName name="кчбд" hidden="1">{#N/A,#N/A,FALSE,"Вып.доходы"}</definedName>
    <definedName name="л" hidden="1">{#N/A,#N/A,FALSE,"Вып.доходы"}</definedName>
    <definedName name="лбл" hidden="1">{#N/A,#N/A,FALSE,"Вып.доходы"}</definedName>
    <definedName name="лд" hidden="1">{#N/A,#N/A,FALSE,"Вып.доходы"}</definedName>
    <definedName name="лдл" hidden="1">{#N/A,#N/A,FALSE,"Вып.доходы"}</definedName>
    <definedName name="ллл" hidden="1">{#N/A,#N/A,FALSE,"Вып.доходы"}</definedName>
    <definedName name="ло" hidden="1">{#N/A,#N/A,FALSE,"Вып.доходы"}</definedName>
    <definedName name="лчт">#REF!</definedName>
    <definedName name="лщ" hidden="1">{#N/A,#N/A,FALSE,"Вып.доходы"}</definedName>
    <definedName name="м" hidden="1">{#N/A,#N/A,FALSE,"Вып.доходы"}</definedName>
    <definedName name="мб" hidden="1">{#N/A,#N/A,FALSE,"Вып.доходы"}</definedName>
    <definedName name="мг" hidden="1">{#N/A,#N/A,FALSE,"Вып.доходы"}</definedName>
    <definedName name="мис" hidden="1">{#N/A,#N/A,FALSE,"Вып.доходы"}</definedName>
    <definedName name="мн" hidden="1">{#N/A,#N/A,FALSE,"Вып.доходы"}</definedName>
    <definedName name="мнг" hidden="1">{#N/A,#N/A,FALSE,"Вып.доходы"}</definedName>
    <definedName name="мпр" hidden="1">{#N/A,#N/A,FALSE,"Вып.доходы"}</definedName>
    <definedName name="мс" hidden="1">{#N/A,#N/A,FALSE,"Вып.доходы"}</definedName>
    <definedName name="н" hidden="1">{#N/A,#N/A,FALSE,"Вып.доходы"}</definedName>
    <definedName name="н6" hidden="1">{#N/A,#N/A,FALSE,"Вып.доходы"}</definedName>
    <definedName name="нг" hidden="1">{#N/A,#N/A,FALSE,"Вып.доходы"}</definedName>
    <definedName name="нгб" hidden="1">{#N/A,#N/A,FALSE,"Вып.доходы"}</definedName>
    <definedName name="нгш" hidden="1">{#N/A,#N/A,FALSE,"Вып.доходы"}</definedName>
    <definedName name="негоеано" hidden="1">{#N/A,#N/A,FALSE,"Вып.доходы"}</definedName>
    <definedName name="нп" hidden="1">{#N/A,#N/A,FALSE,"Вып.доходы"}</definedName>
    <definedName name="нпе" hidden="1">{#N/A,#N/A,FALSE,"Вып.доходы"}</definedName>
    <definedName name="о" hidden="1">{#N/A,#N/A,FALSE,"Вып.доходы"}</definedName>
    <definedName name="_xlnm.Print_Area" localSheetId="14">'324(раздел1) (прилож 11)'!$A$1:$K$43</definedName>
    <definedName name="_xlnm.Print_Area" localSheetId="18">'детские сады (прилож 13)'!$A$1:$AG$34</definedName>
    <definedName name="_xlnm.Print_Area" localSheetId="6">'ед.пос (ФА) (прилож 4)'!$A$1:$EC$76</definedName>
    <definedName name="_xlnm.Print_Area" localSheetId="9">'еж.допл (прилож 6)'!$A$1:$W$45</definedName>
    <definedName name="_xlnm.Print_Area" localSheetId="12">'классное рук-во (приложен 9)'!$A$1:$AC$32</definedName>
    <definedName name="_xlnm.Print_Area" localSheetId="10">'комп.ч.р.пл.(соф.) (прилож 7)'!$A$1:$Y$76</definedName>
    <definedName name="_xlnm.Print_Area" localSheetId="8">'орг.опеки (прилож 5)'!$A$1:$W$50</definedName>
    <definedName name="_xlnm.Print_Area" localSheetId="1">'прил.1.1.'!$A$1:$S$244</definedName>
    <definedName name="_xlnm.Print_Area" localSheetId="2">'прил.1.2.'!$A$1:$F$33</definedName>
    <definedName name="_xlnm.Print_Area" localSheetId="19">'прил.13.1'!$A$1:$F$28</definedName>
    <definedName name="_xlnm.Print_Area" localSheetId="13">'приложение 10'!$A$1:$BK$75</definedName>
    <definedName name="_xlnm.Print_Area" localSheetId="7">'список опекунов (прилож 4.1)'!$A$1:$I$26</definedName>
    <definedName name="_xlnm.Print_Area" localSheetId="5">'справочно опека (прилож 3.1)'!$A$1:$S$149</definedName>
    <definedName name="_xlnm.Print_Area" localSheetId="0">'школы (прил 1)'!$A$1:$AA$34</definedName>
    <definedName name="оггггг" hidden="1">{#N/A,#N/A,FALSE,"Вып.доходы"}</definedName>
    <definedName name="огшг" hidden="1">{#N/A,#N/A,FALSE,"Вып.доходы"}</definedName>
    <definedName name="ол" hidden="1">{#N/A,#N/A,FALSE,"Вып.доходы"}</definedName>
    <definedName name="олир" hidden="1">{#N/A,#N/A,FALSE,"Вып.доходы"}</definedName>
    <definedName name="олш" hidden="1">{#N/A,#N/A,FALSE,"Вып.доходы"}</definedName>
    <definedName name="ор" hidden="1">{#N/A,#N/A,FALSE,"Вып.доходы"}</definedName>
    <definedName name="орв" hidden="1">{#N/A,#N/A,FALSE,"Вып.доходы"}</definedName>
    <definedName name="орм" hidden="1">{#N/A,#N/A,FALSE,"Вып.доходы"}</definedName>
    <definedName name="ощ" hidden="1">{#N/A,#N/A,FALSE,"Вып.доходы"}</definedName>
    <definedName name="п" hidden="1">{#N/A,#N/A,FALSE,"Вып.доходы"}</definedName>
    <definedName name="па" hidden="1">{#N/A,#N/A,FALSE,"Вып.доходы"}</definedName>
    <definedName name="пас" hidden="1">{#N/A,#N/A,FALSE,"Вып.доходы"}</definedName>
    <definedName name="пго" hidden="1">{#N/A,#N/A,FALSE,"Вып.доходы"}</definedName>
    <definedName name="пмн7" hidden="1">{#N/A,#N/A,FALSE,"Вып.доходы"}</definedName>
    <definedName name="пп" hidden="1">{#N/A,#N/A,FALSE,"Вып.доходы"}</definedName>
    <definedName name="пр" hidden="1">{#N/A,#N/A,FALSE,"Вып.доходы"}</definedName>
    <definedName name="прм" hidden="1">{#N/A,#N/A,FALSE,"Вып.доходы"}</definedName>
    <definedName name="про" hidden="1">{#N/A,#N/A,FALSE,"Вып.доходы"}</definedName>
    <definedName name="пру" hidden="1">{#N/A,#N/A,FALSE,"Вып.доходы"}</definedName>
    <definedName name="р" hidden="1">{#N/A,#N/A,FALSE,"Вып.доходы"}</definedName>
    <definedName name="рло" hidden="1">{#N/A,#N/A,FALSE,"Вып.доходы"}</definedName>
    <definedName name="ро" hidden="1">{#N/A,#N/A,FALSE,"Вып.доходы"}</definedName>
    <definedName name="рош" hidden="1">{#N/A,#N/A,FALSE,"Вып.доходы"}</definedName>
    <definedName name="рпве" hidden="1">{#N/A,#N/A,FALSE,"Вып.доходы"}</definedName>
    <definedName name="рпм" hidden="1">{#N/A,#N/A,FALSE,"Вып.доходы"}</definedName>
    <definedName name="рр" hidden="1">{#N/A,#N/A,FALSE,"Вып.доходы"}</definedName>
    <definedName name="рш85" hidden="1">{#N/A,#N/A,FALSE,"Вып.доходы"}</definedName>
    <definedName name="с" hidden="1">{#N/A,#N/A,FALSE,"Вып.доходы"}</definedName>
    <definedName name="саен" hidden="1">{#N/A,#N/A,FALSE,"Вып.доходы"}</definedName>
    <definedName name="саи" hidden="1">{#N/A,#N/A,FALSE,"Вып.доходы"}</definedName>
    <definedName name="сбе" hidden="1">{#N/A,#N/A,FALSE,"Вып.доходы"}</definedName>
    <definedName name="се" hidden="1">{#N/A,#N/A,FALSE,"Вып.доходы"}</definedName>
    <definedName name="см" hidden="1">{#N/A,#N/A,FALSE,"Вып.доходы"}</definedName>
    <definedName name="т" hidden="1">{#N/A,#N/A,FALSE,"Вып.доходы"}</definedName>
    <definedName name="т5" hidden="1">{#N/A,#N/A,FALSE,"Вып.доходы"}</definedName>
    <definedName name="тш" hidden="1">{#N/A,#N/A,FALSE,"Вып.доходы"}</definedName>
    <definedName name="ть" hidden="1">{#N/A,#N/A,FALSE,"Вып.доходы"}</definedName>
    <definedName name="у" hidden="1">{#N/A,#N/A,FALSE,"Вып.доходы"}</definedName>
    <definedName name="увыв" hidden="1">{#N/A,#N/A,FALSE,"Вып.доходы"}</definedName>
    <definedName name="укке" hidden="1">{#N/A,#N/A,FALSE,"Вып.доходы"}</definedName>
    <definedName name="укч" hidden="1">{#N/A,#N/A,FALSE,"Вып.доходы"}</definedName>
    <definedName name="уук" hidden="1">{#N/A,#N/A,FALSE,"Вып.доходы"}</definedName>
    <definedName name="уц" hidden="1">{#N/A,#N/A,FALSE,"Вып.доходы"}</definedName>
    <definedName name="уы" hidden="1">{#N/A,#N/A,FALSE,"Вып.доходы"}</definedName>
    <definedName name="функ" hidden="1">{#N/A,#N/A,FALSE,"Вып.доходы"}</definedName>
    <definedName name="фф" hidden="1">{#N/A,#N/A,FALSE,"Вып.доходы"}</definedName>
    <definedName name="х" hidden="1">{#N/A,#N/A,FALSE,"Вып.доходы"}</definedName>
    <definedName name="хг" hidden="1">{#N/A,#N/A,FALSE,"Вып.доходы"}</definedName>
    <definedName name="хз" hidden="1">{#N/A,#N/A,FALSE,"Вып.доходы"}</definedName>
    <definedName name="хъ" hidden="1">{#N/A,#N/A,FALSE,"Вып.доходы"}</definedName>
    <definedName name="ц" hidden="1">{#N/A,#N/A,FALSE,"Вып.доходы"}</definedName>
    <definedName name="цуеи" hidden="1">{#N/A,#N/A,FALSE,"Вып.доходы"}</definedName>
    <definedName name="цука" hidden="1">{#N/A,#N/A,FALSE,"Вып.доходы"}</definedName>
    <definedName name="цукц" hidden="1">{#N/A,#N/A,FALSE,"Вып.доходы"}</definedName>
    <definedName name="ч" hidden="1">{#N/A,#N/A,FALSE,"Вып.доходы"}</definedName>
    <definedName name="чваь" hidden="1">{#N/A,#N/A,FALSE,"Вып.доходы"}</definedName>
    <definedName name="чвб" hidden="1">{#N/A,#N/A,FALSE,"Вып.доходы"}</definedName>
    <definedName name="чкет" hidden="1">{#N/A,#N/A,FALSE,"Вып.доходы"}</definedName>
    <definedName name="чьь" hidden="1">{#N/A,#N/A,FALSE,"Вып.доходы"}</definedName>
    <definedName name="ш" hidden="1">{#N/A,#N/A,FALSE,"Вып.доходы"}</definedName>
    <definedName name="ш.щ" hidden="1">{#N/A,#N/A,FALSE,"Вып.доходы"}</definedName>
    <definedName name="шгш" hidden="1">{#N/A,#N/A,FALSE,"Вып.доходы"}</definedName>
    <definedName name="шдш" hidden="1">{#N/A,#N/A,FALSE,"Вып.доходы"}</definedName>
    <definedName name="шдщ" hidden="1">{#N/A,#N/A,FALSE,"Вып.доходы"}</definedName>
    <definedName name="шз" hidden="1">{#N/A,#N/A,FALSE,"Вып.доходы"}</definedName>
    <definedName name="шп" hidden="1">{#N/A,#N/A,FALSE,"Вып.доходы"}</definedName>
    <definedName name="шш" hidden="1">{#N/A,#N/A,FALSE,"Вып.доходы"}</definedName>
    <definedName name="шшг" hidden="1">{#N/A,#N/A,FALSE,"Вып.доходы"}</definedName>
    <definedName name="шщ" hidden="1">{#N/A,#N/A,FALSE,"Вып.доходы"}</definedName>
    <definedName name="шщдшг" hidden="1">{#N/A,#N/A,FALSE,"Вып.доходы"}</definedName>
    <definedName name="шющ" hidden="1">{#N/A,#N/A,FALSE,"Вып.доходы"}</definedName>
    <definedName name="щ" hidden="1">{#N/A,#N/A,FALSE,"Вып.доходы"}</definedName>
    <definedName name="щгш" hidden="1">{#N/A,#N/A,FALSE,"Вып.доходы"}</definedName>
    <definedName name="щз" hidden="1">{#N/A,#N/A,FALSE,"Вып.доходы"}</definedName>
    <definedName name="щзжщж" hidden="1">{#N/A,#N/A,FALSE,"Вып.доходы"}</definedName>
    <definedName name="щзщ" hidden="1">{#N/A,#N/A,FALSE,"Вып.доходы"}</definedName>
    <definedName name="щню.п" hidden="1">{#N/A,#N/A,FALSE,"Вып.доходы"}</definedName>
    <definedName name="щол" hidden="1">{#N/A,#N/A,FALSE,"Вып.доходы"}</definedName>
    <definedName name="щр" hidden="1">{#N/A,#N/A,FALSE,"Вып.доходы"}</definedName>
    <definedName name="щргш" hidden="1">{#N/A,#N/A,FALSE,"Вып.доходы"}</definedName>
    <definedName name="щш" hidden="1">{#N/A,#N/A,FALSE,"Вып.доходы"}</definedName>
    <definedName name="щшшщ" hidden="1">{#N/A,#N/A,FALSE,"Вып.доходы"}</definedName>
    <definedName name="щшщд" hidden="1">{#N/A,#N/A,FALSE,"Вып.доходы"}</definedName>
    <definedName name="щщ" hidden="1">{#N/A,#N/A,FALSE,"Вып.доходы"}</definedName>
    <definedName name="щю" hidden="1">{#N/A,#N/A,FALSE,"Вып.доходы"}</definedName>
    <definedName name="ы" hidden="1">{#N/A,#N/A,FALSE,"Вып.доходы"}</definedName>
    <definedName name="ывям" hidden="1">{#N/A,#N/A,FALSE,"Вып.доходы"}</definedName>
    <definedName name="ыоть" hidden="1">{#N/A,#N/A,FALSE,"Вып.доходы"}</definedName>
    <definedName name="ыцу" hidden="1">{#N/A,#N/A,FALSE,"Вып.доходы"}</definedName>
    <definedName name="ь" hidden="1">{#N/A,#N/A,FALSE,"Вып.доходы"}</definedName>
    <definedName name="ь6" hidden="1">{#N/A,#N/A,FALSE,"Вып.доходы"}</definedName>
    <definedName name="ь767" hidden="1">{#N/A,#N/A,FALSE,"Вып.доходы"}</definedName>
    <definedName name="ьб6" hidden="1">{#N/A,#N/A,FALSE,"Вып.доходы"}</definedName>
    <definedName name="ьтто" hidden="1">{#N/A,#N/A,FALSE,"Вып.доходы"}</definedName>
    <definedName name="э" hidden="1">{#N/A,#N/A,FALSE,"Вып.доходы"}</definedName>
    <definedName name="ээждь" hidden="1">{#N/A,#N/A,FALSE,"Вып.доходы"}</definedName>
    <definedName name="ю" hidden="1">{#N/A,#N/A,FALSE,"Вып.доходы"}</definedName>
    <definedName name="юдл" hidden="1">{#N/A,#N/A,FALSE,"Вып.доходы"}</definedName>
    <definedName name="юж" hidden="1">{#N/A,#N/A,FALSE,"Вып.доходы"}</definedName>
    <definedName name="юнг" hidden="1">{#N/A,#N/A,FALSE,"Вып.доходы"}</definedName>
    <definedName name="юю" hidden="1">{#N/A,#N/A,FALSE,"Вып.доходы"}</definedName>
    <definedName name="ял" hidden="1">{#N/A,#N/A,FALSE,"Вып.доходы"}</definedName>
    <definedName name="январь" localSheetId="6">#REF!</definedName>
    <definedName name="январь" localSheetId="10">#REF!</definedName>
    <definedName name="январь" localSheetId="4">#REF!</definedName>
    <definedName name="январь">#REF!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<sst xmlns="http://schemas.openxmlformats.org/spreadsheetml/2006/main" count="1747" uniqueCount="890">
  <si>
    <t>(заполняется нарастающим итогом с начала года)</t>
  </si>
  <si>
    <t>2.1.</t>
  </si>
  <si>
    <t>2.2.</t>
  </si>
  <si>
    <t>2.3.</t>
  </si>
  <si>
    <t>1.1.</t>
  </si>
  <si>
    <t>1.2.</t>
  </si>
  <si>
    <t>1.3.</t>
  </si>
  <si>
    <t>9.1.</t>
  </si>
  <si>
    <t>9.2.</t>
  </si>
  <si>
    <t>Предусмотрено средств на оплату труда приёмных родителей  (тыс.руб.)</t>
  </si>
  <si>
    <t>Поступило средств  с начала года (тыс.руб.)</t>
  </si>
  <si>
    <t>Кредиторская задолженность по оплате труда приёмных родителей (тыс.руб.)</t>
  </si>
  <si>
    <t xml:space="preserve">Приложение № 3       </t>
  </si>
  <si>
    <t>Приложение №  3.1.</t>
  </si>
  <si>
    <t>Всего</t>
  </si>
  <si>
    <t>Приложение №5</t>
  </si>
  <si>
    <t>Приложение № 6</t>
  </si>
  <si>
    <t>( тыс.руб.)</t>
  </si>
  <si>
    <t>тыс. руб.</t>
  </si>
  <si>
    <t>Приложение к отчёту " О  расходах на содержание детей в семьях опекунов (попечителей) и приёмных семьях".</t>
  </si>
  <si>
    <t>Численность детей, находящихся в приёмной семье на конец отчётного периода</t>
  </si>
  <si>
    <t xml:space="preserve">Приложение к   отчёту "О расходах на обеспечение  государственных полномочий Камчатского края  и использовании предоставленных  средств субвенций  на 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крае".                  </t>
  </si>
  <si>
    <t>Компенса-циия части родительской платы</t>
  </si>
  <si>
    <t>Приложение  № 8</t>
  </si>
  <si>
    <t>дополнительные расходы, возникающие при предоставлении детям-сиротам и детям, оставшимся без попечения родителей, дополнительных гарантий</t>
  </si>
  <si>
    <t xml:space="preserve"> О расходах на обеспечение государственных полномочий Камчатского края  и использовании предоставленных   средств  субвенций  по организации и  осуществлению деятельности по опеке и попечительству в Камчатском крае.</t>
  </si>
  <si>
    <t>основные ср-ва</t>
  </si>
  <si>
    <t>выплата за июнь</t>
  </si>
  <si>
    <t>Прочий персонал</t>
  </si>
  <si>
    <t>выплата состоялась 08.04.09</t>
  </si>
  <si>
    <t>Учреждения дополнитель-ного образования</t>
  </si>
  <si>
    <t>Причины возникновения (расшифровка графы 8)</t>
  </si>
  <si>
    <t>численность детей из малоимущих семей, посещающих ДОУ  *</t>
  </si>
  <si>
    <t>2.</t>
  </si>
  <si>
    <t xml:space="preserve">Отчёт о расходах                                                                                                                                                                                        </t>
  </si>
  <si>
    <t xml:space="preserve">  </t>
  </si>
  <si>
    <t>на</t>
  </si>
  <si>
    <t>Городской округ, муниципальный район</t>
  </si>
  <si>
    <t>Поступило средств с начала года (тыс.руб.)</t>
  </si>
  <si>
    <t>итого</t>
  </si>
  <si>
    <t>в т.ч. в семьях, имеющих</t>
  </si>
  <si>
    <t>в т.ч. имеют льготу по родительской плате</t>
  </si>
  <si>
    <t>Остатки на л/счетах на конец отчётного периода (тыс.руб.)</t>
  </si>
  <si>
    <t xml:space="preserve">на конец отчетного периода *      </t>
  </si>
  <si>
    <t>10.1.</t>
  </si>
  <si>
    <t xml:space="preserve">на конец отчетного периода *    </t>
  </si>
  <si>
    <t>сумма</t>
  </si>
  <si>
    <t>Пример (условные цифры)</t>
  </si>
  <si>
    <t>Расп.Губ. От 23.09.2008 № 690-р</t>
  </si>
  <si>
    <t>РАЗНИЦА ИЗ-ЗА Пеж.района</t>
  </si>
  <si>
    <t>Приложение № 4</t>
  </si>
  <si>
    <t xml:space="preserve">Остатки на л/счетах на отчётную дату               </t>
  </si>
  <si>
    <t xml:space="preserve">Утвержденные  годовые ассигнования в соответствии с законом Камчатского края о краевом бюджете </t>
  </si>
  <si>
    <t>Итого</t>
  </si>
  <si>
    <t xml:space="preserve">на конец отчетного периода     </t>
  </si>
  <si>
    <t xml:space="preserve">Остатки на л/счетах на отчётную дату            </t>
  </si>
  <si>
    <t>Ф.И.О.</t>
  </si>
  <si>
    <t xml:space="preserve"> 4.1</t>
  </si>
  <si>
    <t xml:space="preserve"> 4.2</t>
  </si>
  <si>
    <t>Целевое назначение (расшифровка графы 10)</t>
  </si>
  <si>
    <t>Компенсациия части родительской платы</t>
  </si>
  <si>
    <t xml:space="preserve">Расходы на администрирование полномочий  - 2% </t>
  </si>
  <si>
    <t>на конец отчетного периода</t>
  </si>
  <si>
    <t>КФСР</t>
  </si>
  <si>
    <t>КЦСР</t>
  </si>
  <si>
    <t>Наименование КЦСР</t>
  </si>
  <si>
    <t>КВР</t>
  </si>
  <si>
    <t>КОСГУ</t>
  </si>
  <si>
    <t>КВСР</t>
  </si>
  <si>
    <t>Доп. ФК</t>
  </si>
  <si>
    <t>Доп. ЭК</t>
  </si>
  <si>
    <t>Наименование Доп. ЭК</t>
  </si>
  <si>
    <t>Доп. КР</t>
  </si>
  <si>
    <t>Приложение № 12</t>
  </si>
  <si>
    <t>Кассовый план (КП)- расходы годовые</t>
  </si>
  <si>
    <t>КП - текущего месяца</t>
  </si>
  <si>
    <t>заявка района на текущий месяц</t>
  </si>
  <si>
    <t xml:space="preserve"> руб.</t>
  </si>
  <si>
    <t>3.</t>
  </si>
  <si>
    <t>Количество детей, посещающих государственные и муниципальные образовательные учреждения, реализующие основную общеобразовательную программу дошкольного образования (списочный состав), в том числе:</t>
  </si>
  <si>
    <t>Кристина, не забудь проанализировать  остатки на счетах по каждому виду субвенции  и также собрать с районов предполагаемый расход до конца года(всё в письменном виде за подписью)</t>
  </si>
  <si>
    <t>ОТЧЕТ</t>
  </si>
  <si>
    <t>Муниципальный район,(городской округ)</t>
  </si>
  <si>
    <t xml:space="preserve">Периодичность </t>
  </si>
  <si>
    <t>месячная</t>
  </si>
  <si>
    <t>Единица измерения</t>
  </si>
  <si>
    <t>рубли</t>
  </si>
  <si>
    <t>(руб.)</t>
  </si>
  <si>
    <t>Поступило средств из краевого бюджета</t>
  </si>
  <si>
    <t>Кредиторская (+), дебиторская (-) задолженность</t>
  </si>
  <si>
    <t>Оплата   труда</t>
  </si>
  <si>
    <t>01</t>
  </si>
  <si>
    <t>ИТОГО</t>
  </si>
  <si>
    <t>(подпись)</t>
  </si>
  <si>
    <t xml:space="preserve">Главный бухгалтер  </t>
  </si>
  <si>
    <t>Исп. Имя Отчество Фамилия</t>
  </si>
  <si>
    <t>телефон (415)-00-00-000</t>
  </si>
  <si>
    <t>з/пл , ЕСН</t>
  </si>
  <si>
    <t>Возрастная категория                            детей</t>
  </si>
  <si>
    <t>оплата проезда к месту лечения и обратно Ивановой.И.И. (копия документов прилагается)</t>
  </si>
  <si>
    <t>№ п/п</t>
  </si>
  <si>
    <r>
      <t xml:space="preserve">Выплаченная з/плата в межрасчётный период за </t>
    </r>
    <r>
      <rPr>
        <b/>
        <sz val="10"/>
        <rFont val="Arial Narrow"/>
        <family val="2"/>
      </rPr>
      <t>отчётный месяц</t>
    </r>
  </si>
  <si>
    <t>Оплате   труда</t>
  </si>
  <si>
    <t>расходам на учебный процесс</t>
  </si>
  <si>
    <t>Кт 2008</t>
  </si>
  <si>
    <t>из них:</t>
  </si>
  <si>
    <t xml:space="preserve"> 3.1</t>
  </si>
  <si>
    <t>(наименование муниципального района, городского округа)</t>
  </si>
  <si>
    <t>от 12 до 18  месяцев</t>
  </si>
  <si>
    <t>от 18 месяцев до 3 лет</t>
  </si>
  <si>
    <t>от 3  до   7 лет</t>
  </si>
  <si>
    <t>от 7  до  11 лет</t>
  </si>
  <si>
    <t>от 11  до   18 лет</t>
  </si>
  <si>
    <t>Итого :</t>
  </si>
  <si>
    <t>Главный бухгалтер</t>
  </si>
  <si>
    <t>Выплачено за отчётный период</t>
  </si>
  <si>
    <t>Выплачено с начала года</t>
  </si>
  <si>
    <t>Ф.И.О.              приёмного родителя</t>
  </si>
  <si>
    <t>Количество приёмных семей</t>
  </si>
  <si>
    <t>в том числе:</t>
  </si>
  <si>
    <t>код строки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</si>
  <si>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</si>
  <si>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</si>
  <si>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</si>
  <si>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</si>
  <si>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</si>
  <si>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</si>
  <si>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</si>
  <si>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</si>
  <si>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</si>
  <si>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округ, п.г.т. Палана</t>
  </si>
  <si>
    <t>Олюторский муниципальный район</t>
  </si>
  <si>
    <t>Карагинский муниципальный район</t>
  </si>
  <si>
    <t>Тигильский муниципальный район</t>
  </si>
  <si>
    <t>Пенжинский муниципальный район</t>
  </si>
  <si>
    <t>Итого по районам</t>
  </si>
  <si>
    <t>отс.финан</t>
  </si>
  <si>
    <t>Численность специалистов органов опеки и попечительства в части организации и осуществлении деятельности по опеке и попечительству в отношении несовершеннолетних (чел.)</t>
  </si>
  <si>
    <t>Наименование муниципального района (городского округа)</t>
  </si>
  <si>
    <t>всего</t>
  </si>
  <si>
    <t>Дошкольные учреждения</t>
  </si>
  <si>
    <t>Численность педагогических работников, имеющих право доплату, в т.ч. по учреждениям (чел.)</t>
  </si>
  <si>
    <t>Фактические расходы   по состоянию на (отчётный период)</t>
  </si>
  <si>
    <t>Кассовые расходы  по состоянию на отчётную дату</t>
  </si>
  <si>
    <t>Таблица 1</t>
  </si>
  <si>
    <t>Таблица 2</t>
  </si>
  <si>
    <t>Средний процент посещаемости ДОУ (%)</t>
  </si>
  <si>
    <t>Страховые платежи</t>
  </si>
  <si>
    <t>Страховым платежам</t>
  </si>
  <si>
    <t>Численность детей по возрастным категориям  (чел.)</t>
  </si>
  <si>
    <t>1. Расходы, направленные на реализацию требований к оснащению образовательного процесса в соответствии с содержательным наполнением учебных предметов федерального компонента государственного стандарта общего образования. (по каждому  предмету БУП)</t>
  </si>
  <si>
    <t>№, п/п</t>
  </si>
  <si>
    <t>И так далее …….</t>
  </si>
  <si>
    <t>2. Прочие расходы на обеспечение учебного процесса</t>
  </si>
  <si>
    <t>Хозяйственные расходы, связанные с обеспечением учебного процесса – приобретение мела, протирочного материала для классных досок, моющих средств</t>
  </si>
  <si>
    <t>Оплата услуг связи, связанных с подключением к информационной сети Интернет и абонентской платы за пользование сетью Интернет</t>
  </si>
  <si>
    <t>Оплата услуг в области информационных технологий (в том числе приобретение пользовательских прав на программное обеспечение, приобретение и обновление справочно-информационных баз данных)</t>
  </si>
  <si>
    <t>Итого *</t>
  </si>
  <si>
    <t>Руководитель  финансового органа</t>
  </si>
  <si>
    <t>Приложение к отчёту " О расходах на выплату вознаграждения, причитающегося приёмному родителю ".</t>
  </si>
  <si>
    <t>Численность приёмных родителей на конец отчётного периода, имеющих право на получение вознаграждения.</t>
  </si>
  <si>
    <t>Вознаграждение</t>
  </si>
  <si>
    <t>Примечания.</t>
  </si>
  <si>
    <t>Сумма гр.1 и гр.3 табл.1 приложения 3 должна соответствовать численности детей, указанной в гр.2 табл.1 приложения 3.1.</t>
  </si>
  <si>
    <t>Число приёмных родителей, имеющих право на выплату причитающегося вознаграждения,  на конец отчётного периода</t>
  </si>
  <si>
    <t>оставшихся без попечения родителей, в семьи граждан Российской Федерации в</t>
  </si>
  <si>
    <t>Фамилия, имя, отчество, дата                    рождения гражданина,   принявшего на  воспитание   в   семью ребенка, оставшегося без попечения родителей</t>
  </si>
  <si>
    <t>Форма устройства ребенка, оставшегося без попечения родителей</t>
  </si>
  <si>
    <t>Реквизиты документа            о передаче    ребенка на   воспитание    в семью:            дата, номер, наименование органа,  издавшего документ</t>
  </si>
  <si>
    <t xml:space="preserve">Отчёт </t>
  </si>
  <si>
    <t>Фамилия,              имя, отчество,               дата рождения ребенка,  переданного на      воспитание      в семью</t>
  </si>
  <si>
    <t>Адрес      проживания гражданина, принявшего            на воспитание  в  семью ребенка, оставшегося без              попечения родителей</t>
  </si>
  <si>
    <t>М.П.</t>
  </si>
  <si>
    <t>Оплата банковских и почтовых услуг по доставке денежных средств, предназначенных на выплату опекунам (попечителям) и приёмным родителям</t>
  </si>
  <si>
    <t>Командировочные расходы</t>
  </si>
  <si>
    <t>Приобретение основных средств</t>
  </si>
  <si>
    <t>Прочие расходы</t>
  </si>
  <si>
    <t>Прочие текущие   расходы</t>
  </si>
  <si>
    <t>Приложение №  1</t>
  </si>
  <si>
    <t>квартальная</t>
  </si>
  <si>
    <t xml:space="preserve">           Отчет о расходах бюджета</t>
  </si>
  <si>
    <t>Предусмотрено средств на содержание детей в семьях опекунов (попечителей) и приёмных семьях (тыс.руб.)</t>
  </si>
  <si>
    <t>Произведено расходов  с начала года (кассовые расходы) (тыс.руб.)</t>
  </si>
  <si>
    <t>Кредиторская задолженность по выплате средств на  содержание детей в семьях опекунов (попечителей) и приёмных семьях (тыс.руб.)</t>
  </si>
  <si>
    <t>Остаток денежных средств на счёте на конец отчётного периода</t>
  </si>
  <si>
    <t>в т.ч.расходы на выплату доплат, надбавок и премий из фонда стимулирующих выплат</t>
  </si>
  <si>
    <t>Приложение  № 7</t>
  </si>
  <si>
    <t>Показатели</t>
  </si>
  <si>
    <t>1.</t>
  </si>
  <si>
    <t>Поступило средств из краевого бюджета (тыс.рублей)</t>
  </si>
  <si>
    <t>Утвержденные  годовые ассигнования в соответствии с законом Камчатского края о краевом бюджете (тыс.рублей)</t>
  </si>
  <si>
    <t>Код строки</t>
  </si>
  <si>
    <t>В том числе:</t>
  </si>
  <si>
    <t>7</t>
  </si>
  <si>
    <t>13</t>
  </si>
  <si>
    <t>(расшифровка подписи)</t>
  </si>
  <si>
    <t>Х</t>
  </si>
  <si>
    <t>В том  числе:</t>
  </si>
  <si>
    <t>4</t>
  </si>
  <si>
    <t>5</t>
  </si>
  <si>
    <t>6</t>
  </si>
  <si>
    <t>10</t>
  </si>
  <si>
    <t>17</t>
  </si>
  <si>
    <t>19</t>
  </si>
  <si>
    <t>23</t>
  </si>
  <si>
    <t>Руководитель</t>
  </si>
  <si>
    <t>_________________________</t>
  </si>
  <si>
    <t>________________________</t>
  </si>
  <si>
    <t>(ФИО)</t>
  </si>
  <si>
    <t>освобождённые от платы за обеды</t>
  </si>
  <si>
    <t>1.4.</t>
  </si>
  <si>
    <t>тел. 8-415(00-00000)</t>
  </si>
  <si>
    <t>Наименование показателя</t>
  </si>
  <si>
    <t>Приложение № 10</t>
  </si>
  <si>
    <t xml:space="preserve">Предоставляется   ежемесячно,                                                                                                                                        до 7-го числа месяца,                                                                                                   следующего за                                                                                                              отчётным     периодом  </t>
  </si>
  <si>
    <t xml:space="preserve">  ОТЧЕТ </t>
  </si>
  <si>
    <t>об использовании межбюджетных трансфертов из федерального бюджета субъектами Российской Федерации,</t>
  </si>
  <si>
    <t xml:space="preserve">   муниципальными образованиями и территориальным государственным внебюджетным фондом</t>
  </si>
  <si>
    <t>КОДЫ</t>
  </si>
  <si>
    <t>Форма по ОКУД</t>
  </si>
  <si>
    <t>0503324</t>
  </si>
  <si>
    <t xml:space="preserve">Дата  </t>
  </si>
  <si>
    <t>по ОКПО</t>
  </si>
  <si>
    <t>Наименование бюджета</t>
  </si>
  <si>
    <t>по ОКАТО</t>
  </si>
  <si>
    <t>Единица измерения: руб</t>
  </si>
  <si>
    <t xml:space="preserve">по ОКЕИ  </t>
  </si>
  <si>
    <t>383</t>
  </si>
  <si>
    <t xml:space="preserve">Наименование
 показателя </t>
  </si>
  <si>
    <t>Код главы 
по БК</t>
  </si>
  <si>
    <t>Код целевой статьи расходов по БК</t>
  </si>
  <si>
    <t>Код доходов по БК</t>
  </si>
  <si>
    <t>Остаток на начало отчетного периода</t>
  </si>
  <si>
    <t>Поступило из федерального бюджета</t>
  </si>
  <si>
    <t>Кассовый                      расход</t>
  </si>
  <si>
    <t>Восстановлено остатков межбюджетного транферта прошлых лет</t>
  </si>
  <si>
    <t>Возвращено неиспользован- ных остатков прошлых лет в федеральный бюджет</t>
  </si>
  <si>
    <t>Остаток на конец отчетного периода</t>
  </si>
  <si>
    <t xml:space="preserve">всего
(гр. 5 + гр. 6 - гр. 7 + гр. 8 - гр. 9)                 </t>
  </si>
  <si>
    <t>в том числе подлежащий возврату в федеральный бюджет</t>
  </si>
  <si>
    <t>Сумма межбюджетных трансфертов, всего</t>
  </si>
  <si>
    <t>х</t>
  </si>
  <si>
    <t>в том числе</t>
  </si>
  <si>
    <t>по коду главы</t>
  </si>
  <si>
    <t>из них</t>
  </si>
  <si>
    <t xml:space="preserve">Руководитель     </t>
  </si>
  <si>
    <t xml:space="preserve">   (расшифровка подписи)</t>
  </si>
  <si>
    <t>Руководитель финансово-</t>
  </si>
  <si>
    <t>экономической службы</t>
  </si>
  <si>
    <t xml:space="preserve">Главный бухгалтер     </t>
  </si>
  <si>
    <t>Периодичность: месячная</t>
  </si>
  <si>
    <t>Приложение № 11</t>
  </si>
  <si>
    <t xml:space="preserve">Руководитель уполномоченного органа </t>
  </si>
  <si>
    <t>Количественный показатель (шт.)</t>
  </si>
  <si>
    <t>5.1.</t>
  </si>
  <si>
    <t>5.2.</t>
  </si>
  <si>
    <t>4.1.</t>
  </si>
  <si>
    <t>4.2.</t>
  </si>
  <si>
    <t>4.3.</t>
  </si>
  <si>
    <t>3.2.</t>
  </si>
  <si>
    <t>3.3.</t>
  </si>
  <si>
    <t>2</t>
  </si>
  <si>
    <t>3</t>
  </si>
  <si>
    <t>9</t>
  </si>
  <si>
    <t>1</t>
  </si>
  <si>
    <t xml:space="preserve">Главный бухгалтер </t>
  </si>
  <si>
    <t>2. Расходование целевых средств.</t>
  </si>
  <si>
    <t>форма 0503324 с. 2</t>
  </si>
  <si>
    <t>Код главы</t>
  </si>
  <si>
    <t>Код расхода по БК*</t>
  </si>
  <si>
    <t>Сумма кассового расхода</t>
  </si>
  <si>
    <t>по БК</t>
  </si>
  <si>
    <t>(код раздела, подраздела,</t>
  </si>
  <si>
    <t>целевой статьи расходов,</t>
  </si>
  <si>
    <t>КОСГУ)</t>
  </si>
  <si>
    <t>Расходы целевых средств, всего:</t>
  </si>
  <si>
    <t>в том числе по коду главы</t>
  </si>
  <si>
    <t>* В 1—3, 15—17 разрядах кода классификации расходов бюджетов указываются нули.</t>
  </si>
  <si>
    <r>
      <t>Число детей находящихся под опекой (попечительством),</t>
    </r>
    <r>
      <rPr>
        <b/>
        <sz val="11"/>
        <rFont val="Times New Roman"/>
        <family val="1"/>
      </rPr>
      <t xml:space="preserve"> на которых должны выплачиваться денежные средства    </t>
    </r>
    <r>
      <rPr>
        <sz val="11"/>
        <rFont val="Times New Roman"/>
        <family val="1"/>
      </rPr>
      <t xml:space="preserve">         (на конец отчётного периода)</t>
    </r>
  </si>
  <si>
    <r>
      <t xml:space="preserve">Число детей, находящихся в приёмных семьях, </t>
    </r>
    <r>
      <rPr>
        <b/>
        <sz val="11"/>
        <rFont val="Times New Roman"/>
        <family val="1"/>
      </rPr>
      <t>на которых должны выплачиваться денежные средства</t>
    </r>
    <r>
      <rPr>
        <sz val="11"/>
        <rFont val="Times New Roman"/>
        <family val="1"/>
      </rPr>
      <t>, на конец отчётного периода</t>
    </r>
  </si>
  <si>
    <t>Компенса-циия части родительской платы, всего</t>
  </si>
  <si>
    <t>одного ребёнка в семье</t>
  </si>
  <si>
    <t>двух детей в семье</t>
  </si>
  <si>
    <t>троих детей в семье</t>
  </si>
  <si>
    <t>один ребёнок в семье</t>
  </si>
  <si>
    <t>два ребёнка в семье</t>
  </si>
  <si>
    <t>три ребенка в семье</t>
  </si>
  <si>
    <t>в том числе в семьях, имеющих:</t>
  </si>
  <si>
    <t>одного ребенка в семье</t>
  </si>
  <si>
    <t>трех и более детей в семье</t>
  </si>
  <si>
    <t>Дата</t>
  </si>
  <si>
    <t>Сумма</t>
  </si>
  <si>
    <t>контактный телефон</t>
  </si>
  <si>
    <t>связанных с государственной поддержкой детей в семьях опекунов (попечителей) и приёмных семьях, а также с выплатой вознаграждения, причитающегося  приёмным  родителям, источником финансового обеспечения которых является субвенция,  полученная из краевого бюджета</t>
  </si>
  <si>
    <t>3. Отчет о расходах по подготовке лиц, желающих принять на воспитание в свою семью ребенка, оставшегося без попечения родителей</t>
  </si>
  <si>
    <t>Число приёмных родителей, прошедших обучение в школе приемного родителя,  на конец отчётного периода</t>
  </si>
  <si>
    <t>Количество приёмных родителей, прошедших обучение в школе приемного родителя</t>
  </si>
  <si>
    <t>Фактические расходы за отчетный период</t>
  </si>
  <si>
    <t>Кассовые расходы за отчетный период</t>
  </si>
  <si>
    <t xml:space="preserve">Таблица 3 </t>
  </si>
  <si>
    <t>(руб)</t>
  </si>
  <si>
    <t>тыс.рублей.</t>
  </si>
  <si>
    <t>ежеквартально</t>
  </si>
  <si>
    <t>Поступило средств из краевого бюджета  на отчетную дату</t>
  </si>
  <si>
    <t>Периоды</t>
  </si>
  <si>
    <t xml:space="preserve">Фактически начислено на оплату труда с ЕСН </t>
  </si>
  <si>
    <t>начисления за  месяц, из них :</t>
  </si>
  <si>
    <t xml:space="preserve">Январь 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</si>
  <si>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</si>
  <si>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</si>
  <si>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</si>
  <si>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</si>
  <si>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</si>
  <si>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</si>
  <si>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</si>
  <si>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</si>
  <si>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</si>
  <si>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</si>
  <si>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</si>
  <si>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№ 1.1.</t>
  </si>
  <si>
    <r>
      <t xml:space="preserve">Фактические расходы на обеспечение образовательного процесса по состоянию на </t>
    </r>
    <r>
      <rPr>
        <u val="single"/>
        <sz val="10"/>
        <rFont val="Arial Narrow"/>
        <family val="2"/>
      </rPr>
      <t>(</t>
    </r>
    <r>
      <rPr>
        <b/>
        <u val="single"/>
        <sz val="10"/>
        <rFont val="Arial Narrow"/>
        <family val="2"/>
      </rPr>
      <t>отчётный период</t>
    </r>
    <r>
      <rPr>
        <u val="single"/>
        <sz val="10"/>
        <rFont val="Arial Narrow"/>
        <family val="2"/>
      </rPr>
      <t xml:space="preserve">)  </t>
    </r>
    <r>
      <rPr>
        <sz val="8"/>
        <rFont val="Arial Narrow"/>
        <family val="2"/>
      </rPr>
      <t>(нарастающим итогом с начала года)</t>
    </r>
  </si>
  <si>
    <t>7.1.</t>
  </si>
  <si>
    <t>7.2.</t>
  </si>
  <si>
    <t>7.3.</t>
  </si>
  <si>
    <t>Всего         гр.7+ гр.7.1+ 7.2</t>
  </si>
  <si>
    <r>
      <t xml:space="preserve">Причины возникновения </t>
    </r>
    <r>
      <rPr>
        <sz val="8"/>
        <rFont val="Arial Narrow"/>
        <family val="2"/>
      </rPr>
      <t>(расшифровка графы 9.1.)</t>
    </r>
  </si>
  <si>
    <t xml:space="preserve"> гр.2-гр.7.3</t>
  </si>
  <si>
    <r>
      <t xml:space="preserve">Целевое назначение </t>
    </r>
    <r>
      <rPr>
        <sz val="8"/>
        <rFont val="Arial Narrow"/>
        <family val="2"/>
      </rPr>
      <t>(расшифровка графы 10.)</t>
    </r>
  </si>
  <si>
    <t xml:space="preserve">Страховые платежи   </t>
  </si>
  <si>
    <t>Оплата   труда (КОСГУ 211) , в т.ч.</t>
  </si>
  <si>
    <t>Педагогические работники</t>
  </si>
  <si>
    <t>отчисления  в ЕСН (КОСГУ 213), в т.ч.</t>
  </si>
  <si>
    <t xml:space="preserve">Страховые платежи      </t>
  </si>
  <si>
    <t>Педагогические работники, в т.ч.:</t>
  </si>
  <si>
    <t>Прочий персонал, в т.ч.:</t>
  </si>
  <si>
    <t>гр.8 + гр.5.2 +  гр.6 - гр.7.3</t>
  </si>
  <si>
    <t>ВСЕГО</t>
  </si>
  <si>
    <t>Фактические расходы на обеспечение образовательного  процесса по состоянию на (отчётный период)  (нарастающим итогом с начала года)                           (тыс.рублей)</t>
  </si>
  <si>
    <t>Кассовые расходы  на обеспечение образовательного процесса по состоянию на (отчётный период)  (нарастающим итогом с начала года)                             (тыс.рублей)</t>
  </si>
  <si>
    <t xml:space="preserve"> * Итоговые суммы по гр.4 и гр.5 должны соответствовать гр.6 и гр.7.2. (соответственно) приложения 1 к настоящим формам отчёта</t>
  </si>
  <si>
    <t xml:space="preserve"> Приложение  1.2                         </t>
  </si>
  <si>
    <t>Информация о расходах на обеспечение образовательного  процесса, в том числе направленных на реализацию требований к оснащению образовательного процесса в соответствии с содержательным наполнением учебных предметов федерального компонента государственного стандарта общего образования.</t>
  </si>
  <si>
    <t>тыс.рублей</t>
  </si>
  <si>
    <t>старше 18 лет</t>
  </si>
  <si>
    <t>расшифровка расходов (по каждому виду расходов отдельно, не суммировать)</t>
  </si>
  <si>
    <r>
      <t xml:space="preserve">на конец отчётного периода </t>
    </r>
    <r>
      <rPr>
        <u val="single"/>
        <sz val="9"/>
        <rFont val="Times New Roman"/>
        <family val="1"/>
      </rPr>
      <t>гр.8+прил.3,1 Табл.1 гр.15 стр.7-гр.7</t>
    </r>
  </si>
  <si>
    <t>Остаток денежных средств на счёте на конец отчётного периода (гр.6-гр.7)</t>
  </si>
  <si>
    <r>
      <t xml:space="preserve">на конец отчётного периода </t>
    </r>
    <r>
      <rPr>
        <u val="single"/>
        <sz val="10"/>
        <rFont val="Arial Narrow"/>
        <family val="2"/>
      </rPr>
      <t>гр.7+прил.3,1 Табл.2 гр.10 (итог)-гр.6</t>
    </r>
  </si>
  <si>
    <t xml:space="preserve">Остаток денежных средств на счёте на конец отчётного периода                     </t>
  </si>
  <si>
    <t>Предусмотрено средств на оплату расходов "школы приёмных родителей" (тыс.руб.)</t>
  </si>
  <si>
    <t>Кредиторская задолженность по расходам "школы приемных родителей" (тыс.руб.)</t>
  </si>
  <si>
    <r>
      <t xml:space="preserve">на конец отчётного периода </t>
    </r>
    <r>
      <rPr>
        <u val="single"/>
        <sz val="10"/>
        <rFont val="Arial Narrow"/>
        <family val="2"/>
      </rPr>
      <t>гр.6+прил.3,1 Табл.3 гр.2 (итог)-гр.5</t>
    </r>
  </si>
  <si>
    <r>
      <t xml:space="preserve">Предоставляется </t>
    </r>
    <r>
      <rPr>
        <b/>
        <sz val="8"/>
        <rFont val="Arial Narrow"/>
        <family val="2"/>
      </rPr>
      <t xml:space="preserve"> ежеквартально,</t>
    </r>
    <r>
      <rPr>
        <sz val="8"/>
        <rFont val="Arial Narrow"/>
        <family val="2"/>
      </rPr>
      <t xml:space="preserve">                                                                                                                                        до 10-го числа месяца,                                                                                                   следующего за                                                                                                              отчётным     периодом               </t>
    </r>
  </si>
  <si>
    <r>
      <t xml:space="preserve">Всего                        </t>
    </r>
    <r>
      <rPr>
        <u val="single"/>
        <sz val="10"/>
        <rFont val="Arial Narrow"/>
        <family val="2"/>
      </rPr>
      <t>гр.4+гр5.</t>
    </r>
  </si>
  <si>
    <r>
      <t>Всего                        сумма граф 7</t>
    </r>
    <r>
      <rPr>
        <u val="single"/>
        <sz val="10"/>
        <rFont val="Arial Narrow"/>
        <family val="2"/>
      </rPr>
      <t xml:space="preserve"> - 10</t>
    </r>
  </si>
  <si>
    <r>
      <t xml:space="preserve">Всего                        сумма граф </t>
    </r>
    <r>
      <rPr>
        <u val="single"/>
        <sz val="10"/>
        <rFont val="Arial Narrow"/>
        <family val="2"/>
      </rPr>
      <t>12 - 14</t>
    </r>
  </si>
  <si>
    <r>
      <t xml:space="preserve">Причины возникновения </t>
    </r>
    <r>
      <rPr>
        <sz val="9"/>
        <rFont val="Arial Narrow"/>
        <family val="2"/>
      </rPr>
      <t>(расшифровка графы 17)</t>
    </r>
  </si>
  <si>
    <t xml:space="preserve"> гр.2-гр.15</t>
  </si>
  <si>
    <r>
      <t xml:space="preserve">Предоставляется  </t>
    </r>
    <r>
      <rPr>
        <b/>
        <sz val="8"/>
        <rFont val="Arial Narrow"/>
        <family val="2"/>
      </rPr>
      <t xml:space="preserve"> ежеквартально,</t>
    </r>
    <r>
      <rPr>
        <sz val="8"/>
        <rFont val="Arial Narrow"/>
        <family val="2"/>
      </rPr>
      <t xml:space="preserve">                                                                                                                                        до 10-го числа месяца,                                                                                                   следующего за                                                                                                              отчётным     периодом               </t>
    </r>
  </si>
  <si>
    <r>
      <t xml:space="preserve">Всего                        (сумма граф     </t>
    </r>
    <r>
      <rPr>
        <u val="single"/>
        <sz val="10"/>
        <rFont val="Arial Narrow"/>
        <family val="2"/>
      </rPr>
      <t>3-3.1)</t>
    </r>
  </si>
  <si>
    <t>3.1.</t>
  </si>
  <si>
    <t>гр.6+гр4-гр.5</t>
  </si>
  <si>
    <t xml:space="preserve"> гр.2-гр.5</t>
  </si>
  <si>
    <r>
      <t xml:space="preserve">Предоставляется   </t>
    </r>
    <r>
      <rPr>
        <b/>
        <sz val="9"/>
        <rFont val="Arial Narrow"/>
        <family val="2"/>
      </rPr>
      <t>ежемесячно,</t>
    </r>
    <r>
      <rPr>
        <sz val="9"/>
        <rFont val="Arial Narrow"/>
        <family val="2"/>
      </rPr>
      <t xml:space="preserve">                                                                                                                                        до 10-го числа месяца,                                                                                                   следующего за                                                                                                              отчётным     периодом         </t>
    </r>
  </si>
  <si>
    <t>Средний размер родительской платы (в соответствии с постановлением Главы муниципального района (городского округа) - указать реквизиты постановления и срок действия  (руб.)</t>
  </si>
  <si>
    <t xml:space="preserve"> на первого ребенка   в семье</t>
  </si>
  <si>
    <t xml:space="preserve"> на второго  ребенка   в семье</t>
  </si>
  <si>
    <t xml:space="preserve"> на третьего ребенка   в семье</t>
  </si>
  <si>
    <r>
      <t xml:space="preserve">Количество </t>
    </r>
    <r>
      <rPr>
        <b/>
        <sz val="9"/>
        <rFont val="Arial Narrow"/>
        <family val="2"/>
      </rPr>
      <t>заявлений</t>
    </r>
    <r>
      <rPr>
        <sz val="9"/>
        <rFont val="Arial Narrow"/>
        <family val="2"/>
      </rPr>
      <t xml:space="preserve"> на выплату компенсации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образования, в том числе:</t>
    </r>
  </si>
  <si>
    <t xml:space="preserve">Расходы на администрирование полномочий </t>
  </si>
  <si>
    <t xml:space="preserve">2. </t>
  </si>
  <si>
    <t>4.</t>
  </si>
  <si>
    <t>ежемесячно</t>
  </si>
  <si>
    <r>
      <t xml:space="preserve">Предоставляется  </t>
    </r>
    <r>
      <rPr>
        <b/>
        <sz val="8"/>
        <rFont val="Arial Narrow"/>
        <family val="2"/>
      </rPr>
      <t xml:space="preserve"> ежемесячно</t>
    </r>
    <r>
      <rPr>
        <sz val="8"/>
        <rFont val="Arial Narrow"/>
        <family val="2"/>
      </rPr>
      <t xml:space="preserve">,                                                                                                                                        до 10-го числа месяца,                                                                                                   следующего за                                                                                                              отчётным     периодом         </t>
    </r>
  </si>
  <si>
    <t>не относящиеся к  льготной категории</t>
  </si>
  <si>
    <t>Все категории учащихся, (чел.)  в т.ч.:</t>
  </si>
  <si>
    <t>учащиеся из многодетных семей</t>
  </si>
  <si>
    <t>учащиеся из числа малоимущих</t>
  </si>
  <si>
    <t>Расходы на обеспечение частичной компенсации факт расходов  на приобретение одежды, обуви и школьных принадлежностей (тетради, альбомы, контурные карты, атласы) в размере  2500 рублей</t>
  </si>
  <si>
    <t>Численность обратившихся за компенсацией (чел.)</t>
  </si>
  <si>
    <t>* учащиеся должны числиться только по одной из категорий</t>
  </si>
  <si>
    <t>учащиеся из числа коренных малочисленных малочисленных народов Севера (КМНС)</t>
  </si>
  <si>
    <t>1.5.</t>
  </si>
  <si>
    <t xml:space="preserve"> ** В соответствии с постановлением Главы муниципального района (городского округа) - указать реквизиты постановления и срок действия</t>
  </si>
  <si>
    <t>обеды</t>
  </si>
  <si>
    <t>учащиеся из числа коренных малочисленных малочисленных народов Севера (КМНС), в т.ч.:</t>
  </si>
  <si>
    <t>4.2.1.</t>
  </si>
  <si>
    <t>4.2.2.</t>
  </si>
  <si>
    <t>4.2.3.</t>
  </si>
  <si>
    <t xml:space="preserve">освобождённые от платы  за завтраки ( полдники) </t>
  </si>
  <si>
    <t>завтраки, обеды и полдники (3-х разовое питание)</t>
  </si>
  <si>
    <t>освобождённые от платы за завтраки, обеды и полдники (3-х разовое питание)</t>
  </si>
  <si>
    <t>4.2.4.</t>
  </si>
  <si>
    <t>Всего (сумма стр.4.2.1-4.2.3.)</t>
  </si>
  <si>
    <t>учащиеся из многодетных семей, в т.ч.:</t>
  </si>
  <si>
    <t>4.3.1.</t>
  </si>
  <si>
    <t>4.3.2.</t>
  </si>
  <si>
    <t>4.3.3.</t>
  </si>
  <si>
    <t>4.3.4.</t>
  </si>
  <si>
    <t>Всего (сумма стр.4.3.1-4.3.3.)</t>
  </si>
  <si>
    <t>учащиеся из числа малоимущих, в т.ч.:</t>
  </si>
  <si>
    <t>5.1.1.</t>
  </si>
  <si>
    <t>учащихся из числа коренных малочисленных малочисленных народов Севера (КМНС) из них:</t>
  </si>
  <si>
    <t>5.1.2.</t>
  </si>
  <si>
    <t>учащихся из многодетных семей, из них:</t>
  </si>
  <si>
    <t>4.1.1.</t>
  </si>
  <si>
    <t>4.1.2.</t>
  </si>
  <si>
    <t>4.1.3.</t>
  </si>
  <si>
    <t>4.1.4.</t>
  </si>
  <si>
    <t>Всего (сумма стр.4.1.1-4.1.3.)</t>
  </si>
  <si>
    <t>5.</t>
  </si>
  <si>
    <t>5.2.1.</t>
  </si>
  <si>
    <t>5.2.2.</t>
  </si>
  <si>
    <t>5.3.</t>
  </si>
  <si>
    <t>учащихся изчисла малоимущих, из них:</t>
  </si>
  <si>
    <t>5.3.1.</t>
  </si>
  <si>
    <t>5.3.2.</t>
  </si>
  <si>
    <t>5.4.</t>
  </si>
  <si>
    <t>5.4.1.</t>
  </si>
  <si>
    <t>6.</t>
  </si>
  <si>
    <t>8.</t>
  </si>
  <si>
    <t>9.</t>
  </si>
  <si>
    <t>10.</t>
  </si>
  <si>
    <t>11.</t>
  </si>
  <si>
    <t>12.</t>
  </si>
  <si>
    <t>Список лиц, которым выплачено единовременное пособие при всех формах устройства детей,</t>
  </si>
  <si>
    <t>Сумма выплаченного  единовременного пособия  (руб.)</t>
  </si>
  <si>
    <t>Приложение № 4.1.</t>
  </si>
  <si>
    <t>3. Анализ причин образования остатков целевых средств</t>
  </si>
  <si>
    <t>форма 0503324 с. 3</t>
  </si>
  <si>
    <t>Наименование</t>
  </si>
  <si>
    <t>Код целевой</t>
  </si>
  <si>
    <t>Остаток на конец</t>
  </si>
  <si>
    <t>Код причины</t>
  </si>
  <si>
    <t>Причина</t>
  </si>
  <si>
    <t>показателя</t>
  </si>
  <si>
    <t>статьи</t>
  </si>
  <si>
    <t>отчетного периода</t>
  </si>
  <si>
    <t>образования</t>
  </si>
  <si>
    <t>расходов по БК</t>
  </si>
  <si>
    <t>остатка средств</t>
  </si>
  <si>
    <t>«</t>
  </si>
  <si>
    <t>»</t>
  </si>
  <si>
    <t>20</t>
  </si>
  <si>
    <t>г.</t>
  </si>
  <si>
    <t>Приложение №  13</t>
  </si>
  <si>
    <t xml:space="preserve"> О расходах на выполнение государственных полномочий Камчатского края  и использовании предоставленных  средств субвенций  по обеспечению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крае.         </t>
  </si>
  <si>
    <t xml:space="preserve">Всего                                      гр.4 +гр.4.1. </t>
  </si>
  <si>
    <t>Из гр.4.2. за счёт местного бюджета</t>
  </si>
  <si>
    <t xml:space="preserve"> 4.3</t>
  </si>
  <si>
    <t>Всего       гр.5+гр.5.1.</t>
  </si>
  <si>
    <t>Из гр.5.2. за счёт местного бюджета</t>
  </si>
  <si>
    <t>Всего       гр.7+гр.7.1.+гр.7.2.</t>
  </si>
  <si>
    <t>Из гр.7.3. за счёт местного бюджета</t>
  </si>
  <si>
    <t>7.4.</t>
  </si>
  <si>
    <t xml:space="preserve"> О расходах на выполнение  государственных полномочий Камчатского края  и использовании предоставленных  средств субвенций  на 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Камчатском крае.         </t>
  </si>
  <si>
    <t xml:space="preserve">Общеобразовательные организации </t>
  </si>
  <si>
    <t xml:space="preserve"> О расходах на обеспечение государственных полномочий Камчатского края  и использовании предоставленных средств  субвенций  по  выплате ежемесячной доплаты к заработной плате педагогическим работникам муниципальных образовательных организаций  финансируемых из местных бюджетов, имеющим учёные степени доктора наук, кандидата наук, государственные награды СССР, РСФСР и Российской Федерации, и о наделении органов местного самоуправления муниципальных районов полномочиями по расчету и предоставлению субвенций поселениям для осуществления ими переданных государственных полномочий.</t>
  </si>
  <si>
    <t>на  обеспечение государственных полномочий Камчатского края по осуществлению выплаты компенсации части родительской платы, за содержание ребёнка в  государственных и (или) муниципальных образовательных организациях  в Камчатском крае, реализующих основную общеобразовательную программу дошкольного образования</t>
  </si>
  <si>
    <t xml:space="preserve">Об использовании  средств, направленных из краевого бюджета  по предоставлению отдельных мер социальной поддержки гражданам в период обучения в муниципальных образовательных организациях в Камчатском крае.        </t>
  </si>
  <si>
    <t>Хозяйственные расходы, связанные с обеспечением учебного процесса – приобретение мела, протирочного материала для наглядного инвентаря, моющих средств</t>
  </si>
  <si>
    <r>
      <t xml:space="preserve">Годовые ассигнования, запланированные </t>
    </r>
    <r>
      <rPr>
        <b/>
        <u val="single"/>
        <sz val="10"/>
        <rFont val="Arial Narrow"/>
        <family val="2"/>
      </rPr>
      <t xml:space="preserve"> на образовательный процесс</t>
    </r>
  </si>
  <si>
    <t>Количество обучающихся и воспитанников образовательных организаций(человек)</t>
  </si>
  <si>
    <t>Количество классов общеобразовательных организаций</t>
  </si>
  <si>
    <t>Образовательные организации, расположенные в городской местности</t>
  </si>
  <si>
    <t>государственные образовательные организации</t>
  </si>
  <si>
    <t>муниципальные  образовательные организации</t>
  </si>
  <si>
    <t>Образовательные организации, расположенные в сельской местности</t>
  </si>
  <si>
    <t>учащиеся из числа детей-инвалидов и с ОВЗ</t>
  </si>
  <si>
    <t>1.6.</t>
  </si>
  <si>
    <t>1.7.</t>
  </si>
  <si>
    <t>1.8.</t>
  </si>
  <si>
    <t>дети-сироты и дети, оставшиеся без попечения родителей</t>
  </si>
  <si>
    <t>4.4.</t>
  </si>
  <si>
    <t>учащиеся из числа детей-сирот и детей, оставшихся без попечения родителей, в т.ч.:</t>
  </si>
  <si>
    <t>4.4.1.</t>
  </si>
  <si>
    <t>4.4.2.</t>
  </si>
  <si>
    <t>4.4.3.</t>
  </si>
  <si>
    <t>4.4.4.</t>
  </si>
  <si>
    <t>Всего (сумма стр.4.4.1-4.4.3.)</t>
  </si>
  <si>
    <t>4.5.</t>
  </si>
  <si>
    <t>4.5.1.</t>
  </si>
  <si>
    <t>4.5.2.</t>
  </si>
  <si>
    <t>4.5.3.</t>
  </si>
  <si>
    <t>4.5.4.</t>
  </si>
  <si>
    <t>Всего (сумма стр.4.5.1-4.5.3.)</t>
  </si>
  <si>
    <t>4.6.</t>
  </si>
  <si>
    <t>4.6.1.</t>
  </si>
  <si>
    <t>4.6.2.</t>
  </si>
  <si>
    <t>4.6.3.</t>
  </si>
  <si>
    <t>4.6.4.</t>
  </si>
  <si>
    <t>учащихся из числа детей-сирот и детей, оставшихся без попечения родителей, из них:</t>
  </si>
  <si>
    <t>5.4.2.</t>
  </si>
  <si>
    <t>5.5.</t>
  </si>
  <si>
    <t>учащихся из числа детей-инвалидов и с ОВЗ, из них:</t>
  </si>
  <si>
    <t>5.6.</t>
  </si>
  <si>
    <t>Исп. Имя Отчество Фамилия (полностью)</t>
  </si>
  <si>
    <t>Расходы на обеспечение частичной компенсации фактических расходов  на приобретение одежды, обуви и школьных принадлежностей (тетради, альбомы, контурные карты, атласы) в размере  2500 рублей</t>
  </si>
  <si>
    <t>завтраки (полдник)</t>
  </si>
  <si>
    <t>1.9.</t>
  </si>
  <si>
    <t>учащиеся из числа беженцев и вынужденных переселенцев</t>
  </si>
  <si>
    <t>учащиеся, нуждающиеся в длительном лечении</t>
  </si>
  <si>
    <t>учащиеся из беженцеви вынужденных переселенцев</t>
  </si>
  <si>
    <t>4.7.</t>
  </si>
  <si>
    <t>4.7.4.</t>
  </si>
  <si>
    <t>Всего (сумма стр.4.6.1-4.6.3.)</t>
  </si>
  <si>
    <t>Всего (сумма стр.4.7.1-4.7.3.)</t>
  </si>
  <si>
    <t>4.7.1.</t>
  </si>
  <si>
    <t>4.7.2.</t>
  </si>
  <si>
    <t>4.7.3.</t>
  </si>
  <si>
    <t>5.5.1.</t>
  </si>
  <si>
    <t>5.5.2.</t>
  </si>
  <si>
    <t>5.6.1.</t>
  </si>
  <si>
    <t>5.6.2.</t>
  </si>
  <si>
    <t>учащихся из числа беженцев и вынужденных переселенцев, из них:</t>
  </si>
  <si>
    <t>5.7.</t>
  </si>
  <si>
    <t>5.7.2.</t>
  </si>
  <si>
    <t>5.7.1.</t>
  </si>
  <si>
    <t>учащиеся, нуждающиеся в длительном лечении,из них:</t>
  </si>
  <si>
    <t>5.8.</t>
  </si>
  <si>
    <t>5.8.1.</t>
  </si>
  <si>
    <t xml:space="preserve">к приказу Минобрнауки </t>
  </si>
  <si>
    <t>Камчатского края</t>
  </si>
  <si>
    <t xml:space="preserve">    об осуществлении расходов бюджета____________________________________________,</t>
  </si>
  <si>
    <t>источником финансового обеспечения которых является субвенция из федерального бюджета</t>
  </si>
  <si>
    <t xml:space="preserve">на выплату единовременных пособий при всех формах устройства детей, </t>
  </si>
  <si>
    <t>лишенных родительского попечения, в семью</t>
  </si>
  <si>
    <t xml:space="preserve">на 1 </t>
  </si>
  <si>
    <t xml:space="preserve"> г.</t>
  </si>
  <si>
    <t>Наименование уполномоченного</t>
  </si>
  <si>
    <t>органа исполнительной власти</t>
  </si>
  <si>
    <t>Глава</t>
  </si>
  <si>
    <t>муниципального образования</t>
  </si>
  <si>
    <t>по ОКТМО</t>
  </si>
  <si>
    <t>Периодичность: квартальная, годовая</t>
  </si>
  <si>
    <t>Единица измерения: руб (с точностью до второго десятичного знака)</t>
  </si>
  <si>
    <t>по ОКЕИ</t>
  </si>
  <si>
    <t>человек</t>
  </si>
  <si>
    <t>792</t>
  </si>
  <si>
    <t xml:space="preserve">Предоставляется   ежеквартально, до 8-го числа месяца, следующего за отчётным периодом           </t>
  </si>
  <si>
    <t>1. Движение денежных средств</t>
  </si>
  <si>
    <t>Код стро-ки</t>
  </si>
  <si>
    <t>за отчетный квартал</t>
  </si>
  <si>
    <t>нарастающим
итогом с начала
года</t>
  </si>
  <si>
    <t>Остаток субвенции на начало года</t>
  </si>
  <si>
    <t>010</t>
  </si>
  <si>
    <t>Остаток субвенции на начало отчетного квартала, всего</t>
  </si>
  <si>
    <t>020</t>
  </si>
  <si>
    <t>Поступило средств (субвенции) из краевого бюджета в бюджет муниципального образования</t>
  </si>
  <si>
    <t>030</t>
  </si>
  <si>
    <t>Израсходовано средств (субвенции)</t>
  </si>
  <si>
    <t>040</t>
  </si>
  <si>
    <t>Восстановлено в бюджет муниципального образования средств (субвенции), всего</t>
  </si>
  <si>
    <t>050</t>
  </si>
  <si>
    <t>в том числе:
использованных не по целевому назначению в текущем году</t>
  </si>
  <si>
    <t>051</t>
  </si>
  <si>
    <t>использованных не по целевому назначению в предшествующие годы</t>
  </si>
  <si>
    <t>052</t>
  </si>
  <si>
    <t>использованных в предшествующие годы</t>
  </si>
  <si>
    <t>053</t>
  </si>
  <si>
    <t>Возвращено (взыскано) в краевой бюджет, всего</t>
  </si>
  <si>
    <t>060</t>
  </si>
  <si>
    <t>в том числе:
остаток субвенции на начало года</t>
  </si>
  <si>
    <t>061</t>
  </si>
  <si>
    <t>восстановленных в  краевой бюджет средств (субвенции), использованных не по целевому назначению</t>
  </si>
  <si>
    <t>062</t>
  </si>
  <si>
    <t>восстановленных в бюджет субъекта Российской Федерации средств (субвенции), использованных в предшествующие годы</t>
  </si>
  <si>
    <t>063</t>
  </si>
  <si>
    <t>остаток субвенции текущего года, в котором отсутствует потребность</t>
  </si>
  <si>
    <t>064</t>
  </si>
  <si>
    <t>Остаток субвенции на конец отчетного квартала (года), всего</t>
  </si>
  <si>
    <t>070</t>
  </si>
  <si>
    <t>в том числе:  подлежащий возврату в краевой бюджет</t>
  </si>
  <si>
    <t>071</t>
  </si>
  <si>
    <t>2. Сведения о численности детей, лишенных родительского попечения,</t>
  </si>
  <si>
    <t>переданных на все формы семейного устройства</t>
  </si>
  <si>
    <t>За отчетный квартал</t>
  </si>
  <si>
    <t>Нарастающим итогом 
с начала года</t>
  </si>
  <si>
    <t>Численность детей-сирот и детей, оставшихся без попечения родителей, переданных на все формы семейного устройства, на которых выплачены единовременные пособия в размере 23 196,48 руб. (с учетом РК и индексации), всего</t>
  </si>
  <si>
    <t xml:space="preserve">     в том числе детей-сирот,  переданных:
     под опеку (попечительство)</t>
  </si>
  <si>
    <t>011</t>
  </si>
  <si>
    <t xml:space="preserve">     в приемную семью</t>
  </si>
  <si>
    <t>012</t>
  </si>
  <si>
    <t xml:space="preserve">     усыновленных </t>
  </si>
  <si>
    <t>013</t>
  </si>
  <si>
    <t xml:space="preserve">          из них:
          из опекунских и приемных семей</t>
  </si>
  <si>
    <t>014</t>
  </si>
  <si>
    <t>Численность усыновленных детей-сирот и детей, оставшихся без попечения родителей, на которых выплачены единовременные пособия в размере 177240 руб. (с учетом РК и индексации), всего</t>
  </si>
  <si>
    <t xml:space="preserve">     в том числе:
     инвалидов</t>
  </si>
  <si>
    <t>021</t>
  </si>
  <si>
    <t xml:space="preserve">     детей старше семи лет</t>
  </si>
  <si>
    <t>022</t>
  </si>
  <si>
    <t xml:space="preserve">     братьев и /или сестер</t>
  </si>
  <si>
    <t>023</t>
  </si>
  <si>
    <t>из них:
из опекунских и приемных семей</t>
  </si>
  <si>
    <t>024</t>
  </si>
  <si>
    <t>Исполнитель</t>
  </si>
  <si>
    <t>(должность)</t>
  </si>
  <si>
    <t>(телефон с кодом города)</t>
  </si>
  <si>
    <t>"</t>
  </si>
  <si>
    <t>."</t>
  </si>
  <si>
    <r>
      <t>____________________________</t>
    </r>
    <r>
      <rPr>
        <b/>
        <sz val="12"/>
        <color indexed="8"/>
        <rFont val="Times New Roman"/>
        <family val="1"/>
      </rPr>
      <t>______________________________</t>
    </r>
  </si>
  <si>
    <t xml:space="preserve">Приложение № 2     </t>
  </si>
  <si>
    <t>источником финансового обеспечения которых является субвенция из краевого бюджета на предоставление</t>
  </si>
  <si>
    <t>единовременной денежной выплаты гражданам, усыновившим (удочерившим) ребенка (детей) в Камчатском крае</t>
  </si>
  <si>
    <t xml:space="preserve">Предоставляется   ежеквартально, до 10-го числа месяца, следующего за отчётным периодом           </t>
  </si>
  <si>
    <t>в том числе:
подлежащий возврату в краевой бюджет</t>
  </si>
  <si>
    <t>восстановленных в краевой бюджет средств (субвенции), использованных в предшествующие годы</t>
  </si>
  <si>
    <t>2. Сведения о гражданах, усыновивших (удочеривших) ребенка (детей) в Камчатском крае</t>
  </si>
  <si>
    <t>№№</t>
  </si>
  <si>
    <t xml:space="preserve">Фамилия, имя, отчество, дата рождения гражданина,    усыновивших (удочеривших) ребенка (детей) </t>
  </si>
  <si>
    <t>Реквизиты документа об усыновлении ребенка: дата, номер, наименование органа,  издавшего документ</t>
  </si>
  <si>
    <t>Фамилия, имя, отчество, дата рождения усыновленного (удочеренного) ребенка</t>
  </si>
  <si>
    <t>Адрес проживания граждан, усыновивших (удочеривших) ребенка (детей)</t>
  </si>
  <si>
    <t>к приказу Минобрнауки</t>
  </si>
  <si>
    <t xml:space="preserve">Камчатского края </t>
  </si>
  <si>
    <t xml:space="preserve">Отчет о расходах бюджета </t>
  </si>
  <si>
    <t xml:space="preserve">источником финансового обеспечения которых являются субвенции, предоставленные из краевого бюджета на  выплату  денежного вознаграждения за </t>
  </si>
  <si>
    <t>выполнение функций классного руководителя педагогическим работникам государственных образовательных организаций</t>
  </si>
  <si>
    <t xml:space="preserve"> субъекта Российской Федерации и муниципальных образовательных учреждений</t>
  </si>
  <si>
    <t>по состоянию на</t>
  </si>
  <si>
    <t>201_</t>
  </si>
  <si>
    <t>года</t>
  </si>
  <si>
    <t>Отчётность предоставляется ежеквартально до 10 числа месяца, следующего за отчётным кварталом</t>
  </si>
  <si>
    <t>Единица измерения - руб. (с точностью до второго десятичного знака)</t>
  </si>
  <si>
    <t>Количество педагогических работников образовательных организаций, получающих вознаграждение(чел.)</t>
  </si>
  <si>
    <t xml:space="preserve">Общий объем средств, предусмотренных на выплату вознаграждения (нарастающим итогом с начала года) </t>
  </si>
  <si>
    <t xml:space="preserve">Начислено за счет субвенций на выплату вознаграждения за выполнение функций классного руководителя </t>
  </si>
  <si>
    <t>Произведено кассовых расходов за счет субвенций на выплату вознаграждения за выполнение функций классного руководителя</t>
  </si>
  <si>
    <t xml:space="preserve">Общий объем средств, предусмотренных на выплату вознаграждения за счет доплат (стимулирующий фонд) </t>
  </si>
  <si>
    <t>за счет субвенции на выплату вознаграждения за выполнение функций классного руководителя</t>
  </si>
  <si>
    <t>за счет доплат (стимулирующий фонд)</t>
  </si>
  <si>
    <t>сумма вознаграждения</t>
  </si>
  <si>
    <t>районные коэффициенты, северные надбавки</t>
  </si>
  <si>
    <t>страховые выплаты</t>
  </si>
  <si>
    <t>начислено</t>
  </si>
  <si>
    <t>кассовые расходы</t>
  </si>
  <si>
    <t>15</t>
  </si>
  <si>
    <t>Примечание:</t>
  </si>
  <si>
    <t xml:space="preserve">1. </t>
  </si>
  <si>
    <t>Исполнитель: _____________ тел. ______    ."</t>
  </si>
  <si>
    <t xml:space="preserve">Приложение № 9 </t>
  </si>
  <si>
    <t>Отчет об исполнении бюджета</t>
  </si>
  <si>
    <t xml:space="preserve"> за счёт средств, направляемых по межбюджетным трансфертам (МБТ)</t>
  </si>
  <si>
    <t>по состоянию на 01  __________________  201__  года</t>
  </si>
  <si>
    <t>№ №</t>
  </si>
  <si>
    <t>Наименование  МБТ</t>
  </si>
  <si>
    <t xml:space="preserve">КБК расходов краевого бюджета       </t>
  </si>
  <si>
    <t>Утвержденные бюджетные назначения</t>
  </si>
  <si>
    <t>Получено средств из краевого бюджета</t>
  </si>
  <si>
    <t>Произведено кассовых расходов муниципальным образованием</t>
  </si>
  <si>
    <t>с начала года</t>
  </si>
  <si>
    <t>Субвенция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крае.   Всего,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</si>
  <si>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крае.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</si>
  <si>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 .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</si>
  <si>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крае.</t>
  </si>
  <si>
    <t xml:space="preserve"> 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образования.     Всего</t>
  </si>
  <si>
    <t>Компенсация части родительской платы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</si>
  <si>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приемных родителей.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</si>
  <si>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попечительству.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</si>
  <si>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крае. (За счет средств краевого бюджета )</t>
  </si>
  <si>
    <t>Субвенция на выплату единовременного пособия при всех формах устройства детей, лишенных родительского попечения, в семью. (За счет средств ФБ)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</si>
  <si>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коды).  В том числе:</t>
  </si>
  <si>
    <t>Подпрограмма "Развитие дошкольного, общего образования и дополнительного образования детей в Камчатском крае".</t>
  </si>
  <si>
    <t>Подпрограмма "Организация отдыха и оздоровления детей и молодежи в Камчатском крае"</t>
  </si>
  <si>
    <t xml:space="preserve">Подпрограмма "Развитие дошкольного, общего образования и дополнительного образования детей в Камчатском крае". </t>
  </si>
  <si>
    <t>Подпрограмма "Комплексная безопасность краевых государственных и муниципальных учреждений социальной сферы в Камчатском крае ".</t>
  </si>
  <si>
    <t>Примечание.</t>
  </si>
  <si>
    <t>1. В отчете отражаются данные по каждому МБТ, передаваемому Минобрнауки Камчатского края в муниципальное образование.</t>
  </si>
  <si>
    <t>2. В графе 5  отражаются данные о поступлении денежных средств в муниципальное образование на отчетную дату.</t>
  </si>
  <si>
    <t xml:space="preserve">3. В графах 6 и 7 отражаются данные о кассовых расходах бюджета муниципального образования, произведенных на отчетную дату с начала года и за отчетный квартал соответственно. </t>
  </si>
  <si>
    <t>4. Убедительная просьба: очередность строк не менять и столбцы не добавлять. При необходимости дополнительные строки  вводить после пункта 23.</t>
  </si>
  <si>
    <t xml:space="preserve">Руководитель  </t>
  </si>
  <si>
    <t>подпись</t>
  </si>
  <si>
    <t>Фамилия И.О.</t>
  </si>
  <si>
    <t xml:space="preserve">Исполнитель:  </t>
  </si>
  <si>
    <r>
      <t xml:space="preserve">В графах  12, 14 -17 отражаются расходы за счет субвенции на  выплату  денежного вознаграждения за выполнение функций классного руководителя педагогическим работникам государственных образовательных организаций  субъекта Российской Федерации и муниципальных образовательных учреждений     </t>
    </r>
    <r>
      <rPr>
        <u val="single"/>
        <sz val="12"/>
        <rFont val="Times New Roman"/>
        <family val="1"/>
      </rPr>
      <t>(КЦСР  0210540250)</t>
    </r>
  </si>
  <si>
    <r>
      <t xml:space="preserve">В графах  13, 22, 23 отражаются расходы за счет 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крае. </t>
    </r>
    <r>
      <rPr>
        <u val="single"/>
        <sz val="12"/>
        <rFont val="Times New Roman"/>
        <family val="1"/>
      </rPr>
      <t>(КЦСР 0210240170)</t>
    </r>
  </si>
  <si>
    <t>0702 0210140230</t>
  </si>
  <si>
    <t>0701 0210140230</t>
  </si>
  <si>
    <t>0702 0210240170</t>
  </si>
  <si>
    <t>0702 0210540250</t>
  </si>
  <si>
    <t>0702 0210340190</t>
  </si>
  <si>
    <t>1003   0210640180</t>
  </si>
  <si>
    <t>1004  0210140210</t>
  </si>
  <si>
    <t>1004   0210340160</t>
  </si>
  <si>
    <t>1006   0210340120</t>
  </si>
  <si>
    <t>1004  0210340200   ДопКР  001</t>
  </si>
  <si>
    <t>1004   0210352600   ДопКР 105</t>
  </si>
  <si>
    <t>0709  0720140060</t>
  </si>
  <si>
    <t>0709   0210140060</t>
  </si>
  <si>
    <t>0701   0210140060</t>
  </si>
  <si>
    <t>0702   0210140060</t>
  </si>
  <si>
    <t>0707  1160240060</t>
  </si>
  <si>
    <r>
      <t xml:space="preserve">Предоставляется </t>
    </r>
    <r>
      <rPr>
        <b/>
        <sz val="14"/>
        <rFont val="Times New Roman"/>
        <family val="1"/>
      </rPr>
      <t>ежеквартально,</t>
    </r>
    <r>
      <rPr>
        <sz val="14"/>
        <rFont val="Times New Roman"/>
        <family val="1"/>
      </rPr>
      <t xml:space="preserve"> до 10 числа месяца, следующего за отчетным периодом</t>
    </r>
  </si>
  <si>
    <r>
      <t xml:space="preserve">Предоставляется </t>
    </r>
    <r>
      <rPr>
        <b/>
        <sz val="10"/>
        <rFont val="Times New Roman"/>
        <family val="1"/>
      </rPr>
      <t>ежеквартально</t>
    </r>
    <r>
      <rPr>
        <sz val="10"/>
        <rFont val="Times New Roman"/>
        <family val="1"/>
      </rPr>
      <t>, до 10 числа месяца, следующего за отчетным периодом</t>
    </r>
  </si>
  <si>
    <r>
      <t xml:space="preserve">Предоставляется </t>
    </r>
    <r>
      <rPr>
        <b/>
        <sz val="14"/>
        <rFont val="Times New Roman"/>
        <family val="1"/>
      </rPr>
      <t>ежеквартально</t>
    </r>
    <r>
      <rPr>
        <sz val="14"/>
        <rFont val="Times New Roman"/>
        <family val="1"/>
      </rPr>
      <t>, до 10 числа месяца, следующего за отчетным периодом</t>
    </r>
  </si>
  <si>
    <t>1004  0210140210    ДопКР   001</t>
  </si>
  <si>
    <t>1004  0210140210      ДопКР  030</t>
  </si>
  <si>
    <r>
      <t xml:space="preserve">Предоставляется </t>
    </r>
    <r>
      <rPr>
        <b/>
        <sz val="8"/>
        <rFont val="Arial Narrow"/>
        <family val="2"/>
      </rPr>
      <t xml:space="preserve"> ежеквартально</t>
    </r>
    <r>
      <rPr>
        <sz val="8"/>
        <rFont val="Arial Narrow"/>
        <family val="2"/>
      </rPr>
      <t>,                                                                                                      до 10-го числа месяца,                                                                                                                   следующего за                                                                                                                                             отчётным     периодом</t>
    </r>
  </si>
  <si>
    <r>
      <t xml:space="preserve">начисления за </t>
    </r>
    <r>
      <rPr>
        <b/>
        <sz val="10"/>
        <rFont val="Arial Narrow"/>
        <family val="2"/>
      </rPr>
      <t>(отчётный квартал)</t>
    </r>
    <r>
      <rPr>
        <sz val="10"/>
        <rFont val="Arial Narrow"/>
        <family val="2"/>
      </rPr>
      <t>, из них :</t>
    </r>
  </si>
  <si>
    <r>
      <t xml:space="preserve">Всего                                      </t>
    </r>
    <r>
      <rPr>
        <u val="single"/>
        <sz val="10"/>
        <rFont val="Arial Narrow"/>
        <family val="2"/>
      </rPr>
      <t>гр.4 +гр.4.1.</t>
    </r>
  </si>
  <si>
    <r>
      <t xml:space="preserve">Всего                                      </t>
    </r>
    <r>
      <rPr>
        <u val="single"/>
        <sz val="10"/>
        <rFont val="Arial Narrow"/>
        <family val="2"/>
      </rPr>
      <t>гр.5+гр.5.1.</t>
    </r>
  </si>
  <si>
    <t>Ф.И.О. (полностью)</t>
  </si>
  <si>
    <t>(полностью)</t>
  </si>
  <si>
    <t>Фамилия Имя Отчество (полностью)</t>
  </si>
  <si>
    <t>Исполнитель: Фамилия Имя Отчество (полностью)</t>
  </si>
  <si>
    <t xml:space="preserve"> гр.2-гр.7.3-гр.7.4</t>
  </si>
  <si>
    <t xml:space="preserve">                                                                             </t>
  </si>
  <si>
    <t xml:space="preserve">                   на 1 ____________________ 20 ___ г.                           </t>
  </si>
  <si>
    <t xml:space="preserve">                                                                                      </t>
  </si>
  <si>
    <t xml:space="preserve">                                                                                    </t>
  </si>
  <si>
    <t xml:space="preserve">                     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</si>
  <si>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</si>
  <si>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                        </t>
  </si>
  <si>
    <t>Наименование отчета о расходах предоставленных средств субвенций</t>
  </si>
  <si>
    <t xml:space="preserve">Пояснительная записка </t>
  </si>
  <si>
    <t>причины образования и сроки погашения.</t>
  </si>
  <si>
    <t xml:space="preserve">Исполнитель </t>
  </si>
  <si>
    <t xml:space="preserve">                                            (подпись)          (расшифровка подписи)</t>
  </si>
  <si>
    <t xml:space="preserve">                                            (подпись)           (расшифровка подписи)</t>
  </si>
  <si>
    <t>по каждой форме отчета отдельная пояснительная записка</t>
  </si>
  <si>
    <t>Обязательному пояснению подлежат следующие вопросы:</t>
  </si>
  <si>
    <t xml:space="preserve">профинансированных по заявке средств. </t>
  </si>
  <si>
    <t>* Другие вопросы требующие пояснения</t>
  </si>
  <si>
    <t xml:space="preserve"> (по каждой форме отчета отдельная пояснительная записка)                </t>
  </si>
  <si>
    <t>освобождённые от платы за завтраки и обеды или полдники (2-х разовое питание)</t>
  </si>
  <si>
    <t>гр.16+гр.6 +гр.11-гр.15</t>
  </si>
  <si>
    <t>всего (сумма гр.1.1.-1.8.)*</t>
  </si>
  <si>
    <t>6.1.</t>
  </si>
  <si>
    <t>6.2.</t>
  </si>
  <si>
    <t>6.3.</t>
  </si>
  <si>
    <t>13.</t>
  </si>
  <si>
    <t xml:space="preserve">Компенсация стоимости двухразового питания детям-инвалидам обучающихся на дому </t>
  </si>
  <si>
    <t>.3.1</t>
  </si>
  <si>
    <t>.9.1</t>
  </si>
  <si>
    <t>ВСЕГО    (гр.7+гр.8),в т.ч.</t>
  </si>
  <si>
    <t>Педагогические работники (гр.9+гр.11)</t>
  </si>
  <si>
    <t>Педагогические работники (гр.10+гр.12)</t>
  </si>
  <si>
    <t>ВСЕГО    (гр.13+гр.14)</t>
  </si>
  <si>
    <t>Всего плановое число детодней питания учащихся на 01 (отчётный месяц) 2017 года (нарастающим итогом) (стр.5.1.1+стр.5.2.1.+стр.5.3.1+стр.5.4.1+стр.5.5.1+стр.5.6.1+стр.5.7.1)</t>
  </si>
  <si>
    <t>Утвержденные  годовые ассигнования в соответствии с законом Камчатского края о краевом бюджете  на 20__ год</t>
  </si>
  <si>
    <t>2.1.1.</t>
  </si>
  <si>
    <t>2.1.2.</t>
  </si>
  <si>
    <t>2.1.3.</t>
  </si>
  <si>
    <t>2.1.4.</t>
  </si>
  <si>
    <t>2.2.1.</t>
  </si>
  <si>
    <t>2.2.2.</t>
  </si>
  <si>
    <t>2.2.3.</t>
  </si>
  <si>
    <t>2.3.1.</t>
  </si>
  <si>
    <t>2.3.2.</t>
  </si>
  <si>
    <t>2.3.3.</t>
  </si>
  <si>
    <t>Численность обратившихся за компенсацией (чел.), в т.ч.:</t>
  </si>
  <si>
    <t>6.4.</t>
  </si>
  <si>
    <t>14.</t>
  </si>
  <si>
    <t>0702</t>
  </si>
  <si>
    <t>Общее образование (0702)</t>
  </si>
  <si>
    <t>Дополнительное образование (0703)</t>
  </si>
  <si>
    <t>Итого:</t>
  </si>
  <si>
    <t>ВСЕГО    (гр.3+гр.4)</t>
  </si>
  <si>
    <t>.3.1.</t>
  </si>
  <si>
    <t>.4.1</t>
  </si>
  <si>
    <t>Педагогические работники (гр.3+гр.5)</t>
  </si>
  <si>
    <t>Педагогические работники (гр.4+гр.6)</t>
  </si>
  <si>
    <t>.10.1</t>
  </si>
  <si>
    <t xml:space="preserve">Дополнительное образование в общеобразовательных организациях </t>
  </si>
  <si>
    <t xml:space="preserve"> (руб.)</t>
  </si>
  <si>
    <t>ежегодная</t>
  </si>
  <si>
    <t xml:space="preserve">ежемесячно,                                                                                                                                                                     до 10-го числа месяца, следующего за                                                                                                                  отчётным месяцем.      </t>
  </si>
  <si>
    <r>
      <t>на __</t>
    </r>
    <r>
      <rPr>
        <b/>
        <u val="single"/>
        <sz val="12"/>
        <rFont val="Times New Roman"/>
        <family val="1"/>
      </rPr>
      <t>01 (отчётный период)</t>
    </r>
    <r>
      <rPr>
        <b/>
        <sz val="12"/>
        <rFont val="Times New Roman"/>
        <family val="1"/>
      </rPr>
      <t>____________201__ года</t>
    </r>
  </si>
  <si>
    <t>Утвержденные  годовые ассигнования в соответствии с законом Камчатского края о краевом бюджете  на 201_ год</t>
  </si>
  <si>
    <r>
      <t xml:space="preserve">Фактически начислено на оплату труда с учётом страховых платежей  по состоянию на </t>
    </r>
    <r>
      <rPr>
        <u val="single"/>
        <sz val="10"/>
        <rFont val="Arial Narrow"/>
        <family val="2"/>
      </rPr>
      <t>01 (отчётный период)  201_ г.</t>
    </r>
  </si>
  <si>
    <r>
      <t>начисления за декабрь 201_г.(</t>
    </r>
    <r>
      <rPr>
        <i/>
        <sz val="8"/>
        <rFont val="Arial Narrow"/>
        <family val="2"/>
      </rPr>
      <t>если выплаты произведены за счёт ассигнований текущего финансового года</t>
    </r>
    <r>
      <rPr>
        <sz val="8"/>
        <rFont val="Arial Narrow"/>
        <family val="2"/>
      </rPr>
      <t xml:space="preserve">) </t>
    </r>
  </si>
  <si>
    <r>
      <t xml:space="preserve">Всего     </t>
    </r>
    <r>
      <rPr>
        <i/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на </t>
    </r>
    <r>
      <rPr>
        <b/>
        <i/>
        <sz val="10"/>
        <rFont val="Arial Narrow"/>
        <family val="2"/>
      </rPr>
      <t xml:space="preserve">01  (отчётный период) 201_ г.      </t>
    </r>
    <r>
      <rPr>
        <i/>
        <sz val="10"/>
        <rFont val="Arial Narrow"/>
        <family val="2"/>
      </rPr>
      <t xml:space="preserve">                                                                                                                (нарастающим итогом с начала финансового года), из  них:  </t>
    </r>
  </si>
  <si>
    <r>
      <t xml:space="preserve">Кассовые расходы  по состоянию     </t>
    </r>
    <r>
      <rPr>
        <i/>
        <u val="single"/>
        <sz val="10"/>
        <rFont val="Arial Narrow"/>
        <family val="2"/>
      </rPr>
      <t>на  01 (</t>
    </r>
    <r>
      <rPr>
        <b/>
        <i/>
        <u val="single"/>
        <sz val="10"/>
        <rFont val="Arial Narrow"/>
        <family val="2"/>
      </rPr>
      <t>отчётный период) 201_ г.</t>
    </r>
    <r>
      <rPr>
        <sz val="10"/>
        <rFont val="Arial Narrow"/>
        <family val="2"/>
      </rPr>
      <t>, из них по:</t>
    </r>
  </si>
  <si>
    <r>
      <t>на 01.01.2017 г.</t>
    </r>
    <r>
      <rPr>
        <sz val="8"/>
        <rFont val="Arial Narrow"/>
        <family val="2"/>
      </rPr>
      <t>(в течении года изменению  не подлежит)</t>
    </r>
  </si>
  <si>
    <t xml:space="preserve">Предоставляется    ежеквартально,                                                           до 10-го числа месяца,   следующего за отчётным периодом  </t>
  </si>
  <si>
    <r>
      <t xml:space="preserve">1. Отчёт о расходах на содержание детей в семьях опекунов (попечителей) и приёмных семьях на </t>
    </r>
    <r>
      <rPr>
        <b/>
        <sz val="12"/>
        <rFont val="Arial Narrow"/>
        <family val="2"/>
      </rPr>
      <t xml:space="preserve">01 (отчётный период)  201_  года </t>
    </r>
  </si>
  <si>
    <r>
      <t xml:space="preserve">в том числе детей, переданных под опеку (попечитель-ство) в </t>
    </r>
    <r>
      <rPr>
        <b/>
        <sz val="11"/>
        <rFont val="Times New Roman"/>
        <family val="1"/>
      </rPr>
      <t>201_</t>
    </r>
    <r>
      <rPr>
        <sz val="11"/>
        <rFont val="Times New Roman"/>
        <family val="1"/>
      </rPr>
      <t>году</t>
    </r>
  </si>
  <si>
    <r>
      <t>в том числе детей, переданных в приёмные семьи в</t>
    </r>
    <r>
      <rPr>
        <b/>
        <sz val="11"/>
        <rFont val="Times New Roman"/>
        <family val="1"/>
      </rPr>
      <t xml:space="preserve"> 201_ году</t>
    </r>
  </si>
  <si>
    <t>на 01.01.201_г.(в течении года изменению  не подлежит)</t>
  </si>
  <si>
    <r>
      <t xml:space="preserve">2. Отчёт о расходах на выплату вознаграждения, причитающегося  приёмным  родителям на </t>
    </r>
    <r>
      <rPr>
        <b/>
        <sz val="12"/>
        <rFont val="Arial Narrow"/>
        <family val="2"/>
      </rPr>
      <t xml:space="preserve">01   </t>
    </r>
    <r>
      <rPr>
        <sz val="12"/>
        <rFont val="Arial Narrow"/>
        <family val="2"/>
      </rPr>
      <t>(отчётный период)</t>
    </r>
    <r>
      <rPr>
        <b/>
        <sz val="12"/>
        <rFont val="Arial Narrow"/>
        <family val="2"/>
      </rPr>
      <t xml:space="preserve"> 201_ года </t>
    </r>
  </si>
  <si>
    <t>в том числе приёмных родителей, принявших детей в свою семью в 201_ году</t>
  </si>
  <si>
    <t>на 01.01.201_ г.  (в течении года изменению  не подлежит)</t>
  </si>
  <si>
    <t>Размер денежной выплаты на содержание одного ребёнка в месяц по состоянию                           на 01.(отчётный период).201_ г.</t>
  </si>
  <si>
    <t>денежные выплаты на содержание детей, находящихся под опекой или попечительством                 на                            01.(отчётный период) .201_г.</t>
  </si>
  <si>
    <t>по состоянию на 01 __________________  201_  года</t>
  </si>
  <si>
    <t>на __01 (отчётный период)___201_ года</t>
  </si>
  <si>
    <r>
      <t>Фактически начислено на оплату труда с учётом страховых платежей  по состоянию на</t>
    </r>
    <r>
      <rPr>
        <b/>
        <sz val="10"/>
        <rFont val="Arial Narrow"/>
        <family val="2"/>
      </rPr>
      <t xml:space="preserve"> 01 (отчётный период)  201_г.</t>
    </r>
  </si>
  <si>
    <r>
      <t xml:space="preserve">Фактические расходы на прочие текущие расходы  по состоянию на  01  </t>
    </r>
    <r>
      <rPr>
        <b/>
        <sz val="10"/>
        <rFont val="Arial Narrow"/>
        <family val="2"/>
      </rPr>
      <t>(отчётный период)</t>
    </r>
    <r>
      <rPr>
        <sz val="10"/>
        <rFont val="Arial Narrow"/>
        <family val="2"/>
      </rPr>
      <t xml:space="preserve">  201_ года</t>
    </r>
  </si>
  <si>
    <r>
      <t xml:space="preserve">Кассовые расходы  по состоянию </t>
    </r>
    <r>
      <rPr>
        <i/>
        <u val="single"/>
        <sz val="10"/>
        <rFont val="Arial Narrow"/>
        <family val="2"/>
      </rPr>
      <t xml:space="preserve">на </t>
    </r>
    <r>
      <rPr>
        <b/>
        <i/>
        <u val="single"/>
        <sz val="10"/>
        <rFont val="Arial Narrow"/>
        <family val="2"/>
      </rPr>
      <t>01 (отчётный период) 201_  г.</t>
    </r>
  </si>
  <si>
    <t>на 01.01.201_г. (в течении года изменению  не подлежит)</t>
  </si>
  <si>
    <t>на 01.01.201_ г. (в течении года изменению  не подлежит)</t>
  </si>
  <si>
    <t>01 (отчётная дата) 201_ г.</t>
  </si>
  <si>
    <t>Утверждённые годовые  ассигнования  201_  года   в соответствии с законом Камчатского края о краевом бюджете  (тыс.руб.)</t>
  </si>
  <si>
    <r>
      <t xml:space="preserve">Фактические расходы  </t>
    </r>
    <r>
      <rPr>
        <b/>
        <sz val="10"/>
        <rFont val="Arial Narrow"/>
        <family val="2"/>
      </rPr>
      <t>н</t>
    </r>
    <r>
      <rPr>
        <b/>
        <u val="single"/>
        <sz val="10"/>
        <rFont val="Arial Narrow"/>
        <family val="2"/>
      </rPr>
      <t>а 01 (отчётная дата  201_ г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,</t>
    </r>
    <r>
      <rPr>
        <sz val="9"/>
        <rFont val="Arial Narrow"/>
        <family val="2"/>
      </rPr>
      <t xml:space="preserve">  </t>
    </r>
    <r>
      <rPr>
        <sz val="10"/>
        <rFont val="Arial Narrow"/>
        <family val="2"/>
      </rPr>
      <t>(тыс.руб.)</t>
    </r>
  </si>
  <si>
    <r>
      <t xml:space="preserve">Объём средств, выплаченных </t>
    </r>
    <r>
      <rPr>
        <u val="single"/>
        <sz val="10"/>
        <rFont val="Arial Narrow"/>
        <family val="2"/>
      </rPr>
      <t xml:space="preserve">на </t>
    </r>
    <r>
      <rPr>
        <b/>
        <u val="single"/>
        <sz val="10"/>
        <rFont val="Arial Narrow"/>
        <family val="2"/>
      </rPr>
      <t>01 (отчётная дата)  201_ г.</t>
    </r>
    <r>
      <rPr>
        <u val="single"/>
        <sz val="10"/>
        <rFont val="Arial Narrow"/>
        <family val="2"/>
      </rPr>
      <t xml:space="preserve"> </t>
    </r>
    <r>
      <rPr>
        <sz val="10"/>
        <rFont val="Arial Narrow"/>
        <family val="2"/>
      </rPr>
      <t>(тыс.руб.)</t>
    </r>
  </si>
  <si>
    <t>на 01.01.201_  (в течении года изменению  не подлежит)</t>
  </si>
  <si>
    <t>на __01 (отчётный период)____________201_ года</t>
  </si>
  <si>
    <t>Фактические расходы на 01 (отчетную) 201_ г. (тыс.руб.), в т.ч.:</t>
  </si>
  <si>
    <t>Кассовые расходы на 01 (отчетную) 201_ г. (тыс.руб.), в т.ч.:</t>
  </si>
  <si>
    <t>Средняя стоимость питания одного учащегося  в 201_ году (руб. в день)**</t>
  </si>
  <si>
    <t>Фактическая  численность детей, освобождённых от платы за питание на 01 (отчётный месяц) 201_ г. (человек), в т.ч.:</t>
  </si>
  <si>
    <t>Число детодней питания учащихся на 01 (отчетный месяц) 201_ года (нарастающим итогом), в т.ч.:</t>
  </si>
  <si>
    <t>Плановое число детодней питания учащихся на 01 (отчётный месяц) 201_ года (нарастающим итогом)</t>
  </si>
  <si>
    <t>Фактическое число детодней питания учащихся на 01 (отчётный месяц) 201_ года (нарастающим итогом)</t>
  </si>
  <si>
    <t>Всего фактическое число детодней питания учащихся на 01 (отчётный месяц) 201_ года (нарастающим итогом) (стр.5.1.2+стр.5.2.2.+стр.5.3.2+стр.5.4.2+стр.5.5.2+стр.5.6.2+стр.5.7.2)</t>
  </si>
  <si>
    <t>Фактические расходы на 01 (отчётная дата) 201_ года (тыс.рублей)</t>
  </si>
  <si>
    <t>Кассовые расходы на 01 (отчётная дата) 201_ года (тыс.рублей)</t>
  </si>
  <si>
    <t>Кредиторская (дебиторская) задолженность на 01.01.201_ года (тыс.рублей)</t>
  </si>
  <si>
    <t>Кредиторская (дебиторская) задолженность на 01 (отчётная дата) 201_ года (тыс.рублей)</t>
  </si>
  <si>
    <t>Остатки на лицевых счетах на 01 (отчётная дата) 201_ года (тыс.рублей)</t>
  </si>
  <si>
    <t>"_______" ______________   201___ г.</t>
  </si>
  <si>
    <t>Финансирование на 01.(текущий месяц) 201_ г.</t>
  </si>
  <si>
    <t>Недофинансирование КП за предшествующий период 20_ года</t>
  </si>
  <si>
    <r>
      <t>на __</t>
    </r>
    <r>
      <rPr>
        <b/>
        <u val="single"/>
        <sz val="12"/>
        <rFont val="Times New Roman"/>
        <family val="1"/>
      </rPr>
      <t>01 (отчётный период)</t>
    </r>
    <r>
      <rPr>
        <b/>
        <sz val="12"/>
        <rFont val="Times New Roman"/>
        <family val="1"/>
      </rPr>
      <t>____________201_ года</t>
    </r>
  </si>
  <si>
    <t>Из краевого бюджета, в соответствии с законом Камчатского края о краевом бюджете  на 201_ год</t>
  </si>
  <si>
    <t>Утвержденные  годовые ассигнования  на 201_ год, в т.ч.:</t>
  </si>
  <si>
    <t>Из местного бюджета</t>
  </si>
  <si>
    <t>Информация к  отчётам "О расходах на обеспечение государственных полномочий Камчатского края  и использовании предоставленных  средств субвенций  на 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Камчатском крае"  и "О расходах 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крае".</t>
  </si>
  <si>
    <t>201_ год</t>
  </si>
  <si>
    <t>Остаток денежных средств на 01.01.201_г.</t>
  </si>
  <si>
    <t>Предусмотрено средств на школу приемного родителя (тыс.руб.)</t>
  </si>
  <si>
    <t>Число детодней  компенсации стоимости двухразового питания детям-инвалидам обучающихся на дому на 01 (отчетный месяц) 201_ года (нарастающим итогом)</t>
  </si>
  <si>
    <t>Кассовые расходы на 01 (отчетная дата) 201_  (тыс.руб.)</t>
  </si>
  <si>
    <t>Фактические расходы на 01 (отчетная дата) 201_  (тыс.руб.)</t>
  </si>
  <si>
    <t>Всего                    гр.7+ гр.8</t>
  </si>
  <si>
    <t>Всего                    гр.11+гр.12</t>
  </si>
  <si>
    <t>Фактически начислено на оплату труда с ЕСН педагогическим работникам дополнительного образования</t>
  </si>
  <si>
    <t>1_</t>
  </si>
  <si>
    <t xml:space="preserve">Приложение  13.1                    </t>
  </si>
  <si>
    <t xml:space="preserve">Приложение к   отчёту " О расходах на выполнение государственных полномочий Камчатского края  и использовании предоставленных  средств субвенций  по обеспечению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крае".                  </t>
  </si>
  <si>
    <t>Дошкольные образовательные организации и муниципальные образовательные организации</t>
  </si>
  <si>
    <r>
      <t xml:space="preserve">______________________________              </t>
    </r>
    <r>
      <rPr>
        <i/>
        <sz val="10"/>
        <rFont val="Times New Roman"/>
        <family val="1"/>
      </rPr>
      <t>(муниципального района, городского округа)</t>
    </r>
  </si>
  <si>
    <r>
      <t xml:space="preserve">Представляется </t>
    </r>
    <r>
      <rPr>
        <u val="single"/>
        <sz val="10"/>
        <rFont val="Times New Roman"/>
        <family val="1"/>
      </rPr>
      <t>ежеквартально</t>
    </r>
    <r>
      <rPr>
        <sz val="10"/>
        <rFont val="Times New Roman"/>
        <family val="1"/>
      </rPr>
      <t>,  до 7-го числа месяца,  следующего за  отчётным периодом.</t>
    </r>
  </si>
  <si>
    <r>
      <t xml:space="preserve">на </t>
    </r>
    <r>
      <rPr>
        <u val="single"/>
        <sz val="10"/>
        <rFont val="Times New Roman"/>
        <family val="1"/>
      </rPr>
      <t xml:space="preserve">1 (отчётная дата)_201_ </t>
    </r>
    <r>
      <rPr>
        <sz val="10"/>
        <rFont val="Times New Roman"/>
        <family val="1"/>
      </rPr>
      <t xml:space="preserve"> г. </t>
    </r>
  </si>
  <si>
    <t xml:space="preserve">Наименование муниципального района (городского округа) </t>
  </si>
  <si>
    <t xml:space="preserve">Периодичность: ежеквартальная                                        </t>
  </si>
  <si>
    <t>* Если на конец месяца имеются остатки на лицевых счетах, обязательно указать причины неосвоения</t>
  </si>
  <si>
    <t>* Если на конец месяца имеется кредиторская или дебиторская задолженность, обязательно указать</t>
  </si>
  <si>
    <r>
      <t xml:space="preserve">Предоставляется   ежемесячно,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до  1-го числа  текущего месяца  </t>
    </r>
  </si>
  <si>
    <r>
      <t>Заявка на _</t>
    </r>
    <r>
      <rPr>
        <u val="single"/>
        <sz val="10"/>
        <rFont val="Times New Roman"/>
        <family val="1"/>
      </rPr>
      <t>(месяц)_</t>
    </r>
    <r>
      <rPr>
        <sz val="10"/>
        <rFont val="Times New Roman"/>
        <family val="1"/>
      </rPr>
      <t>_______ 201_ год.</t>
    </r>
  </si>
  <si>
    <r>
      <t xml:space="preserve">Фактически начислено на оплату труда с учётом страховых платежей  по состоянию на </t>
    </r>
    <r>
      <rPr>
        <u val="single"/>
        <sz val="10"/>
        <rFont val="Times New Roman"/>
        <family val="1"/>
      </rPr>
      <t>01 (отчётный период)  201_ г.</t>
    </r>
  </si>
  <si>
    <r>
      <t xml:space="preserve">Фактические расходы на обеспечение образовательного процесса по состоянию на </t>
    </r>
    <r>
      <rPr>
        <u val="single"/>
        <sz val="10"/>
        <rFont val="Times New Roman"/>
        <family val="1"/>
      </rPr>
      <t>(</t>
    </r>
    <r>
      <rPr>
        <b/>
        <u val="single"/>
        <sz val="10"/>
        <rFont val="Times New Roman"/>
        <family val="1"/>
      </rPr>
      <t>отчётный период</t>
    </r>
    <r>
      <rPr>
        <u val="single"/>
        <sz val="10"/>
        <rFont val="Times New Roman"/>
        <family val="1"/>
      </rPr>
      <t xml:space="preserve">)  </t>
    </r>
    <r>
      <rPr>
        <sz val="8"/>
        <rFont val="Times New Roman"/>
        <family val="1"/>
      </rPr>
      <t>(нарастающим итогом с начала года)</t>
    </r>
  </si>
  <si>
    <r>
      <t xml:space="preserve">Выплаченная з/плата в межрасчётный период за </t>
    </r>
    <r>
      <rPr>
        <b/>
        <sz val="10"/>
        <rFont val="Times New Roman"/>
        <family val="1"/>
      </rPr>
      <t>отчётный месяц</t>
    </r>
  </si>
  <si>
    <r>
      <t xml:space="preserve">Кассовые расходы  по состоянию     </t>
    </r>
    <r>
      <rPr>
        <i/>
        <u val="single"/>
        <sz val="10"/>
        <rFont val="Times New Roman"/>
        <family val="1"/>
      </rPr>
      <t>на  01 (</t>
    </r>
    <r>
      <rPr>
        <b/>
        <i/>
        <u val="single"/>
        <sz val="10"/>
        <rFont val="Times New Roman"/>
        <family val="1"/>
      </rPr>
      <t>отчётный период) 201_ г.</t>
    </r>
    <r>
      <rPr>
        <sz val="10"/>
        <rFont val="Times New Roman"/>
        <family val="1"/>
      </rPr>
      <t>, из них по:</t>
    </r>
  </si>
  <si>
    <r>
      <t>начисления за декабрь 201_г.(</t>
    </r>
    <r>
      <rPr>
        <i/>
        <sz val="8"/>
        <rFont val="Times New Roman"/>
        <family val="1"/>
      </rPr>
      <t>если выплаты произведены за счёт ассигнований текущего финансового года</t>
    </r>
    <r>
      <rPr>
        <sz val="8"/>
        <rFont val="Times New Roman"/>
        <family val="1"/>
      </rPr>
      <t xml:space="preserve">) </t>
    </r>
  </si>
  <si>
    <r>
      <t xml:space="preserve">начисления за </t>
    </r>
    <r>
      <rPr>
        <b/>
        <sz val="10"/>
        <rFont val="Times New Roman"/>
        <family val="1"/>
      </rPr>
      <t>(отчётный квартал)</t>
    </r>
    <r>
      <rPr>
        <sz val="10"/>
        <rFont val="Times New Roman"/>
        <family val="1"/>
      </rPr>
      <t>, из них :</t>
    </r>
  </si>
  <si>
    <r>
      <t xml:space="preserve">Всего     </t>
    </r>
    <r>
      <rPr>
        <i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на </t>
    </r>
    <r>
      <rPr>
        <b/>
        <i/>
        <sz val="10"/>
        <rFont val="Times New Roman"/>
        <family val="1"/>
      </rPr>
      <t xml:space="preserve">01  (отчётный период) 201_ г.      </t>
    </r>
    <r>
      <rPr>
        <i/>
        <sz val="10"/>
        <rFont val="Times New Roman"/>
        <family val="1"/>
      </rPr>
      <t xml:space="preserve">                                                                                                                (нарастающим итогом с начала финансового года), из  них:  </t>
    </r>
  </si>
  <si>
    <r>
      <t>на 01.01.201_ г.</t>
    </r>
    <r>
      <rPr>
        <sz val="8"/>
        <rFont val="Times New Roman"/>
        <family val="1"/>
      </rPr>
      <t>(в течении года изменению  не подлежит)</t>
    </r>
  </si>
  <si>
    <r>
      <t xml:space="preserve">Всего,                                     </t>
    </r>
    <r>
      <rPr>
        <u val="single"/>
        <sz val="10"/>
        <rFont val="Times New Roman"/>
        <family val="1"/>
      </rPr>
      <t xml:space="preserve"> в т.ч.:</t>
    </r>
  </si>
  <si>
    <r>
      <t xml:space="preserve">Причины возникновения </t>
    </r>
    <r>
      <rPr>
        <sz val="8"/>
        <rFont val="Times New Roman"/>
        <family val="1"/>
      </rPr>
      <t>(расшифровка графы 9.1.)</t>
    </r>
  </si>
  <si>
    <r>
      <t xml:space="preserve">Целевое назначение </t>
    </r>
    <r>
      <rPr>
        <sz val="8"/>
        <rFont val="Times New Roman"/>
        <family val="1"/>
      </rPr>
      <t>(расшифровка графы 10.)</t>
    </r>
  </si>
  <si>
    <r>
      <t xml:space="preserve">Предоставляется </t>
    </r>
    <r>
      <rPr>
        <b/>
        <sz val="10"/>
        <rFont val="Times New Roman"/>
        <family val="1"/>
      </rPr>
      <t xml:space="preserve"> ежеквартально</t>
    </r>
    <r>
      <rPr>
        <sz val="10"/>
        <rFont val="Times New Roman"/>
        <family val="1"/>
      </rPr>
      <t>,                                                                                                      до 10-го числа месяца,                                                       следующего за отчетным                                                                                                                               отчётным     периодом</t>
    </r>
  </si>
  <si>
    <r>
      <t xml:space="preserve">Предоставляется    </t>
    </r>
    <r>
      <rPr>
        <b/>
        <sz val="10"/>
        <rFont val="Times New Roman"/>
        <family val="1"/>
      </rPr>
      <t>ежеквартально</t>
    </r>
    <r>
      <rPr>
        <sz val="10"/>
        <rFont val="Times New Roman"/>
        <family val="1"/>
      </rPr>
      <t>,                                                           до 10-го числа месяца,                                         следующего за                                            отчётным периодом</t>
    </r>
  </si>
  <si>
    <r>
      <t xml:space="preserve">Годовые ассигнования, запланированные  </t>
    </r>
    <r>
      <rPr>
        <b/>
        <sz val="10"/>
        <rFont val="Times New Roman"/>
        <family val="1"/>
      </rPr>
      <t>на образовательный процесс</t>
    </r>
  </si>
  <si>
    <t>0703 0210240170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</si>
  <si>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крае. Всего,</t>
  </si>
  <si>
    <r>
      <t xml:space="preserve">Предоставляется  </t>
    </r>
    <r>
      <rPr>
        <b/>
        <sz val="8"/>
        <rFont val="Times New Roman"/>
        <family val="1"/>
      </rPr>
      <t xml:space="preserve"> ежемесячно,           </t>
    </r>
    <r>
      <rPr>
        <sz val="8"/>
        <rFont val="Times New Roman"/>
        <family val="1"/>
      </rPr>
      <t xml:space="preserve">                                                                                           до 10-го числа месяца,                                                                                          следующего за                                                                                                                 отчётным     периодом                                                                                                </t>
    </r>
  </si>
  <si>
    <r>
      <t>на __</t>
    </r>
    <r>
      <rPr>
        <b/>
        <u val="single"/>
        <sz val="12"/>
        <rFont val="Times New Roman"/>
        <family val="1"/>
      </rPr>
      <t>01    (отчётную дату)</t>
    </r>
    <r>
      <rPr>
        <b/>
        <sz val="12"/>
        <rFont val="Times New Roman"/>
        <family val="1"/>
      </rPr>
      <t>__201_ года</t>
    </r>
  </si>
  <si>
    <r>
      <t xml:space="preserve">Фактические расходы по состоянию на </t>
    </r>
    <r>
      <rPr>
        <b/>
        <sz val="10"/>
        <rFont val="Times New Roman"/>
        <family val="1"/>
      </rPr>
      <t>01 (отчётная дата)  201_ г.:</t>
    </r>
  </si>
  <si>
    <r>
      <t xml:space="preserve">Произведенные выплаты на </t>
    </r>
    <r>
      <rPr>
        <b/>
        <sz val="10"/>
        <rFont val="Times New Roman"/>
        <family val="1"/>
      </rPr>
      <t xml:space="preserve">01.(отчётный период) .201_г.  </t>
    </r>
    <r>
      <rPr>
        <sz val="10"/>
        <rFont val="Times New Roman"/>
        <family val="1"/>
      </rPr>
      <t xml:space="preserve">                                                                                   (нарастающим итогом с начала года),          в т.ч.:</t>
    </r>
  </si>
  <si>
    <r>
      <t xml:space="preserve">Фактические расходы за </t>
    </r>
    <r>
      <rPr>
        <b/>
        <sz val="10"/>
        <rFont val="Times New Roman"/>
        <family val="1"/>
      </rPr>
      <t>(отчётный месяц)</t>
    </r>
    <r>
      <rPr>
        <sz val="10"/>
        <rFont val="Times New Roman"/>
        <family val="1"/>
      </rPr>
      <t xml:space="preserve"> 201_г.,в т.ч.:</t>
    </r>
  </si>
  <si>
    <r>
      <t xml:space="preserve">Всего    </t>
    </r>
    <r>
      <rPr>
        <i/>
        <sz val="10"/>
        <rFont val="Times New Roman"/>
        <family val="1"/>
      </rPr>
      <t xml:space="preserve">                  на </t>
    </r>
    <r>
      <rPr>
        <b/>
        <i/>
        <sz val="10"/>
        <rFont val="Times New Roman"/>
        <family val="1"/>
      </rPr>
      <t>01 (отчётный период)</t>
    </r>
    <r>
      <rPr>
        <i/>
        <sz val="10"/>
        <rFont val="Times New Roman"/>
        <family val="1"/>
      </rPr>
      <t xml:space="preserve">.201_ г.                                                                                       (нарастающим итогом с начала финансового года), из  них:  </t>
    </r>
  </si>
  <si>
    <r>
      <t xml:space="preserve">денежные выплаты на содержание детей, находящихся под опекой или попечительством                 на </t>
    </r>
    <r>
      <rPr>
        <b/>
        <sz val="9"/>
        <rFont val="Times New Roman"/>
        <family val="1"/>
      </rPr>
      <t>01.(отчётный период) .201_ г.</t>
    </r>
  </si>
  <si>
    <r>
      <t xml:space="preserve">денежные выплаты на содержание детей, находящихся под опекой или попечительством                 за    </t>
    </r>
    <r>
      <rPr>
        <b/>
        <sz val="10"/>
        <rFont val="Times New Roman"/>
        <family val="1"/>
      </rPr>
      <t>отчётный месяц</t>
    </r>
    <r>
      <rPr>
        <sz val="10"/>
        <rFont val="Times New Roman"/>
        <family val="1"/>
      </rPr>
      <t xml:space="preserve">   201_ г.</t>
    </r>
  </si>
  <si>
    <r>
      <t xml:space="preserve">Фактически начислено на выплату вознаграждения  с учётом страховых платежей, по состоянию на                        </t>
    </r>
    <r>
      <rPr>
        <b/>
        <sz val="10"/>
        <rFont val="Times New Roman"/>
        <family val="1"/>
      </rPr>
      <t>01 (отчётную дату)   201_ г.</t>
    </r>
  </si>
  <si>
    <r>
      <t xml:space="preserve">начисления за </t>
    </r>
    <r>
      <rPr>
        <b/>
        <sz val="10"/>
        <rFont val="Times New Roman"/>
        <family val="1"/>
      </rPr>
      <t>(отчётный месяц)</t>
    </r>
    <r>
      <rPr>
        <sz val="10"/>
        <rFont val="Times New Roman"/>
        <family val="1"/>
      </rPr>
      <t xml:space="preserve"> , из них :</t>
    </r>
  </si>
  <si>
    <r>
      <t xml:space="preserve">Всего                                                                                      на </t>
    </r>
    <r>
      <rPr>
        <b/>
        <sz val="10"/>
        <rFont val="Times New Roman"/>
        <family val="1"/>
      </rPr>
      <t xml:space="preserve">01 (отчётная дата) 201_ г. </t>
    </r>
    <r>
      <rPr>
        <sz val="10"/>
        <rFont val="Times New Roman"/>
        <family val="1"/>
      </rPr>
      <t xml:space="preserve">                                       </t>
    </r>
    <r>
      <rPr>
        <sz val="8"/>
        <rFont val="Times New Roman"/>
        <family val="1"/>
      </rPr>
      <t xml:space="preserve"> (нарастающим итогом с начала финансового года)</t>
    </r>
    <r>
      <rPr>
        <sz val="10"/>
        <rFont val="Times New Roman"/>
        <family val="1"/>
      </rPr>
      <t xml:space="preserve">,                    из  них:  </t>
    </r>
  </si>
  <si>
    <t>к приказу  № 281                                                          Минобрнауки Камчатского края                                                                       от 29.03.2017 г</t>
  </si>
  <si>
    <t>к приказу  № 281                            Минобрнауки Камчатского края  от 29.03.2017 г.</t>
  </si>
  <si>
    <t>к приказу  №  281                                                             Минобрнауки Камчатского края                                                                       от 29.03.2017г.</t>
  </si>
  <si>
    <t>от 29.03.2017 г. № 281</t>
  </si>
  <si>
    <t xml:space="preserve">к приказу №  281                                                                     Минобрнауки Камчатского края                                                                       от 29.03.2017 г.  </t>
  </si>
  <si>
    <r>
      <t xml:space="preserve">Предоставляется    </t>
    </r>
    <r>
      <rPr>
        <b/>
        <sz val="10"/>
        <rFont val="Times New Roman"/>
        <family val="1"/>
      </rPr>
      <t>ежегодно</t>
    </r>
    <r>
      <rPr>
        <sz val="10"/>
        <rFont val="Times New Roman"/>
        <family val="1"/>
      </rPr>
      <t>,                                                           до 10-го числа месяца,                                         следующего за                                            отчётным периодом</t>
    </r>
  </si>
  <si>
    <r>
      <t xml:space="preserve">Предоставляется   </t>
    </r>
    <r>
      <rPr>
        <b/>
        <sz val="8"/>
        <rFont val="Times New Roman"/>
        <family val="1"/>
      </rPr>
      <t>ежемесячно</t>
    </r>
    <r>
      <rPr>
        <sz val="8"/>
        <rFont val="Times New Roman"/>
        <family val="1"/>
      </rPr>
      <t>,                                                                                                      до 10-го числа месяца,                                                           следующего за                                                                                                                 отчётным     периодом</t>
    </r>
  </si>
  <si>
    <t>к приказу №  281                                                                     Минобрнауки Камчатского края                                                                       от  29.03.2017 г.</t>
  </si>
  <si>
    <t>от 29.03.2017 г № 281</t>
  </si>
  <si>
    <t>к приказу №   281                                                          Минобрнауки Камчатского края                                                                       от 29.03.2017 г.</t>
  </si>
  <si>
    <t>к приказу № 281                                                         Минобрнауки Камчатского края                                                                       от 29.03.2017 г.</t>
  </si>
  <si>
    <t>к приказу  №  281                                                             Минобрнауки Камчатского края                                                                       от 29.03.2017 г.</t>
  </si>
  <si>
    <t>к приказу  № 281                                                            Минобрнауки Камчатского края                                                                       от 29.03.2017 г.</t>
  </si>
  <si>
    <t>к приказу №  281                                                         Минобрнауки Камчатского края                                                                       от29.03.2017 г.</t>
  </si>
  <si>
    <t>от  29.03.201_ г. № 281</t>
  </si>
  <si>
    <t xml:space="preserve">к приказу  Минобрнауки Камчатского края № 281  от 29.03.2017 г.                          Предоставляется ежеквартально, до 10 числа месяца, следующего за отчетным периодом </t>
  </si>
  <si>
    <t>к приказу  № 281          Минобрнауки Камчатского края     от  29.03.2017 г.</t>
  </si>
  <si>
    <t>к приказу № 281                                                                     Минобрнауки Камчатского края                                                                       от 29.03.2017 г.</t>
  </si>
  <si>
    <t>к приказу  №  281                                                  Минобрнауки Камчатского края                                                                       от  29.03.2017 г.</t>
  </si>
  <si>
    <t>к приказу  №  281                                                       Минобрнауки Камчатского края                                                                       от  23.03.2017 г.</t>
  </si>
  <si>
    <t>Приложение № 13.2 к приказу № 281  Минобрнауки Камчатского края от 29.03.2017 г.  Предоставляется ежеквартально, до  10-го числа  месяца следующего за отчетным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</si>
</sst>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_ ;\-#,##0.00\ "/>
    <numFmt numFmtId="179" formatCode="0.0000"/>
    <numFmt numFmtId="180" formatCode="0.000"/>
    <numFmt numFmtId="181" formatCode="#,##0.0_ ;\-#,##0.0\ "/>
    <numFmt numFmtId="182" formatCode="#,##0.000"/>
    <numFmt numFmtId="183" formatCode="#,##0.0000"/>
    <numFmt numFmtId="184" formatCode="0.0000000"/>
    <numFmt numFmtId="185" formatCode="0.000000"/>
    <numFmt numFmtId="186" formatCode="0.00000"/>
    <numFmt numFmtId="187" formatCode="0.0%"/>
    <numFmt numFmtId="188" formatCode="yyyy"/>
    <numFmt numFmtId="189" formatCode="yyyy\ yy/"/>
    <numFmt numFmtId="190" formatCode="#,##0_ ;[Red]\-#,##0\ "/>
    <numFmt numFmtId="191" formatCode="[$-FC19]d\ mmmm\ yyyy\ &quot;г.&quot;"/>
    <numFmt numFmtId="192" formatCode="#,##0.0_ ;[Red]\-#,##0.0\ "/>
    <numFmt numFmtId="193" formatCode="_(* #,##0.0_);_(* \(#,##0.0\);_(* &quot;-&quot;??_);_(@_)"/>
    <numFmt numFmtId="194" formatCode="_(* #,##0.000_);_(* \(#,##0.000\);_(* &quot;-&quot;??_);_(@_)"/>
    <numFmt numFmtId="195" formatCode="_-* #,##0.0_р_._-;\-* #,##0.0_р_._-;_-* &quot;-&quot;?_р_._-;_-@_-"/>
    <numFmt numFmtId="196" formatCode="#,##0&quot;р.&quot;"/>
    <numFmt numFmtId="197" formatCode="#,##0.00;[Red]#,##0.00"/>
    <numFmt numFmtId="198" formatCode="0.00000000"/>
    <numFmt numFmtId="199" formatCode="0.000000000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_р_._-;\-* #,##0.0_р_._-;_-* &quot;-&quot;??_р_._-;_-@_-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_-* #,##0_р_._-;\-* #,##0_р_._-;_-* &quot;-&quot;??_р_._-;_-@_-"/>
    <numFmt numFmtId="211" formatCode="#,##0\ &quot;р.&quot;;\-#,##0\ &quot;р.&quot;"/>
    <numFmt numFmtId="212" formatCode="#,##0\ &quot;р.&quot;;[Red]\-#,##0\ &quot;р.&quot;"/>
    <numFmt numFmtId="213" formatCode="#,##0.00\ &quot;р.&quot;;\-#,##0.00\ &quot;р.&quot;"/>
    <numFmt numFmtId="214" formatCode="#,##0.00\ &quot;р.&quot;;[Red]\-#,##0.00\ &quot;р.&quot;"/>
    <numFmt numFmtId="215" formatCode="_-* #,##0\ &quot;р.&quot;_-;\-* #,##0\ &quot;р.&quot;_-;_-* &quot;-&quot;\ &quot;р.&quot;_-;_-@_-"/>
    <numFmt numFmtId="216" formatCode="_-* #,##0\ _р_._-;\-* #,##0\ _р_._-;_-* &quot;-&quot;\ _р_._-;_-@_-"/>
    <numFmt numFmtId="217" formatCode="_-* #,##0.00\ &quot;р.&quot;_-;\-* #,##0.00\ &quot;р.&quot;_-;_-* &quot;-&quot;??\ &quot;р.&quot;_-;_-@_-"/>
    <numFmt numFmtId="218" formatCode="_-* #,##0.00\ _р_._-;\-* #,##0.00\ _р_._-;_-* &quot;-&quot;??\ _р_._-;_-@_-"/>
    <numFmt numFmtId="219" formatCode="#,##0_ ;\-#,##0\ "/>
    <numFmt numFmtId="220" formatCode="000000"/>
    <numFmt numFmtId="221" formatCode="[$-F400]h:mm:ss\ AM/PM"/>
    <numFmt numFmtId="222" formatCode="_(* #,##0_);_(* \(#,##0\);_(* &quot;-&quot;??_);_(@_)"/>
  </numFmts>
  <fonts count="12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u val="single"/>
      <sz val="10"/>
      <name val="Arial Narrow"/>
      <family val="2"/>
    </font>
    <font>
      <i/>
      <u val="single"/>
      <sz val="10"/>
      <name val="Arial Narrow"/>
      <family val="2"/>
    </font>
    <font>
      <i/>
      <sz val="10"/>
      <name val="Arial Narrow"/>
      <family val="2"/>
    </font>
    <font>
      <sz val="6"/>
      <name val="Arial Narrow"/>
      <family val="2"/>
    </font>
    <font>
      <b/>
      <u val="single"/>
      <sz val="10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sz val="8.5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6"/>
      <name val="Arial"/>
      <family val="2"/>
    </font>
    <font>
      <sz val="16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Narrow"/>
      <family val="2"/>
    </font>
    <font>
      <sz val="7.5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8"/>
      <name val="Arial Narrow"/>
      <family val="2"/>
    </font>
    <font>
      <b/>
      <i/>
      <u val="single"/>
      <sz val="12"/>
      <name val="Times New Roman"/>
      <family val="1"/>
    </font>
    <font>
      <b/>
      <u val="single"/>
      <sz val="8"/>
      <name val="Arial Narrow"/>
      <family val="2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8.5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9"/>
      <color indexed="59"/>
      <name val="Times New Roman"/>
      <family val="1"/>
    </font>
    <font>
      <b/>
      <i/>
      <sz val="10"/>
      <color indexed="59"/>
      <name val="Times New Roman"/>
      <family val="1"/>
    </font>
    <font>
      <sz val="10"/>
      <color indexed="59"/>
      <name val="Times New Roman"/>
      <family val="1"/>
    </font>
    <font>
      <sz val="9"/>
      <color indexed="59"/>
      <name val="Times New Roman"/>
      <family val="1"/>
    </font>
    <font>
      <b/>
      <i/>
      <sz val="9"/>
      <color indexed="59"/>
      <name val="Times New Roman"/>
      <family val="1"/>
    </font>
    <font>
      <i/>
      <sz val="10"/>
      <color indexed="59"/>
      <name val="Times New Roman"/>
      <family val="1"/>
    </font>
    <font>
      <i/>
      <sz val="9"/>
      <color indexed="59"/>
      <name val="Times New Roman"/>
      <family val="1"/>
    </font>
    <font>
      <sz val="12"/>
      <color rgb="FFFF0000"/>
      <name val="Times New Roman"/>
      <family val="1"/>
    </font>
    <font>
      <b/>
      <sz val="9"/>
      <color theme="2" tint="-0.8999800086021423"/>
      <name val="Times New Roman"/>
      <family val="1"/>
    </font>
    <font>
      <b/>
      <i/>
      <sz val="10"/>
      <color theme="2" tint="-0.8999800086021423"/>
      <name val="Times New Roman"/>
      <family val="1"/>
    </font>
    <font>
      <sz val="10"/>
      <color theme="2" tint="-0.8999800086021423"/>
      <name val="Times New Roman"/>
      <family val="1"/>
    </font>
    <font>
      <sz val="9"/>
      <color theme="2" tint="-0.8999800086021423"/>
      <name val="Times New Roman"/>
      <family val="1"/>
    </font>
    <font>
      <b/>
      <i/>
      <sz val="9"/>
      <color theme="2" tint="-0.8999800086021423"/>
      <name val="Times New Roman"/>
      <family val="1"/>
    </font>
    <font>
      <i/>
      <sz val="10"/>
      <color theme="2" tint="-0.8999800086021423"/>
      <name val="Times New Roman"/>
      <family val="1"/>
    </font>
    <font>
      <i/>
      <sz val="9"/>
      <color theme="2" tint="-0.8999800086021423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 applyNumberFormat="0" applyBorder="0" applyProtection="0">
      <alignment horizontal="center" wrapText="1"/>
    </xf>
    <xf numFmtId="0" fontId="70" fillId="0" borderId="0" applyNumberFormat="0" applyFill="0" applyBorder="0" applyProtection="0">
      <alignment horizontal="right" wrapText="1"/>
    </xf>
    <xf numFmtId="0" fontId="70" fillId="0" borderId="0" applyNumberFormat="0" applyFill="0" applyBorder="0" applyProtection="0">
      <alignment horizontal="right"/>
    </xf>
    <xf numFmtId="0" fontId="70" fillId="0" borderId="1" applyNumberFormat="0" applyFill="0" applyAlignment="0" applyProtection="0"/>
    <xf numFmtId="0" fontId="5" fillId="0" borderId="1" applyNumberFormat="0" applyFill="0" applyAlignment="0" applyProtection="0"/>
    <xf numFmtId="3" fontId="70" fillId="0" borderId="1" applyFill="0" applyAlignment="0" applyProtection="0"/>
    <xf numFmtId="3" fontId="5" fillId="0" borderId="1" applyFill="0" applyAlignment="0" applyProtection="0"/>
    <xf numFmtId="0" fontId="70" fillId="0" borderId="1" applyNumberFormat="0" applyFill="0" applyProtection="0">
      <alignment horizontal="center" vertical="center" wrapText="1"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2" applyNumberFormat="0" applyAlignment="0" applyProtection="0"/>
    <xf numFmtId="0" fontId="39" fillId="20" borderId="3" applyNumberFormat="0" applyAlignment="0" applyProtection="0"/>
    <xf numFmtId="0" fontId="40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1" borderId="8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23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59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72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0" fillId="0" borderId="1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 wrapText="1"/>
    </xf>
    <xf numFmtId="0" fontId="16" fillId="24" borderId="0" xfId="0" applyFont="1" applyFill="1" applyAlignment="1">
      <alignment/>
    </xf>
    <xf numFmtId="0" fontId="16" fillId="0" borderId="0" xfId="0" applyFont="1" applyAlignment="1">
      <alignment/>
    </xf>
    <xf numFmtId="0" fontId="16" fillId="24" borderId="0" xfId="0" applyFont="1" applyFill="1" applyAlignment="1">
      <alignment horizontal="center"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72" fontId="14" fillId="0" borderId="0" xfId="0" applyNumberFormat="1" applyFont="1" applyAlignment="1">
      <alignment/>
    </xf>
    <xf numFmtId="0" fontId="9" fillId="0" borderId="0" xfId="64" applyFont="1" applyFill="1">
      <alignment/>
      <protection/>
    </xf>
    <xf numFmtId="0" fontId="25" fillId="0" borderId="0" xfId="64" applyFont="1" applyFill="1" applyAlignment="1">
      <alignment horizontal="right"/>
      <protection/>
    </xf>
    <xf numFmtId="0" fontId="18" fillId="0" borderId="0" xfId="64" applyFont="1" applyFill="1">
      <alignment/>
      <protection/>
    </xf>
    <xf numFmtId="0" fontId="14" fillId="0" borderId="0" xfId="64" applyFont="1" applyFill="1" applyAlignment="1">
      <alignment wrapText="1"/>
      <protection/>
    </xf>
    <xf numFmtId="0" fontId="14" fillId="0" borderId="0" xfId="64" applyFont="1" applyFill="1" applyAlignment="1">
      <alignment horizontal="right" wrapText="1"/>
      <protection/>
    </xf>
    <xf numFmtId="0" fontId="14" fillId="0" borderId="0" xfId="64" applyFont="1" applyFill="1" applyAlignment="1">
      <alignment horizontal="left" indent="15"/>
      <protection/>
    </xf>
    <xf numFmtId="0" fontId="9" fillId="0" borderId="0" xfId="64" applyFont="1" applyFill="1" applyAlignment="1">
      <alignment wrapText="1"/>
      <protection/>
    </xf>
    <xf numFmtId="0" fontId="26" fillId="0" borderId="0" xfId="64" applyFont="1">
      <alignment/>
      <protection/>
    </xf>
    <xf numFmtId="0" fontId="9" fillId="0" borderId="0" xfId="64" applyFont="1">
      <alignment/>
      <protection/>
    </xf>
    <xf numFmtId="0" fontId="25" fillId="0" borderId="0" xfId="64" applyFont="1" applyAlignment="1">
      <alignment horizontal="left" indent="15"/>
      <protection/>
    </xf>
    <xf numFmtId="0" fontId="9" fillId="0" borderId="13" xfId="64" applyFont="1" applyFill="1" applyBorder="1">
      <alignment/>
      <protection/>
    </xf>
    <xf numFmtId="0" fontId="9" fillId="0" borderId="0" xfId="64" applyFont="1" applyFill="1" applyBorder="1">
      <alignment/>
      <protection/>
    </xf>
    <xf numFmtId="0" fontId="9" fillId="0" borderId="0" xfId="64" applyFont="1" applyBorder="1">
      <alignment/>
      <protection/>
    </xf>
    <xf numFmtId="0" fontId="9" fillId="0" borderId="0" xfId="64" applyFont="1" applyAlignment="1">
      <alignment horizontal="center"/>
      <protection/>
    </xf>
    <xf numFmtId="0" fontId="26" fillId="0" borderId="0" xfId="64" applyFont="1" applyAlignment="1">
      <alignment horizontal="center" wrapText="1"/>
      <protection/>
    </xf>
    <xf numFmtId="0" fontId="25" fillId="0" borderId="0" xfId="64" applyFont="1" applyAlignment="1">
      <alignment wrapText="1"/>
      <protection/>
    </xf>
    <xf numFmtId="0" fontId="26" fillId="0" borderId="0" xfId="64" applyFont="1" applyAlignment="1">
      <alignment/>
      <protection/>
    </xf>
    <xf numFmtId="0" fontId="16" fillId="24" borderId="15" xfId="64" applyFont="1" applyFill="1" applyBorder="1" applyAlignment="1">
      <alignment horizontal="center" vertical="top" wrapText="1"/>
      <protection/>
    </xf>
    <xf numFmtId="0" fontId="9" fillId="24" borderId="0" xfId="64" applyFont="1" applyFill="1" applyBorder="1" applyAlignment="1">
      <alignment vertical="top" wrapText="1"/>
      <protection/>
    </xf>
    <xf numFmtId="172" fontId="9" fillId="24" borderId="0" xfId="64" applyNumberFormat="1" applyFont="1" applyFill="1" applyBorder="1" applyAlignment="1">
      <alignment vertical="top" wrapText="1"/>
      <protection/>
    </xf>
    <xf numFmtId="0" fontId="16" fillId="24" borderId="16" xfId="64" applyFont="1" applyFill="1" applyBorder="1" applyAlignment="1">
      <alignment horizontal="center" vertical="top" wrapText="1"/>
      <protection/>
    </xf>
    <xf numFmtId="0" fontId="9" fillId="0" borderId="0" xfId="64" applyFont="1" applyBorder="1" applyAlignment="1">
      <alignment wrapText="1"/>
      <protection/>
    </xf>
    <xf numFmtId="0" fontId="9" fillId="0" borderId="13" xfId="64" applyFont="1" applyBorder="1" applyAlignment="1">
      <alignment wrapText="1"/>
      <protection/>
    </xf>
    <xf numFmtId="0" fontId="24" fillId="0" borderId="0" xfId="64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center"/>
      <protection/>
    </xf>
    <xf numFmtId="0" fontId="14" fillId="0" borderId="0" xfId="67" applyFont="1" applyBorder="1">
      <alignment/>
      <protection/>
    </xf>
    <xf numFmtId="0" fontId="14" fillId="0" borderId="0" xfId="64" applyFont="1">
      <alignment/>
      <protection/>
    </xf>
    <xf numFmtId="0" fontId="24" fillId="0" borderId="0" xfId="64" applyFont="1" applyAlignment="1">
      <alignment wrapText="1"/>
      <protection/>
    </xf>
    <xf numFmtId="0" fontId="14" fillId="0" borderId="0" xfId="0" applyFont="1" applyFill="1" applyAlignment="1">
      <alignment horizontal="right" wrapText="1"/>
    </xf>
    <xf numFmtId="0" fontId="28" fillId="0" borderId="0" xfId="0" applyFont="1" applyAlignment="1">
      <alignment/>
    </xf>
    <xf numFmtId="172" fontId="13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17" xfId="64" applyFont="1" applyBorder="1" applyAlignment="1">
      <alignment horizontal="center"/>
      <protection/>
    </xf>
    <xf numFmtId="4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9" fillId="0" borderId="11" xfId="64" applyFont="1" applyFill="1" applyBorder="1" applyAlignment="1">
      <alignment vertical="top" wrapText="1"/>
      <protection/>
    </xf>
    <xf numFmtId="3" fontId="13" fillId="0" borderId="11" xfId="64" applyNumberFormat="1" applyFont="1" applyFill="1" applyBorder="1" applyAlignment="1">
      <alignment horizontal="center" vertical="top" wrapText="1"/>
      <protection/>
    </xf>
    <xf numFmtId="1" fontId="13" fillId="0" borderId="11" xfId="64" applyNumberFormat="1" applyFont="1" applyFill="1" applyBorder="1" applyAlignment="1">
      <alignment horizontal="center" vertical="top" wrapText="1"/>
      <protection/>
    </xf>
    <xf numFmtId="0" fontId="9" fillId="0" borderId="0" xfId="64" applyFont="1" applyFill="1" applyBorder="1" applyAlignment="1">
      <alignment vertical="top" wrapText="1"/>
      <protection/>
    </xf>
    <xf numFmtId="0" fontId="26" fillId="0" borderId="0" xfId="64" applyFont="1" applyFill="1" applyAlignment="1">
      <alignment/>
      <protection/>
    </xf>
    <xf numFmtId="0" fontId="9" fillId="0" borderId="17" xfId="64" applyFont="1" applyFill="1" applyBorder="1" applyAlignment="1">
      <alignment horizontal="center"/>
      <protection/>
    </xf>
    <xf numFmtId="0" fontId="16" fillId="0" borderId="16" xfId="64" applyFont="1" applyFill="1" applyBorder="1" applyAlignment="1">
      <alignment horizontal="center" vertical="top" wrapText="1"/>
      <protection/>
    </xf>
    <xf numFmtId="172" fontId="13" fillId="0" borderId="11" xfId="0" applyNumberFormat="1" applyFont="1" applyFill="1" applyBorder="1" applyAlignment="1">
      <alignment/>
    </xf>
    <xf numFmtId="172" fontId="16" fillId="24" borderId="11" xfId="64" applyNumberFormat="1" applyFont="1" applyFill="1" applyBorder="1" applyAlignment="1">
      <alignment horizontal="center" vertical="top" wrapText="1"/>
      <protection/>
    </xf>
    <xf numFmtId="0" fontId="9" fillId="4" borderId="12" xfId="0" applyFont="1" applyFill="1" applyBorder="1" applyAlignment="1">
      <alignment horizontal="center"/>
    </xf>
    <xf numFmtId="3" fontId="16" fillId="0" borderId="11" xfId="64" applyNumberFormat="1" applyFont="1" applyFill="1" applyBorder="1" applyAlignment="1">
      <alignment horizontal="center" vertical="top" wrapText="1"/>
      <protection/>
    </xf>
    <xf numFmtId="0" fontId="25" fillId="0" borderId="0" xfId="0" applyFont="1" applyFill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72" fontId="25" fillId="0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172" fontId="25" fillId="0" borderId="0" xfId="0" applyNumberFormat="1" applyFont="1" applyAlignment="1">
      <alignment/>
    </xf>
    <xf numFmtId="172" fontId="16" fillId="0" borderId="11" xfId="64" applyNumberFormat="1" applyFont="1" applyFill="1" applyBorder="1" applyAlignment="1">
      <alignment horizontal="center" vertical="top" wrapText="1"/>
      <protection/>
    </xf>
    <xf numFmtId="0" fontId="9" fillId="0" borderId="19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9" fontId="13" fillId="0" borderId="2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64" applyFont="1">
      <alignment/>
      <protection/>
    </xf>
    <xf numFmtId="0" fontId="16" fillId="0" borderId="0" xfId="0" applyFont="1" applyBorder="1" applyAlignment="1">
      <alignment/>
    </xf>
    <xf numFmtId="4" fontId="9" fillId="0" borderId="0" xfId="64" applyNumberFormat="1" applyFont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16" fillId="0" borderId="11" xfId="64" applyFont="1" applyFill="1" applyBorder="1" applyAlignment="1">
      <alignment horizontal="center" vertical="top" wrapText="1"/>
      <protection/>
    </xf>
    <xf numFmtId="172" fontId="9" fillId="0" borderId="11" xfId="64" applyNumberFormat="1" applyFont="1" applyFill="1" applyBorder="1" applyAlignment="1">
      <alignment horizontal="center" vertical="top" wrapText="1"/>
      <protection/>
    </xf>
    <xf numFmtId="4" fontId="13" fillId="24" borderId="11" xfId="64" applyNumberFormat="1" applyFont="1" applyFill="1" applyBorder="1" applyAlignment="1">
      <alignment horizontal="center" vertical="top" wrapText="1"/>
      <protection/>
    </xf>
    <xf numFmtId="4" fontId="9" fillId="0" borderId="11" xfId="64" applyNumberFormat="1" applyFont="1" applyFill="1" applyBorder="1" applyAlignment="1">
      <alignment horizontal="center" vertical="top" wrapText="1"/>
      <protection/>
    </xf>
    <xf numFmtId="172" fontId="13" fillId="24" borderId="11" xfId="64" applyNumberFormat="1" applyFont="1" applyFill="1" applyBorder="1" applyAlignment="1">
      <alignment horizontal="center" vertical="top" wrapText="1"/>
      <protection/>
    </xf>
    <xf numFmtId="4" fontId="13" fillId="0" borderId="11" xfId="64" applyNumberFormat="1" applyFont="1" applyFill="1" applyBorder="1" applyAlignment="1">
      <alignment horizontal="center" vertical="top" wrapText="1"/>
      <protection/>
    </xf>
    <xf numFmtId="4" fontId="9" fillId="24" borderId="11" xfId="64" applyNumberFormat="1" applyFont="1" applyFill="1" applyBorder="1" applyAlignment="1">
      <alignment horizontal="center" vertical="top" wrapText="1"/>
      <protection/>
    </xf>
    <xf numFmtId="0" fontId="14" fillId="0" borderId="0" xfId="64" applyFont="1" applyAlignment="1">
      <alignment/>
      <protection/>
    </xf>
    <xf numFmtId="1" fontId="16" fillId="0" borderId="11" xfId="64" applyNumberFormat="1" applyFont="1" applyFill="1" applyBorder="1" applyAlignment="1">
      <alignment horizontal="center" vertical="top" wrapText="1"/>
      <protection/>
    </xf>
    <xf numFmtId="4" fontId="9" fillId="0" borderId="0" xfId="64" applyNumberFormat="1" applyFont="1" applyFill="1" applyAlignment="1">
      <alignment horizontal="center"/>
      <protection/>
    </xf>
    <xf numFmtId="0" fontId="9" fillId="0" borderId="0" xfId="64" applyFont="1" applyFill="1" applyAlignment="1">
      <alignment horizontal="center"/>
      <protection/>
    </xf>
    <xf numFmtId="1" fontId="16" fillId="0" borderId="19" xfId="64" applyNumberFormat="1" applyFont="1" applyFill="1" applyBorder="1" applyAlignment="1">
      <alignment horizontal="center" vertical="top" wrapText="1"/>
      <protection/>
    </xf>
    <xf numFmtId="0" fontId="14" fillId="0" borderId="0" xfId="64" applyFont="1" applyFill="1" applyAlignment="1">
      <alignment/>
      <protection/>
    </xf>
    <xf numFmtId="0" fontId="9" fillId="0" borderId="2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172" fontId="13" fillId="7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wrapText="1"/>
    </xf>
    <xf numFmtId="0" fontId="9" fillId="0" borderId="0" xfId="64" applyFont="1" applyAlignment="1">
      <alignment horizontal="right" vertical="top"/>
      <protection/>
    </xf>
    <xf numFmtId="0" fontId="14" fillId="0" borderId="0" xfId="0" applyFont="1" applyBorder="1" applyAlignment="1">
      <alignment horizontal="right"/>
    </xf>
    <xf numFmtId="0" fontId="16" fillId="24" borderId="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right"/>
    </xf>
    <xf numFmtId="0" fontId="17" fillId="0" borderId="13" xfId="0" applyFont="1" applyFill="1" applyBorder="1" applyAlignment="1">
      <alignment/>
    </xf>
    <xf numFmtId="172" fontId="9" fillId="24" borderId="11" xfId="64" applyNumberFormat="1" applyFont="1" applyFill="1" applyBorder="1" applyAlignment="1">
      <alignment horizontal="center" vertical="top" wrapText="1"/>
      <protection/>
    </xf>
    <xf numFmtId="3" fontId="16" fillId="0" borderId="21" xfId="64" applyNumberFormat="1" applyFont="1" applyFill="1" applyBorder="1" applyAlignment="1">
      <alignment horizontal="center" vertical="top" wrapText="1"/>
      <protection/>
    </xf>
    <xf numFmtId="0" fontId="16" fillId="0" borderId="12" xfId="64" applyFont="1" applyFill="1" applyBorder="1" applyAlignment="1">
      <alignment horizontal="center" vertical="top" wrapText="1"/>
      <protection/>
    </xf>
    <xf numFmtId="0" fontId="10" fillId="0" borderId="19" xfId="0" applyFont="1" applyFill="1" applyBorder="1" applyAlignment="1">
      <alignment horizontal="left" wrapText="1"/>
    </xf>
    <xf numFmtId="4" fontId="9" fillId="0" borderId="12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/>
    </xf>
    <xf numFmtId="177" fontId="9" fillId="7" borderId="12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172" fontId="9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/>
    </xf>
    <xf numFmtId="172" fontId="13" fillId="0" borderId="12" xfId="0" applyNumberFormat="1" applyFont="1" applyFill="1" applyBorder="1" applyAlignment="1">
      <alignment horizontal="center"/>
    </xf>
    <xf numFmtId="172" fontId="12" fillId="4" borderId="12" xfId="0" applyNumberFormat="1" applyFont="1" applyFill="1" applyBorder="1" applyAlignment="1">
      <alignment horizontal="center"/>
    </xf>
    <xf numFmtId="0" fontId="9" fillId="0" borderId="0" xfId="69" applyFont="1" applyAlignment="1">
      <alignment horizontal="center" vertical="center" wrapText="1"/>
      <protection/>
    </xf>
    <xf numFmtId="49" fontId="9" fillId="0" borderId="0" xfId="69" applyNumberFormat="1" applyFont="1" applyBorder="1" applyAlignment="1">
      <alignment horizontal="left" vertical="top" wrapText="1"/>
      <protection/>
    </xf>
    <xf numFmtId="49" fontId="9" fillId="0" borderId="0" xfId="69" applyNumberFormat="1" applyFont="1" applyAlignment="1">
      <alignment horizontal="center" vertical="center" wrapText="1"/>
      <protection/>
    </xf>
    <xf numFmtId="0" fontId="14" fillId="0" borderId="0" xfId="69" applyFont="1" applyBorder="1" applyAlignment="1">
      <alignment horizontal="center" vertical="top" wrapText="1"/>
      <protection/>
    </xf>
    <xf numFmtId="0" fontId="31" fillId="0" borderId="0" xfId="69" applyFont="1" applyAlignment="1">
      <alignment horizontal="center" vertical="center" wrapText="1"/>
      <protection/>
    </xf>
    <xf numFmtId="49" fontId="31" fillId="0" borderId="0" xfId="69" applyNumberFormat="1" applyFont="1" applyAlignment="1">
      <alignment horizontal="center" vertical="center" wrapText="1"/>
      <protection/>
    </xf>
    <xf numFmtId="0" fontId="15" fillId="0" borderId="0" xfId="69" applyFont="1" applyAlignment="1">
      <alignment horizontal="center" vertical="center" wrapText="1"/>
      <protection/>
    </xf>
    <xf numFmtId="49" fontId="15" fillId="0" borderId="0" xfId="69" applyNumberFormat="1" applyFont="1" applyAlignment="1">
      <alignment horizontal="center" vertical="center" wrapText="1"/>
      <protection/>
    </xf>
    <xf numFmtId="49" fontId="9" fillId="0" borderId="0" xfId="69" applyNumberFormat="1" applyFont="1" applyBorder="1" applyAlignment="1">
      <alignment vertical="center" wrapText="1"/>
      <protection/>
    </xf>
    <xf numFmtId="0" fontId="13" fillId="0" borderId="0" xfId="0" applyFont="1" applyFill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0" fillId="0" borderId="0" xfId="0" applyFont="1" applyAlignment="1">
      <alignment/>
    </xf>
    <xf numFmtId="0" fontId="65" fillId="0" borderId="0" xfId="61" applyNumberFormat="1" applyFont="1" applyBorder="1" applyAlignment="1">
      <alignment horizontal="left" vertical="center"/>
      <protection/>
    </xf>
    <xf numFmtId="0" fontId="66" fillId="0" borderId="0" xfId="61" applyNumberFormat="1" applyFont="1" applyBorder="1" applyAlignment="1">
      <alignment horizontal="left" vertical="center"/>
      <protection/>
    </xf>
    <xf numFmtId="0" fontId="67" fillId="0" borderId="0" xfId="61" applyNumberFormat="1" applyFont="1" applyBorder="1" applyAlignment="1">
      <alignment horizontal="left" vertical="center"/>
      <protection/>
    </xf>
    <xf numFmtId="0" fontId="67" fillId="0" borderId="0" xfId="61" applyNumberFormat="1" applyFont="1" applyBorder="1" applyAlignment="1">
      <alignment horizontal="right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0" xfId="61" applyNumberFormat="1" applyFont="1" applyBorder="1" applyAlignment="1">
      <alignment horizontal="left"/>
      <protection/>
    </xf>
    <xf numFmtId="0" fontId="68" fillId="0" borderId="0" xfId="61" applyNumberFormat="1" applyFont="1" applyBorder="1" applyAlignment="1">
      <alignment horizontal="left" vertical="center"/>
      <protection/>
    </xf>
    <xf numFmtId="0" fontId="9" fillId="0" borderId="22" xfId="64" applyFont="1" applyFill="1" applyBorder="1" applyAlignment="1">
      <alignment horizontal="center" vertical="center" wrapText="1"/>
      <protection/>
    </xf>
    <xf numFmtId="0" fontId="9" fillId="24" borderId="23" xfId="64" applyFont="1" applyFill="1" applyBorder="1" applyAlignment="1">
      <alignment horizontal="center" vertical="center" wrapText="1"/>
      <protection/>
    </xf>
    <xf numFmtId="0" fontId="9" fillId="24" borderId="22" xfId="64" applyFont="1" applyFill="1" applyBorder="1" applyAlignment="1">
      <alignment horizontal="center" vertical="center" wrapText="1"/>
      <protection/>
    </xf>
    <xf numFmtId="0" fontId="16" fillId="24" borderId="24" xfId="64" applyFont="1" applyFill="1" applyBorder="1" applyAlignment="1">
      <alignment horizontal="center" vertical="top" wrapText="1"/>
      <protection/>
    </xf>
    <xf numFmtId="1" fontId="16" fillId="0" borderId="12" xfId="64" applyNumberFormat="1" applyFont="1" applyFill="1" applyBorder="1" applyAlignment="1">
      <alignment horizontal="center" vertical="top" wrapText="1"/>
      <protection/>
    </xf>
    <xf numFmtId="172" fontId="9" fillId="0" borderId="12" xfId="64" applyNumberFormat="1" applyFont="1" applyFill="1" applyBorder="1" applyAlignment="1">
      <alignment horizontal="center" vertical="top" wrapText="1"/>
      <protection/>
    </xf>
    <xf numFmtId="172" fontId="16" fillId="24" borderId="12" xfId="64" applyNumberFormat="1" applyFont="1" applyFill="1" applyBorder="1" applyAlignment="1">
      <alignment horizontal="center" vertical="top" wrapText="1"/>
      <protection/>
    </xf>
    <xf numFmtId="0" fontId="16" fillId="0" borderId="25" xfId="64" applyFont="1" applyFill="1" applyBorder="1" applyAlignment="1">
      <alignment horizontal="center" vertical="top" wrapText="1"/>
      <protection/>
    </xf>
    <xf numFmtId="0" fontId="16" fillId="0" borderId="26" xfId="64" applyFont="1" applyFill="1" applyBorder="1" applyAlignment="1">
      <alignment horizontal="center" vertical="top" wrapText="1"/>
      <protection/>
    </xf>
    <xf numFmtId="0" fontId="16" fillId="24" borderId="25" xfId="64" applyFont="1" applyFill="1" applyBorder="1" applyAlignment="1">
      <alignment horizontal="center" vertical="top" wrapText="1"/>
      <protection/>
    </xf>
    <xf numFmtId="0" fontId="9" fillId="25" borderId="0" xfId="0" applyFont="1" applyFill="1" applyAlignment="1">
      <alignment vertical="center"/>
    </xf>
    <xf numFmtId="0" fontId="9" fillId="25" borderId="11" xfId="0" applyFont="1" applyFill="1" applyBorder="1" applyAlignment="1">
      <alignment horizontal="center" vertical="top" wrapText="1"/>
    </xf>
    <xf numFmtId="0" fontId="9" fillId="25" borderId="0" xfId="0" applyFont="1" applyFill="1" applyBorder="1" applyAlignment="1">
      <alignment horizontal="center"/>
    </xf>
    <xf numFmtId="0" fontId="9" fillId="25" borderId="19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 vertical="top" wrapText="1"/>
    </xf>
    <xf numFmtId="0" fontId="9" fillId="25" borderId="0" xfId="0" applyFont="1" applyFill="1" applyAlignment="1">
      <alignment horizontal="center"/>
    </xf>
    <xf numFmtId="0" fontId="10" fillId="25" borderId="19" xfId="0" applyFont="1" applyFill="1" applyBorder="1" applyAlignment="1">
      <alignment horizontal="left" wrapText="1"/>
    </xf>
    <xf numFmtId="4" fontId="9" fillId="25" borderId="12" xfId="0" applyNumberFormat="1" applyFont="1" applyFill="1" applyBorder="1" applyAlignment="1">
      <alignment horizontal="center"/>
    </xf>
    <xf numFmtId="172" fontId="9" fillId="25" borderId="12" xfId="0" applyNumberFormat="1" applyFont="1" applyFill="1" applyBorder="1" applyAlignment="1">
      <alignment/>
    </xf>
    <xf numFmtId="0" fontId="9" fillId="25" borderId="12" xfId="0" applyFont="1" applyFill="1" applyBorder="1" applyAlignment="1">
      <alignment horizontal="center"/>
    </xf>
    <xf numFmtId="177" fontId="9" fillId="25" borderId="12" xfId="0" applyNumberFormat="1" applyFont="1" applyFill="1" applyBorder="1" applyAlignment="1">
      <alignment horizontal="center"/>
    </xf>
    <xf numFmtId="177" fontId="9" fillId="25" borderId="12" xfId="0" applyNumberFormat="1" applyFont="1" applyFill="1" applyBorder="1" applyAlignment="1">
      <alignment horizontal="center" wrapText="1"/>
    </xf>
    <xf numFmtId="0" fontId="9" fillId="25" borderId="12" xfId="0" applyFont="1" applyFill="1" applyBorder="1" applyAlignment="1">
      <alignment horizontal="center" wrapText="1"/>
    </xf>
    <xf numFmtId="172" fontId="9" fillId="25" borderId="12" xfId="0" applyNumberFormat="1" applyFont="1" applyFill="1" applyBorder="1" applyAlignment="1">
      <alignment horizontal="center" wrapText="1"/>
    </xf>
    <xf numFmtId="0" fontId="9" fillId="25" borderId="0" xfId="0" applyFont="1" applyFill="1" applyAlignment="1">
      <alignment horizontal="center" wrapText="1"/>
    </xf>
    <xf numFmtId="0" fontId="65" fillId="0" borderId="0" xfId="62" applyFont="1">
      <alignment/>
      <protection/>
    </xf>
    <xf numFmtId="0" fontId="4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4" fontId="4" fillId="0" borderId="0" xfId="62" applyNumberFormat="1" applyFont="1">
      <alignment/>
      <protection/>
    </xf>
    <xf numFmtId="0" fontId="4" fillId="0" borderId="0" xfId="62" applyFont="1" applyAlignment="1">
      <alignment horizontal="left" wrapText="1"/>
      <protection/>
    </xf>
    <xf numFmtId="0" fontId="64" fillId="0" borderId="0" xfId="62" applyFont="1">
      <alignment/>
      <protection/>
    </xf>
    <xf numFmtId="0" fontId="5" fillId="0" borderId="0" xfId="62" applyFont="1">
      <alignment/>
      <protection/>
    </xf>
    <xf numFmtId="4" fontId="5" fillId="0" borderId="0" xfId="62" applyNumberFormat="1" applyFont="1">
      <alignment/>
      <protection/>
    </xf>
    <xf numFmtId="0" fontId="5" fillId="0" borderId="0" xfId="62" applyFont="1" applyAlignment="1">
      <alignment horizontal="center"/>
      <protection/>
    </xf>
    <xf numFmtId="0" fontId="4" fillId="0" borderId="0" xfId="62" applyFont="1" applyBorder="1">
      <alignment/>
      <protection/>
    </xf>
    <xf numFmtId="0" fontId="4" fillId="0" borderId="0" xfId="62" applyFont="1" applyAlignment="1">
      <alignment horizontal="right"/>
      <protection/>
    </xf>
    <xf numFmtId="0" fontId="65" fillId="0" borderId="11" xfId="62" applyFont="1" applyFill="1" applyBorder="1" applyAlignment="1">
      <alignment horizontal="left" wrapText="1"/>
      <protection/>
    </xf>
    <xf numFmtId="49" fontId="4" fillId="0" borderId="18" xfId="62" applyNumberFormat="1" applyFont="1" applyFill="1" applyBorder="1" applyAlignment="1">
      <alignment horizontal="center"/>
      <protection/>
    </xf>
    <xf numFmtId="0" fontId="4" fillId="0" borderId="11" xfId="62" applyFont="1" applyFill="1" applyBorder="1" applyAlignment="1">
      <alignment horizontal="center"/>
      <protection/>
    </xf>
    <xf numFmtId="2" fontId="9" fillId="0" borderId="11" xfId="62" applyNumberFormat="1" applyFont="1" applyFill="1" applyBorder="1" applyAlignment="1">
      <alignment horizontal="center"/>
      <protection/>
    </xf>
    <xf numFmtId="4" fontId="4" fillId="0" borderId="11" xfId="62" applyNumberFormat="1" applyFont="1" applyFill="1" applyBorder="1" applyAlignment="1">
      <alignment horizontal="center"/>
      <protection/>
    </xf>
    <xf numFmtId="4" fontId="4" fillId="0" borderId="21" xfId="62" applyNumberFormat="1" applyFont="1" applyFill="1" applyBorder="1" applyAlignment="1">
      <alignment horizontal="center"/>
      <protection/>
    </xf>
    <xf numFmtId="49" fontId="4" fillId="0" borderId="11" xfId="62" applyNumberFormat="1" applyFont="1" applyFill="1" applyBorder="1" applyAlignment="1">
      <alignment horizontal="center"/>
      <protection/>
    </xf>
    <xf numFmtId="0" fontId="7" fillId="0" borderId="25" xfId="65" applyFont="1" applyFill="1" applyBorder="1" applyAlignment="1">
      <alignment vertical="top" wrapText="1"/>
      <protection/>
    </xf>
    <xf numFmtId="4" fontId="71" fillId="0" borderId="27" xfId="62" applyNumberFormat="1" applyFont="1" applyFill="1" applyBorder="1">
      <alignment/>
      <protection/>
    </xf>
    <xf numFmtId="4" fontId="71" fillId="0" borderId="28" xfId="62" applyNumberFormat="1" applyFont="1" applyFill="1" applyBorder="1">
      <alignment/>
      <protection/>
    </xf>
    <xf numFmtId="4" fontId="71" fillId="0" borderId="0" xfId="62" applyNumberFormat="1" applyFont="1" applyFill="1" applyBorder="1">
      <alignment/>
      <protection/>
    </xf>
    <xf numFmtId="172" fontId="9" fillId="0" borderId="11" xfId="62" applyNumberFormat="1" applyFont="1" applyFill="1" applyBorder="1" applyAlignment="1">
      <alignment horizontal="center"/>
      <protection/>
    </xf>
    <xf numFmtId="0" fontId="7" fillId="0" borderId="21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4" fontId="7" fillId="0" borderId="0" xfId="62" applyNumberFormat="1" applyFont="1" applyFill="1" applyBorder="1">
      <alignment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4" fontId="4" fillId="0" borderId="0" xfId="62" applyNumberFormat="1" applyFont="1" applyFill="1" applyAlignment="1">
      <alignment horizontal="center"/>
      <protection/>
    </xf>
    <xf numFmtId="4" fontId="70" fillId="0" borderId="11" xfId="62" applyNumberFormat="1" applyFont="1" applyFill="1" applyBorder="1" applyAlignment="1">
      <alignment horizontal="center"/>
      <protection/>
    </xf>
    <xf numFmtId="4" fontId="70" fillId="0" borderId="21" xfId="62" applyNumberFormat="1" applyFont="1" applyFill="1" applyBorder="1" applyAlignment="1">
      <alignment horizontal="center"/>
      <protection/>
    </xf>
    <xf numFmtId="0" fontId="4" fillId="0" borderId="0" xfId="62" applyFont="1" applyAlignment="1">
      <alignment wrapText="1"/>
      <protection/>
    </xf>
    <xf numFmtId="4" fontId="71" fillId="0" borderId="29" xfId="62" applyNumberFormat="1" applyFont="1" applyFill="1" applyBorder="1">
      <alignment/>
      <protection/>
    </xf>
    <xf numFmtId="4" fontId="4" fillId="0" borderId="0" xfId="62" applyNumberFormat="1" applyFont="1" applyFill="1" applyBorder="1" applyAlignment="1">
      <alignment horizontal="center"/>
      <protection/>
    </xf>
    <xf numFmtId="172" fontId="9" fillId="0" borderId="0" xfId="62" applyNumberFormat="1" applyFont="1" applyFill="1" applyBorder="1" applyAlignment="1">
      <alignment horizontal="center"/>
      <protection/>
    </xf>
    <xf numFmtId="0" fontId="7" fillId="0" borderId="30" xfId="65" applyFont="1" applyFill="1" applyBorder="1" applyAlignment="1">
      <alignment vertical="top" wrapText="1"/>
      <protection/>
    </xf>
    <xf numFmtId="0" fontId="18" fillId="0" borderId="0" xfId="0" applyFont="1" applyBorder="1" applyAlignment="1">
      <alignment/>
    </xf>
    <xf numFmtId="0" fontId="65" fillId="25" borderId="11" xfId="66" applyFont="1" applyFill="1" applyBorder="1" applyAlignment="1">
      <alignment horizontal="left" vertical="center"/>
      <protection/>
    </xf>
    <xf numFmtId="0" fontId="54" fillId="25" borderId="0" xfId="0" applyFont="1" applyFill="1" applyBorder="1" applyAlignment="1">
      <alignment horizontal="center" vertical="top" wrapText="1"/>
    </xf>
    <xf numFmtId="0" fontId="13" fillId="25" borderId="0" xfId="0" applyFont="1" applyFill="1" applyBorder="1" applyAlignment="1">
      <alignment horizontal="center"/>
    </xf>
    <xf numFmtId="172" fontId="9" fillId="25" borderId="0" xfId="0" applyNumberFormat="1" applyFont="1" applyFill="1" applyBorder="1" applyAlignment="1">
      <alignment horizontal="center"/>
    </xf>
    <xf numFmtId="0" fontId="7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left"/>
      <protection/>
    </xf>
    <xf numFmtId="0" fontId="67" fillId="0" borderId="0" xfId="61" applyFont="1" applyAlignment="1">
      <alignment horizontal="center"/>
      <protection/>
    </xf>
    <xf numFmtId="49" fontId="4" fillId="0" borderId="0" xfId="61" applyNumberFormat="1" applyFont="1" applyAlignment="1">
      <alignment horizontal="right"/>
      <protection/>
    </xf>
    <xf numFmtId="0" fontId="70" fillId="25" borderId="0" xfId="0" applyFont="1" applyFill="1" applyAlignment="1">
      <alignment horizontal="left"/>
    </xf>
    <xf numFmtId="0" fontId="70" fillId="25" borderId="0" xfId="0" applyFont="1" applyFill="1" applyAlignment="1">
      <alignment/>
    </xf>
    <xf numFmtId="0" fontId="70" fillId="25" borderId="0" xfId="0" applyFont="1" applyFill="1" applyAlignment="1">
      <alignment horizontal="right"/>
    </xf>
    <xf numFmtId="49" fontId="5" fillId="25" borderId="13" xfId="0" applyNumberFormat="1" applyFont="1" applyFill="1" applyBorder="1" applyAlignment="1">
      <alignment horizontal="center"/>
    </xf>
    <xf numFmtId="49" fontId="5" fillId="25" borderId="0" xfId="0" applyNumberFormat="1" applyFont="1" applyFill="1" applyAlignment="1">
      <alignment horizontal="center"/>
    </xf>
    <xf numFmtId="49" fontId="5" fillId="25" borderId="13" xfId="0" applyNumberFormat="1" applyFont="1" applyFill="1" applyBorder="1" applyAlignment="1">
      <alignment horizontal="center" wrapText="1"/>
    </xf>
    <xf numFmtId="49" fontId="82" fillId="25" borderId="0" xfId="0" applyNumberFormat="1" applyFont="1" applyFill="1" applyAlignment="1">
      <alignment horizontal="center" wrapText="1"/>
    </xf>
    <xf numFmtId="49" fontId="70" fillId="25" borderId="0" xfId="0" applyNumberFormat="1" applyFont="1" applyFill="1" applyAlignment="1">
      <alignment horizontal="left"/>
    </xf>
    <xf numFmtId="49" fontId="82" fillId="25" borderId="0" xfId="0" applyNumberFormat="1" applyFont="1" applyFill="1" applyAlignment="1">
      <alignment/>
    </xf>
    <xf numFmtId="0" fontId="116" fillId="25" borderId="0" xfId="0" applyFont="1" applyFill="1" applyAlignment="1">
      <alignment/>
    </xf>
    <xf numFmtId="0" fontId="116" fillId="25" borderId="0" xfId="0" applyFont="1" applyFill="1" applyAlignment="1">
      <alignment horizontal="center" vertical="center" wrapText="1"/>
    </xf>
    <xf numFmtId="0" fontId="70" fillId="25" borderId="0" xfId="0" applyFont="1" applyFill="1" applyAlignment="1">
      <alignment horizontal="center" vertical="center" wrapText="1"/>
    </xf>
    <xf numFmtId="49" fontId="70" fillId="25" borderId="11" xfId="0" applyNumberFormat="1" applyFont="1" applyFill="1" applyBorder="1" applyAlignment="1">
      <alignment horizontal="center" vertical="center" wrapText="1"/>
    </xf>
    <xf numFmtId="222" fontId="70" fillId="25" borderId="11" xfId="81" applyNumberFormat="1" applyFont="1" applyFill="1" applyBorder="1" applyAlignment="1">
      <alignment horizontal="center" vertical="center" wrapText="1"/>
    </xf>
    <xf numFmtId="49" fontId="70" fillId="25" borderId="11" xfId="0" applyNumberFormat="1" applyFont="1" applyFill="1" applyBorder="1" applyAlignment="1">
      <alignment horizontal="center"/>
    </xf>
    <xf numFmtId="1" fontId="83" fillId="25" borderId="11" xfId="0" applyNumberFormat="1" applyFont="1" applyFill="1" applyBorder="1" applyAlignment="1">
      <alignment horizontal="center"/>
    </xf>
    <xf numFmtId="3" fontId="83" fillId="25" borderId="11" xfId="81" applyNumberFormat="1" applyFont="1" applyFill="1" applyBorder="1" applyAlignment="1">
      <alignment horizontal="center"/>
    </xf>
    <xf numFmtId="3" fontId="83" fillId="25" borderId="11" xfId="0" applyNumberFormat="1" applyFont="1" applyFill="1" applyBorder="1" applyAlignment="1">
      <alignment horizontal="center"/>
    </xf>
    <xf numFmtId="3" fontId="70" fillId="25" borderId="11" xfId="0" applyNumberFormat="1" applyFont="1" applyFill="1" applyBorder="1" applyAlignment="1">
      <alignment horizontal="center"/>
    </xf>
    <xf numFmtId="0" fontId="70" fillId="25" borderId="0" xfId="0" applyFont="1" applyFill="1" applyBorder="1" applyAlignment="1">
      <alignment/>
    </xf>
    <xf numFmtId="3" fontId="70" fillId="25" borderId="0" xfId="0" applyNumberFormat="1" applyFont="1" applyFill="1" applyAlignment="1">
      <alignment/>
    </xf>
    <xf numFmtId="1" fontId="70" fillId="25" borderId="11" xfId="0" applyNumberFormat="1" applyFont="1" applyFill="1" applyBorder="1" applyAlignment="1">
      <alignment horizontal="center"/>
    </xf>
    <xf numFmtId="222" fontId="70" fillId="25" borderId="11" xfId="81" applyNumberFormat="1" applyFont="1" applyFill="1" applyBorder="1" applyAlignment="1">
      <alignment horizontal="center"/>
    </xf>
    <xf numFmtId="49" fontId="70" fillId="25" borderId="0" xfId="0" applyNumberFormat="1" applyFont="1" applyFill="1" applyBorder="1" applyAlignment="1">
      <alignment horizontal="center"/>
    </xf>
    <xf numFmtId="3" fontId="70" fillId="25" borderId="0" xfId="0" applyNumberFormat="1" applyFont="1" applyFill="1" applyBorder="1" applyAlignment="1">
      <alignment horizontal="center"/>
    </xf>
    <xf numFmtId="3" fontId="70" fillId="25" borderId="0" xfId="81" applyNumberFormat="1" applyFont="1" applyFill="1" applyBorder="1" applyAlignment="1">
      <alignment horizontal="center"/>
    </xf>
    <xf numFmtId="49" fontId="70" fillId="25" borderId="0" xfId="0" applyNumberFormat="1" applyFont="1" applyFill="1" applyBorder="1" applyAlignment="1">
      <alignment horizontal="left" vertical="center"/>
    </xf>
    <xf numFmtId="49" fontId="70" fillId="25" borderId="0" xfId="0" applyNumberFormat="1" applyFont="1" applyFill="1" applyBorder="1" applyAlignment="1">
      <alignment horizontal="center" vertical="center"/>
    </xf>
    <xf numFmtId="0" fontId="70" fillId="25" borderId="0" xfId="0" applyFont="1" applyFill="1" applyAlignment="1">
      <alignment vertical="center"/>
    </xf>
    <xf numFmtId="3" fontId="70" fillId="25" borderId="0" xfId="0" applyNumberFormat="1" applyFont="1" applyFill="1" applyBorder="1" applyAlignment="1">
      <alignment horizontal="center" vertical="center" wrapText="1"/>
    </xf>
    <xf numFmtId="0" fontId="7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84" fillId="25" borderId="0" xfId="0" applyFont="1" applyFill="1" applyAlignment="1">
      <alignment/>
    </xf>
    <xf numFmtId="0" fontId="70" fillId="25" borderId="0" xfId="0" applyFont="1" applyFill="1" applyAlignment="1">
      <alignment wrapText="1"/>
    </xf>
    <xf numFmtId="0" fontId="0" fillId="25" borderId="0" xfId="0" applyNumberFormat="1" applyFont="1" applyFill="1" applyAlignment="1">
      <alignment horizontal="center"/>
    </xf>
    <xf numFmtId="0" fontId="62" fillId="25" borderId="0" xfId="0" applyNumberFormat="1" applyFont="1" applyFill="1" applyAlignment="1">
      <alignment horizontal="center"/>
    </xf>
    <xf numFmtId="0" fontId="85" fillId="25" borderId="0" xfId="0" applyNumberFormat="1" applyFont="1" applyFill="1" applyAlignment="1">
      <alignment/>
    </xf>
    <xf numFmtId="0" fontId="63" fillId="25" borderId="0" xfId="0" applyNumberFormat="1" applyFont="1" applyFill="1" applyAlignment="1">
      <alignment horizontal="center"/>
    </xf>
    <xf numFmtId="0" fontId="0" fillId="25" borderId="0" xfId="0" applyNumberFormat="1" applyFont="1" applyFill="1" applyAlignment="1">
      <alignment/>
    </xf>
    <xf numFmtId="4" fontId="0" fillId="25" borderId="0" xfId="0" applyNumberFormat="1" applyFont="1" applyFill="1" applyAlignment="1">
      <alignment horizontal="center"/>
    </xf>
    <xf numFmtId="0" fontId="0" fillId="25" borderId="0" xfId="0" applyNumberFormat="1" applyFont="1" applyFill="1" applyAlignment="1">
      <alignment horizontal="center" vertical="top"/>
    </xf>
    <xf numFmtId="0" fontId="0" fillId="25" borderId="0" xfId="0" applyNumberFormat="1" applyFont="1" applyFill="1" applyAlignment="1">
      <alignment vertical="center"/>
    </xf>
    <xf numFmtId="4" fontId="61" fillId="25" borderId="0" xfId="0" applyNumberFormat="1" applyFont="1" applyFill="1" applyAlignment="1">
      <alignment horizontal="center" vertical="center"/>
    </xf>
    <xf numFmtId="0" fontId="61" fillId="25" borderId="0" xfId="0" applyNumberFormat="1" applyFont="1" applyFill="1" applyAlignment="1">
      <alignment vertical="top"/>
    </xf>
    <xf numFmtId="4" fontId="61" fillId="25" borderId="0" xfId="0" applyNumberFormat="1" applyFont="1" applyFill="1" applyAlignment="1">
      <alignment horizontal="center" vertical="top"/>
    </xf>
    <xf numFmtId="0" fontId="87" fillId="25" borderId="0" xfId="0" applyNumberFormat="1" applyFont="1" applyFill="1" applyAlignment="1">
      <alignment vertical="top"/>
    </xf>
    <xf numFmtId="4" fontId="87" fillId="25" borderId="0" xfId="0" applyNumberFormat="1" applyFont="1" applyFill="1" applyBorder="1" applyAlignment="1">
      <alignment horizontal="center" vertical="top"/>
    </xf>
    <xf numFmtId="4" fontId="87" fillId="25" borderId="0" xfId="0" applyNumberFormat="1" applyFont="1" applyFill="1" applyAlignment="1">
      <alignment horizontal="center" vertical="top"/>
    </xf>
    <xf numFmtId="4" fontId="0" fillId="25" borderId="0" xfId="0" applyNumberFormat="1" applyFont="1" applyFill="1" applyBorder="1" applyAlignment="1">
      <alignment horizontal="left" vertical="center"/>
    </xf>
    <xf numFmtId="4" fontId="0" fillId="25" borderId="0" xfId="0" applyNumberFormat="1" applyFont="1" applyFill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/>
    </xf>
    <xf numFmtId="0" fontId="86" fillId="25" borderId="0" xfId="0" applyNumberFormat="1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0" fontId="9" fillId="25" borderId="11" xfId="0" applyFont="1" applyFill="1" applyBorder="1" applyAlignment="1">
      <alignment horizontal="center" vertical="top" wrapText="1"/>
    </xf>
    <xf numFmtId="0" fontId="9" fillId="25" borderId="18" xfId="0" applyFont="1" applyFill="1" applyBorder="1" applyAlignment="1">
      <alignment horizontal="center" vertical="top" wrapText="1"/>
    </xf>
    <xf numFmtId="0" fontId="9" fillId="25" borderId="12" xfId="0" applyFont="1" applyFill="1" applyBorder="1" applyAlignment="1">
      <alignment horizontal="center" vertical="top" wrapText="1"/>
    </xf>
    <xf numFmtId="0" fontId="5" fillId="25" borderId="0" xfId="0" applyFont="1" applyFill="1" applyAlignment="1">
      <alignment horizontal="left"/>
    </xf>
    <xf numFmtId="0" fontId="70" fillId="25" borderId="11" xfId="0" applyFont="1" applyFill="1" applyBorder="1" applyAlignment="1">
      <alignment horizontal="center" vertical="center" wrapText="1"/>
    </xf>
    <xf numFmtId="49" fontId="5" fillId="25" borderId="0" xfId="0" applyNumberFormat="1" applyFont="1" applyFill="1" applyAlignment="1">
      <alignment horizontal="center" wrapText="1"/>
    </xf>
    <xf numFmtId="0" fontId="65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center" wrapText="1"/>
      <protection/>
    </xf>
    <xf numFmtId="4" fontId="4" fillId="0" borderId="0" xfId="62" applyNumberFormat="1" applyFont="1" applyFill="1">
      <alignment/>
      <protection/>
    </xf>
    <xf numFmtId="0" fontId="5" fillId="0" borderId="0" xfId="62" applyFont="1" applyAlignment="1">
      <alignment wrapText="1"/>
      <protection/>
    </xf>
    <xf numFmtId="0" fontId="91" fillId="0" borderId="0" xfId="62" applyFont="1" applyBorder="1" applyAlignment="1">
      <alignment/>
      <protection/>
    </xf>
    <xf numFmtId="0" fontId="91" fillId="0" borderId="13" xfId="62" applyFont="1" applyBorder="1" applyAlignment="1">
      <alignment/>
      <protection/>
    </xf>
    <xf numFmtId="0" fontId="91" fillId="0" borderId="0" xfId="62" applyFont="1" applyAlignment="1">
      <alignment/>
      <protection/>
    </xf>
    <xf numFmtId="0" fontId="4" fillId="0" borderId="13" xfId="62" applyFont="1" applyBorder="1">
      <alignment/>
      <protection/>
    </xf>
    <xf numFmtId="0" fontId="4" fillId="0" borderId="14" xfId="62" applyFont="1" applyBorder="1">
      <alignment/>
      <protection/>
    </xf>
    <xf numFmtId="4" fontId="9" fillId="0" borderId="11" xfId="62" applyNumberFormat="1" applyFont="1" applyFill="1" applyBorder="1" applyAlignment="1">
      <alignment horizontal="center"/>
      <protection/>
    </xf>
    <xf numFmtId="2" fontId="9" fillId="0" borderId="0" xfId="62" applyNumberFormat="1" applyFont="1" applyFill="1" applyBorder="1" applyAlignment="1">
      <alignment horizontal="center"/>
      <protection/>
    </xf>
    <xf numFmtId="4" fontId="14" fillId="0" borderId="11" xfId="62" applyNumberFormat="1" applyFont="1" applyFill="1" applyBorder="1" applyAlignment="1">
      <alignment horizontal="center"/>
      <protection/>
    </xf>
    <xf numFmtId="0" fontId="9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177" fontId="11" fillId="0" borderId="11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/>
    </xf>
    <xf numFmtId="177" fontId="11" fillId="0" borderId="18" xfId="0" applyNumberFormat="1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horizontal="center" vertical="top" wrapText="1"/>
    </xf>
    <xf numFmtId="177" fontId="16" fillId="0" borderId="27" xfId="0" applyNumberFormat="1" applyFont="1" applyFill="1" applyBorder="1" applyAlignment="1">
      <alignment horizontal="center" vertical="center" wrapText="1"/>
    </xf>
    <xf numFmtId="0" fontId="80" fillId="25" borderId="0" xfId="0" applyFont="1" applyFill="1" applyAlignment="1">
      <alignment horizontal="left"/>
    </xf>
    <xf numFmtId="0" fontId="70" fillId="25" borderId="0" xfId="0" applyFont="1" applyFill="1" applyBorder="1" applyAlignment="1">
      <alignment horizontal="right"/>
    </xf>
    <xf numFmtId="49" fontId="70" fillId="25" borderId="0" xfId="0" applyNumberFormat="1" applyFont="1" applyFill="1" applyBorder="1" applyAlignment="1">
      <alignment horizontal="left"/>
    </xf>
    <xf numFmtId="0" fontId="70" fillId="25" borderId="0" xfId="0" applyFont="1" applyFill="1" applyAlignment="1">
      <alignment horizontal="left" vertical="center"/>
    </xf>
    <xf numFmtId="0" fontId="70" fillId="25" borderId="0" xfId="0" applyFont="1" applyFill="1" applyAlignment="1">
      <alignment horizontal="center" vertical="top"/>
    </xf>
    <xf numFmtId="0" fontId="70" fillId="25" borderId="14" xfId="0" applyFont="1" applyFill="1" applyBorder="1" applyAlignment="1">
      <alignment horizontal="left"/>
    </xf>
    <xf numFmtId="0" fontId="70" fillId="25" borderId="0" xfId="0" applyFont="1" applyFill="1" applyBorder="1" applyAlignment="1">
      <alignment horizontal="left"/>
    </xf>
    <xf numFmtId="0" fontId="70" fillId="25" borderId="0" xfId="0" applyFont="1" applyFill="1" applyBorder="1" applyAlignment="1">
      <alignment horizontal="left" wrapText="1" indent="3"/>
    </xf>
    <xf numFmtId="0" fontId="70" fillId="25" borderId="0" xfId="0" applyFont="1" applyFill="1" applyBorder="1" applyAlignment="1">
      <alignment horizontal="center"/>
    </xf>
    <xf numFmtId="0" fontId="70" fillId="25" borderId="32" xfId="0" applyFont="1" applyFill="1" applyBorder="1" applyAlignment="1">
      <alignment vertical="top" wrapText="1"/>
    </xf>
    <xf numFmtId="0" fontId="70" fillId="25" borderId="0" xfId="0" applyFont="1" applyFill="1" applyAlignment="1">
      <alignment vertical="top"/>
    </xf>
    <xf numFmtId="0" fontId="70" fillId="25" borderId="33" xfId="0" applyFont="1" applyFill="1" applyBorder="1" applyAlignment="1">
      <alignment horizontal="center" vertical="top"/>
    </xf>
    <xf numFmtId="0" fontId="70" fillId="25" borderId="20" xfId="0" applyNumberFormat="1" applyFont="1" applyFill="1" applyBorder="1" applyAlignment="1">
      <alignment horizontal="center"/>
    </xf>
    <xf numFmtId="0" fontId="70" fillId="25" borderId="0" xfId="0" applyNumberFormat="1" applyFont="1" applyFill="1" applyBorder="1" applyAlignment="1">
      <alignment horizontal="center"/>
    </xf>
    <xf numFmtId="49" fontId="70" fillId="25" borderId="13" xfId="0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left"/>
    </xf>
    <xf numFmtId="0" fontId="9" fillId="25" borderId="0" xfId="64" applyFont="1" applyFill="1">
      <alignment/>
      <protection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wrapText="1"/>
    </xf>
    <xf numFmtId="0" fontId="9" fillId="25" borderId="0" xfId="0" applyFont="1" applyFill="1" applyAlignment="1">
      <alignment horizontal="left" wrapText="1"/>
    </xf>
    <xf numFmtId="0" fontId="11" fillId="25" borderId="0" xfId="64" applyFont="1" applyFill="1" applyAlignment="1">
      <alignment wrapText="1"/>
      <protection/>
    </xf>
    <xf numFmtId="0" fontId="9" fillId="25" borderId="0" xfId="64" applyFont="1" applyFill="1" applyBorder="1">
      <alignment/>
      <protection/>
    </xf>
    <xf numFmtId="0" fontId="25" fillId="25" borderId="0" xfId="64" applyFont="1" applyFill="1">
      <alignment/>
      <protection/>
    </xf>
    <xf numFmtId="0" fontId="9" fillId="25" borderId="0" xfId="64" applyFont="1" applyFill="1" applyBorder="1" applyAlignment="1">
      <alignment wrapText="1"/>
      <protection/>
    </xf>
    <xf numFmtId="0" fontId="9" fillId="25" borderId="13" xfId="64" applyFont="1" applyFill="1" applyBorder="1" applyAlignment="1">
      <alignment wrapText="1"/>
      <protection/>
    </xf>
    <xf numFmtId="0" fontId="14" fillId="25" borderId="0" xfId="0" applyFont="1" applyFill="1" applyBorder="1" applyAlignment="1">
      <alignment/>
    </xf>
    <xf numFmtId="0" fontId="24" fillId="25" borderId="0" xfId="64" applyFont="1" applyFill="1">
      <alignment/>
      <protection/>
    </xf>
    <xf numFmtId="0" fontId="11" fillId="25" borderId="0" xfId="64" applyFont="1" applyFill="1" applyAlignment="1">
      <alignment horizontal="center"/>
      <protection/>
    </xf>
    <xf numFmtId="0" fontId="14" fillId="25" borderId="0" xfId="67" applyFont="1" applyFill="1" applyBorder="1">
      <alignment/>
      <protection/>
    </xf>
    <xf numFmtId="0" fontId="14" fillId="25" borderId="0" xfId="64" applyFont="1" applyFill="1">
      <alignment/>
      <protection/>
    </xf>
    <xf numFmtId="0" fontId="24" fillId="25" borderId="0" xfId="64" applyFont="1" applyFill="1" applyAlignment="1">
      <alignment wrapText="1"/>
      <protection/>
    </xf>
    <xf numFmtId="0" fontId="27" fillId="25" borderId="0" xfId="64" applyFont="1" applyFill="1">
      <alignment/>
      <protection/>
    </xf>
    <xf numFmtId="0" fontId="70" fillId="25" borderId="0" xfId="62" applyFont="1" applyFill="1">
      <alignment/>
      <protection/>
    </xf>
    <xf numFmtId="0" fontId="4" fillId="25" borderId="0" xfId="62" applyFont="1" applyFill="1" applyAlignment="1">
      <alignment horizontal="left"/>
      <protection/>
    </xf>
    <xf numFmtId="0" fontId="4" fillId="25" borderId="0" xfId="62" applyFont="1" applyFill="1" applyAlignment="1">
      <alignment wrapText="1"/>
      <protection/>
    </xf>
    <xf numFmtId="0" fontId="70" fillId="25" borderId="0" xfId="62" applyFont="1" applyFill="1" applyAlignment="1">
      <alignment horizontal="center"/>
      <protection/>
    </xf>
    <xf numFmtId="0" fontId="4" fillId="25" borderId="17" xfId="62" applyFont="1" applyFill="1" applyBorder="1" applyAlignment="1">
      <alignment vertical="top" wrapText="1"/>
      <protection/>
    </xf>
    <xf numFmtId="0" fontId="4" fillId="25" borderId="17" xfId="62" applyFont="1" applyFill="1" applyBorder="1" applyAlignment="1">
      <alignment horizontal="justify" vertical="top" wrapText="1"/>
      <protection/>
    </xf>
    <xf numFmtId="0" fontId="5" fillId="25" borderId="17" xfId="62" applyFont="1" applyFill="1" applyBorder="1" applyAlignment="1">
      <alignment horizontal="center" vertical="top" wrapText="1"/>
      <protection/>
    </xf>
    <xf numFmtId="0" fontId="5" fillId="25" borderId="34" xfId="62" applyFont="1" applyFill="1" applyBorder="1" applyAlignment="1">
      <alignment horizontal="center" vertical="top" wrapText="1"/>
      <protection/>
    </xf>
    <xf numFmtId="0" fontId="70" fillId="25" borderId="35" xfId="62" applyFont="1" applyFill="1" applyBorder="1">
      <alignment/>
      <protection/>
    </xf>
    <xf numFmtId="0" fontId="70" fillId="25" borderId="36" xfId="62" applyFont="1" applyFill="1" applyBorder="1">
      <alignment/>
      <protection/>
    </xf>
    <xf numFmtId="0" fontId="70" fillId="25" borderId="37" xfId="62" applyFont="1" applyFill="1" applyBorder="1">
      <alignment/>
      <protection/>
    </xf>
    <xf numFmtId="0" fontId="70" fillId="25" borderId="11" xfId="62" applyFont="1" applyFill="1" applyBorder="1">
      <alignment/>
      <protection/>
    </xf>
    <xf numFmtId="0" fontId="70" fillId="25" borderId="38" xfId="62" applyFont="1" applyFill="1" applyBorder="1">
      <alignment/>
      <protection/>
    </xf>
    <xf numFmtId="0" fontId="70" fillId="25" borderId="18" xfId="62" applyFont="1" applyFill="1" applyBorder="1">
      <alignment/>
      <protection/>
    </xf>
    <xf numFmtId="0" fontId="4" fillId="25" borderId="0" xfId="66" applyFont="1" applyFill="1">
      <alignment/>
      <protection/>
    </xf>
    <xf numFmtId="0" fontId="4" fillId="25" borderId="13" xfId="66" applyFont="1" applyFill="1" applyBorder="1" applyAlignment="1">
      <alignment wrapText="1"/>
      <protection/>
    </xf>
    <xf numFmtId="0" fontId="70" fillId="25" borderId="0" xfId="62" applyFont="1" applyFill="1" applyBorder="1" applyAlignment="1">
      <alignment horizontal="right"/>
      <protection/>
    </xf>
    <xf numFmtId="0" fontId="4" fillId="25" borderId="0" xfId="66" applyFont="1" applyFill="1" applyBorder="1" applyAlignment="1">
      <alignment wrapText="1"/>
      <protection/>
    </xf>
    <xf numFmtId="0" fontId="4" fillId="25" borderId="0" xfId="66" applyFont="1" applyFill="1" applyBorder="1">
      <alignment/>
      <protection/>
    </xf>
    <xf numFmtId="0" fontId="68" fillId="25" borderId="0" xfId="66" applyFont="1" applyFill="1" applyAlignment="1">
      <alignment horizontal="center"/>
      <protection/>
    </xf>
    <xf numFmtId="0" fontId="68" fillId="25" borderId="0" xfId="66" applyFont="1" applyFill="1" applyAlignment="1">
      <alignment wrapText="1"/>
      <protection/>
    </xf>
    <xf numFmtId="0" fontId="70" fillId="25" borderId="0" xfId="67" applyFont="1" applyFill="1" applyBorder="1">
      <alignment/>
      <protection/>
    </xf>
    <xf numFmtId="0" fontId="70" fillId="25" borderId="0" xfId="66" applyFont="1" applyFill="1">
      <alignment/>
      <protection/>
    </xf>
    <xf numFmtId="0" fontId="65" fillId="25" borderId="0" xfId="66" applyFont="1" applyFill="1">
      <alignment/>
      <protection/>
    </xf>
    <xf numFmtId="0" fontId="65" fillId="25" borderId="0" xfId="66" applyFont="1" applyFill="1" applyAlignment="1">
      <alignment wrapText="1"/>
      <protection/>
    </xf>
    <xf numFmtId="0" fontId="4" fillId="25" borderId="0" xfId="62" applyFont="1" applyFill="1">
      <alignment/>
      <protection/>
    </xf>
    <xf numFmtId="0" fontId="14" fillId="25" borderId="0" xfId="0" applyFont="1" applyFill="1" applyAlignment="1">
      <alignment horizontal="left" wrapText="1"/>
    </xf>
    <xf numFmtId="0" fontId="9" fillId="25" borderId="0" xfId="0" applyFont="1" applyFill="1" applyAlignment="1">
      <alignment horizontal="left"/>
    </xf>
    <xf numFmtId="0" fontId="11" fillId="25" borderId="0" xfId="0" applyFont="1" applyFill="1" applyAlignment="1">
      <alignment horizontal="left" wrapText="1"/>
    </xf>
    <xf numFmtId="0" fontId="14" fillId="25" borderId="0" xfId="0" applyFont="1" applyFill="1" applyAlignment="1">
      <alignment horizontal="right" wrapText="1"/>
    </xf>
    <xf numFmtId="0" fontId="16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28" fillId="25" borderId="0" xfId="0" applyFont="1" applyFill="1" applyAlignment="1">
      <alignment horizontal="center"/>
    </xf>
    <xf numFmtId="0" fontId="9" fillId="25" borderId="13" xfId="0" applyFont="1" applyFill="1" applyBorder="1" applyAlignment="1">
      <alignment/>
    </xf>
    <xf numFmtId="0" fontId="18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39" xfId="0" applyFont="1" applyFill="1" applyBorder="1" applyAlignment="1">
      <alignment vertical="center"/>
    </xf>
    <xf numFmtId="16" fontId="9" fillId="25" borderId="11" xfId="0" applyNumberFormat="1" applyFont="1" applyFill="1" applyBorder="1" applyAlignment="1">
      <alignment horizontal="center"/>
    </xf>
    <xf numFmtId="0" fontId="9" fillId="25" borderId="2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left" wrapText="1"/>
    </xf>
    <xf numFmtId="172" fontId="9" fillId="25" borderId="12" xfId="0" applyNumberFormat="1" applyFont="1" applyFill="1" applyBorder="1" applyAlignment="1">
      <alignment horizontal="center"/>
    </xf>
    <xf numFmtId="172" fontId="9" fillId="25" borderId="11" xfId="0" applyNumberFormat="1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 wrapText="1"/>
    </xf>
    <xf numFmtId="0" fontId="11" fillId="25" borderId="11" xfId="0" applyFont="1" applyFill="1" applyBorder="1" applyAlignment="1">
      <alignment horizontal="center" wrapText="1"/>
    </xf>
    <xf numFmtId="0" fontId="11" fillId="25" borderId="12" xfId="0" applyFont="1" applyFill="1" applyBorder="1" applyAlignment="1">
      <alignment horizontal="center" wrapText="1"/>
    </xf>
    <xf numFmtId="0" fontId="13" fillId="25" borderId="11" xfId="0" applyFont="1" applyFill="1" applyBorder="1" applyAlignment="1">
      <alignment horizontal="center"/>
    </xf>
    <xf numFmtId="4" fontId="13" fillId="25" borderId="12" xfId="0" applyNumberFormat="1" applyFont="1" applyFill="1" applyBorder="1" applyAlignment="1">
      <alignment horizontal="center"/>
    </xf>
    <xf numFmtId="172" fontId="13" fillId="25" borderId="12" xfId="0" applyNumberFormat="1" applyFont="1" applyFill="1" applyBorder="1" applyAlignment="1">
      <alignment horizontal="center"/>
    </xf>
    <xf numFmtId="0" fontId="13" fillId="25" borderId="11" xfId="0" applyFont="1" applyFill="1" applyBorder="1" applyAlignment="1">
      <alignment/>
    </xf>
    <xf numFmtId="172" fontId="12" fillId="25" borderId="11" xfId="0" applyNumberFormat="1" applyFont="1" applyFill="1" applyBorder="1" applyAlignment="1">
      <alignment/>
    </xf>
    <xf numFmtId="0" fontId="13" fillId="25" borderId="0" xfId="0" applyFont="1" applyFill="1" applyAlignment="1">
      <alignment/>
    </xf>
    <xf numFmtId="0" fontId="14" fillId="25" borderId="0" xfId="0" applyFont="1" applyFill="1" applyBorder="1" applyAlignment="1">
      <alignment horizontal="right"/>
    </xf>
    <xf numFmtId="0" fontId="6" fillId="25" borderId="0" xfId="0" applyFont="1" applyFill="1" applyAlignment="1">
      <alignment horizontal="left" wrapText="1"/>
    </xf>
    <xf numFmtId="0" fontId="65" fillId="25" borderId="0" xfId="0" applyFont="1" applyFill="1" applyAlignment="1">
      <alignment horizontal="left" wrapText="1"/>
    </xf>
    <xf numFmtId="0" fontId="16" fillId="25" borderId="0" xfId="0" applyFont="1" applyFill="1" applyAlignment="1">
      <alignment wrapText="1"/>
    </xf>
    <xf numFmtId="0" fontId="10" fillId="25" borderId="0" xfId="0" applyFont="1" applyFill="1" applyAlignment="1">
      <alignment vertical="top" wrapText="1"/>
    </xf>
    <xf numFmtId="0" fontId="16" fillId="25" borderId="0" xfId="0" applyFont="1" applyFill="1" applyAlignment="1">
      <alignment horizontal="center" wrapText="1"/>
    </xf>
    <xf numFmtId="0" fontId="11" fillId="25" borderId="0" xfId="0" applyFont="1" applyFill="1" applyAlignment="1">
      <alignment horizontal="left" vertical="top" wrapText="1"/>
    </xf>
    <xf numFmtId="0" fontId="11" fillId="25" borderId="0" xfId="0" applyFont="1" applyFill="1" applyAlignment="1">
      <alignment vertical="top" wrapText="1"/>
    </xf>
    <xf numFmtId="0" fontId="13" fillId="25" borderId="0" xfId="0" applyFont="1" applyFill="1" applyAlignment="1">
      <alignment horizontal="right"/>
    </xf>
    <xf numFmtId="0" fontId="2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9" fillId="25" borderId="13" xfId="0" applyFont="1" applyFill="1" applyBorder="1" applyAlignment="1">
      <alignment/>
    </xf>
    <xf numFmtId="0" fontId="9" fillId="25" borderId="0" xfId="0" applyFont="1" applyFill="1" applyBorder="1" applyAlignment="1">
      <alignment vertical="top" wrapText="1"/>
    </xf>
    <xf numFmtId="0" fontId="10" fillId="25" borderId="0" xfId="0" applyFont="1" applyFill="1" applyBorder="1" applyAlignment="1">
      <alignment horizontal="center" vertical="top" wrapText="1"/>
    </xf>
    <xf numFmtId="0" fontId="9" fillId="25" borderId="11" xfId="0" applyFont="1" applyFill="1" applyBorder="1" applyAlignment="1">
      <alignment/>
    </xf>
    <xf numFmtId="0" fontId="9" fillId="25" borderId="40" xfId="0" applyFont="1" applyFill="1" applyBorder="1" applyAlignment="1">
      <alignment horizontal="center"/>
    </xf>
    <xf numFmtId="0" fontId="7" fillId="25" borderId="11" xfId="0" applyFont="1" applyFill="1" applyBorder="1" applyAlignment="1">
      <alignment/>
    </xf>
    <xf numFmtId="172" fontId="13" fillId="25" borderId="11" xfId="0" applyNumberFormat="1" applyFont="1" applyFill="1" applyBorder="1" applyAlignment="1">
      <alignment horizontal="center"/>
    </xf>
    <xf numFmtId="177" fontId="13" fillId="25" borderId="11" xfId="0" applyNumberFormat="1" applyFont="1" applyFill="1" applyBorder="1" applyAlignment="1">
      <alignment horizontal="center"/>
    </xf>
    <xf numFmtId="0" fontId="9" fillId="25" borderId="33" xfId="0" applyFont="1" applyFill="1" applyBorder="1" applyAlignment="1">
      <alignment vertical="top" wrapText="1"/>
    </xf>
    <xf numFmtId="0" fontId="58" fillId="25" borderId="41" xfId="0" applyFont="1" applyFill="1" applyBorder="1" applyAlignment="1">
      <alignment horizontal="center" vertical="top" wrapText="1"/>
    </xf>
    <xf numFmtId="0" fontId="11" fillId="25" borderId="11" xfId="0" applyFont="1" applyFill="1" applyBorder="1" applyAlignment="1">
      <alignment horizontal="center" vertical="top" wrapText="1"/>
    </xf>
    <xf numFmtId="9" fontId="9" fillId="25" borderId="0" xfId="0" applyNumberFormat="1" applyFont="1" applyFill="1" applyBorder="1" applyAlignment="1">
      <alignment horizontal="center"/>
    </xf>
    <xf numFmtId="9" fontId="11" fillId="25" borderId="0" xfId="0" applyNumberFormat="1" applyFont="1" applyFill="1" applyBorder="1" applyAlignment="1">
      <alignment horizontal="center"/>
    </xf>
    <xf numFmtId="177" fontId="9" fillId="25" borderId="42" xfId="0" applyNumberFormat="1" applyFont="1" applyFill="1" applyBorder="1" applyAlignment="1">
      <alignment horizontal="center"/>
    </xf>
    <xf numFmtId="0" fontId="9" fillId="25" borderId="12" xfId="0" applyFont="1" applyFill="1" applyBorder="1" applyAlignment="1">
      <alignment/>
    </xf>
    <xf numFmtId="0" fontId="9" fillId="25" borderId="43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0" fontId="13" fillId="25" borderId="40" xfId="0" applyFont="1" applyFill="1" applyBorder="1" applyAlignment="1">
      <alignment horizontal="center"/>
    </xf>
    <xf numFmtId="172" fontId="9" fillId="25" borderId="19" xfId="0" applyNumberFormat="1" applyFont="1" applyFill="1" applyBorder="1" applyAlignment="1">
      <alignment horizontal="center"/>
    </xf>
    <xf numFmtId="0" fontId="13" fillId="25" borderId="19" xfId="0" applyFont="1" applyFill="1" applyBorder="1" applyAlignment="1">
      <alignment/>
    </xf>
    <xf numFmtId="177" fontId="13" fillId="25" borderId="11" xfId="0" applyNumberFormat="1" applyFont="1" applyFill="1" applyBorder="1" applyAlignment="1">
      <alignment horizontal="right"/>
    </xf>
    <xf numFmtId="172" fontId="13" fillId="25" borderId="42" xfId="0" applyNumberFormat="1" applyFont="1" applyFill="1" applyBorder="1" applyAlignment="1">
      <alignment horizontal="center"/>
    </xf>
    <xf numFmtId="0" fontId="13" fillId="25" borderId="19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right"/>
    </xf>
    <xf numFmtId="172" fontId="13" fillId="25" borderId="11" xfId="0" applyNumberFormat="1" applyFont="1" applyFill="1" applyBorder="1" applyAlignment="1">
      <alignment horizontal="right"/>
    </xf>
    <xf numFmtId="172" fontId="13" fillId="25" borderId="44" xfId="0" applyNumberFormat="1" applyFont="1" applyFill="1" applyBorder="1" applyAlignment="1">
      <alignment horizontal="center"/>
    </xf>
    <xf numFmtId="177" fontId="13" fillId="25" borderId="44" xfId="0" applyNumberFormat="1" applyFont="1" applyFill="1" applyBorder="1" applyAlignment="1">
      <alignment/>
    </xf>
    <xf numFmtId="172" fontId="13" fillId="25" borderId="45" xfId="0" applyNumberFormat="1" applyFont="1" applyFill="1" applyBorder="1" applyAlignment="1">
      <alignment horizontal="center"/>
    </xf>
    <xf numFmtId="172" fontId="13" fillId="25" borderId="11" xfId="0" applyNumberFormat="1" applyFont="1" applyFill="1" applyBorder="1" applyAlignment="1">
      <alignment/>
    </xf>
    <xf numFmtId="0" fontId="9" fillId="25" borderId="0" xfId="0" applyFont="1" applyFill="1" applyAlignment="1">
      <alignment vertical="top"/>
    </xf>
    <xf numFmtId="0" fontId="14" fillId="25" borderId="0" xfId="0" applyFont="1" applyFill="1" applyAlignment="1">
      <alignment/>
    </xf>
    <xf numFmtId="0" fontId="11" fillId="25" borderId="0" xfId="0" applyFont="1" applyFill="1" applyAlignment="1">
      <alignment horizontal="left"/>
    </xf>
    <xf numFmtId="0" fontId="11" fillId="25" borderId="13" xfId="0" applyFont="1" applyFill="1" applyBorder="1" applyAlignment="1">
      <alignment/>
    </xf>
    <xf numFmtId="0" fontId="11" fillId="25" borderId="0" xfId="0" applyFont="1" applyFill="1" applyBorder="1" applyAlignment="1">
      <alignment horizontal="left"/>
    </xf>
    <xf numFmtId="0" fontId="14" fillId="25" borderId="0" xfId="0" applyFont="1" applyFill="1" applyBorder="1" applyAlignment="1">
      <alignment horizontal="left"/>
    </xf>
    <xf numFmtId="0" fontId="11" fillId="25" borderId="0" xfId="0" applyFont="1" applyFill="1" applyAlignment="1">
      <alignment/>
    </xf>
    <xf numFmtId="0" fontId="11" fillId="25" borderId="0" xfId="0" applyFont="1" applyFill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4" fillId="25" borderId="0" xfId="0" applyFont="1" applyFill="1" applyAlignment="1">
      <alignment/>
    </xf>
    <xf numFmtId="0" fontId="11" fillId="25" borderId="0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68" fillId="25" borderId="21" xfId="0" applyFont="1" applyFill="1" applyBorder="1" applyAlignment="1">
      <alignment horizontal="left" wrapText="1"/>
    </xf>
    <xf numFmtId="187" fontId="13" fillId="25" borderId="11" xfId="0" applyNumberFormat="1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0" fontId="13" fillId="25" borderId="46" xfId="0" applyFont="1" applyFill="1" applyBorder="1" applyAlignment="1">
      <alignment horizontal="center"/>
    </xf>
    <xf numFmtId="177" fontId="9" fillId="25" borderId="11" xfId="0" applyNumberFormat="1" applyFont="1" applyFill="1" applyBorder="1" applyAlignment="1">
      <alignment/>
    </xf>
    <xf numFmtId="177" fontId="9" fillId="25" borderId="11" xfId="0" applyNumberFormat="1" applyFont="1" applyFill="1" applyBorder="1" applyAlignment="1">
      <alignment horizontal="center"/>
    </xf>
    <xf numFmtId="172" fontId="9" fillId="25" borderId="20" xfId="0" applyNumberFormat="1" applyFont="1" applyFill="1" applyBorder="1" applyAlignment="1">
      <alignment horizontal="center"/>
    </xf>
    <xf numFmtId="0" fontId="13" fillId="25" borderId="21" xfId="0" applyFont="1" applyFill="1" applyBorder="1" applyAlignment="1">
      <alignment horizontal="center"/>
    </xf>
    <xf numFmtId="177" fontId="13" fillId="25" borderId="19" xfId="0" applyNumberFormat="1" applyFont="1" applyFill="1" applyBorder="1" applyAlignment="1">
      <alignment/>
    </xf>
    <xf numFmtId="0" fontId="55" fillId="25" borderId="0" xfId="68" applyNumberFormat="1" applyFont="1" applyFill="1" applyAlignment="1">
      <alignment horizontal="center" vertical="center" wrapText="1"/>
      <protection/>
    </xf>
    <xf numFmtId="0" fontId="55" fillId="25" borderId="0" xfId="68" applyFont="1" applyFill="1" applyAlignment="1">
      <alignment wrapText="1"/>
      <protection/>
    </xf>
    <xf numFmtId="0" fontId="9" fillId="25" borderId="0" xfId="0" applyFont="1" applyFill="1" applyAlignment="1">
      <alignment/>
    </xf>
    <xf numFmtId="172" fontId="55" fillId="25" borderId="0" xfId="68" applyNumberFormat="1" applyFont="1" applyFill="1" applyAlignment="1">
      <alignment wrapText="1"/>
      <protection/>
    </xf>
    <xf numFmtId="0" fontId="10" fillId="25" borderId="0" xfId="0" applyFont="1" applyFill="1" applyAlignment="1">
      <alignment wrapText="1"/>
    </xf>
    <xf numFmtId="172" fontId="55" fillId="25" borderId="0" xfId="68" applyNumberFormat="1" applyFont="1" applyFill="1" applyAlignment="1">
      <alignment horizontal="left" wrapText="1"/>
      <protection/>
    </xf>
    <xf numFmtId="0" fontId="53" fillId="25" borderId="0" xfId="68" applyFont="1" applyFill="1" applyAlignment="1">
      <alignment horizontal="center" wrapText="1"/>
      <protection/>
    </xf>
    <xf numFmtId="0" fontId="9" fillId="25" borderId="13" xfId="0" applyFont="1" applyFill="1" applyBorder="1" applyAlignment="1">
      <alignment wrapText="1"/>
    </xf>
    <xf numFmtId="0" fontId="55" fillId="25" borderId="47" xfId="68" applyFont="1" applyFill="1" applyBorder="1" applyAlignment="1">
      <alignment horizontal="center" vertical="center" wrapText="1"/>
      <protection/>
    </xf>
    <xf numFmtId="172" fontId="56" fillId="25" borderId="11" xfId="68" applyNumberFormat="1" applyFont="1" applyFill="1" applyBorder="1" applyAlignment="1">
      <alignment vertical="top" wrapText="1"/>
      <protection/>
    </xf>
    <xf numFmtId="1" fontId="76" fillId="25" borderId="47" xfId="68" applyNumberFormat="1" applyFont="1" applyFill="1" applyBorder="1" applyAlignment="1">
      <alignment horizontal="center" wrapText="1"/>
      <protection/>
    </xf>
    <xf numFmtId="1" fontId="57" fillId="25" borderId="44" xfId="68" applyNumberFormat="1" applyFont="1" applyFill="1" applyBorder="1" applyAlignment="1">
      <alignment horizontal="center" wrapText="1"/>
      <protection/>
    </xf>
    <xf numFmtId="1" fontId="57" fillId="25" borderId="45" xfId="68" applyNumberFormat="1" applyFont="1" applyFill="1" applyBorder="1" applyAlignment="1">
      <alignment horizontal="center" wrapText="1"/>
      <protection/>
    </xf>
    <xf numFmtId="1" fontId="57" fillId="25" borderId="19" xfId="68" applyNumberFormat="1" applyFont="1" applyFill="1" applyBorder="1" applyAlignment="1">
      <alignment horizontal="center" wrapText="1"/>
      <protection/>
    </xf>
    <xf numFmtId="1" fontId="57" fillId="25" borderId="11" xfId="68" applyNumberFormat="1" applyFont="1" applyFill="1" applyBorder="1" applyAlignment="1">
      <alignment horizontal="center" wrapText="1"/>
      <protection/>
    </xf>
    <xf numFmtId="1" fontId="76" fillId="25" borderId="11" xfId="68" applyNumberFormat="1" applyFont="1" applyFill="1" applyBorder="1" applyAlignment="1">
      <alignment horizontal="left" wrapText="1"/>
      <protection/>
    </xf>
    <xf numFmtId="1" fontId="76" fillId="25" borderId="0" xfId="68" applyNumberFormat="1" applyFont="1" applyFill="1" applyBorder="1" applyAlignment="1">
      <alignment horizontal="center" wrapText="1"/>
      <protection/>
    </xf>
    <xf numFmtId="1" fontId="57" fillId="25" borderId="0" xfId="68" applyNumberFormat="1" applyFont="1" applyFill="1" applyBorder="1" applyAlignment="1">
      <alignment horizontal="center" wrapText="1"/>
      <protection/>
    </xf>
    <xf numFmtId="1" fontId="57" fillId="25" borderId="33" xfId="68" applyNumberFormat="1" applyFont="1" applyFill="1" applyBorder="1" applyAlignment="1">
      <alignment horizontal="center" wrapText="1"/>
      <protection/>
    </xf>
    <xf numFmtId="1" fontId="76" fillId="25" borderId="21" xfId="68" applyNumberFormat="1" applyFont="1" applyFill="1" applyBorder="1" applyAlignment="1">
      <alignment horizontal="left" wrapText="1"/>
      <protection/>
    </xf>
    <xf numFmtId="1" fontId="117" fillId="25" borderId="11" xfId="68" applyNumberFormat="1" applyFont="1" applyFill="1" applyBorder="1" applyAlignment="1">
      <alignment vertical="center" wrapText="1"/>
      <protection/>
    </xf>
    <xf numFmtId="1" fontId="117" fillId="25" borderId="21" xfId="68" applyNumberFormat="1" applyFont="1" applyFill="1" applyBorder="1" applyAlignment="1">
      <alignment vertical="center" wrapText="1"/>
      <protection/>
    </xf>
    <xf numFmtId="1" fontId="76" fillId="25" borderId="46" xfId="68" applyNumberFormat="1" applyFont="1" applyFill="1" applyBorder="1" applyAlignment="1">
      <alignment horizontal="left" wrapText="1"/>
      <protection/>
    </xf>
    <xf numFmtId="1" fontId="76" fillId="25" borderId="39" xfId="68" applyNumberFormat="1" applyFont="1" applyFill="1" applyBorder="1" applyAlignment="1">
      <alignment horizontal="left" wrapText="1"/>
      <protection/>
    </xf>
    <xf numFmtId="1" fontId="78" fillId="25" borderId="48" xfId="68" applyNumberFormat="1" applyFont="1" applyFill="1" applyBorder="1" applyAlignment="1">
      <alignment horizontal="left" wrapText="1"/>
      <protection/>
    </xf>
    <xf numFmtId="1" fontId="75" fillId="25" borderId="46" xfId="68" applyNumberFormat="1" applyFont="1" applyFill="1" applyBorder="1" applyAlignment="1">
      <alignment vertical="center" wrapText="1"/>
      <protection/>
    </xf>
    <xf numFmtId="1" fontId="76" fillId="25" borderId="49" xfId="68" applyNumberFormat="1" applyFont="1" applyFill="1" applyBorder="1" applyAlignment="1">
      <alignment horizontal="left" wrapText="1"/>
      <protection/>
    </xf>
    <xf numFmtId="1" fontId="78" fillId="25" borderId="49" xfId="68" applyNumberFormat="1" applyFont="1" applyFill="1" applyBorder="1" applyAlignment="1">
      <alignment horizontal="left" wrapText="1"/>
      <protection/>
    </xf>
    <xf numFmtId="1" fontId="78" fillId="25" borderId="0" xfId="68" applyNumberFormat="1" applyFont="1" applyFill="1" applyBorder="1" applyAlignment="1">
      <alignment horizontal="center" wrapText="1"/>
      <protection/>
    </xf>
    <xf numFmtId="1" fontId="74" fillId="25" borderId="0" xfId="68" applyNumberFormat="1" applyFont="1" applyFill="1" applyBorder="1" applyAlignment="1">
      <alignment horizontal="center" wrapText="1"/>
      <protection/>
    </xf>
    <xf numFmtId="1" fontId="74" fillId="25" borderId="33" xfId="68" applyNumberFormat="1" applyFont="1" applyFill="1" applyBorder="1" applyAlignment="1">
      <alignment horizontal="center" wrapText="1"/>
      <protection/>
    </xf>
    <xf numFmtId="0" fontId="73" fillId="25" borderId="0" xfId="68" applyFont="1" applyFill="1" applyAlignment="1">
      <alignment wrapText="1"/>
      <protection/>
    </xf>
    <xf numFmtId="0" fontId="118" fillId="25" borderId="37" xfId="68" applyNumberFormat="1" applyFont="1" applyFill="1" applyBorder="1" applyAlignment="1">
      <alignment horizontal="center" vertical="center" wrapText="1"/>
      <protection/>
    </xf>
    <xf numFmtId="1" fontId="118" fillId="25" borderId="21" xfId="68" applyNumberFormat="1" applyFont="1" applyFill="1" applyBorder="1" applyAlignment="1">
      <alignment horizontal="left" wrapText="1"/>
      <protection/>
    </xf>
    <xf numFmtId="0" fontId="119" fillId="25" borderId="37" xfId="68" applyNumberFormat="1" applyFont="1" applyFill="1" applyBorder="1" applyAlignment="1">
      <alignment horizontal="center" vertical="center" wrapText="1"/>
      <protection/>
    </xf>
    <xf numFmtId="1" fontId="120" fillId="25" borderId="21" xfId="68" applyNumberFormat="1" applyFont="1" applyFill="1" applyBorder="1" applyAlignment="1">
      <alignment vertical="center" wrapText="1"/>
      <protection/>
    </xf>
    <xf numFmtId="0" fontId="118" fillId="25" borderId="50" xfId="68" applyNumberFormat="1" applyFont="1" applyFill="1" applyBorder="1" applyAlignment="1">
      <alignment horizontal="center" vertical="center" wrapText="1"/>
      <protection/>
    </xf>
    <xf numFmtId="1" fontId="118" fillId="25" borderId="44" xfId="68" applyNumberFormat="1" applyFont="1" applyFill="1" applyBorder="1" applyAlignment="1">
      <alignment horizontal="left" wrapText="1"/>
      <protection/>
    </xf>
    <xf numFmtId="0" fontId="118" fillId="25" borderId="41" xfId="68" applyNumberFormat="1" applyFont="1" applyFill="1" applyBorder="1" applyAlignment="1">
      <alignment horizontal="center" vertical="center" wrapText="1"/>
      <protection/>
    </xf>
    <xf numFmtId="1" fontId="118" fillId="25" borderId="46" xfId="68" applyNumberFormat="1" applyFont="1" applyFill="1" applyBorder="1" applyAlignment="1">
      <alignment horizontal="left" vertical="center" wrapText="1"/>
      <protection/>
    </xf>
    <xf numFmtId="1" fontId="121" fillId="25" borderId="21" xfId="68" applyNumberFormat="1" applyFont="1" applyFill="1" applyBorder="1" applyAlignment="1">
      <alignment horizontal="left" wrapText="1"/>
      <protection/>
    </xf>
    <xf numFmtId="210" fontId="75" fillId="25" borderId="51" xfId="82" applyNumberFormat="1" applyFont="1" applyFill="1" applyBorder="1" applyAlignment="1">
      <alignment vertical="center" wrapText="1"/>
    </xf>
    <xf numFmtId="210" fontId="77" fillId="25" borderId="48" xfId="82" applyNumberFormat="1" applyFont="1" applyFill="1" applyBorder="1" applyAlignment="1">
      <alignment vertical="center" wrapText="1"/>
    </xf>
    <xf numFmtId="210" fontId="77" fillId="25" borderId="52" xfId="82" applyNumberFormat="1" applyFont="1" applyFill="1" applyBorder="1" applyAlignment="1">
      <alignment wrapText="1"/>
    </xf>
    <xf numFmtId="210" fontId="73" fillId="25" borderId="53" xfId="82" applyNumberFormat="1" applyFont="1" applyFill="1" applyBorder="1" applyAlignment="1">
      <alignment wrapText="1"/>
    </xf>
    <xf numFmtId="210" fontId="73" fillId="25" borderId="54" xfId="82" applyNumberFormat="1" applyFont="1" applyFill="1" applyBorder="1" applyAlignment="1">
      <alignment wrapText="1"/>
    </xf>
    <xf numFmtId="210" fontId="75" fillId="25" borderId="21" xfId="82" applyNumberFormat="1" applyFont="1" applyFill="1" applyBorder="1" applyAlignment="1">
      <alignment vertical="center" wrapText="1"/>
    </xf>
    <xf numFmtId="210" fontId="75" fillId="25" borderId="55" xfId="82" applyNumberFormat="1" applyFont="1" applyFill="1" applyBorder="1" applyAlignment="1">
      <alignment wrapText="1"/>
    </xf>
    <xf numFmtId="210" fontId="55" fillId="25" borderId="56" xfId="82" applyNumberFormat="1" applyFont="1" applyFill="1" applyBorder="1" applyAlignment="1">
      <alignment wrapText="1"/>
    </xf>
    <xf numFmtId="210" fontId="55" fillId="25" borderId="57" xfId="82" applyNumberFormat="1" applyFont="1" applyFill="1" applyBorder="1" applyAlignment="1">
      <alignment wrapText="1"/>
    </xf>
    <xf numFmtId="210" fontId="75" fillId="25" borderId="58" xfId="82" applyNumberFormat="1" applyFont="1" applyFill="1" applyBorder="1" applyAlignment="1">
      <alignment vertical="center" wrapText="1"/>
    </xf>
    <xf numFmtId="210" fontId="77" fillId="25" borderId="55" xfId="82" applyNumberFormat="1" applyFont="1" applyFill="1" applyBorder="1" applyAlignment="1">
      <alignment wrapText="1"/>
    </xf>
    <xf numFmtId="210" fontId="73" fillId="25" borderId="56" xfId="82" applyNumberFormat="1" applyFont="1" applyFill="1" applyBorder="1" applyAlignment="1">
      <alignment wrapText="1"/>
    </xf>
    <xf numFmtId="210" fontId="73" fillId="25" borderId="57" xfId="82" applyNumberFormat="1" applyFont="1" applyFill="1" applyBorder="1" applyAlignment="1">
      <alignment wrapText="1"/>
    </xf>
    <xf numFmtId="0" fontId="122" fillId="25" borderId="41" xfId="68" applyNumberFormat="1" applyFont="1" applyFill="1" applyBorder="1" applyAlignment="1">
      <alignment horizontal="center" vertical="center" wrapText="1"/>
      <protection/>
    </xf>
    <xf numFmtId="210" fontId="123" fillId="25" borderId="21" xfId="82" applyNumberFormat="1" applyFont="1" applyFill="1" applyBorder="1" applyAlignment="1">
      <alignment vertical="center" wrapText="1"/>
    </xf>
    <xf numFmtId="210" fontId="119" fillId="25" borderId="21" xfId="82" applyNumberFormat="1" applyFont="1" applyFill="1" applyBorder="1" applyAlignment="1">
      <alignment vertical="center" wrapText="1"/>
    </xf>
    <xf numFmtId="0" fontId="119" fillId="25" borderId="50" xfId="68" applyNumberFormat="1" applyFont="1" applyFill="1" applyBorder="1" applyAlignment="1">
      <alignment horizontal="center" vertical="center" wrapText="1"/>
      <protection/>
    </xf>
    <xf numFmtId="210" fontId="119" fillId="25" borderId="44" xfId="82" applyNumberFormat="1" applyFont="1" applyFill="1" applyBorder="1" applyAlignment="1">
      <alignment vertical="center" wrapText="1"/>
    </xf>
    <xf numFmtId="210" fontId="123" fillId="25" borderId="46" xfId="82" applyNumberFormat="1" applyFont="1" applyFill="1" applyBorder="1" applyAlignment="1">
      <alignment vertical="center" wrapText="1"/>
    </xf>
    <xf numFmtId="210" fontId="76" fillId="25" borderId="59" xfId="82" applyNumberFormat="1" applyFont="1" applyFill="1" applyBorder="1" applyAlignment="1">
      <alignment vertical="center" wrapText="1"/>
    </xf>
    <xf numFmtId="210" fontId="76" fillId="25" borderId="60" xfId="82" applyNumberFormat="1" applyFont="1" applyFill="1" applyBorder="1" applyAlignment="1">
      <alignment horizontal="right" vertical="center" wrapText="1"/>
    </xf>
    <xf numFmtId="210" fontId="76" fillId="25" borderId="55" xfId="82" applyNumberFormat="1" applyFont="1" applyFill="1" applyBorder="1" applyAlignment="1">
      <alignment wrapText="1"/>
    </xf>
    <xf numFmtId="210" fontId="57" fillId="25" borderId="56" xfId="82" applyNumberFormat="1" applyFont="1" applyFill="1" applyBorder="1" applyAlignment="1">
      <alignment wrapText="1"/>
    </xf>
    <xf numFmtId="210" fontId="57" fillId="25" borderId="57" xfId="82" applyNumberFormat="1" applyFont="1" applyFill="1" applyBorder="1" applyAlignment="1">
      <alignment wrapText="1"/>
    </xf>
    <xf numFmtId="0" fontId="57" fillId="25" borderId="0" xfId="68" applyFont="1" applyFill="1" applyAlignment="1">
      <alignment wrapText="1"/>
      <protection/>
    </xf>
    <xf numFmtId="210" fontId="76" fillId="25" borderId="45" xfId="82" applyNumberFormat="1" applyFont="1" applyFill="1" applyBorder="1" applyAlignment="1">
      <alignment vertical="center" wrapText="1"/>
    </xf>
    <xf numFmtId="210" fontId="76" fillId="25" borderId="18" xfId="82" applyNumberFormat="1" applyFont="1" applyFill="1" applyBorder="1" applyAlignment="1">
      <alignment vertical="center" wrapText="1"/>
    </xf>
    <xf numFmtId="210" fontId="75" fillId="25" borderId="60" xfId="82" applyNumberFormat="1" applyFont="1" applyFill="1" applyBorder="1" applyAlignment="1">
      <alignment horizontal="right" vertical="center" wrapText="1"/>
    </xf>
    <xf numFmtId="210" fontId="75" fillId="25" borderId="42" xfId="82" applyNumberFormat="1" applyFont="1" applyFill="1" applyBorder="1" applyAlignment="1">
      <alignment horizontal="right" vertical="center" wrapText="1"/>
    </xf>
    <xf numFmtId="172" fontId="75" fillId="25" borderId="42" xfId="68" applyNumberFormat="1" applyFont="1" applyFill="1" applyBorder="1" applyAlignment="1">
      <alignment horizontal="right" vertical="center" wrapText="1"/>
      <protection/>
    </xf>
    <xf numFmtId="210" fontId="75" fillId="25" borderId="18" xfId="82" applyNumberFormat="1" applyFont="1" applyFill="1" applyBorder="1" applyAlignment="1">
      <alignment vertical="center" wrapText="1"/>
    </xf>
    <xf numFmtId="0" fontId="75" fillId="25" borderId="44" xfId="68" applyFont="1" applyFill="1" applyBorder="1" applyAlignment="1">
      <alignment vertical="center" wrapText="1"/>
      <protection/>
    </xf>
    <xf numFmtId="172" fontId="75" fillId="25" borderId="45" xfId="68" applyNumberFormat="1" applyFont="1" applyFill="1" applyBorder="1" applyAlignment="1">
      <alignment horizontal="right" vertical="center" wrapText="1"/>
      <protection/>
    </xf>
    <xf numFmtId="172" fontId="75" fillId="25" borderId="61" xfId="68" applyNumberFormat="1" applyFont="1" applyFill="1" applyBorder="1" applyAlignment="1">
      <alignment wrapText="1"/>
      <protection/>
    </xf>
    <xf numFmtId="172" fontId="55" fillId="25" borderId="62" xfId="68" applyNumberFormat="1" applyFont="1" applyFill="1" applyBorder="1" applyAlignment="1">
      <alignment wrapText="1"/>
      <protection/>
    </xf>
    <xf numFmtId="177" fontId="55" fillId="25" borderId="63" xfId="68" applyNumberFormat="1" applyFont="1" applyFill="1" applyBorder="1" applyAlignment="1">
      <alignment wrapText="1"/>
      <protection/>
    </xf>
    <xf numFmtId="0" fontId="75" fillId="25" borderId="0" xfId="68" applyNumberFormat="1" applyFont="1" applyFill="1" applyAlignment="1">
      <alignment horizontal="center" vertical="center" wrapText="1"/>
      <protection/>
    </xf>
    <xf numFmtId="0" fontId="75" fillId="25" borderId="0" xfId="68" applyFont="1" applyFill="1" applyAlignment="1">
      <alignment wrapText="1"/>
      <protection/>
    </xf>
    <xf numFmtId="172" fontId="75" fillId="25" borderId="0" xfId="68" applyNumberFormat="1" applyFont="1" applyFill="1" applyAlignment="1">
      <alignment wrapText="1"/>
      <protection/>
    </xf>
    <xf numFmtId="0" fontId="68" fillId="25" borderId="0" xfId="0" applyFont="1" applyFill="1" applyAlignment="1">
      <alignment horizontal="left"/>
    </xf>
    <xf numFmtId="0" fontId="68" fillId="25" borderId="13" xfId="0" applyFont="1" applyFill="1" applyBorder="1" applyAlignment="1">
      <alignment/>
    </xf>
    <xf numFmtId="0" fontId="79" fillId="25" borderId="0" xfId="68" applyFont="1" applyFill="1" applyAlignment="1">
      <alignment/>
      <protection/>
    </xf>
    <xf numFmtId="0" fontId="68" fillId="25" borderId="0" xfId="0" applyFont="1" applyFill="1" applyAlignment="1">
      <alignment horizontal="center"/>
    </xf>
    <xf numFmtId="0" fontId="68" fillId="25" borderId="0" xfId="0" applyFont="1" applyFill="1" applyAlignment="1">
      <alignment/>
    </xf>
    <xf numFmtId="1" fontId="76" fillId="25" borderId="64" xfId="68" applyNumberFormat="1" applyFont="1" applyFill="1" applyBorder="1" applyAlignment="1">
      <alignment horizontal="center" wrapText="1"/>
      <protection/>
    </xf>
    <xf numFmtId="0" fontId="55" fillId="25" borderId="35" xfId="68" applyNumberFormat="1" applyFont="1" applyFill="1" applyBorder="1" applyAlignment="1">
      <alignment horizontal="center" vertical="center" wrapText="1"/>
      <protection/>
    </xf>
    <xf numFmtId="172" fontId="56" fillId="25" borderId="65" xfId="68" applyNumberFormat="1" applyFont="1" applyFill="1" applyBorder="1" applyAlignment="1">
      <alignment vertical="top" wrapText="1"/>
      <protection/>
    </xf>
    <xf numFmtId="0" fontId="75" fillId="25" borderId="37" xfId="68" applyNumberFormat="1" applyFont="1" applyFill="1" applyBorder="1" applyAlignment="1">
      <alignment horizontal="center" vertical="center" wrapText="1"/>
      <protection/>
    </xf>
    <xf numFmtId="1" fontId="76" fillId="25" borderId="42" xfId="68" applyNumberFormat="1" applyFont="1" applyFill="1" applyBorder="1" applyAlignment="1">
      <alignment horizontal="center" wrapText="1"/>
      <protection/>
    </xf>
    <xf numFmtId="0" fontId="77" fillId="25" borderId="37" xfId="68" applyNumberFormat="1" applyFont="1" applyFill="1" applyBorder="1" applyAlignment="1">
      <alignment horizontal="center" vertical="center" wrapText="1"/>
      <protection/>
    </xf>
    <xf numFmtId="1" fontId="78" fillId="25" borderId="42" xfId="68" applyNumberFormat="1" applyFont="1" applyFill="1" applyBorder="1" applyAlignment="1">
      <alignment horizontal="center" wrapText="1"/>
      <protection/>
    </xf>
    <xf numFmtId="0" fontId="75" fillId="25" borderId="50" xfId="68" applyNumberFormat="1" applyFont="1" applyFill="1" applyBorder="1" applyAlignment="1">
      <alignment horizontal="center" vertical="center" wrapText="1"/>
      <protection/>
    </xf>
    <xf numFmtId="0" fontId="77" fillId="25" borderId="41" xfId="68" applyNumberFormat="1" applyFont="1" applyFill="1" applyBorder="1" applyAlignment="1">
      <alignment horizontal="center" vertical="center" wrapText="1"/>
      <protection/>
    </xf>
    <xf numFmtId="210" fontId="77" fillId="25" borderId="42" xfId="82" applyNumberFormat="1" applyFont="1" applyFill="1" applyBorder="1" applyAlignment="1">
      <alignment horizontal="right" vertical="center" wrapText="1"/>
    </xf>
    <xf numFmtId="0" fontId="76" fillId="25" borderId="41" xfId="68" applyNumberFormat="1" applyFont="1" applyFill="1" applyBorder="1" applyAlignment="1">
      <alignment horizontal="center" vertical="center" wrapText="1"/>
      <protection/>
    </xf>
    <xf numFmtId="14" fontId="76" fillId="25" borderId="50" xfId="68" applyNumberFormat="1" applyFont="1" applyFill="1" applyBorder="1" applyAlignment="1">
      <alignment horizontal="center" vertical="center" wrapText="1"/>
      <protection/>
    </xf>
    <xf numFmtId="0" fontId="76" fillId="25" borderId="37" xfId="68" applyNumberFormat="1" applyFont="1" applyFill="1" applyBorder="1" applyAlignment="1">
      <alignment horizontal="center" vertical="center" wrapText="1"/>
      <protection/>
    </xf>
    <xf numFmtId="0" fontId="0" fillId="25" borderId="0" xfId="0" applyNumberFormat="1" applyFont="1" applyFill="1" applyAlignment="1">
      <alignment horizontal="center" vertical="center" wrapText="1"/>
    </xf>
    <xf numFmtId="0" fontId="0" fillId="25" borderId="0" xfId="0" applyNumberFormat="1" applyFont="1" applyFill="1" applyAlignment="1">
      <alignment horizontal="center" vertical="center"/>
    </xf>
    <xf numFmtId="0" fontId="85" fillId="25" borderId="0" xfId="0" applyNumberFormat="1" applyFont="1" applyFill="1" applyAlignment="1">
      <alignment horizontal="center" vertical="center"/>
    </xf>
    <xf numFmtId="0" fontId="14" fillId="25" borderId="0" xfId="0" applyFont="1" applyFill="1" applyAlignment="1">
      <alignment horizontal="right"/>
    </xf>
    <xf numFmtId="0" fontId="11" fillId="25" borderId="0" xfId="0" applyFont="1" applyFill="1" applyAlignment="1">
      <alignment horizontal="center" wrapText="1"/>
    </xf>
    <xf numFmtId="0" fontId="16" fillId="25" borderId="0" xfId="0" applyFont="1" applyFill="1" applyAlignment="1">
      <alignment horizontal="center"/>
    </xf>
    <xf numFmtId="0" fontId="5" fillId="25" borderId="0" xfId="0" applyFont="1" applyFill="1" applyAlignment="1">
      <alignment/>
    </xf>
    <xf numFmtId="0" fontId="17" fillId="25" borderId="13" xfId="0" applyFont="1" applyFill="1" applyBorder="1" applyAlignment="1">
      <alignment/>
    </xf>
    <xf numFmtId="0" fontId="17" fillId="25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0" fontId="9" fillId="25" borderId="14" xfId="0" applyFont="1" applyFill="1" applyBorder="1" applyAlignment="1">
      <alignment/>
    </xf>
    <xf numFmtId="0" fontId="9" fillId="25" borderId="66" xfId="0" applyFont="1" applyFill="1" applyBorder="1" applyAlignment="1">
      <alignment horizontal="center" vertical="top" wrapText="1"/>
    </xf>
    <xf numFmtId="0" fontId="9" fillId="25" borderId="11" xfId="0" applyNumberFormat="1" applyFont="1" applyFill="1" applyBorder="1" applyAlignment="1">
      <alignment horizontal="center"/>
    </xf>
    <xf numFmtId="4" fontId="13" fillId="25" borderId="11" xfId="0" applyNumberFormat="1" applyFont="1" applyFill="1" applyBorder="1" applyAlignment="1">
      <alignment horizontal="center"/>
    </xf>
    <xf numFmtId="9" fontId="13" fillId="25" borderId="11" xfId="0" applyNumberFormat="1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 wrapText="1"/>
    </xf>
    <xf numFmtId="0" fontId="13" fillId="25" borderId="0" xfId="0" applyFont="1" applyFill="1" applyAlignment="1">
      <alignment horizontal="center"/>
    </xf>
    <xf numFmtId="172" fontId="9" fillId="25" borderId="11" xfId="0" applyNumberFormat="1" applyFont="1" applyFill="1" applyBorder="1" applyAlignment="1">
      <alignment horizontal="center" vertical="center"/>
    </xf>
    <xf numFmtId="4" fontId="12" fillId="25" borderId="11" xfId="0" applyNumberFormat="1" applyFont="1" applyFill="1" applyBorder="1" applyAlignment="1">
      <alignment/>
    </xf>
    <xf numFmtId="4" fontId="12" fillId="25" borderId="40" xfId="0" applyNumberFormat="1" applyFont="1" applyFill="1" applyBorder="1" applyAlignment="1">
      <alignment/>
    </xf>
    <xf numFmtId="0" fontId="9" fillId="25" borderId="0" xfId="0" applyFont="1" applyFill="1" applyBorder="1" applyAlignment="1">
      <alignment horizontal="left"/>
    </xf>
    <xf numFmtId="0" fontId="9" fillId="25" borderId="13" xfId="0" applyFont="1" applyFill="1" applyBorder="1" applyAlignment="1">
      <alignment horizontal="left"/>
    </xf>
    <xf numFmtId="0" fontId="14" fillId="25" borderId="13" xfId="0" applyFont="1" applyFill="1" applyBorder="1" applyAlignment="1">
      <alignment/>
    </xf>
    <xf numFmtId="0" fontId="80" fillId="25" borderId="0" xfId="0" applyFont="1" applyFill="1" applyAlignment="1">
      <alignment/>
    </xf>
    <xf numFmtId="0" fontId="80" fillId="25" borderId="0" xfId="0" applyFont="1" applyFill="1" applyAlignment="1">
      <alignment wrapText="1"/>
    </xf>
    <xf numFmtId="0" fontId="4" fillId="25" borderId="0" xfId="0" applyFont="1" applyFill="1" applyAlignment="1">
      <alignment horizontal="right"/>
    </xf>
    <xf numFmtId="0" fontId="4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top"/>
    </xf>
    <xf numFmtId="0" fontId="65" fillId="0" borderId="0" xfId="62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9" fillId="25" borderId="11" xfId="0" applyFont="1" applyFill="1" applyBorder="1" applyAlignment="1">
      <alignment horizontal="center" vertical="top" wrapText="1"/>
    </xf>
    <xf numFmtId="14" fontId="76" fillId="26" borderId="67" xfId="68" applyNumberFormat="1" applyFont="1" applyFill="1" applyBorder="1" applyAlignment="1">
      <alignment horizontal="center" vertical="center" wrapText="1"/>
      <protection/>
    </xf>
    <xf numFmtId="210" fontId="76" fillId="26" borderId="51" xfId="82" applyNumberFormat="1" applyFont="1" applyFill="1" applyBorder="1" applyAlignment="1">
      <alignment vertical="center" wrapText="1"/>
    </xf>
    <xf numFmtId="210" fontId="76" fillId="26" borderId="60" xfId="82" applyNumberFormat="1" applyFont="1" applyFill="1" applyBorder="1" applyAlignment="1">
      <alignment horizontal="right" vertical="center" wrapText="1"/>
    </xf>
    <xf numFmtId="0" fontId="76" fillId="25" borderId="11" xfId="68" applyNumberFormat="1" applyFont="1" applyFill="1" applyBorder="1" applyAlignment="1">
      <alignment horizontal="center" vertical="center" wrapText="1"/>
      <protection/>
    </xf>
    <xf numFmtId="210" fontId="75" fillId="26" borderId="51" xfId="82" applyNumberFormat="1" applyFont="1" applyFill="1" applyBorder="1" applyAlignment="1">
      <alignment vertical="center" wrapText="1"/>
    </xf>
    <xf numFmtId="1" fontId="75" fillId="26" borderId="21" xfId="68" applyNumberFormat="1" applyFont="1" applyFill="1" applyBorder="1" applyAlignment="1">
      <alignment horizontal="left" vertical="center" wrapText="1"/>
      <protection/>
    </xf>
    <xf numFmtId="0" fontId="0" fillId="0" borderId="0" xfId="62" applyFont="1" applyAlignment="1">
      <alignment wrapText="1"/>
      <protection/>
    </xf>
    <xf numFmtId="14" fontId="75" fillId="26" borderId="11" xfId="68" applyNumberFormat="1" applyFont="1" applyFill="1" applyBorder="1" applyAlignment="1">
      <alignment horizontal="center" vertical="center" wrapText="1"/>
      <protection/>
    </xf>
    <xf numFmtId="172" fontId="13" fillId="25" borderId="19" xfId="0" applyNumberFormat="1" applyFont="1" applyFill="1" applyBorder="1" applyAlignment="1">
      <alignment horizontal="center" wrapText="1"/>
    </xf>
    <xf numFmtId="172" fontId="12" fillId="25" borderId="19" xfId="0" applyNumberFormat="1" applyFont="1" applyFill="1" applyBorder="1" applyAlignment="1">
      <alignment/>
    </xf>
    <xf numFmtId="1" fontId="75" fillId="26" borderId="21" xfId="68" applyNumberFormat="1" applyFont="1" applyFill="1" applyBorder="1" applyAlignment="1">
      <alignment horizontal="left" wrapText="1"/>
      <protection/>
    </xf>
    <xf numFmtId="0" fontId="75" fillId="26" borderId="37" xfId="68" applyNumberFormat="1" applyFont="1" applyFill="1" applyBorder="1" applyAlignment="1">
      <alignment horizontal="center" vertical="center" wrapText="1"/>
      <protection/>
    </xf>
    <xf numFmtId="1" fontId="76" fillId="26" borderId="42" xfId="68" applyNumberFormat="1" applyFont="1" applyFill="1" applyBorder="1" applyAlignment="1">
      <alignment horizontal="center" wrapText="1"/>
      <protection/>
    </xf>
    <xf numFmtId="49" fontId="13" fillId="25" borderId="11" xfId="0" applyNumberFormat="1" applyFont="1" applyFill="1" applyBorder="1" applyAlignment="1">
      <alignment horizontal="center"/>
    </xf>
    <xf numFmtId="4" fontId="71" fillId="0" borderId="28" xfId="62" applyNumberFormat="1" applyFont="1" applyFill="1" applyBorder="1" applyAlignment="1">
      <alignment horizontal="center"/>
      <protection/>
    </xf>
    <xf numFmtId="0" fontId="9" fillId="26" borderId="13" xfId="0" applyFont="1" applyFill="1" applyBorder="1" applyAlignment="1">
      <alignment/>
    </xf>
    <xf numFmtId="0" fontId="68" fillId="0" borderId="0" xfId="62" applyNumberFormat="1" applyFont="1" applyFill="1" applyAlignment="1">
      <alignment horizontal="left" wrapText="1"/>
      <protection/>
    </xf>
    <xf numFmtId="4" fontId="65" fillId="0" borderId="0" xfId="62" applyNumberFormat="1" applyFont="1" applyBorder="1" applyAlignment="1">
      <alignment horizontal="right"/>
      <protection/>
    </xf>
    <xf numFmtId="0" fontId="5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 vertical="top"/>
    </xf>
    <xf numFmtId="0" fontId="4" fillId="25" borderId="0" xfId="0" applyFont="1" applyFill="1" applyAlignment="1">
      <alignment horizontal="left"/>
    </xf>
    <xf numFmtId="49" fontId="5" fillId="2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5" fillId="25" borderId="0" xfId="0" applyFont="1" applyFill="1" applyAlignment="1">
      <alignment/>
    </xf>
    <xf numFmtId="0" fontId="65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vertical="top" wrapText="1"/>
      <protection/>
    </xf>
    <xf numFmtId="0" fontId="4" fillId="0" borderId="0" xfId="62" applyFont="1" applyFill="1" applyAlignment="1">
      <alignment vertical="center"/>
      <protection/>
    </xf>
    <xf numFmtId="0" fontId="4" fillId="0" borderId="11" xfId="62" applyFont="1" applyFill="1" applyBorder="1" applyAlignment="1">
      <alignment horizontal="center" vertical="top" wrapText="1"/>
      <protection/>
    </xf>
    <xf numFmtId="0" fontId="4" fillId="0" borderId="0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0" fontId="72" fillId="0" borderId="11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4" fontId="7" fillId="0" borderId="11" xfId="62" applyNumberFormat="1" applyFont="1" applyFill="1" applyBorder="1" applyAlignment="1">
      <alignment horizontal="center"/>
      <protection/>
    </xf>
    <xf numFmtId="177" fontId="4" fillId="0" borderId="0" xfId="62" applyNumberFormat="1" applyFont="1" applyFill="1" applyAlignment="1">
      <alignment horizontal="center"/>
      <protection/>
    </xf>
    <xf numFmtId="0" fontId="65" fillId="0" borderId="0" xfId="62" applyFont="1" applyFill="1" applyAlignment="1">
      <alignment horizontal="center"/>
      <protection/>
    </xf>
    <xf numFmtId="4" fontId="4" fillId="0" borderId="18" xfId="62" applyNumberFormat="1" applyFont="1" applyFill="1" applyBorder="1" applyAlignment="1">
      <alignment horizontal="center"/>
      <protection/>
    </xf>
    <xf numFmtId="4" fontId="4" fillId="0" borderId="51" xfId="6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4" fillId="0" borderId="0" xfId="62" applyFont="1" applyFill="1">
      <alignment/>
      <protection/>
    </xf>
    <xf numFmtId="0" fontId="7" fillId="0" borderId="0" xfId="62" applyFont="1" applyFill="1">
      <alignment/>
      <protection/>
    </xf>
    <xf numFmtId="49" fontId="4" fillId="0" borderId="66" xfId="62" applyNumberFormat="1" applyFont="1" applyFill="1" applyBorder="1" applyAlignment="1">
      <alignment horizontal="center"/>
      <protection/>
    </xf>
    <xf numFmtId="2" fontId="4" fillId="0" borderId="0" xfId="62" applyNumberFormat="1" applyFont="1" applyFill="1" applyAlignment="1">
      <alignment horizontal="center"/>
      <protection/>
    </xf>
    <xf numFmtId="0" fontId="4" fillId="0" borderId="21" xfId="62" applyFont="1" applyFill="1" applyBorder="1" applyAlignment="1">
      <alignment horizontal="center"/>
      <protection/>
    </xf>
    <xf numFmtId="0" fontId="4" fillId="0" borderId="21" xfId="62" applyFont="1" applyFill="1" applyBorder="1" applyAlignment="1">
      <alignment wrapText="1"/>
      <protection/>
    </xf>
    <xf numFmtId="0" fontId="4" fillId="0" borderId="0" xfId="62" applyFont="1" applyFill="1" applyBorder="1" applyAlignment="1">
      <alignment wrapText="1"/>
      <protection/>
    </xf>
    <xf numFmtId="4" fontId="4" fillId="0" borderId="0" xfId="62" applyNumberFormat="1" applyFont="1" applyFill="1" applyBorder="1" applyAlignment="1">
      <alignment wrapText="1"/>
      <protection/>
    </xf>
    <xf numFmtId="0" fontId="7" fillId="0" borderId="26" xfId="65" applyFont="1" applyFill="1" applyBorder="1" applyAlignment="1">
      <alignment vertical="top" wrapText="1"/>
      <protection/>
    </xf>
    <xf numFmtId="0" fontId="6" fillId="0" borderId="21" xfId="62" applyFont="1" applyFill="1" applyBorder="1" applyAlignment="1">
      <alignment wrapText="1"/>
      <protection/>
    </xf>
    <xf numFmtId="0" fontId="68" fillId="0" borderId="0" xfId="62" applyFont="1" applyFill="1" applyBorder="1" applyAlignment="1">
      <alignment horizontal="center" wrapText="1"/>
      <protection/>
    </xf>
    <xf numFmtId="4" fontId="68" fillId="0" borderId="0" xfId="62" applyNumberFormat="1" applyFont="1" applyFill="1" applyBorder="1" applyAlignment="1">
      <alignment horizontal="left" wrapText="1"/>
      <protection/>
    </xf>
    <xf numFmtId="4" fontId="71" fillId="0" borderId="68" xfId="62" applyNumberFormat="1" applyFont="1" applyFill="1" applyBorder="1">
      <alignment/>
      <protection/>
    </xf>
    <xf numFmtId="0" fontId="6" fillId="0" borderId="0" xfId="62" applyFont="1" applyFill="1" applyBorder="1" applyAlignment="1">
      <alignment wrapText="1"/>
      <protection/>
    </xf>
    <xf numFmtId="172" fontId="4" fillId="0" borderId="0" xfId="62" applyNumberFormat="1" applyFont="1" applyFill="1" applyAlignment="1">
      <alignment horizontal="center"/>
      <protection/>
    </xf>
    <xf numFmtId="0" fontId="68" fillId="0" borderId="0" xfId="62" applyFont="1" applyFill="1" applyBorder="1" applyAlignment="1">
      <alignment wrapText="1"/>
      <protection/>
    </xf>
    <xf numFmtId="4" fontId="68" fillId="0" borderId="0" xfId="62" applyNumberFormat="1" applyFont="1" applyFill="1" applyBorder="1" applyAlignment="1">
      <alignment wrapText="1"/>
      <protection/>
    </xf>
    <xf numFmtId="0" fontId="5" fillId="0" borderId="0" xfId="62" applyFont="1" applyFill="1">
      <alignment/>
      <protection/>
    </xf>
    <xf numFmtId="0" fontId="5" fillId="0" borderId="25" xfId="65" applyFont="1" applyFill="1" applyBorder="1" applyAlignment="1">
      <alignment vertical="top" wrapText="1"/>
      <protection/>
    </xf>
    <xf numFmtId="0" fontId="5" fillId="0" borderId="30" xfId="65" applyFont="1" applyFill="1" applyBorder="1" applyAlignment="1">
      <alignment vertical="top" wrapText="1"/>
      <protection/>
    </xf>
    <xf numFmtId="4" fontId="5" fillId="0" borderId="27" xfId="62" applyNumberFormat="1" applyFont="1" applyFill="1" applyBorder="1">
      <alignment/>
      <protection/>
    </xf>
    <xf numFmtId="4" fontId="5" fillId="0" borderId="29" xfId="62" applyNumberFormat="1" applyFont="1" applyFill="1" applyBorder="1">
      <alignment/>
      <protection/>
    </xf>
    <xf numFmtId="4" fontId="5" fillId="0" borderId="28" xfId="62" applyNumberFormat="1" applyFont="1" applyFill="1" applyBorder="1">
      <alignment/>
      <protection/>
    </xf>
    <xf numFmtId="4" fontId="5" fillId="0" borderId="0" xfId="62" applyNumberFormat="1" applyFont="1" applyFill="1" applyBorder="1">
      <alignment/>
      <protection/>
    </xf>
    <xf numFmtId="4" fontId="71" fillId="0" borderId="27" xfId="62" applyNumberFormat="1" applyFont="1" applyFill="1" applyBorder="1" applyAlignment="1">
      <alignment horizontal="right"/>
      <protection/>
    </xf>
    <xf numFmtId="0" fontId="7" fillId="0" borderId="0" xfId="65" applyFont="1" applyFill="1" applyBorder="1" applyAlignment="1">
      <alignment vertical="top" wrapText="1"/>
      <protection/>
    </xf>
    <xf numFmtId="4" fontId="65" fillId="0" borderId="0" xfId="62" applyNumberFormat="1" applyFont="1" applyFill="1" applyBorder="1" applyAlignment="1">
      <alignment horizontal="right"/>
      <protection/>
    </xf>
    <xf numFmtId="0" fontId="65" fillId="0" borderId="0" xfId="62" applyFont="1" applyFill="1" applyAlignment="1">
      <alignment horizontal="left"/>
      <protection/>
    </xf>
    <xf numFmtId="0" fontId="4" fillId="0" borderId="0" xfId="62" applyFont="1" applyFill="1" applyAlignment="1">
      <alignment horizontal="left"/>
      <protection/>
    </xf>
    <xf numFmtId="172" fontId="4" fillId="0" borderId="0" xfId="62" applyNumberFormat="1" applyFont="1" applyFill="1" applyAlignment="1">
      <alignment horizontal="left"/>
      <protection/>
    </xf>
    <xf numFmtId="0" fontId="70" fillId="0" borderId="0" xfId="62" applyFont="1" applyFill="1">
      <alignment/>
      <protection/>
    </xf>
    <xf numFmtId="172" fontId="70" fillId="0" borderId="0" xfId="62" applyNumberFormat="1" applyFont="1" applyFill="1">
      <alignment/>
      <protection/>
    </xf>
    <xf numFmtId="0" fontId="70" fillId="0" borderId="0" xfId="62" applyFont="1" applyFill="1" applyBorder="1">
      <alignment/>
      <protection/>
    </xf>
    <xf numFmtId="172" fontId="4" fillId="0" borderId="0" xfId="62" applyNumberFormat="1" applyFont="1" applyFill="1">
      <alignment/>
      <protection/>
    </xf>
    <xf numFmtId="0" fontId="4" fillId="0" borderId="0" xfId="62" applyFont="1" applyFill="1" applyBorder="1">
      <alignment/>
      <protection/>
    </xf>
    <xf numFmtId="0" fontId="4" fillId="25" borderId="0" xfId="0" applyNumberFormat="1" applyFont="1" applyFill="1" applyAlignment="1">
      <alignment horizontal="center"/>
    </xf>
    <xf numFmtId="0" fontId="4" fillId="25" borderId="0" xfId="0" applyNumberFormat="1" applyFont="1" applyFill="1" applyBorder="1" applyAlignment="1">
      <alignment horizontal="center"/>
    </xf>
    <xf numFmtId="0" fontId="4" fillId="25" borderId="0" xfId="0" applyNumberFormat="1" applyFont="1" applyFill="1" applyBorder="1" applyAlignment="1">
      <alignment/>
    </xf>
    <xf numFmtId="0" fontId="65" fillId="25" borderId="0" xfId="0" applyNumberFormat="1" applyFont="1" applyFill="1" applyAlignment="1">
      <alignment horizontal="center"/>
    </xf>
    <xf numFmtId="0" fontId="70" fillId="25" borderId="0" xfId="0" applyNumberFormat="1" applyFont="1" applyFill="1" applyAlignment="1">
      <alignment horizontal="center"/>
    </xf>
    <xf numFmtId="0" fontId="4" fillId="25" borderId="0" xfId="0" applyNumberFormat="1" applyFont="1" applyFill="1" applyAlignment="1">
      <alignment horizontal="left"/>
    </xf>
    <xf numFmtId="0" fontId="4" fillId="25" borderId="0" xfId="0" applyNumberFormat="1" applyFont="1" applyFill="1" applyAlignment="1">
      <alignment/>
    </xf>
    <xf numFmtId="0" fontId="4" fillId="25" borderId="11" xfId="0" applyNumberFormat="1" applyFont="1" applyFill="1" applyBorder="1" applyAlignment="1">
      <alignment horizontal="center" vertical="center" wrapText="1"/>
    </xf>
    <xf numFmtId="0" fontId="93" fillId="25" borderId="11" xfId="0" applyNumberFormat="1" applyFont="1" applyFill="1" applyBorder="1" applyAlignment="1">
      <alignment horizontal="center" vertical="center"/>
    </xf>
    <xf numFmtId="0" fontId="93" fillId="25" borderId="19" xfId="0" applyNumberFormat="1" applyFont="1" applyFill="1" applyBorder="1" applyAlignment="1">
      <alignment horizontal="center" vertical="center"/>
    </xf>
    <xf numFmtId="0" fontId="93" fillId="25" borderId="21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/>
    </xf>
    <xf numFmtId="0" fontId="124" fillId="25" borderId="19" xfId="0" applyNumberFormat="1" applyFont="1" applyFill="1" applyBorder="1" applyAlignment="1" applyProtection="1">
      <alignment vertical="center" wrapText="1"/>
      <protection/>
    </xf>
    <xf numFmtId="49" fontId="70" fillId="25" borderId="11" xfId="0" applyNumberFormat="1" applyFont="1" applyFill="1" applyBorder="1" applyAlignment="1">
      <alignment horizontal="center" vertical="center"/>
    </xf>
    <xf numFmtId="4" fontId="70" fillId="25" borderId="11" xfId="0" applyNumberFormat="1" applyFont="1" applyFill="1" applyBorder="1" applyAlignment="1">
      <alignment horizontal="center" vertical="center"/>
    </xf>
    <xf numFmtId="49" fontId="124" fillId="25" borderId="19" xfId="0" applyNumberFormat="1" applyFont="1" applyFill="1" applyBorder="1" applyAlignment="1" applyProtection="1">
      <alignment horizontal="center" vertical="center" wrapText="1"/>
      <protection/>
    </xf>
    <xf numFmtId="4" fontId="70" fillId="25" borderId="21" xfId="0" applyNumberFormat="1" applyFont="1" applyFill="1" applyBorder="1" applyAlignment="1">
      <alignment horizontal="center" vertical="center"/>
    </xf>
    <xf numFmtId="49" fontId="124" fillId="25" borderId="19" xfId="0" applyNumberFormat="1" applyFont="1" applyFill="1" applyBorder="1" applyAlignment="1" applyProtection="1">
      <alignment vertical="center" wrapText="1"/>
      <protection/>
    </xf>
    <xf numFmtId="49" fontId="125" fillId="25" borderId="11" xfId="0" applyNumberFormat="1" applyFont="1" applyFill="1" applyBorder="1" applyAlignment="1" applyProtection="1">
      <alignment horizontal="center" vertical="center"/>
      <protection/>
    </xf>
    <xf numFmtId="49" fontId="125" fillId="25" borderId="46" xfId="0" applyNumberFormat="1" applyFont="1" applyFill="1" applyBorder="1" applyAlignment="1" applyProtection="1">
      <alignment horizontal="center" vertical="center"/>
      <protection/>
    </xf>
    <xf numFmtId="0" fontId="4" fillId="25" borderId="19" xfId="0" applyNumberFormat="1" applyFont="1" applyFill="1" applyBorder="1" applyAlignment="1">
      <alignment wrapText="1"/>
    </xf>
    <xf numFmtId="49" fontId="70" fillId="25" borderId="21" xfId="0" applyNumberFormat="1" applyFont="1" applyFill="1" applyBorder="1" applyAlignment="1">
      <alignment horizontal="center" vertical="center"/>
    </xf>
    <xf numFmtId="49" fontId="70" fillId="25" borderId="21" xfId="0" applyNumberFormat="1" applyFont="1" applyFill="1" applyBorder="1" applyAlignment="1">
      <alignment horizontal="center" vertical="center" wrapText="1"/>
    </xf>
    <xf numFmtId="0" fontId="4" fillId="25" borderId="19" xfId="0" applyNumberFormat="1" applyFont="1" applyFill="1" applyBorder="1" applyAlignment="1">
      <alignment horizontal="center" wrapText="1"/>
    </xf>
    <xf numFmtId="0" fontId="4" fillId="25" borderId="19" xfId="0" applyNumberFormat="1" applyFont="1" applyFill="1" applyBorder="1" applyAlignment="1">
      <alignment horizontal="right"/>
    </xf>
    <xf numFmtId="49" fontId="70" fillId="25" borderId="51" xfId="0" applyNumberFormat="1" applyFont="1" applyFill="1" applyBorder="1" applyAlignment="1">
      <alignment horizontal="center" vertical="center" wrapText="1"/>
    </xf>
    <xf numFmtId="4" fontId="70" fillId="25" borderId="18" xfId="0" applyNumberFormat="1" applyFont="1" applyFill="1" applyBorder="1" applyAlignment="1">
      <alignment horizontal="center" vertical="center"/>
    </xf>
    <xf numFmtId="4" fontId="70" fillId="25" borderId="51" xfId="0" applyNumberFormat="1" applyFont="1" applyFill="1" applyBorder="1" applyAlignment="1">
      <alignment horizontal="center" vertical="center"/>
    </xf>
    <xf numFmtId="0" fontId="4" fillId="25" borderId="19" xfId="0" applyNumberFormat="1" applyFont="1" applyFill="1" applyBorder="1" applyAlignment="1">
      <alignment horizontal="left" vertical="center" wrapText="1"/>
    </xf>
    <xf numFmtId="49" fontId="125" fillId="25" borderId="11" xfId="0" applyNumberFormat="1" applyFont="1" applyFill="1" applyBorder="1" applyAlignment="1" applyProtection="1">
      <alignment horizontal="center" vertical="center" wrapText="1"/>
      <protection/>
    </xf>
    <xf numFmtId="49" fontId="124" fillId="25" borderId="69" xfId="0" applyNumberFormat="1" applyFont="1" applyFill="1" applyBorder="1" applyAlignment="1" applyProtection="1">
      <alignment horizontal="left" vertical="center" wrapText="1"/>
      <protection/>
    </xf>
    <xf numFmtId="0" fontId="4" fillId="25" borderId="19" xfId="0" applyNumberFormat="1" applyFont="1" applyFill="1" applyBorder="1" applyAlignment="1">
      <alignment horizontal="center"/>
    </xf>
    <xf numFmtId="0" fontId="70" fillId="25" borderId="11" xfId="0" applyNumberFormat="1" applyFont="1" applyFill="1" applyBorder="1" applyAlignment="1">
      <alignment horizontal="center" wrapText="1"/>
    </xf>
    <xf numFmtId="0" fontId="5" fillId="25" borderId="11" xfId="0" applyNumberFormat="1" applyFont="1" applyFill="1" applyBorder="1" applyAlignment="1">
      <alignment horizontal="center"/>
    </xf>
    <xf numFmtId="0" fontId="5" fillId="25" borderId="19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/>
    </xf>
    <xf numFmtId="0" fontId="5" fillId="25" borderId="0" xfId="0" applyNumberFormat="1" applyFont="1" applyFill="1" applyAlignment="1">
      <alignment horizontal="center"/>
    </xf>
    <xf numFmtId="0" fontId="5" fillId="25" borderId="0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4" fontId="5" fillId="25" borderId="0" xfId="0" applyNumberFormat="1" applyFont="1" applyFill="1" applyBorder="1" applyAlignment="1">
      <alignment horizontal="center" vertical="center"/>
    </xf>
    <xf numFmtId="0" fontId="93" fillId="25" borderId="0" xfId="0" applyNumberFormat="1" applyFont="1" applyFill="1" applyAlignment="1">
      <alignment/>
    </xf>
    <xf numFmtId="0" fontId="93" fillId="25" borderId="0" xfId="0" applyNumberFormat="1" applyFont="1" applyFill="1" applyBorder="1" applyAlignment="1">
      <alignment horizontal="left" vertical="center" wrapText="1"/>
    </xf>
    <xf numFmtId="0" fontId="5" fillId="25" borderId="0" xfId="0" applyNumberFormat="1" applyFont="1" applyFill="1" applyBorder="1" applyAlignment="1">
      <alignment/>
    </xf>
    <xf numFmtId="49" fontId="5" fillId="25" borderId="0" xfId="0" applyNumberFormat="1" applyFont="1" applyFill="1" applyBorder="1" applyAlignment="1">
      <alignment horizontal="right"/>
    </xf>
    <xf numFmtId="4" fontId="5" fillId="25" borderId="0" xfId="0" applyNumberFormat="1" applyFont="1" applyFill="1" applyBorder="1" applyAlignment="1">
      <alignment horizontal="right"/>
    </xf>
    <xf numFmtId="49" fontId="70" fillId="25" borderId="0" xfId="0" applyNumberFormat="1" applyFont="1" applyFill="1" applyAlignment="1">
      <alignment vertical="center" wrapText="1"/>
    </xf>
    <xf numFmtId="4" fontId="70" fillId="25" borderId="13" xfId="0" applyNumberFormat="1" applyFont="1" applyFill="1" applyBorder="1" applyAlignment="1">
      <alignment horizontal="center" vertical="center"/>
    </xf>
    <xf numFmtId="4" fontId="70" fillId="25" borderId="13" xfId="0" applyNumberFormat="1" applyFont="1" applyFill="1" applyBorder="1" applyAlignment="1">
      <alignment horizontal="center"/>
    </xf>
    <xf numFmtId="4" fontId="4" fillId="25" borderId="0" xfId="0" applyNumberFormat="1" applyFont="1" applyFill="1" applyAlignment="1">
      <alignment horizontal="center"/>
    </xf>
    <xf numFmtId="4" fontId="4" fillId="25" borderId="0" xfId="0" applyNumberFormat="1" applyFont="1" applyFill="1" applyBorder="1" applyAlignment="1">
      <alignment horizontal="center"/>
    </xf>
    <xf numFmtId="0" fontId="4" fillId="25" borderId="0" xfId="0" applyNumberFormat="1" applyFont="1" applyFill="1" applyAlignment="1">
      <alignment horizontal="center" vertical="top"/>
    </xf>
    <xf numFmtId="4" fontId="4" fillId="25" borderId="0" xfId="0" applyNumberFormat="1" applyFont="1" applyFill="1" applyAlignment="1">
      <alignment horizontal="center" vertical="top"/>
    </xf>
    <xf numFmtId="4" fontId="4" fillId="25" borderId="0" xfId="0" applyNumberFormat="1" applyFont="1" applyFill="1" applyBorder="1" applyAlignment="1">
      <alignment horizontal="center" vertical="top"/>
    </xf>
    <xf numFmtId="0" fontId="4" fillId="25" borderId="0" xfId="0" applyFont="1" applyFill="1" applyAlignment="1">
      <alignment/>
    </xf>
    <xf numFmtId="0" fontId="4" fillId="25" borderId="0" xfId="0" applyFont="1" applyFill="1" applyAlignment="1">
      <alignment wrapText="1"/>
    </xf>
    <xf numFmtId="0" fontId="4" fillId="0" borderId="0" xfId="69" applyFont="1" applyAlignment="1">
      <alignment horizontal="center" vertical="center" wrapText="1"/>
      <protection/>
    </xf>
    <xf numFmtId="0" fontId="4" fillId="0" borderId="0" xfId="69" applyFont="1" applyAlignment="1">
      <alignment wrapText="1"/>
      <protection/>
    </xf>
    <xf numFmtId="0" fontId="4" fillId="0" borderId="0" xfId="0" applyFont="1" applyFill="1" applyAlignment="1">
      <alignment horizontal="left"/>
    </xf>
    <xf numFmtId="0" fontId="4" fillId="0" borderId="0" xfId="69" applyFont="1" applyAlignment="1">
      <alignment horizontal="center" wrapText="1"/>
      <protection/>
    </xf>
    <xf numFmtId="0" fontId="88" fillId="0" borderId="0" xfId="69" applyFont="1" applyAlignment="1">
      <alignment horizontal="left" vertical="center" wrapText="1"/>
      <protection/>
    </xf>
    <xf numFmtId="0" fontId="6" fillId="0" borderId="0" xfId="69" applyFont="1">
      <alignment/>
      <protection/>
    </xf>
    <xf numFmtId="0" fontId="4" fillId="0" borderId="0" xfId="69" applyFont="1">
      <alignment/>
      <protection/>
    </xf>
    <xf numFmtId="49" fontId="4" fillId="0" borderId="0" xfId="69" applyNumberFormat="1" applyFont="1" applyBorder="1" applyAlignment="1">
      <alignment horizontal="left" vertical="top" wrapText="1"/>
      <protection/>
    </xf>
    <xf numFmtId="0" fontId="70" fillId="0" borderId="0" xfId="69" applyFont="1" applyAlignment="1">
      <alignment horizontal="center" wrapText="1"/>
      <protection/>
    </xf>
    <xf numFmtId="49" fontId="4" fillId="0" borderId="18" xfId="69" applyNumberFormat="1" applyFont="1" applyBorder="1" applyAlignment="1">
      <alignment horizontal="center" shrinkToFit="1"/>
      <protection/>
    </xf>
    <xf numFmtId="0" fontId="6" fillId="0" borderId="0" xfId="69" applyFont="1" applyAlignment="1">
      <alignment horizontal="right"/>
      <protection/>
    </xf>
    <xf numFmtId="49" fontId="4" fillId="0" borderId="70" xfId="69" applyNumberFormat="1" applyFont="1" applyBorder="1" applyAlignment="1">
      <alignment horizontal="center"/>
      <protection/>
    </xf>
    <xf numFmtId="0" fontId="4" fillId="0" borderId="0" xfId="69" applyFont="1" applyBorder="1">
      <alignment/>
      <protection/>
    </xf>
    <xf numFmtId="0" fontId="70" fillId="0" borderId="0" xfId="69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6" fillId="0" borderId="0" xfId="69" applyFont="1" applyAlignment="1">
      <alignment horizontal="center" vertical="center" wrapText="1"/>
      <protection/>
    </xf>
    <xf numFmtId="49" fontId="4" fillId="0" borderId="71" xfId="69" applyNumberFormat="1" applyFont="1" applyBorder="1">
      <alignment/>
      <protection/>
    </xf>
    <xf numFmtId="0" fontId="4" fillId="0" borderId="13" xfId="69" applyFont="1" applyBorder="1">
      <alignment/>
      <protection/>
    </xf>
    <xf numFmtId="0" fontId="4" fillId="0" borderId="13" xfId="69" applyFont="1" applyBorder="1" applyAlignment="1">
      <alignment horizontal="center" vertical="center" wrapText="1"/>
      <protection/>
    </xf>
    <xf numFmtId="49" fontId="6" fillId="0" borderId="0" xfId="69" applyNumberFormat="1" applyFont="1" applyBorder="1" applyAlignment="1">
      <alignment horizontal="right" wrapText="1"/>
      <protection/>
    </xf>
    <xf numFmtId="0" fontId="4" fillId="0" borderId="0" xfId="69" applyFont="1" applyAlignment="1">
      <alignment horizontal="left" vertical="center" wrapText="1"/>
      <protection/>
    </xf>
    <xf numFmtId="0" fontId="4" fillId="0" borderId="14" xfId="69" applyFont="1" applyBorder="1">
      <alignment/>
      <protection/>
    </xf>
    <xf numFmtId="0" fontId="4" fillId="0" borderId="14" xfId="69" applyFont="1" applyBorder="1" applyAlignment="1">
      <alignment horizontal="center" vertical="center" wrapText="1"/>
      <protection/>
    </xf>
    <xf numFmtId="0" fontId="6" fillId="0" borderId="14" xfId="69" applyFont="1" applyBorder="1" applyAlignment="1">
      <alignment horizontal="center" vertical="center" wrapText="1"/>
      <protection/>
    </xf>
    <xf numFmtId="0" fontId="6" fillId="0" borderId="0" xfId="69" applyFont="1" applyBorder="1" applyAlignment="1">
      <alignment horizontal="right"/>
      <protection/>
    </xf>
    <xf numFmtId="49" fontId="4" fillId="0" borderId="71" xfId="69" applyNumberFormat="1" applyFont="1" applyBorder="1" applyAlignment="1">
      <alignment horizontal="center"/>
      <protection/>
    </xf>
    <xf numFmtId="0" fontId="4" fillId="0" borderId="71" xfId="69" applyFont="1" applyBorder="1" applyAlignment="1">
      <alignment horizontal="center" vertical="center" wrapText="1"/>
      <protection/>
    </xf>
    <xf numFmtId="49" fontId="4" fillId="0" borderId="72" xfId="69" applyNumberFormat="1" applyFont="1" applyBorder="1" applyAlignment="1">
      <alignment horizontal="center"/>
      <protection/>
    </xf>
    <xf numFmtId="0" fontId="6" fillId="0" borderId="18" xfId="69" applyFont="1" applyBorder="1" applyAlignment="1">
      <alignment horizontal="center" vertical="center" wrapText="1"/>
      <protection/>
    </xf>
    <xf numFmtId="0" fontId="6" fillId="0" borderId="51" xfId="69" applyFont="1" applyBorder="1" applyAlignment="1">
      <alignment horizontal="center" vertical="center" wrapText="1"/>
      <protection/>
    </xf>
    <xf numFmtId="0" fontId="6" fillId="0" borderId="32" xfId="69" applyFont="1" applyBorder="1" applyAlignment="1">
      <alignment horizontal="center"/>
      <protection/>
    </xf>
    <xf numFmtId="0" fontId="6" fillId="0" borderId="51" xfId="69" applyFont="1" applyBorder="1" applyAlignment="1">
      <alignment horizontal="center"/>
      <protection/>
    </xf>
    <xf numFmtId="0" fontId="6" fillId="0" borderId="49" xfId="69" applyFont="1" applyBorder="1" applyAlignment="1">
      <alignment horizontal="center" vertical="center" wrapText="1"/>
      <protection/>
    </xf>
    <xf numFmtId="0" fontId="75" fillId="0" borderId="11" xfId="69" applyFont="1" applyBorder="1" applyAlignment="1">
      <alignment wrapText="1"/>
      <protection/>
    </xf>
    <xf numFmtId="0" fontId="95" fillId="0" borderId="73" xfId="69" applyFont="1" applyBorder="1" applyAlignment="1">
      <alignment horizontal="center" wrapText="1"/>
      <protection/>
    </xf>
    <xf numFmtId="0" fontId="95" fillId="0" borderId="74" xfId="69" applyFont="1" applyBorder="1" applyAlignment="1">
      <alignment horizontal="center" wrapText="1"/>
      <protection/>
    </xf>
    <xf numFmtId="4" fontId="83" fillId="0" borderId="48" xfId="69" applyNumberFormat="1" applyFont="1" applyBorder="1" applyAlignment="1">
      <alignment horizontal="center" wrapText="1"/>
      <protection/>
    </xf>
    <xf numFmtId="49" fontId="96" fillId="0" borderId="65" xfId="69" applyNumberFormat="1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left" wrapText="1"/>
      <protection/>
    </xf>
    <xf numFmtId="0" fontId="4" fillId="0" borderId="32" xfId="69" applyFont="1" applyBorder="1" applyAlignment="1">
      <alignment horizontal="center" wrapText="1"/>
      <protection/>
    </xf>
    <xf numFmtId="0" fontId="70" fillId="0" borderId="51" xfId="69" applyFont="1" applyBorder="1" applyAlignment="1">
      <alignment horizontal="center" wrapText="1"/>
      <protection/>
    </xf>
    <xf numFmtId="0" fontId="83" fillId="0" borderId="51" xfId="69" applyNumberFormat="1" applyFont="1" applyBorder="1" applyAlignment="1">
      <alignment horizontal="center" wrapText="1"/>
      <protection/>
    </xf>
    <xf numFmtId="0" fontId="83" fillId="0" borderId="51" xfId="69" applyFont="1" applyBorder="1" applyAlignment="1">
      <alignment wrapText="1"/>
      <protection/>
    </xf>
    <xf numFmtId="49" fontId="97" fillId="0" borderId="18" xfId="69" applyNumberFormat="1" applyFont="1" applyBorder="1" applyAlignment="1">
      <alignment horizontal="center" wrapText="1"/>
      <protection/>
    </xf>
    <xf numFmtId="49" fontId="97" fillId="0" borderId="51" xfId="69" applyNumberFormat="1" applyFont="1" applyBorder="1" applyAlignment="1">
      <alignment horizontal="center" wrapText="1"/>
      <protection/>
    </xf>
    <xf numFmtId="49" fontId="97" fillId="0" borderId="18" xfId="69" applyNumberFormat="1" applyFont="1" applyBorder="1" applyAlignment="1">
      <alignment horizontal="center" vertical="center" wrapText="1"/>
      <protection/>
    </xf>
    <xf numFmtId="49" fontId="96" fillId="0" borderId="60" xfId="69" applyNumberFormat="1" applyFont="1" applyBorder="1" applyAlignment="1">
      <alignment horizontal="center" vertical="center" wrapText="1"/>
      <protection/>
    </xf>
    <xf numFmtId="0" fontId="4" fillId="0" borderId="20" xfId="69" applyFont="1" applyBorder="1" applyAlignment="1">
      <alignment horizontal="center" wrapText="1"/>
      <protection/>
    </xf>
    <xf numFmtId="0" fontId="95" fillId="0" borderId="12" xfId="69" applyFont="1" applyBorder="1" applyAlignment="1">
      <alignment horizontal="center" wrapText="1"/>
      <protection/>
    </xf>
    <xf numFmtId="0" fontId="95" fillId="0" borderId="46" xfId="69" applyFont="1" applyBorder="1" applyAlignment="1">
      <alignment horizontal="center" wrapText="1"/>
      <protection/>
    </xf>
    <xf numFmtId="0" fontId="83" fillId="0" borderId="46" xfId="69" applyNumberFormat="1" applyFont="1" applyBorder="1" applyAlignment="1">
      <alignment horizontal="center" wrapText="1"/>
      <protection/>
    </xf>
    <xf numFmtId="0" fontId="83" fillId="0" borderId="46" xfId="69" applyFont="1" applyBorder="1" applyAlignment="1">
      <alignment wrapText="1"/>
      <protection/>
    </xf>
    <xf numFmtId="49" fontId="97" fillId="0" borderId="12" xfId="69" applyNumberFormat="1" applyFont="1" applyBorder="1" applyAlignment="1">
      <alignment horizontal="center" wrapText="1"/>
      <protection/>
    </xf>
    <xf numFmtId="49" fontId="97" fillId="0" borderId="46" xfId="69" applyNumberFormat="1" applyFont="1" applyBorder="1" applyAlignment="1">
      <alignment horizontal="center" wrapText="1"/>
      <protection/>
    </xf>
    <xf numFmtId="49" fontId="97" fillId="0" borderId="12" xfId="69" applyNumberFormat="1" applyFont="1" applyBorder="1" applyAlignment="1">
      <alignment horizontal="center" vertical="center" wrapText="1"/>
      <protection/>
    </xf>
    <xf numFmtId="49" fontId="96" fillId="0" borderId="59" xfId="69" applyNumberFormat="1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left" wrapText="1" indent="1"/>
      <protection/>
    </xf>
    <xf numFmtId="49" fontId="70" fillId="0" borderId="51" xfId="69" applyNumberFormat="1" applyFont="1" applyBorder="1" applyAlignment="1">
      <alignment horizontal="center" wrapText="1"/>
      <protection/>
    </xf>
    <xf numFmtId="4" fontId="83" fillId="0" borderId="51" xfId="69" applyNumberFormat="1" applyFont="1" applyBorder="1" applyAlignment="1">
      <alignment horizontal="center" wrapText="1"/>
      <protection/>
    </xf>
    <xf numFmtId="4" fontId="83" fillId="0" borderId="51" xfId="69" applyNumberFormat="1" applyFont="1" applyBorder="1" applyAlignment="1">
      <alignment wrapText="1"/>
      <protection/>
    </xf>
    <xf numFmtId="2" fontId="98" fillId="0" borderId="18" xfId="69" applyNumberFormat="1" applyFont="1" applyBorder="1" applyAlignment="1">
      <alignment horizontal="center" wrapText="1"/>
      <protection/>
    </xf>
    <xf numFmtId="4" fontId="97" fillId="0" borderId="18" xfId="69" applyNumberFormat="1" applyFont="1" applyBorder="1" applyAlignment="1">
      <alignment horizontal="center" wrapText="1"/>
      <protection/>
    </xf>
    <xf numFmtId="4" fontId="97" fillId="0" borderId="51" xfId="69" applyNumberFormat="1" applyFont="1" applyBorder="1" applyAlignment="1">
      <alignment horizontal="center" wrapText="1"/>
      <protection/>
    </xf>
    <xf numFmtId="4" fontId="97" fillId="0" borderId="18" xfId="69" applyNumberFormat="1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49" fontId="4" fillId="0" borderId="19" xfId="69" applyNumberFormat="1" applyFont="1" applyBorder="1" applyAlignment="1">
      <alignment horizontal="center" vertical="center" wrapText="1"/>
      <protection/>
    </xf>
    <xf numFmtId="0" fontId="70" fillId="0" borderId="11" xfId="69" applyFont="1" applyBorder="1" applyAlignment="1">
      <alignment horizontal="center" vertical="center" wrapText="1"/>
      <protection/>
    </xf>
    <xf numFmtId="49" fontId="4" fillId="0" borderId="11" xfId="69" applyNumberFormat="1" applyFont="1" applyBorder="1" applyAlignment="1">
      <alignment horizontal="center" vertical="center"/>
      <protection/>
    </xf>
    <xf numFmtId="4" fontId="70" fillId="0" borderId="11" xfId="69" applyNumberFormat="1" applyFont="1" applyBorder="1" applyAlignment="1">
      <alignment horizontal="center" vertical="center" wrapText="1"/>
      <protection/>
    </xf>
    <xf numFmtId="4" fontId="4" fillId="0" borderId="11" xfId="69" applyNumberFormat="1" applyFont="1" applyBorder="1" applyAlignment="1">
      <alignment horizontal="center" vertical="center"/>
      <protection/>
    </xf>
    <xf numFmtId="4" fontId="7" fillId="0" borderId="11" xfId="69" applyNumberFormat="1" applyFont="1" applyBorder="1" applyAlignment="1">
      <alignment horizontal="center" vertical="center" wrapText="1"/>
      <protection/>
    </xf>
    <xf numFmtId="49" fontId="7" fillId="0" borderId="11" xfId="69" applyNumberFormat="1" applyFont="1" applyBorder="1" applyAlignment="1">
      <alignment horizontal="center" vertical="center" wrapText="1"/>
      <protection/>
    </xf>
    <xf numFmtId="49" fontId="70" fillId="0" borderId="11" xfId="69" applyNumberFormat="1" applyFont="1" applyBorder="1" applyAlignment="1">
      <alignment horizontal="center" vertical="center" wrapText="1"/>
      <protection/>
    </xf>
    <xf numFmtId="0" fontId="4" fillId="0" borderId="19" xfId="69" applyFont="1" applyBorder="1" applyAlignment="1">
      <alignment horizontal="center" wrapText="1"/>
      <protection/>
    </xf>
    <xf numFmtId="0" fontId="95" fillId="0" borderId="11" xfId="69" applyFont="1" applyBorder="1" applyAlignment="1">
      <alignment horizontal="center" wrapText="1"/>
      <protection/>
    </xf>
    <xf numFmtId="0" fontId="95" fillId="0" borderId="21" xfId="69" applyFont="1" applyBorder="1" applyAlignment="1">
      <alignment horizontal="center" wrapText="1"/>
      <protection/>
    </xf>
    <xf numFmtId="4" fontId="70" fillId="0" borderId="21" xfId="69" applyNumberFormat="1" applyFont="1" applyBorder="1" applyAlignment="1">
      <alignment horizontal="center" wrapText="1"/>
      <protection/>
    </xf>
    <xf numFmtId="4" fontId="5" fillId="0" borderId="21" xfId="69" applyNumberFormat="1" applyFont="1" applyBorder="1" applyAlignment="1">
      <alignment horizontal="center" wrapText="1"/>
      <protection/>
    </xf>
    <xf numFmtId="49" fontId="7" fillId="0" borderId="11" xfId="69" applyNumberFormat="1" applyFont="1" applyBorder="1" applyAlignment="1">
      <alignment horizontal="center" wrapText="1"/>
      <protection/>
    </xf>
    <xf numFmtId="49" fontId="7" fillId="0" borderId="21" xfId="69" applyNumberFormat="1" applyFont="1" applyBorder="1" applyAlignment="1">
      <alignment horizontal="center" wrapText="1"/>
      <protection/>
    </xf>
    <xf numFmtId="49" fontId="7" fillId="0" borderId="42" xfId="69" applyNumberFormat="1" applyFont="1" applyBorder="1" applyAlignment="1">
      <alignment horizontal="center" vertical="center" wrapText="1"/>
      <protection/>
    </xf>
    <xf numFmtId="0" fontId="70" fillId="0" borderId="51" xfId="69" applyNumberFormat="1" applyFont="1" applyBorder="1" applyAlignment="1">
      <alignment horizontal="center" wrapText="1"/>
      <protection/>
    </xf>
    <xf numFmtId="0" fontId="70" fillId="0" borderId="51" xfId="69" applyFont="1" applyBorder="1" applyAlignment="1">
      <alignment wrapText="1"/>
      <protection/>
    </xf>
    <xf numFmtId="49" fontId="7" fillId="0" borderId="18" xfId="69" applyNumberFormat="1" applyFont="1" applyBorder="1" applyAlignment="1">
      <alignment horizontal="center" wrapText="1"/>
      <protection/>
    </xf>
    <xf numFmtId="49" fontId="7" fillId="0" borderId="51" xfId="69" applyNumberFormat="1" applyFont="1" applyBorder="1" applyAlignment="1">
      <alignment horizontal="center" wrapText="1"/>
      <protection/>
    </xf>
    <xf numFmtId="49" fontId="7" fillId="0" borderId="18" xfId="69" applyNumberFormat="1" applyFont="1" applyBorder="1" applyAlignment="1">
      <alignment horizontal="center" vertical="center" wrapText="1"/>
      <protection/>
    </xf>
    <xf numFmtId="49" fontId="7" fillId="0" borderId="60" xfId="69" applyNumberFormat="1" applyFont="1" applyBorder="1" applyAlignment="1">
      <alignment horizontal="center" vertical="center" wrapText="1"/>
      <protection/>
    </xf>
    <xf numFmtId="49" fontId="99" fillId="0" borderId="11" xfId="69" applyNumberFormat="1" applyFont="1" applyBorder="1" applyAlignment="1">
      <alignment horizontal="left" wrapText="1" indent="1"/>
      <protection/>
    </xf>
    <xf numFmtId="49" fontId="99" fillId="0" borderId="75" xfId="69" applyNumberFormat="1" applyFont="1" applyBorder="1" applyAlignment="1">
      <alignment horizontal="center" wrapText="1"/>
      <protection/>
    </xf>
    <xf numFmtId="49" fontId="99" fillId="0" borderId="49" xfId="69" applyNumberFormat="1" applyFont="1" applyBorder="1" applyAlignment="1">
      <alignment horizontal="center" wrapText="1"/>
      <protection/>
    </xf>
    <xf numFmtId="0" fontId="70" fillId="0" borderId="49" xfId="69" applyNumberFormat="1" applyFont="1" applyBorder="1" applyAlignment="1">
      <alignment horizontal="center" wrapText="1"/>
      <protection/>
    </xf>
    <xf numFmtId="49" fontId="4" fillId="0" borderId="49" xfId="69" applyNumberFormat="1" applyFont="1" applyBorder="1" applyAlignment="1">
      <alignment horizontal="center" wrapText="1"/>
      <protection/>
    </xf>
    <xf numFmtId="49" fontId="4" fillId="0" borderId="76" xfId="69" applyNumberFormat="1" applyFont="1" applyBorder="1" applyAlignment="1">
      <alignment horizontal="center" wrapText="1"/>
      <protection/>
    </xf>
    <xf numFmtId="49" fontId="4" fillId="0" borderId="76" xfId="69" applyNumberFormat="1" applyFont="1" applyBorder="1" applyAlignment="1">
      <alignment horizontal="center" vertical="center" wrapText="1"/>
      <protection/>
    </xf>
    <xf numFmtId="0" fontId="4" fillId="0" borderId="68" xfId="69" applyFont="1" applyBorder="1" applyAlignment="1">
      <alignment horizontal="center" vertical="center" wrapText="1"/>
      <protection/>
    </xf>
    <xf numFmtId="49" fontId="65" fillId="0" borderId="0" xfId="69" applyNumberFormat="1" applyFont="1" applyBorder="1" applyAlignment="1">
      <alignment vertical="center" wrapText="1"/>
      <protection/>
    </xf>
    <xf numFmtId="49" fontId="4" fillId="0" borderId="13" xfId="69" applyNumberFormat="1" applyFont="1" applyBorder="1" applyAlignment="1">
      <alignment horizontal="left" vertical="top" wrapText="1"/>
      <protection/>
    </xf>
    <xf numFmtId="49" fontId="4" fillId="0" borderId="0" xfId="69" applyNumberFormat="1" applyFont="1" applyBorder="1" applyAlignment="1">
      <alignment wrapText="1"/>
      <protection/>
    </xf>
    <xf numFmtId="49" fontId="6" fillId="0" borderId="0" xfId="69" applyNumberFormat="1" applyFont="1" applyAlignment="1">
      <alignment horizontal="center" wrapText="1"/>
      <protection/>
    </xf>
    <xf numFmtId="49" fontId="6" fillId="0" borderId="0" xfId="69" applyNumberFormat="1" applyFont="1" applyBorder="1" applyAlignment="1">
      <alignment horizontal="center" wrapText="1"/>
      <protection/>
    </xf>
    <xf numFmtId="49" fontId="6" fillId="0" borderId="77" xfId="69" applyNumberFormat="1" applyFont="1" applyBorder="1" applyAlignment="1">
      <alignment horizontal="center"/>
      <protection/>
    </xf>
    <xf numFmtId="49" fontId="4" fillId="0" borderId="0" xfId="69" applyNumberFormat="1" applyFont="1" applyBorder="1" applyAlignment="1">
      <alignment horizontal="center" vertical="center" wrapText="1"/>
      <protection/>
    </xf>
    <xf numFmtId="49" fontId="4" fillId="0" borderId="0" xfId="69" applyNumberFormat="1" applyFont="1" applyBorder="1" applyAlignment="1">
      <alignment horizontal="left" wrapText="1"/>
      <protection/>
    </xf>
    <xf numFmtId="49" fontId="4" fillId="0" borderId="0" xfId="69" applyNumberFormat="1" applyFont="1" applyAlignment="1">
      <alignment horizontal="center" vertical="center" wrapText="1"/>
      <protection/>
    </xf>
    <xf numFmtId="0" fontId="70" fillId="0" borderId="0" xfId="69" applyFont="1" applyBorder="1" applyAlignment="1">
      <alignment horizontal="center" vertical="top" wrapText="1"/>
      <protection/>
    </xf>
    <xf numFmtId="49" fontId="4" fillId="0" borderId="0" xfId="69" applyNumberFormat="1" applyFont="1" applyBorder="1" applyAlignment="1">
      <alignment horizontal="left" vertical="center"/>
      <protection/>
    </xf>
    <xf numFmtId="49" fontId="4" fillId="0" borderId="0" xfId="69" applyNumberFormat="1" applyFont="1" applyBorder="1" applyAlignment="1">
      <alignment vertical="center" wrapText="1"/>
      <protection/>
    </xf>
    <xf numFmtId="49" fontId="4" fillId="0" borderId="0" xfId="69" applyNumberFormat="1" applyFont="1" applyBorder="1" applyAlignment="1">
      <alignment horizontal="left" vertical="center" wrapText="1"/>
      <protection/>
    </xf>
    <xf numFmtId="0" fontId="4" fillId="26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/>
    </xf>
    <xf numFmtId="0" fontId="91" fillId="0" borderId="13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49" fontId="100" fillId="0" borderId="11" xfId="0" applyNumberFormat="1" applyFont="1" applyBorder="1" applyAlignment="1">
      <alignment horizontal="center" vertical="center" wrapText="1"/>
    </xf>
    <xf numFmtId="49" fontId="100" fillId="0" borderId="11" xfId="0" applyNumberFormat="1" applyFont="1" applyFill="1" applyBorder="1" applyAlignment="1">
      <alignment horizontal="center" vertical="center" wrapText="1"/>
    </xf>
    <xf numFmtId="49" fontId="100" fillId="0" borderId="2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49" fontId="6" fillId="0" borderId="77" xfId="69" applyNumberFormat="1" applyFont="1" applyBorder="1" applyAlignment="1">
      <alignment/>
      <protection/>
    </xf>
    <xf numFmtId="2" fontId="4" fillId="0" borderId="0" xfId="69" applyNumberFormat="1" applyFont="1" applyBorder="1" applyAlignment="1">
      <alignment vertical="center" wrapText="1"/>
      <protection/>
    </xf>
    <xf numFmtId="0" fontId="4" fillId="25" borderId="0" xfId="0" applyFont="1" applyFill="1" applyAlignment="1">
      <alignment horizontal="center" wrapText="1"/>
    </xf>
    <xf numFmtId="0" fontId="68" fillId="25" borderId="0" xfId="0" applyFont="1" applyFill="1" applyAlignment="1">
      <alignment horizontal="center" wrapText="1"/>
    </xf>
    <xf numFmtId="0" fontId="4" fillId="25" borderId="0" xfId="0" applyFont="1" applyFill="1" applyAlignment="1">
      <alignment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91" fillId="25" borderId="13" xfId="0" applyFont="1" applyFill="1" applyBorder="1" applyAlignment="1">
      <alignment/>
    </xf>
    <xf numFmtId="0" fontId="91" fillId="25" borderId="0" xfId="0" applyFont="1" applyFill="1" applyBorder="1" applyAlignment="1">
      <alignment horizontal="center"/>
    </xf>
    <xf numFmtId="0" fontId="91" fillId="25" borderId="0" xfId="0" applyFont="1" applyFill="1" applyAlignment="1">
      <alignment/>
    </xf>
    <xf numFmtId="0" fontId="4" fillId="25" borderId="13" xfId="0" applyFont="1" applyFill="1" applyBorder="1" applyAlignment="1">
      <alignment/>
    </xf>
    <xf numFmtId="0" fontId="4" fillId="25" borderId="14" xfId="0" applyFont="1" applyFill="1" applyBorder="1" applyAlignment="1">
      <alignment/>
    </xf>
    <xf numFmtId="0" fontId="4" fillId="25" borderId="18" xfId="0" applyFont="1" applyFill="1" applyBorder="1" applyAlignment="1">
      <alignment horizontal="center" vertical="top" wrapText="1"/>
    </xf>
    <xf numFmtId="0" fontId="4" fillId="25" borderId="66" xfId="0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/>
    </xf>
    <xf numFmtId="16" fontId="4" fillId="25" borderId="11" xfId="0" applyNumberFormat="1" applyFont="1" applyFill="1" applyBorder="1" applyAlignment="1">
      <alignment horizontal="center"/>
    </xf>
    <xf numFmtId="172" fontId="7" fillId="25" borderId="11" xfId="0" applyNumberFormat="1" applyFont="1" applyFill="1" applyBorder="1" applyAlignment="1">
      <alignment horizontal="center" wrapText="1"/>
    </xf>
    <xf numFmtId="172" fontId="7" fillId="25" borderId="11" xfId="0" applyNumberFormat="1" applyFont="1" applyFill="1" applyBorder="1" applyAlignment="1">
      <alignment horizontal="center"/>
    </xf>
    <xf numFmtId="4" fontId="7" fillId="25" borderId="11" xfId="0" applyNumberFormat="1" applyFont="1" applyFill="1" applyBorder="1" applyAlignment="1">
      <alignment horizontal="center"/>
    </xf>
    <xf numFmtId="9" fontId="7" fillId="25" borderId="11" xfId="0" applyNumberFormat="1" applyFont="1" applyFill="1" applyBorder="1" applyAlignment="1">
      <alignment horizontal="center"/>
    </xf>
    <xf numFmtId="187" fontId="7" fillId="25" borderId="11" xfId="0" applyNumberFormat="1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 wrapText="1"/>
    </xf>
    <xf numFmtId="172" fontId="71" fillId="25" borderId="11" xfId="0" applyNumberFormat="1" applyFont="1" applyFill="1" applyBorder="1" applyAlignment="1">
      <alignment/>
    </xf>
    <xf numFmtId="172" fontId="4" fillId="25" borderId="11" xfId="0" applyNumberFormat="1" applyFont="1" applyFill="1" applyBorder="1" applyAlignment="1">
      <alignment horizontal="center" vertical="center"/>
    </xf>
    <xf numFmtId="4" fontId="71" fillId="25" borderId="11" xfId="0" applyNumberFormat="1" applyFont="1" applyFill="1" applyBorder="1" applyAlignment="1">
      <alignment/>
    </xf>
    <xf numFmtId="4" fontId="71" fillId="25" borderId="40" xfId="0" applyNumberFormat="1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4" fillId="25" borderId="13" xfId="0" applyFont="1" applyFill="1" applyBorder="1" applyAlignment="1">
      <alignment horizontal="left"/>
    </xf>
    <xf numFmtId="0" fontId="70" fillId="25" borderId="13" xfId="0" applyFont="1" applyFill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wrapText="1"/>
    </xf>
    <xf numFmtId="0" fontId="94" fillId="0" borderId="0" xfId="0" applyFont="1" applyBorder="1" applyAlignment="1">
      <alignment/>
    </xf>
    <xf numFmtId="0" fontId="4" fillId="0" borderId="0" xfId="0" applyFont="1" applyFill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72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horizontal="center" vertical="top" wrapText="1"/>
    </xf>
    <xf numFmtId="177" fontId="68" fillId="0" borderId="11" xfId="0" applyNumberFormat="1" applyFont="1" applyFill="1" applyBorder="1" applyAlignment="1">
      <alignment horizontal="center" vertical="top" wrapText="1"/>
    </xf>
    <xf numFmtId="0" fontId="68" fillId="0" borderId="66" xfId="0" applyFont="1" applyFill="1" applyBorder="1" applyAlignment="1">
      <alignment vertical="top" wrapText="1"/>
    </xf>
    <xf numFmtId="0" fontId="68" fillId="0" borderId="18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center" vertical="top" wrapText="1"/>
    </xf>
    <xf numFmtId="177" fontId="68" fillId="0" borderId="18" xfId="0" applyNumberFormat="1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vertical="top" wrapText="1"/>
    </xf>
    <xf numFmtId="0" fontId="70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vertical="top" wrapText="1"/>
    </xf>
    <xf numFmtId="0" fontId="70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/>
    </xf>
    <xf numFmtId="0" fontId="68" fillId="0" borderId="0" xfId="0" applyFont="1" applyAlignment="1">
      <alignment/>
    </xf>
    <xf numFmtId="0" fontId="124" fillId="25" borderId="11" xfId="0" applyNumberFormat="1" applyFont="1" applyFill="1" applyBorder="1" applyAlignment="1" applyProtection="1">
      <alignment vertical="center" wrapText="1"/>
      <protection/>
    </xf>
    <xf numFmtId="0" fontId="124" fillId="25" borderId="11" xfId="0" applyNumberFormat="1" applyFont="1" applyFill="1" applyBorder="1" applyAlignment="1" applyProtection="1">
      <alignment horizontal="center" vertical="center" wrapText="1"/>
      <protection/>
    </xf>
    <xf numFmtId="49" fontId="125" fillId="26" borderId="46" xfId="0" applyNumberFormat="1" applyFont="1" applyFill="1" applyBorder="1" applyAlignment="1" applyProtection="1">
      <alignment horizontal="center" vertical="center"/>
      <protection/>
    </xf>
    <xf numFmtId="0" fontId="4" fillId="25" borderId="0" xfId="64" applyFont="1" applyFill="1">
      <alignment/>
      <protection/>
    </xf>
    <xf numFmtId="0" fontId="70" fillId="25" borderId="0" xfId="64" applyFont="1" applyFill="1" applyAlignment="1">
      <alignment wrapText="1"/>
      <protection/>
    </xf>
    <xf numFmtId="0" fontId="4" fillId="25" borderId="0" xfId="63" applyFont="1" applyFill="1" applyAlignment="1">
      <alignment horizontal="center"/>
      <protection/>
    </xf>
    <xf numFmtId="0" fontId="80" fillId="25" borderId="0" xfId="64" applyFont="1" applyFill="1" applyAlignment="1">
      <alignment horizontal="right"/>
      <protection/>
    </xf>
    <xf numFmtId="0" fontId="94" fillId="25" borderId="0" xfId="64" applyFont="1" applyFill="1">
      <alignment/>
      <protection/>
    </xf>
    <xf numFmtId="0" fontId="4" fillId="25" borderId="0" xfId="0" applyFont="1" applyFill="1" applyAlignment="1">
      <alignment horizontal="left" wrapText="1"/>
    </xf>
    <xf numFmtId="0" fontId="68" fillId="25" borderId="0" xfId="64" applyFont="1" applyFill="1" applyAlignment="1">
      <alignment wrapText="1"/>
      <protection/>
    </xf>
    <xf numFmtId="0" fontId="68" fillId="25" borderId="0" xfId="64" applyFont="1" applyFill="1" applyAlignment="1">
      <alignment horizontal="left" wrapText="1"/>
      <protection/>
    </xf>
    <xf numFmtId="0" fontId="70" fillId="25" borderId="0" xfId="64" applyFont="1" applyFill="1" applyAlignment="1">
      <alignment horizontal="left" indent="15"/>
      <protection/>
    </xf>
    <xf numFmtId="0" fontId="4" fillId="25" borderId="0" xfId="64" applyFont="1" applyFill="1" applyAlignment="1">
      <alignment wrapText="1"/>
      <protection/>
    </xf>
    <xf numFmtId="0" fontId="106" fillId="25" borderId="0" xfId="64" applyFont="1" applyFill="1">
      <alignment/>
      <protection/>
    </xf>
    <xf numFmtId="0" fontId="5" fillId="25" borderId="0" xfId="64" applyFont="1" applyFill="1" applyAlignment="1">
      <alignment horizontal="center" wrapText="1"/>
      <protection/>
    </xf>
    <xf numFmtId="0" fontId="106" fillId="25" borderId="0" xfId="64" applyFont="1" applyFill="1" applyAlignment="1">
      <alignment/>
      <protection/>
    </xf>
    <xf numFmtId="0" fontId="80" fillId="25" borderId="0" xfId="64" applyFont="1" applyFill="1" applyBorder="1">
      <alignment/>
      <protection/>
    </xf>
    <xf numFmtId="0" fontId="80" fillId="25" borderId="13" xfId="64" applyFont="1" applyFill="1" applyBorder="1" applyAlignment="1">
      <alignment horizontal="left" indent="15"/>
      <protection/>
    </xf>
    <xf numFmtId="0" fontId="80" fillId="25" borderId="13" xfId="64" applyFont="1" applyFill="1" applyBorder="1">
      <alignment/>
      <protection/>
    </xf>
    <xf numFmtId="0" fontId="88" fillId="25" borderId="13" xfId="67" applyFont="1" applyFill="1" applyBorder="1">
      <alignment/>
      <protection/>
    </xf>
    <xf numFmtId="0" fontId="88" fillId="25" borderId="0" xfId="67" applyFont="1" applyFill="1" applyBorder="1">
      <alignment/>
      <protection/>
    </xf>
    <xf numFmtId="0" fontId="4" fillId="25" borderId="0" xfId="64" applyFont="1" applyFill="1" applyBorder="1">
      <alignment/>
      <protection/>
    </xf>
    <xf numFmtId="0" fontId="80" fillId="25" borderId="0" xfId="64" applyFont="1" applyFill="1">
      <alignment/>
      <protection/>
    </xf>
    <xf numFmtId="0" fontId="4" fillId="25" borderId="0" xfId="64" applyFont="1" applyFill="1" applyAlignment="1">
      <alignment horizontal="center"/>
      <protection/>
    </xf>
    <xf numFmtId="0" fontId="5" fillId="25" borderId="0" xfId="63" applyNumberFormat="1" applyFont="1" applyFill="1" applyAlignment="1">
      <alignment horizontal="center" wrapText="1"/>
      <protection/>
    </xf>
    <xf numFmtId="0" fontId="80" fillId="25" borderId="0" xfId="64" applyFont="1" applyFill="1" applyAlignment="1">
      <alignment wrapText="1"/>
      <protection/>
    </xf>
    <xf numFmtId="0" fontId="106" fillId="25" borderId="0" xfId="64" applyFont="1" applyFill="1" applyAlignment="1">
      <alignment wrapText="1"/>
      <protection/>
    </xf>
    <xf numFmtId="0" fontId="106" fillId="25" borderId="0" xfId="64" applyFont="1" applyFill="1" applyAlignment="1">
      <alignment horizontal="center" wrapText="1"/>
      <protection/>
    </xf>
    <xf numFmtId="0" fontId="4" fillId="25" borderId="0" xfId="64" applyFont="1" applyFill="1" applyBorder="1" applyAlignment="1">
      <alignment horizontal="center" vertical="top" wrapText="1"/>
      <protection/>
    </xf>
    <xf numFmtId="0" fontId="4" fillId="25" borderId="11" xfId="64" applyFont="1" applyFill="1" applyBorder="1" applyAlignment="1">
      <alignment horizontal="center" vertical="top" wrapText="1"/>
      <protection/>
    </xf>
    <xf numFmtId="0" fontId="4" fillId="25" borderId="12" xfId="64" applyFont="1" applyFill="1" applyBorder="1" applyAlignment="1">
      <alignment horizontal="center" vertical="top" wrapText="1"/>
      <protection/>
    </xf>
    <xf numFmtId="0" fontId="4" fillId="25" borderId="11" xfId="64" applyFont="1" applyFill="1" applyBorder="1">
      <alignment/>
      <protection/>
    </xf>
    <xf numFmtId="0" fontId="4" fillId="25" borderId="11" xfId="64" applyFont="1" applyFill="1" applyBorder="1" applyAlignment="1">
      <alignment horizontal="center" vertical="center"/>
      <protection/>
    </xf>
    <xf numFmtId="0" fontId="4" fillId="25" borderId="11" xfId="64" applyFont="1" applyFill="1" applyBorder="1" applyAlignment="1">
      <alignment horizontal="center" vertical="center" wrapText="1"/>
      <protection/>
    </xf>
    <xf numFmtId="0" fontId="4" fillId="26" borderId="11" xfId="64" applyFont="1" applyFill="1" applyBorder="1" applyAlignment="1">
      <alignment horizontal="center" vertical="center" wrapText="1"/>
      <protection/>
    </xf>
    <xf numFmtId="0" fontId="4" fillId="26" borderId="11" xfId="64" applyFont="1" applyFill="1" applyBorder="1" applyAlignment="1">
      <alignment horizontal="center" vertical="center"/>
      <protection/>
    </xf>
    <xf numFmtId="0" fontId="106" fillId="25" borderId="11" xfId="64" applyFont="1" applyFill="1" applyBorder="1" applyAlignment="1">
      <alignment horizontal="right" wrapText="1"/>
      <protection/>
    </xf>
    <xf numFmtId="4" fontId="6" fillId="25" borderId="11" xfId="64" applyNumberFormat="1" applyFont="1" applyFill="1" applyBorder="1" applyAlignment="1">
      <alignment horizontal="center" wrapText="1"/>
      <protection/>
    </xf>
    <xf numFmtId="4" fontId="6" fillId="25" borderId="21" xfId="64" applyNumberFormat="1" applyFont="1" applyFill="1" applyBorder="1" applyAlignment="1">
      <alignment horizontal="center" wrapText="1"/>
      <protection/>
    </xf>
    <xf numFmtId="0" fontId="106" fillId="25" borderId="11" xfId="64" applyFont="1" applyFill="1" applyBorder="1" applyAlignment="1">
      <alignment horizontal="center" wrapText="1"/>
      <protection/>
    </xf>
    <xf numFmtId="0" fontId="106" fillId="25" borderId="0" xfId="64" applyFont="1" applyFill="1" applyBorder="1" applyAlignment="1">
      <alignment horizontal="center" wrapText="1"/>
      <protection/>
    </xf>
    <xf numFmtId="0" fontId="106" fillId="25" borderId="11" xfId="64" applyFont="1" applyFill="1" applyBorder="1" applyAlignment="1">
      <alignment/>
      <protection/>
    </xf>
    <xf numFmtId="0" fontId="106" fillId="25" borderId="0" xfId="64" applyFont="1" applyFill="1" applyBorder="1" applyAlignment="1">
      <alignment/>
      <protection/>
    </xf>
    <xf numFmtId="4" fontId="6" fillId="25" borderId="46" xfId="64" applyNumberFormat="1" applyFont="1" applyFill="1" applyBorder="1" applyAlignment="1">
      <alignment horizontal="center" wrapText="1"/>
      <protection/>
    </xf>
    <xf numFmtId="0" fontId="106" fillId="25" borderId="12" xfId="64" applyFont="1" applyFill="1" applyBorder="1" applyAlignment="1">
      <alignment horizontal="center" wrapText="1"/>
      <protection/>
    </xf>
    <xf numFmtId="0" fontId="7" fillId="25" borderId="11" xfId="64" applyFont="1" applyFill="1" applyBorder="1">
      <alignment/>
      <protection/>
    </xf>
    <xf numFmtId="0" fontId="107" fillId="25" borderId="11" xfId="64" applyFont="1" applyFill="1" applyBorder="1" applyAlignment="1">
      <alignment/>
      <protection/>
    </xf>
    <xf numFmtId="4" fontId="107" fillId="25" borderId="11" xfId="64" applyNumberFormat="1" applyFont="1" applyFill="1" applyBorder="1" applyAlignment="1">
      <alignment/>
      <protection/>
    </xf>
    <xf numFmtId="4" fontId="107" fillId="25" borderId="12" xfId="64" applyNumberFormat="1" applyFont="1" applyFill="1" applyBorder="1" applyAlignment="1">
      <alignment horizontal="center" wrapText="1"/>
      <protection/>
    </xf>
    <xf numFmtId="0" fontId="107" fillId="25" borderId="12" xfId="64" applyFont="1" applyFill="1" applyBorder="1" applyAlignment="1">
      <alignment horizontal="center" wrapText="1"/>
      <protection/>
    </xf>
    <xf numFmtId="172" fontId="107" fillId="25" borderId="11" xfId="64" applyNumberFormat="1" applyFont="1" applyFill="1" applyBorder="1" applyAlignment="1">
      <alignment/>
      <protection/>
    </xf>
    <xf numFmtId="172" fontId="107" fillId="25" borderId="12" xfId="64" applyNumberFormat="1" applyFont="1" applyFill="1" applyBorder="1" applyAlignment="1">
      <alignment horizontal="center" wrapText="1"/>
      <protection/>
    </xf>
    <xf numFmtId="0" fontId="107" fillId="25" borderId="0" xfId="64" applyFont="1" applyFill="1" applyBorder="1" applyAlignment="1">
      <alignment/>
      <protection/>
    </xf>
    <xf numFmtId="0" fontId="7" fillId="25" borderId="0" xfId="64" applyFont="1" applyFill="1" applyBorder="1">
      <alignment/>
      <protection/>
    </xf>
    <xf numFmtId="0" fontId="93" fillId="25" borderId="11" xfId="64" applyFont="1" applyFill="1" applyBorder="1">
      <alignment/>
      <protection/>
    </xf>
    <xf numFmtId="4" fontId="106" fillId="25" borderId="11" xfId="64" applyNumberFormat="1" applyFont="1" applyFill="1" applyBorder="1" applyAlignment="1">
      <alignment/>
      <protection/>
    </xf>
    <xf numFmtId="0" fontId="68" fillId="25" borderId="11" xfId="64" applyFont="1" applyFill="1" applyBorder="1" applyAlignment="1">
      <alignment horizontal="left" wrapText="1"/>
      <protection/>
    </xf>
    <xf numFmtId="4" fontId="107" fillId="25" borderId="0" xfId="64" applyNumberFormat="1" applyFont="1" applyFill="1" applyBorder="1" applyAlignment="1">
      <alignment/>
      <protection/>
    </xf>
    <xf numFmtId="0" fontId="106" fillId="25" borderId="18" xfId="64" applyFont="1" applyFill="1" applyBorder="1" applyAlignment="1">
      <alignment wrapText="1"/>
      <protection/>
    </xf>
    <xf numFmtId="0" fontId="106" fillId="25" borderId="66" xfId="64" applyFont="1" applyFill="1" applyBorder="1" applyAlignment="1">
      <alignment wrapText="1"/>
      <protection/>
    </xf>
    <xf numFmtId="0" fontId="106" fillId="25" borderId="12" xfId="64" applyFont="1" applyFill="1" applyBorder="1" applyAlignment="1">
      <alignment wrapText="1"/>
      <protection/>
    </xf>
    <xf numFmtId="4" fontId="6" fillId="25" borderId="18" xfId="64" applyNumberFormat="1" applyFont="1" applyFill="1" applyBorder="1" applyAlignment="1">
      <alignment wrapText="1"/>
      <protection/>
    </xf>
    <xf numFmtId="4" fontId="6" fillId="25" borderId="66" xfId="64" applyNumberFormat="1" applyFont="1" applyFill="1" applyBorder="1" applyAlignment="1">
      <alignment wrapText="1"/>
      <protection/>
    </xf>
    <xf numFmtId="4" fontId="6" fillId="25" borderId="12" xfId="64" applyNumberFormat="1" applyFont="1" applyFill="1" applyBorder="1" applyAlignment="1">
      <alignment wrapText="1"/>
      <protection/>
    </xf>
    <xf numFmtId="0" fontId="6" fillId="25" borderId="0" xfId="64" applyFont="1" applyFill="1" applyBorder="1" applyAlignment="1">
      <alignment wrapText="1"/>
      <protection/>
    </xf>
    <xf numFmtId="0" fontId="68" fillId="25" borderId="11" xfId="64" applyFont="1" applyFill="1" applyBorder="1" applyAlignment="1">
      <alignment horizontal="center" wrapText="1"/>
      <protection/>
    </xf>
    <xf numFmtId="172" fontId="6" fillId="25" borderId="21" xfId="64" applyNumberFormat="1" applyFont="1" applyFill="1" applyBorder="1" applyAlignment="1">
      <alignment horizontal="center" wrapText="1"/>
      <protection/>
    </xf>
    <xf numFmtId="0" fontId="107" fillId="25" borderId="11" xfId="64" applyFont="1" applyFill="1" applyBorder="1" applyAlignment="1">
      <alignment horizontal="center" wrapText="1"/>
      <protection/>
    </xf>
    <xf numFmtId="4" fontId="71" fillId="25" borderId="11" xfId="64" applyNumberFormat="1" applyFont="1" applyFill="1" applyBorder="1" applyAlignment="1">
      <alignment horizontal="center" wrapText="1"/>
      <protection/>
    </xf>
    <xf numFmtId="0" fontId="107" fillId="25" borderId="0" xfId="64" applyFont="1" applyFill="1" applyBorder="1" applyAlignment="1">
      <alignment horizontal="center" wrapText="1"/>
      <protection/>
    </xf>
    <xf numFmtId="0" fontId="107" fillId="25" borderId="0" xfId="64" applyFont="1" applyFill="1" applyAlignment="1">
      <alignment horizontal="center" wrapText="1"/>
      <protection/>
    </xf>
    <xf numFmtId="0" fontId="88" fillId="25" borderId="0" xfId="64" applyFont="1" applyFill="1" applyAlignment="1">
      <alignment wrapText="1"/>
      <protection/>
    </xf>
    <xf numFmtId="0" fontId="7" fillId="25" borderId="0" xfId="64" applyFont="1" applyFill="1">
      <alignment/>
      <protection/>
    </xf>
    <xf numFmtId="4" fontId="71" fillId="25" borderId="0" xfId="64" applyNumberFormat="1" applyFont="1" applyFill="1" applyBorder="1" applyAlignment="1">
      <alignment/>
      <protection/>
    </xf>
    <xf numFmtId="0" fontId="5" fillId="25" borderId="0" xfId="64" applyFont="1" applyFill="1" applyAlignment="1">
      <alignment wrapText="1"/>
      <protection/>
    </xf>
    <xf numFmtId="0" fontId="80" fillId="25" borderId="0" xfId="64" applyFont="1" applyFill="1" applyAlignment="1">
      <alignment/>
      <protection/>
    </xf>
    <xf numFmtId="0" fontId="80" fillId="25" borderId="0" xfId="64" applyFont="1" applyFill="1" applyBorder="1" applyAlignment="1">
      <alignment wrapText="1"/>
      <protection/>
    </xf>
    <xf numFmtId="0" fontId="4" fillId="25" borderId="0" xfId="64" applyFont="1" applyFill="1" applyBorder="1" applyAlignment="1">
      <alignment vertical="top" wrapText="1"/>
      <protection/>
    </xf>
    <xf numFmtId="0" fontId="4" fillId="25" borderId="0" xfId="64" applyFont="1" applyFill="1" applyBorder="1" applyAlignment="1">
      <alignment horizontal="center" vertical="center"/>
      <protection/>
    </xf>
    <xf numFmtId="0" fontId="4" fillId="25" borderId="11" xfId="64" applyFont="1" applyFill="1" applyBorder="1" applyAlignment="1">
      <alignment horizontal="center" vertical="top"/>
      <protection/>
    </xf>
    <xf numFmtId="0" fontId="4" fillId="25" borderId="0" xfId="64" applyFont="1" applyFill="1" applyBorder="1" applyAlignment="1">
      <alignment horizontal="center" vertical="top"/>
      <protection/>
    </xf>
    <xf numFmtId="0" fontId="4" fillId="25" borderId="11" xfId="64" applyFont="1" applyFill="1" applyBorder="1" applyAlignment="1">
      <alignment horizontal="right"/>
      <protection/>
    </xf>
    <xf numFmtId="4" fontId="4" fillId="25" borderId="11" xfId="64" applyNumberFormat="1" applyFont="1" applyFill="1" applyBorder="1">
      <alignment/>
      <protection/>
    </xf>
    <xf numFmtId="2" fontId="4" fillId="25" borderId="0" xfId="64" applyNumberFormat="1" applyFont="1" applyFill="1" applyBorder="1">
      <alignment/>
      <protection/>
    </xf>
    <xf numFmtId="4" fontId="4" fillId="25" borderId="0" xfId="64" applyNumberFormat="1" applyFont="1" applyFill="1" applyBorder="1">
      <alignment/>
      <protection/>
    </xf>
    <xf numFmtId="4" fontId="7" fillId="25" borderId="11" xfId="64" applyNumberFormat="1" applyFont="1" applyFill="1" applyBorder="1">
      <alignment/>
      <protection/>
    </xf>
    <xf numFmtId="0" fontId="80" fillId="25" borderId="0" xfId="64" applyFont="1" applyFill="1" applyAlignment="1">
      <alignment horizontal="right" wrapText="1"/>
      <protection/>
    </xf>
    <xf numFmtId="0" fontId="4" fillId="25" borderId="0" xfId="64" applyFont="1" applyFill="1" applyBorder="1" applyAlignment="1">
      <alignment wrapText="1"/>
      <protection/>
    </xf>
    <xf numFmtId="0" fontId="4" fillId="25" borderId="13" xfId="64" applyFont="1" applyFill="1" applyBorder="1" applyAlignment="1">
      <alignment wrapText="1"/>
      <protection/>
    </xf>
    <xf numFmtId="0" fontId="65" fillId="25" borderId="0" xfId="64" applyFont="1" applyFill="1">
      <alignment/>
      <protection/>
    </xf>
    <xf numFmtId="0" fontId="68" fillId="25" borderId="0" xfId="64" applyFont="1" applyFill="1" applyAlignment="1">
      <alignment horizontal="center"/>
      <protection/>
    </xf>
    <xf numFmtId="0" fontId="70" fillId="25" borderId="0" xfId="64" applyFont="1" applyFill="1">
      <alignment/>
      <protection/>
    </xf>
    <xf numFmtId="0" fontId="65" fillId="25" borderId="0" xfId="64" applyFont="1" applyFill="1" applyAlignment="1">
      <alignment wrapText="1"/>
      <protection/>
    </xf>
    <xf numFmtId="0" fontId="4" fillId="26" borderId="11" xfId="62" applyFont="1" applyFill="1" applyBorder="1" applyAlignment="1">
      <alignment horizontal="center" vertical="top" wrapText="1"/>
      <protection/>
    </xf>
    <xf numFmtId="0" fontId="6" fillId="26" borderId="11" xfId="62" applyFont="1" applyFill="1" applyBorder="1" applyAlignment="1">
      <alignment horizontal="center" wrapText="1"/>
      <protection/>
    </xf>
    <xf numFmtId="0" fontId="9" fillId="25" borderId="18" xfId="0" applyFont="1" applyFill="1" applyBorder="1" applyAlignment="1">
      <alignment horizontal="center" vertical="center"/>
    </xf>
    <xf numFmtId="0" fontId="9" fillId="25" borderId="6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top" wrapText="1"/>
    </xf>
    <xf numFmtId="0" fontId="9" fillId="25" borderId="66" xfId="0" applyFont="1" applyFill="1" applyBorder="1" applyAlignment="1">
      <alignment horizontal="center" vertical="top" wrapText="1"/>
    </xf>
    <xf numFmtId="0" fontId="9" fillId="25" borderId="12" xfId="0" applyFont="1" applyFill="1" applyBorder="1" applyAlignment="1">
      <alignment horizontal="center" vertical="top" wrapText="1"/>
    </xf>
    <xf numFmtId="0" fontId="9" fillId="25" borderId="21" xfId="0" applyFont="1" applyFill="1" applyBorder="1" applyAlignment="1">
      <alignment horizontal="center" vertical="top" wrapText="1"/>
    </xf>
    <xf numFmtId="0" fontId="9" fillId="25" borderId="14" xfId="0" applyFont="1" applyFill="1" applyBorder="1" applyAlignment="1">
      <alignment horizontal="center" vertical="top" wrapText="1"/>
    </xf>
    <xf numFmtId="0" fontId="9" fillId="25" borderId="19" xfId="0" applyFont="1" applyFill="1" applyBorder="1" applyAlignment="1">
      <alignment horizontal="center" vertical="top" wrapText="1"/>
    </xf>
    <xf numFmtId="0" fontId="11" fillId="25" borderId="0" xfId="0" applyFont="1" applyFill="1" applyAlignment="1">
      <alignment horizontal="left" wrapText="1"/>
    </xf>
    <xf numFmtId="0" fontId="5" fillId="25" borderId="0" xfId="0" applyFont="1" applyFill="1" applyAlignment="1">
      <alignment horizontal="center"/>
    </xf>
    <xf numFmtId="0" fontId="9" fillId="25" borderId="11" xfId="0" applyFont="1" applyFill="1" applyBorder="1" applyAlignment="1">
      <alignment horizontal="center" vertical="top" wrapText="1"/>
    </xf>
    <xf numFmtId="0" fontId="9" fillId="25" borderId="0" xfId="0" applyFont="1" applyFill="1" applyAlignment="1">
      <alignment horizontal="left" wrapText="1"/>
    </xf>
    <xf numFmtId="0" fontId="14" fillId="25" borderId="0" xfId="0" applyFont="1" applyFill="1" applyAlignment="1">
      <alignment horizontal="right"/>
    </xf>
    <xf numFmtId="0" fontId="9" fillId="25" borderId="51" xfId="0" applyFont="1" applyFill="1" applyBorder="1" applyAlignment="1">
      <alignment horizontal="center" vertical="top" wrapText="1"/>
    </xf>
    <xf numFmtId="0" fontId="9" fillId="25" borderId="77" xfId="0" applyFont="1" applyFill="1" applyBorder="1" applyAlignment="1">
      <alignment horizontal="center" vertical="top" wrapText="1"/>
    </xf>
    <xf numFmtId="0" fontId="9" fillId="25" borderId="32" xfId="0" applyFont="1" applyFill="1" applyBorder="1" applyAlignment="1">
      <alignment horizontal="center" vertical="top" wrapText="1"/>
    </xf>
    <xf numFmtId="0" fontId="9" fillId="25" borderId="0" xfId="0" applyFont="1" applyFill="1" applyAlignment="1">
      <alignment horizontal="center" wrapText="1"/>
    </xf>
    <xf numFmtId="0" fontId="14" fillId="25" borderId="0" xfId="0" applyFont="1" applyFill="1" applyAlignment="1">
      <alignment horizontal="left" wrapText="1"/>
    </xf>
    <xf numFmtId="0" fontId="10" fillId="25" borderId="18" xfId="0" applyFont="1" applyFill="1" applyBorder="1" applyAlignment="1">
      <alignment horizontal="center" vertical="center" textRotation="90" wrapText="1"/>
    </xf>
    <xf numFmtId="0" fontId="10" fillId="25" borderId="12" xfId="0" applyFont="1" applyFill="1" applyBorder="1" applyAlignment="1">
      <alignment horizontal="center" vertical="center" textRotation="90" wrapText="1"/>
    </xf>
    <xf numFmtId="0" fontId="16" fillId="25" borderId="0" xfId="0" applyFont="1" applyFill="1" applyAlignment="1">
      <alignment horizontal="center" wrapText="1"/>
    </xf>
    <xf numFmtId="0" fontId="16" fillId="25" borderId="0" xfId="0" applyFont="1" applyFill="1" applyAlignment="1">
      <alignment horizontal="center"/>
    </xf>
    <xf numFmtId="0" fontId="9" fillId="25" borderId="39" xfId="0" applyFont="1" applyFill="1" applyBorder="1" applyAlignment="1">
      <alignment horizontal="center" vertical="top" wrapText="1"/>
    </xf>
    <xf numFmtId="0" fontId="9" fillId="25" borderId="33" xfId="0" applyFont="1" applyFill="1" applyBorder="1" applyAlignment="1">
      <alignment horizontal="center" vertical="top" wrapText="1"/>
    </xf>
    <xf numFmtId="0" fontId="9" fillId="25" borderId="46" xfId="0" applyFont="1" applyFill="1" applyBorder="1" applyAlignment="1">
      <alignment horizontal="center" vertical="top" wrapText="1"/>
    </xf>
    <xf numFmtId="0" fontId="9" fillId="25" borderId="20" xfId="0" applyFont="1" applyFill="1" applyBorder="1" applyAlignment="1">
      <alignment horizontal="center" vertical="top" wrapText="1"/>
    </xf>
    <xf numFmtId="0" fontId="9" fillId="25" borderId="0" xfId="0" applyFont="1" applyFill="1" applyBorder="1" applyAlignment="1">
      <alignment horizontal="center" vertical="top" wrapText="1"/>
    </xf>
    <xf numFmtId="0" fontId="9" fillId="25" borderId="13" xfId="0" applyFont="1" applyFill="1" applyBorder="1" applyAlignment="1">
      <alignment horizontal="center" vertical="top" wrapText="1"/>
    </xf>
    <xf numFmtId="0" fontId="68" fillId="0" borderId="0" xfId="62" applyFont="1" applyFill="1" applyBorder="1" applyAlignment="1">
      <alignment horizontal="left" wrapText="1"/>
      <protection/>
    </xf>
    <xf numFmtId="0" fontId="65" fillId="0" borderId="0" xfId="62" applyFont="1" applyFill="1" applyBorder="1" applyAlignment="1">
      <alignment horizontal="center" vertical="center" wrapText="1"/>
      <protection/>
    </xf>
    <xf numFmtId="4" fontId="68" fillId="0" borderId="0" xfId="62" applyNumberFormat="1" applyFont="1" applyFill="1" applyBorder="1" applyAlignment="1">
      <alignment horizontal="left" wrapText="1"/>
      <protection/>
    </xf>
    <xf numFmtId="0" fontId="4" fillId="0" borderId="11" xfId="62" applyFont="1" applyFill="1" applyBorder="1" applyAlignment="1">
      <alignment horizontal="center" vertical="top" wrapText="1"/>
      <protection/>
    </xf>
    <xf numFmtId="0" fontId="4" fillId="0" borderId="21" xfId="62" applyFont="1" applyFill="1" applyBorder="1" applyAlignment="1">
      <alignment horizontal="center" vertical="top" wrapText="1"/>
      <protection/>
    </xf>
    <xf numFmtId="0" fontId="4" fillId="0" borderId="19" xfId="62" applyFont="1" applyFill="1" applyBorder="1" applyAlignment="1">
      <alignment horizontal="center" vertical="top" wrapText="1"/>
      <protection/>
    </xf>
    <xf numFmtId="0" fontId="7" fillId="0" borderId="18" xfId="62" applyFont="1" applyFill="1" applyBorder="1" applyAlignment="1">
      <alignment horizontal="center" vertical="top" wrapText="1"/>
      <protection/>
    </xf>
    <xf numFmtId="0" fontId="7" fillId="0" borderId="12" xfId="62" applyFont="1" applyFill="1" applyBorder="1" applyAlignment="1">
      <alignment horizontal="center" vertical="top" wrapText="1"/>
      <protection/>
    </xf>
    <xf numFmtId="0" fontId="4" fillId="0" borderId="18" xfId="62" applyFont="1" applyFill="1" applyBorder="1" applyAlignment="1">
      <alignment horizontal="center" vertical="top" wrapText="1"/>
      <protection/>
    </xf>
    <xf numFmtId="0" fontId="4" fillId="0" borderId="12" xfId="62" applyFont="1" applyFill="1" applyBorder="1" applyAlignment="1">
      <alignment horizontal="center" vertical="top" wrapText="1"/>
      <protection/>
    </xf>
    <xf numFmtId="0" fontId="4" fillId="0" borderId="0" xfId="62" applyFont="1" applyFill="1" applyAlignment="1">
      <alignment horizontal="center"/>
      <protection/>
    </xf>
    <xf numFmtId="0" fontId="7" fillId="0" borderId="51" xfId="62" applyFont="1" applyFill="1" applyBorder="1" applyAlignment="1">
      <alignment horizontal="center" vertical="top" wrapText="1"/>
      <protection/>
    </xf>
    <xf numFmtId="0" fontId="7" fillId="0" borderId="32" xfId="62" applyFont="1" applyFill="1" applyBorder="1" applyAlignment="1">
      <alignment horizontal="center" vertical="top" wrapText="1"/>
      <protection/>
    </xf>
    <xf numFmtId="0" fontId="7" fillId="0" borderId="46" xfId="62" applyFont="1" applyFill="1" applyBorder="1" applyAlignment="1">
      <alignment horizontal="center" vertical="top" wrapText="1"/>
      <protection/>
    </xf>
    <xf numFmtId="0" fontId="7" fillId="0" borderId="20" xfId="62" applyFont="1" applyFill="1" applyBorder="1" applyAlignment="1">
      <alignment horizontal="center" vertical="top" wrapText="1"/>
      <protection/>
    </xf>
    <xf numFmtId="0" fontId="4" fillId="0" borderId="14" xfId="62" applyFont="1" applyFill="1" applyBorder="1" applyAlignment="1">
      <alignment horizontal="center" vertical="top" wrapText="1"/>
      <protection/>
    </xf>
    <xf numFmtId="0" fontId="68" fillId="0" borderId="0" xfId="62" applyFont="1" applyFill="1" applyAlignment="1">
      <alignment horizontal="right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4" fillId="0" borderId="66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65" fillId="0" borderId="18" xfId="62" applyFont="1" applyFill="1" applyBorder="1" applyAlignment="1">
      <alignment horizontal="center" vertical="center" wrapText="1"/>
      <protection/>
    </xf>
    <xf numFmtId="0" fontId="65" fillId="0" borderId="66" xfId="62" applyFont="1" applyFill="1" applyBorder="1" applyAlignment="1">
      <alignment horizontal="center" vertical="center" wrapText="1"/>
      <protection/>
    </xf>
    <xf numFmtId="0" fontId="65" fillId="0" borderId="12" xfId="62" applyFont="1" applyFill="1" applyBorder="1" applyAlignment="1">
      <alignment horizontal="center" vertical="center" wrapText="1"/>
      <protection/>
    </xf>
    <xf numFmtId="0" fontId="7" fillId="26" borderId="11" xfId="62" applyFont="1" applyFill="1" applyBorder="1" applyAlignment="1">
      <alignment horizontal="center" vertical="top" wrapText="1"/>
      <protection/>
    </xf>
    <xf numFmtId="0" fontId="4" fillId="0" borderId="0" xfId="62" applyFont="1" applyFill="1" applyAlignment="1">
      <alignment horizontal="left" wrapText="1"/>
      <protection/>
    </xf>
    <xf numFmtId="0" fontId="4" fillId="0" borderId="0" xfId="62" applyFont="1" applyAlignment="1">
      <alignment horizontal="left" wrapText="1"/>
      <protection/>
    </xf>
    <xf numFmtId="0" fontId="4" fillId="26" borderId="11" xfId="62" applyFont="1" applyFill="1" applyBorder="1" applyAlignment="1">
      <alignment horizontal="center" vertical="center" wrapText="1"/>
      <protection/>
    </xf>
    <xf numFmtId="0" fontId="65" fillId="26" borderId="11" xfId="62" applyFont="1" applyFill="1" applyBorder="1" applyAlignment="1">
      <alignment horizontal="center" vertical="center" wrapText="1"/>
      <protection/>
    </xf>
    <xf numFmtId="0" fontId="68" fillId="0" borderId="0" xfId="62" applyNumberFormat="1" applyFont="1" applyFill="1" applyAlignment="1">
      <alignment horizontal="left" vertical="top" wrapText="1"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center" wrapText="1"/>
      <protection/>
    </xf>
    <xf numFmtId="0" fontId="4" fillId="26" borderId="18" xfId="62" applyFont="1" applyFill="1" applyBorder="1" applyAlignment="1">
      <alignment horizontal="center" vertical="top" wrapText="1"/>
      <protection/>
    </xf>
    <xf numFmtId="0" fontId="4" fillId="26" borderId="12" xfId="62" applyFont="1" applyFill="1" applyBorder="1" applyAlignment="1">
      <alignment horizontal="center" vertical="top" wrapText="1"/>
      <protection/>
    </xf>
    <xf numFmtId="0" fontId="4" fillId="26" borderId="11" xfId="62" applyFont="1" applyFill="1" applyBorder="1" applyAlignment="1">
      <alignment horizontal="center" vertical="top" wrapText="1"/>
      <protection/>
    </xf>
    <xf numFmtId="0" fontId="7" fillId="26" borderId="11" xfId="62" applyFont="1" applyFill="1" applyBorder="1" applyAlignment="1">
      <alignment horizontal="center" vertical="center" wrapText="1"/>
      <protection/>
    </xf>
    <xf numFmtId="0" fontId="7" fillId="0" borderId="21" xfId="62" applyFont="1" applyFill="1" applyBorder="1" applyAlignment="1">
      <alignment horizontal="center" vertical="top" wrapText="1"/>
      <protection/>
    </xf>
    <xf numFmtId="0" fontId="7" fillId="0" borderId="14" xfId="62" applyFont="1" applyFill="1" applyBorder="1" applyAlignment="1">
      <alignment horizontal="center" vertical="top" wrapText="1"/>
      <protection/>
    </xf>
    <xf numFmtId="0" fontId="7" fillId="0" borderId="19" xfId="62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92" fillId="0" borderId="18" xfId="0" applyFont="1" applyFill="1" applyBorder="1" applyAlignment="1">
      <alignment horizontal="center" vertical="top" wrapText="1"/>
    </xf>
    <xf numFmtId="0" fontId="92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vertical="top" wrapText="1"/>
    </xf>
    <xf numFmtId="49" fontId="70" fillId="25" borderId="13" xfId="0" applyNumberFormat="1" applyFont="1" applyFill="1" applyBorder="1" applyAlignment="1">
      <alignment horizontal="center"/>
    </xf>
    <xf numFmtId="0" fontId="70" fillId="25" borderId="0" xfId="0" applyFont="1" applyFill="1" applyBorder="1" applyAlignment="1">
      <alignment horizontal="right"/>
    </xf>
    <xf numFmtId="49" fontId="70" fillId="25" borderId="13" xfId="0" applyNumberFormat="1" applyFont="1" applyFill="1" applyBorder="1" applyAlignment="1">
      <alignment horizontal="left"/>
    </xf>
    <xf numFmtId="0" fontId="80" fillId="25" borderId="0" xfId="0" applyFont="1" applyFill="1" applyAlignment="1">
      <alignment horizontal="left" vertical="center" wrapText="1"/>
    </xf>
    <xf numFmtId="0" fontId="70" fillId="25" borderId="0" xfId="0" applyFont="1" applyFill="1" applyAlignment="1">
      <alignment horizontal="center" vertical="top"/>
    </xf>
    <xf numFmtId="0" fontId="70" fillId="25" borderId="13" xfId="0" applyFont="1" applyFill="1" applyBorder="1" applyAlignment="1">
      <alignment horizontal="center"/>
    </xf>
    <xf numFmtId="0" fontId="70" fillId="25" borderId="77" xfId="0" applyFont="1" applyFill="1" applyBorder="1" applyAlignment="1">
      <alignment horizontal="center" vertical="top"/>
    </xf>
    <xf numFmtId="0" fontId="70" fillId="25" borderId="0" xfId="0" applyFont="1" applyFill="1" applyAlignment="1">
      <alignment horizontal="center"/>
    </xf>
    <xf numFmtId="0" fontId="70" fillId="25" borderId="11" xfId="0" applyFont="1" applyFill="1" applyBorder="1" applyAlignment="1">
      <alignment horizontal="center" vertical="top"/>
    </xf>
    <xf numFmtId="0" fontId="70" fillId="25" borderId="21" xfId="0" applyFont="1" applyFill="1" applyBorder="1" applyAlignment="1">
      <alignment horizontal="center" vertical="top"/>
    </xf>
    <xf numFmtId="0" fontId="70" fillId="25" borderId="14" xfId="0" applyFont="1" applyFill="1" applyBorder="1" applyAlignment="1">
      <alignment horizontal="center" vertical="top"/>
    </xf>
    <xf numFmtId="0" fontId="70" fillId="25" borderId="19" xfId="0" applyFont="1" applyFill="1" applyBorder="1" applyAlignment="1">
      <alignment horizontal="center" vertical="top"/>
    </xf>
    <xf numFmtId="0" fontId="70" fillId="25" borderId="21" xfId="0" applyFont="1" applyFill="1" applyBorder="1" applyAlignment="1">
      <alignment vertical="top" wrapText="1"/>
    </xf>
    <xf numFmtId="0" fontId="70" fillId="25" borderId="14" xfId="0" applyFont="1" applyFill="1" applyBorder="1" applyAlignment="1">
      <alignment vertical="top" wrapText="1"/>
    </xf>
    <xf numFmtId="0" fontId="70" fillId="25" borderId="19" xfId="0" applyFont="1" applyFill="1" applyBorder="1" applyAlignment="1">
      <alignment vertical="top" wrapText="1"/>
    </xf>
    <xf numFmtId="0" fontId="70" fillId="25" borderId="14" xfId="0" applyFont="1" applyFill="1" applyBorder="1" applyAlignment="1">
      <alignment horizontal="left" wrapText="1"/>
    </xf>
    <xf numFmtId="0" fontId="70" fillId="25" borderId="78" xfId="0" applyFont="1" applyFill="1" applyBorder="1" applyAlignment="1">
      <alignment horizontal="left" wrapText="1"/>
    </xf>
    <xf numFmtId="49" fontId="70" fillId="25" borderId="50" xfId="0" applyNumberFormat="1" applyFont="1" applyFill="1" applyBorder="1" applyAlignment="1">
      <alignment horizontal="center"/>
    </xf>
    <xf numFmtId="49" fontId="70" fillId="25" borderId="44" xfId="0" applyNumberFormat="1" applyFont="1" applyFill="1" applyBorder="1" applyAlignment="1">
      <alignment horizontal="center"/>
    </xf>
    <xf numFmtId="2" fontId="70" fillId="25" borderId="44" xfId="0" applyNumberFormat="1" applyFont="1" applyFill="1" applyBorder="1" applyAlignment="1">
      <alignment horizontal="center"/>
    </xf>
    <xf numFmtId="2" fontId="70" fillId="25" borderId="45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70" fillId="25" borderId="11" xfId="0" applyFont="1" applyFill="1" applyBorder="1" applyAlignment="1">
      <alignment vertical="top" wrapText="1"/>
    </xf>
    <xf numFmtId="0" fontId="70" fillId="25" borderId="14" xfId="0" applyFont="1" applyFill="1" applyBorder="1" applyAlignment="1">
      <alignment wrapText="1"/>
    </xf>
    <xf numFmtId="49" fontId="70" fillId="25" borderId="37" xfId="0" applyNumberFormat="1" applyFont="1" applyFill="1" applyBorder="1" applyAlignment="1">
      <alignment horizontal="center"/>
    </xf>
    <xf numFmtId="49" fontId="70" fillId="25" borderId="11" xfId="0" applyNumberFormat="1" applyFont="1" applyFill="1" applyBorder="1" applyAlignment="1">
      <alignment horizontal="center"/>
    </xf>
    <xf numFmtId="2" fontId="70" fillId="25" borderId="11" xfId="0" applyNumberFormat="1" applyFont="1" applyFill="1" applyBorder="1" applyAlignment="1">
      <alignment horizontal="center"/>
    </xf>
    <xf numFmtId="2" fontId="70" fillId="25" borderId="42" xfId="0" applyNumberFormat="1" applyFont="1" applyFill="1" applyBorder="1" applyAlignment="1">
      <alignment horizontal="center"/>
    </xf>
    <xf numFmtId="0" fontId="70" fillId="25" borderId="78" xfId="0" applyFont="1" applyFill="1" applyBorder="1" applyAlignment="1">
      <alignment wrapText="1"/>
    </xf>
    <xf numFmtId="49" fontId="70" fillId="25" borderId="18" xfId="0" applyNumberFormat="1" applyFont="1" applyFill="1" applyBorder="1" applyAlignment="1">
      <alignment horizontal="center" vertical="top"/>
    </xf>
    <xf numFmtId="0" fontId="70" fillId="25" borderId="18" xfId="0" applyFont="1" applyFill="1" applyBorder="1" applyAlignment="1">
      <alignment horizontal="center" vertical="top"/>
    </xf>
    <xf numFmtId="0" fontId="70" fillId="25" borderId="44" xfId="0" applyFont="1" applyFill="1" applyBorder="1" applyAlignment="1">
      <alignment horizontal="center" vertical="top"/>
    </xf>
    <xf numFmtId="0" fontId="70" fillId="25" borderId="58" xfId="0" applyFont="1" applyFill="1" applyBorder="1" applyAlignment="1">
      <alignment horizontal="center" vertical="top"/>
    </xf>
    <xf numFmtId="49" fontId="70" fillId="25" borderId="35" xfId="0" applyNumberFormat="1" applyFont="1" applyFill="1" applyBorder="1" applyAlignment="1">
      <alignment horizontal="center"/>
    </xf>
    <xf numFmtId="49" fontId="70" fillId="25" borderId="36" xfId="0" applyNumberFormat="1" applyFont="1" applyFill="1" applyBorder="1" applyAlignment="1">
      <alignment horizontal="center"/>
    </xf>
    <xf numFmtId="2" fontId="70" fillId="25" borderId="36" xfId="0" applyNumberFormat="1" applyFont="1" applyFill="1" applyBorder="1" applyAlignment="1">
      <alignment horizontal="center"/>
    </xf>
    <xf numFmtId="2" fontId="70" fillId="25" borderId="65" xfId="0" applyNumberFormat="1" applyFont="1" applyFill="1" applyBorder="1" applyAlignment="1">
      <alignment horizontal="center"/>
    </xf>
    <xf numFmtId="49" fontId="70" fillId="25" borderId="42" xfId="0" applyNumberFormat="1" applyFont="1" applyFill="1" applyBorder="1" applyAlignment="1">
      <alignment horizontal="center"/>
    </xf>
    <xf numFmtId="49" fontId="70" fillId="25" borderId="79" xfId="0" applyNumberFormat="1" applyFont="1" applyFill="1" applyBorder="1" applyAlignment="1">
      <alignment horizontal="center" vertical="center"/>
    </xf>
    <xf numFmtId="49" fontId="70" fillId="25" borderId="80" xfId="0" applyNumberFormat="1" applyFont="1" applyFill="1" applyBorder="1" applyAlignment="1">
      <alignment horizontal="center" vertical="center"/>
    </xf>
    <xf numFmtId="49" fontId="70" fillId="25" borderId="81" xfId="0" applyNumberFormat="1" applyFont="1" applyFill="1" applyBorder="1" applyAlignment="1">
      <alignment horizontal="center" vertical="center"/>
    </xf>
    <xf numFmtId="0" fontId="70" fillId="25" borderId="19" xfId="0" applyFont="1" applyFill="1" applyBorder="1" applyAlignment="1">
      <alignment horizontal="center" vertical="center" wrapText="1"/>
    </xf>
    <xf numFmtId="0" fontId="70" fillId="25" borderId="11" xfId="0" applyFont="1" applyFill="1" applyBorder="1" applyAlignment="1">
      <alignment horizontal="center" vertical="center" wrapText="1"/>
    </xf>
    <xf numFmtId="0" fontId="70" fillId="25" borderId="51" xfId="0" applyFont="1" applyFill="1" applyBorder="1" applyAlignment="1">
      <alignment horizontal="center" vertical="center" wrapText="1"/>
    </xf>
    <xf numFmtId="0" fontId="70" fillId="25" borderId="77" xfId="0" applyFont="1" applyFill="1" applyBorder="1" applyAlignment="1">
      <alignment horizontal="center" vertical="center" wrapText="1"/>
    </xf>
    <xf numFmtId="0" fontId="70" fillId="25" borderId="32" xfId="0" applyFont="1" applyFill="1" applyBorder="1" applyAlignment="1">
      <alignment horizontal="center" vertical="center" wrapText="1"/>
    </xf>
    <xf numFmtId="0" fontId="70" fillId="25" borderId="46" xfId="0" applyFont="1" applyFill="1" applyBorder="1" applyAlignment="1">
      <alignment horizontal="center" vertical="center" wrapText="1"/>
    </xf>
    <xf numFmtId="0" fontId="70" fillId="25" borderId="13" xfId="0" applyFont="1" applyFill="1" applyBorder="1" applyAlignment="1">
      <alignment horizontal="center" vertical="center" wrapText="1"/>
    </xf>
    <xf numFmtId="0" fontId="70" fillId="25" borderId="20" xfId="0" applyFont="1" applyFill="1" applyBorder="1" applyAlignment="1">
      <alignment horizontal="center" vertical="center" wrapText="1"/>
    </xf>
    <xf numFmtId="0" fontId="70" fillId="25" borderId="21" xfId="0" applyFont="1" applyFill="1" applyBorder="1" applyAlignment="1">
      <alignment horizontal="center" vertical="center" wrapText="1"/>
    </xf>
    <xf numFmtId="49" fontId="70" fillId="25" borderId="82" xfId="0" applyNumberFormat="1" applyFont="1" applyFill="1" applyBorder="1" applyAlignment="1">
      <alignment horizontal="center"/>
    </xf>
    <xf numFmtId="49" fontId="70" fillId="25" borderId="77" xfId="0" applyNumberFormat="1" applyFont="1" applyFill="1" applyBorder="1" applyAlignment="1">
      <alignment horizontal="center"/>
    </xf>
    <xf numFmtId="49" fontId="70" fillId="25" borderId="83" xfId="0" applyNumberFormat="1" applyFont="1" applyFill="1" applyBorder="1" applyAlignment="1">
      <alignment horizontal="center"/>
    </xf>
    <xf numFmtId="49" fontId="70" fillId="25" borderId="84" xfId="0" applyNumberFormat="1" applyFont="1" applyFill="1" applyBorder="1" applyAlignment="1">
      <alignment horizontal="center"/>
    </xf>
    <xf numFmtId="49" fontId="70" fillId="25" borderId="85" xfId="0" applyNumberFormat="1" applyFont="1" applyFill="1" applyBorder="1" applyAlignment="1">
      <alignment horizontal="center"/>
    </xf>
    <xf numFmtId="0" fontId="70" fillId="25" borderId="0" xfId="0" applyFont="1" applyFill="1" applyBorder="1" applyAlignment="1">
      <alignment horizontal="left" wrapText="1"/>
    </xf>
    <xf numFmtId="0" fontId="70" fillId="25" borderId="13" xfId="0" applyFont="1" applyFill="1" applyBorder="1" applyAlignment="1">
      <alignment horizontal="left" wrapText="1"/>
    </xf>
    <xf numFmtId="0" fontId="70" fillId="25" borderId="14" xfId="0" applyFont="1" applyFill="1" applyBorder="1" applyAlignment="1">
      <alignment horizontal="left"/>
    </xf>
    <xf numFmtId="49" fontId="70" fillId="25" borderId="86" xfId="0" applyNumberFormat="1" applyFont="1" applyFill="1" applyBorder="1" applyAlignment="1">
      <alignment horizontal="center"/>
    </xf>
    <xf numFmtId="49" fontId="70" fillId="25" borderId="14" xfId="0" applyNumberFormat="1" applyFont="1" applyFill="1" applyBorder="1" applyAlignment="1">
      <alignment horizontal="center"/>
    </xf>
    <xf numFmtId="49" fontId="70" fillId="25" borderId="78" xfId="0" applyNumberFormat="1" applyFont="1" applyFill="1" applyBorder="1" applyAlignment="1">
      <alignment horizontal="center"/>
    </xf>
    <xf numFmtId="49" fontId="70" fillId="25" borderId="58" xfId="0" applyNumberFormat="1" applyFont="1" applyFill="1" applyBorder="1" applyAlignment="1">
      <alignment horizontal="center" vertical="center"/>
    </xf>
    <xf numFmtId="49" fontId="70" fillId="25" borderId="64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wrapText="1"/>
    </xf>
    <xf numFmtId="0" fontId="80" fillId="25" borderId="0" xfId="0" applyFont="1" applyFill="1" applyAlignment="1">
      <alignment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center" vertical="center" wrapText="1"/>
      <protection/>
    </xf>
    <xf numFmtId="0" fontId="9" fillId="0" borderId="72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top" wrapText="1"/>
      <protection/>
    </xf>
    <xf numFmtId="0" fontId="13" fillId="0" borderId="15" xfId="64" applyFont="1" applyFill="1" applyBorder="1" applyAlignment="1">
      <alignment horizontal="center" vertical="top" wrapText="1"/>
      <protection/>
    </xf>
    <xf numFmtId="0" fontId="13" fillId="0" borderId="72" xfId="64" applyFont="1" applyFill="1" applyBorder="1" applyAlignment="1">
      <alignment horizontal="center" vertical="top" wrapText="1"/>
      <protection/>
    </xf>
    <xf numFmtId="0" fontId="9" fillId="24" borderId="17" xfId="64" applyFont="1" applyFill="1" applyBorder="1" applyAlignment="1">
      <alignment horizontal="center" vertical="center" wrapText="1"/>
      <protection/>
    </xf>
    <xf numFmtId="0" fontId="9" fillId="24" borderId="15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" vertical="center" wrapText="1"/>
      <protection/>
    </xf>
    <xf numFmtId="0" fontId="9" fillId="0" borderId="15" xfId="64" applyFont="1" applyBorder="1" applyAlignment="1">
      <alignment horizontal="center" vertical="center" wrapText="1"/>
      <protection/>
    </xf>
    <xf numFmtId="0" fontId="9" fillId="0" borderId="72" xfId="64" applyFont="1" applyBorder="1" applyAlignment="1">
      <alignment horizontal="center" vertical="center" wrapText="1"/>
      <protection/>
    </xf>
    <xf numFmtId="0" fontId="65" fillId="24" borderId="17" xfId="64" applyFont="1" applyFill="1" applyBorder="1" applyAlignment="1">
      <alignment horizontal="center" vertical="top" wrapText="1"/>
      <protection/>
    </xf>
    <xf numFmtId="0" fontId="65" fillId="24" borderId="15" xfId="64" applyFont="1" applyFill="1" applyBorder="1" applyAlignment="1">
      <alignment horizontal="center" vertical="top" wrapText="1"/>
      <protection/>
    </xf>
    <xf numFmtId="0" fontId="65" fillId="24" borderId="72" xfId="64" applyFont="1" applyFill="1" applyBorder="1" applyAlignment="1">
      <alignment horizontal="center" vertical="top" wrapText="1"/>
      <protection/>
    </xf>
    <xf numFmtId="0" fontId="64" fillId="24" borderId="15" xfId="64" applyFont="1" applyFill="1" applyBorder="1" applyAlignment="1">
      <alignment horizontal="center" vertical="top" wrapText="1"/>
      <protection/>
    </xf>
    <xf numFmtId="0" fontId="64" fillId="24" borderId="72" xfId="64" applyFont="1" applyFill="1" applyBorder="1" applyAlignment="1">
      <alignment horizontal="center" vertical="top" wrapText="1"/>
      <protection/>
    </xf>
    <xf numFmtId="0" fontId="65" fillId="24" borderId="17" xfId="64" applyFont="1" applyFill="1" applyBorder="1" applyAlignment="1">
      <alignment horizontal="center" vertical="center" wrapText="1"/>
      <protection/>
    </xf>
    <xf numFmtId="0" fontId="65" fillId="24" borderId="15" xfId="64" applyFont="1" applyFill="1" applyBorder="1" applyAlignment="1">
      <alignment horizontal="center" vertical="center" wrapText="1"/>
      <protection/>
    </xf>
    <xf numFmtId="0" fontId="65" fillId="24" borderId="72" xfId="64" applyFont="1" applyFill="1" applyBorder="1" applyAlignment="1">
      <alignment horizontal="center" vertical="center" wrapText="1"/>
      <protection/>
    </xf>
    <xf numFmtId="0" fontId="65" fillId="0" borderId="17" xfId="64" applyFont="1" applyFill="1" applyBorder="1" applyAlignment="1">
      <alignment horizontal="center" vertical="top" wrapText="1"/>
      <protection/>
    </xf>
    <xf numFmtId="0" fontId="64" fillId="0" borderId="15" xfId="64" applyFont="1" applyFill="1" applyBorder="1" applyAlignment="1">
      <alignment horizontal="center" vertical="top" wrapText="1"/>
      <protection/>
    </xf>
    <xf numFmtId="0" fontId="64" fillId="0" borderId="72" xfId="64" applyFont="1" applyFill="1" applyBorder="1" applyAlignment="1">
      <alignment horizontal="center" vertical="top" wrapText="1"/>
      <protection/>
    </xf>
    <xf numFmtId="0" fontId="65" fillId="24" borderId="87" xfId="64" applyFont="1" applyFill="1" applyBorder="1" applyAlignment="1">
      <alignment horizontal="center" vertical="top" wrapText="1"/>
      <protection/>
    </xf>
    <xf numFmtId="0" fontId="65" fillId="24" borderId="26" xfId="64" applyFont="1" applyFill="1" applyBorder="1" applyAlignment="1">
      <alignment horizontal="center" vertical="top" wrapText="1"/>
      <protection/>
    </xf>
    <xf numFmtId="0" fontId="9" fillId="0" borderId="0" xfId="64" applyFont="1" applyFill="1" applyBorder="1" applyAlignment="1">
      <alignment horizontal="left" vertical="top" wrapText="1"/>
      <protection/>
    </xf>
    <xf numFmtId="0" fontId="65" fillId="24" borderId="34" xfId="64" applyFont="1" applyFill="1" applyBorder="1" applyAlignment="1">
      <alignment horizontal="center" vertical="top" wrapText="1"/>
      <protection/>
    </xf>
    <xf numFmtId="0" fontId="65" fillId="24" borderId="16" xfId="64" applyFont="1" applyFill="1" applyBorder="1" applyAlignment="1">
      <alignment horizontal="center" vertical="top" wrapText="1"/>
      <protection/>
    </xf>
    <xf numFmtId="0" fontId="65" fillId="24" borderId="88" xfId="64" applyFont="1" applyFill="1" applyBorder="1" applyAlignment="1">
      <alignment horizontal="center" vertical="top" wrapText="1"/>
      <protection/>
    </xf>
    <xf numFmtId="0" fontId="9" fillId="0" borderId="23" xfId="64" applyFont="1" applyBorder="1" applyAlignment="1">
      <alignment horizontal="center" textRotation="90"/>
      <protection/>
    </xf>
    <xf numFmtId="0" fontId="65" fillId="0" borderId="15" xfId="64" applyFont="1" applyFill="1" applyBorder="1" applyAlignment="1">
      <alignment horizontal="center" vertical="top" wrapText="1"/>
      <protection/>
    </xf>
    <xf numFmtId="0" fontId="65" fillId="0" borderId="72" xfId="64" applyFont="1" applyFill="1" applyBorder="1" applyAlignment="1">
      <alignment horizontal="center" vertical="top" wrapText="1"/>
      <protection/>
    </xf>
    <xf numFmtId="0" fontId="9" fillId="0" borderId="17" xfId="64" applyFont="1" applyBorder="1" applyAlignment="1">
      <alignment horizontal="center" vertical="top" wrapText="1"/>
      <protection/>
    </xf>
    <xf numFmtId="0" fontId="9" fillId="0" borderId="15" xfId="64" applyFont="1" applyBorder="1" applyAlignment="1">
      <alignment horizontal="center" vertical="top" wrapText="1"/>
      <protection/>
    </xf>
    <xf numFmtId="0" fontId="9" fillId="0" borderId="72" xfId="64" applyFont="1" applyBorder="1" applyAlignment="1">
      <alignment horizontal="center" vertical="top" wrapText="1"/>
      <protection/>
    </xf>
    <xf numFmtId="0" fontId="9" fillId="24" borderId="17" xfId="64" applyFont="1" applyFill="1" applyBorder="1" applyAlignment="1">
      <alignment horizontal="center" vertical="top" wrapText="1"/>
      <protection/>
    </xf>
    <xf numFmtId="0" fontId="9" fillId="24" borderId="15" xfId="64" applyFont="1" applyFill="1" applyBorder="1" applyAlignment="1">
      <alignment horizontal="center" vertical="top" wrapText="1"/>
      <protection/>
    </xf>
    <xf numFmtId="0" fontId="9" fillId="24" borderId="72" xfId="64" applyFont="1" applyFill="1" applyBorder="1" applyAlignment="1">
      <alignment horizontal="center" vertical="top" wrapText="1"/>
      <protection/>
    </xf>
    <xf numFmtId="0" fontId="70" fillId="0" borderId="0" xfId="64" applyFont="1" applyFill="1" applyAlignment="1">
      <alignment horizontal="left" wrapText="1"/>
      <protection/>
    </xf>
    <xf numFmtId="0" fontId="68" fillId="0" borderId="0" xfId="64" applyFont="1" applyFill="1" applyAlignment="1">
      <alignment horizontal="left" wrapText="1"/>
      <protection/>
    </xf>
    <xf numFmtId="0" fontId="9" fillId="0" borderId="0" xfId="64" applyFont="1" applyBorder="1">
      <alignment/>
      <protection/>
    </xf>
    <xf numFmtId="0" fontId="14" fillId="0" borderId="0" xfId="64" applyFont="1" applyAlignment="1">
      <alignment horizontal="center"/>
      <protection/>
    </xf>
    <xf numFmtId="0" fontId="16" fillId="0" borderId="13" xfId="67" applyFont="1" applyBorder="1" applyAlignment="1">
      <alignment horizontal="center"/>
      <protection/>
    </xf>
    <xf numFmtId="0" fontId="14" fillId="0" borderId="0" xfId="64" applyFont="1" applyAlignment="1">
      <alignment horizontal="center" wrapText="1"/>
      <protection/>
    </xf>
    <xf numFmtId="0" fontId="65" fillId="0" borderId="17" xfId="64" applyFont="1" applyBorder="1" applyAlignment="1">
      <alignment horizontal="center" vertical="top" wrapText="1"/>
      <protection/>
    </xf>
    <xf numFmtId="0" fontId="65" fillId="0" borderId="15" xfId="64" applyFont="1" applyBorder="1" applyAlignment="1">
      <alignment horizontal="center" vertical="top" wrapText="1"/>
      <protection/>
    </xf>
    <xf numFmtId="0" fontId="65" fillId="0" borderId="72" xfId="64" applyFont="1" applyBorder="1" applyAlignment="1">
      <alignment horizontal="center" vertical="top" wrapText="1"/>
      <protection/>
    </xf>
    <xf numFmtId="0" fontId="9" fillId="24" borderId="72" xfId="64" applyFont="1" applyFill="1" applyBorder="1" applyAlignment="1">
      <alignment horizontal="center" vertical="center" wrapText="1"/>
      <protection/>
    </xf>
    <xf numFmtId="0" fontId="9" fillId="24" borderId="87" xfId="64" applyFont="1" applyFill="1" applyBorder="1" applyAlignment="1">
      <alignment horizontal="center" vertical="top" wrapText="1"/>
      <protection/>
    </xf>
    <xf numFmtId="0" fontId="9" fillId="24" borderId="26" xfId="64" applyFont="1" applyFill="1" applyBorder="1" applyAlignment="1">
      <alignment horizontal="center" vertical="top" wrapText="1"/>
      <protection/>
    </xf>
    <xf numFmtId="0" fontId="9" fillId="24" borderId="34" xfId="64" applyFont="1" applyFill="1" applyBorder="1" applyAlignment="1">
      <alignment horizontal="center" vertical="top" wrapText="1"/>
      <protection/>
    </xf>
    <xf numFmtId="0" fontId="9" fillId="24" borderId="16" xfId="64" applyFont="1" applyFill="1" applyBorder="1" applyAlignment="1">
      <alignment horizontal="center" vertical="top" wrapText="1"/>
      <protection/>
    </xf>
    <xf numFmtId="0" fontId="9" fillId="24" borderId="88" xfId="64" applyFont="1" applyFill="1" applyBorder="1" applyAlignment="1">
      <alignment horizontal="center" vertical="top" wrapText="1"/>
      <protection/>
    </xf>
    <xf numFmtId="0" fontId="4" fillId="25" borderId="18" xfId="64" applyFont="1" applyFill="1" applyBorder="1" applyAlignment="1">
      <alignment horizontal="center" vertical="top" wrapText="1"/>
      <protection/>
    </xf>
    <xf numFmtId="0" fontId="4" fillId="25" borderId="66" xfId="64" applyFont="1" applyFill="1" applyBorder="1" applyAlignment="1">
      <alignment horizontal="center" vertical="top" wrapText="1"/>
      <protection/>
    </xf>
    <xf numFmtId="0" fontId="4" fillId="25" borderId="12" xfId="64" applyFont="1" applyFill="1" applyBorder="1" applyAlignment="1">
      <alignment horizontal="center" vertical="top" wrapText="1"/>
      <protection/>
    </xf>
    <xf numFmtId="0" fontId="4" fillId="25" borderId="0" xfId="64" applyFont="1" applyFill="1" applyBorder="1" applyAlignment="1">
      <alignment horizontal="center" vertical="top" wrapText="1"/>
      <protection/>
    </xf>
    <xf numFmtId="0" fontId="106" fillId="25" borderId="89" xfId="64" applyFont="1" applyFill="1" applyBorder="1" applyAlignment="1">
      <alignment horizontal="center" wrapText="1"/>
      <protection/>
    </xf>
    <xf numFmtId="0" fontId="106" fillId="25" borderId="90" xfId="64" applyFont="1" applyFill="1" applyBorder="1" applyAlignment="1">
      <alignment horizontal="center" wrapText="1"/>
      <protection/>
    </xf>
    <xf numFmtId="0" fontId="106" fillId="25" borderId="43" xfId="64" applyFont="1" applyFill="1" applyBorder="1" applyAlignment="1">
      <alignment horizontal="center" wrapText="1"/>
      <protection/>
    </xf>
    <xf numFmtId="0" fontId="106" fillId="25" borderId="39" xfId="64" applyFont="1" applyFill="1" applyBorder="1" applyAlignment="1">
      <alignment horizontal="center" wrapText="1"/>
      <protection/>
    </xf>
    <xf numFmtId="0" fontId="106" fillId="25" borderId="0" xfId="64" applyFont="1" applyFill="1" applyBorder="1" applyAlignment="1">
      <alignment horizontal="center" wrapText="1"/>
      <protection/>
    </xf>
    <xf numFmtId="0" fontId="107" fillId="25" borderId="89" xfId="64" applyFont="1" applyFill="1" applyBorder="1" applyAlignment="1">
      <alignment horizontal="center" wrapText="1"/>
      <protection/>
    </xf>
    <xf numFmtId="0" fontId="107" fillId="25" borderId="90" xfId="64" applyFont="1" applyFill="1" applyBorder="1" applyAlignment="1">
      <alignment horizontal="center" wrapText="1"/>
      <protection/>
    </xf>
    <xf numFmtId="0" fontId="107" fillId="25" borderId="43" xfId="64" applyFont="1" applyFill="1" applyBorder="1" applyAlignment="1">
      <alignment horizontal="center" wrapText="1"/>
      <protection/>
    </xf>
    <xf numFmtId="0" fontId="6" fillId="25" borderId="39" xfId="64" applyFont="1" applyFill="1" applyBorder="1" applyAlignment="1">
      <alignment horizontal="center" wrapText="1"/>
      <protection/>
    </xf>
    <xf numFmtId="0" fontId="6" fillId="25" borderId="0" xfId="64" applyFont="1" applyFill="1" applyBorder="1" applyAlignment="1">
      <alignment horizontal="center" wrapText="1"/>
      <protection/>
    </xf>
    <xf numFmtId="0" fontId="4" fillId="25" borderId="21" xfId="64" applyFont="1" applyFill="1" applyBorder="1" applyAlignment="1">
      <alignment horizontal="center" vertical="center" wrapText="1"/>
      <protection/>
    </xf>
    <xf numFmtId="0" fontId="4" fillId="25" borderId="14" xfId="64" applyFont="1" applyFill="1" applyBorder="1" applyAlignment="1">
      <alignment horizontal="center" vertical="center" wrapText="1"/>
      <protection/>
    </xf>
    <xf numFmtId="0" fontId="4" fillId="25" borderId="19" xfId="64" applyFont="1" applyFill="1" applyBorder="1" applyAlignment="1">
      <alignment horizontal="center" vertical="center" wrapText="1"/>
      <protection/>
    </xf>
    <xf numFmtId="0" fontId="4" fillId="25" borderId="21" xfId="64" applyFont="1" applyFill="1" applyBorder="1" applyAlignment="1">
      <alignment horizontal="center" vertical="top" wrapText="1"/>
      <protection/>
    </xf>
    <xf numFmtId="0" fontId="4" fillId="25" borderId="14" xfId="64" applyFont="1" applyFill="1" applyBorder="1" applyAlignment="1">
      <alignment horizontal="center" vertical="top" wrapText="1"/>
      <protection/>
    </xf>
    <xf numFmtId="0" fontId="4" fillId="25" borderId="19" xfId="64" applyFont="1" applyFill="1" applyBorder="1" applyAlignment="1">
      <alignment horizontal="center" vertical="top" wrapText="1"/>
      <protection/>
    </xf>
    <xf numFmtId="0" fontId="4" fillId="25" borderId="0" xfId="0" applyFont="1" applyFill="1" applyAlignment="1">
      <alignment horizontal="left"/>
    </xf>
    <xf numFmtId="0" fontId="68" fillId="25" borderId="0" xfId="64" applyFont="1" applyFill="1" applyAlignment="1">
      <alignment horizontal="left" wrapText="1"/>
      <protection/>
    </xf>
    <xf numFmtId="0" fontId="4" fillId="25" borderId="0" xfId="0" applyFont="1" applyFill="1" applyAlignment="1">
      <alignment horizontal="left" wrapText="1"/>
    </xf>
    <xf numFmtId="0" fontId="80" fillId="25" borderId="0" xfId="64" applyFont="1" applyFill="1" applyAlignment="1">
      <alignment horizontal="right"/>
      <protection/>
    </xf>
    <xf numFmtId="0" fontId="5" fillId="25" borderId="0" xfId="64" applyFont="1" applyFill="1" applyAlignment="1">
      <alignment horizontal="center" wrapText="1"/>
      <protection/>
    </xf>
    <xf numFmtId="4" fontId="6" fillId="25" borderId="18" xfId="64" applyNumberFormat="1" applyFont="1" applyFill="1" applyBorder="1" applyAlignment="1">
      <alignment horizontal="center" wrapText="1"/>
      <protection/>
    </xf>
    <xf numFmtId="4" fontId="6" fillId="25" borderId="66" xfId="64" applyNumberFormat="1" applyFont="1" applyFill="1" applyBorder="1" applyAlignment="1">
      <alignment horizontal="center" wrapText="1"/>
      <protection/>
    </xf>
    <xf numFmtId="4" fontId="6" fillId="25" borderId="12" xfId="64" applyNumberFormat="1" applyFont="1" applyFill="1" applyBorder="1" applyAlignment="1">
      <alignment horizontal="center" wrapText="1"/>
      <protection/>
    </xf>
    <xf numFmtId="0" fontId="6" fillId="25" borderId="11" xfId="64" applyFont="1" applyFill="1" applyBorder="1" applyAlignment="1">
      <alignment horizontal="center" vertical="top" wrapText="1"/>
      <protection/>
    </xf>
    <xf numFmtId="0" fontId="4" fillId="25" borderId="11" xfId="64" applyFont="1" applyFill="1" applyBorder="1" applyAlignment="1">
      <alignment horizontal="center" vertical="top" wrapText="1"/>
      <protection/>
    </xf>
    <xf numFmtId="4" fontId="6" fillId="25" borderId="18" xfId="64" applyNumberFormat="1" applyFont="1" applyFill="1" applyBorder="1" applyAlignment="1">
      <alignment horizontal="center" vertical="top" wrapText="1"/>
      <protection/>
    </xf>
    <xf numFmtId="4" fontId="6" fillId="25" borderId="66" xfId="64" applyNumberFormat="1" applyFont="1" applyFill="1" applyBorder="1" applyAlignment="1">
      <alignment horizontal="center" vertical="top" wrapText="1"/>
      <protection/>
    </xf>
    <xf numFmtId="4" fontId="6" fillId="25" borderId="12" xfId="64" applyNumberFormat="1" applyFont="1" applyFill="1" applyBorder="1" applyAlignment="1">
      <alignment horizontal="center" vertical="top" wrapText="1"/>
      <protection/>
    </xf>
    <xf numFmtId="0" fontId="4" fillId="25" borderId="11" xfId="64" applyFont="1" applyFill="1" applyBorder="1" applyAlignment="1">
      <alignment horizontal="center"/>
      <protection/>
    </xf>
    <xf numFmtId="0" fontId="4" fillId="25" borderId="21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top" wrapText="1"/>
    </xf>
    <xf numFmtId="0" fontId="4" fillId="25" borderId="19" xfId="0" applyFont="1" applyFill="1" applyBorder="1" applyAlignment="1">
      <alignment horizontal="center" vertical="top" wrapText="1"/>
    </xf>
    <xf numFmtId="0" fontId="4" fillId="25" borderId="11" xfId="64" applyFont="1" applyFill="1" applyBorder="1" applyAlignment="1">
      <alignment horizontal="center" textRotation="90" wrapText="1"/>
      <protection/>
    </xf>
    <xf numFmtId="0" fontId="7" fillId="25" borderId="11" xfId="64" applyFont="1" applyFill="1" applyBorder="1" applyAlignment="1">
      <alignment horizontal="center" textRotation="90" wrapText="1"/>
      <protection/>
    </xf>
    <xf numFmtId="0" fontId="6" fillId="25" borderId="21" xfId="0" applyFont="1" applyFill="1" applyBorder="1" applyAlignment="1">
      <alignment horizontal="center" wrapText="1"/>
    </xf>
    <xf numFmtId="0" fontId="6" fillId="25" borderId="19" xfId="0" applyFont="1" applyFill="1" applyBorder="1" applyAlignment="1">
      <alignment horizontal="center" wrapText="1"/>
    </xf>
    <xf numFmtId="0" fontId="4" fillId="25" borderId="21" xfId="64" applyFont="1" applyFill="1" applyBorder="1" applyAlignment="1">
      <alignment horizontal="center" vertical="center"/>
      <protection/>
    </xf>
    <xf numFmtId="0" fontId="4" fillId="25" borderId="14" xfId="64" applyFont="1" applyFill="1" applyBorder="1" applyAlignment="1">
      <alignment horizontal="center" vertical="center"/>
      <protection/>
    </xf>
    <xf numFmtId="0" fontId="68" fillId="25" borderId="21" xfId="64" applyFont="1" applyFill="1" applyBorder="1" applyAlignment="1">
      <alignment horizontal="center" wrapText="1"/>
      <protection/>
    </xf>
    <xf numFmtId="0" fontId="68" fillId="25" borderId="19" xfId="64" applyFont="1" applyFill="1" applyBorder="1" applyAlignment="1">
      <alignment horizontal="center" wrapText="1"/>
      <protection/>
    </xf>
    <xf numFmtId="0" fontId="7" fillId="25" borderId="21" xfId="64" applyFont="1" applyFill="1" applyBorder="1" applyAlignment="1">
      <alignment horizontal="center" vertical="top" wrapText="1"/>
      <protection/>
    </xf>
    <xf numFmtId="0" fontId="7" fillId="25" borderId="19" xfId="64" applyFont="1" applyFill="1" applyBorder="1" applyAlignment="1">
      <alignment horizontal="center" vertical="top" wrapText="1"/>
      <protection/>
    </xf>
    <xf numFmtId="0" fontId="4" fillId="25" borderId="77" xfId="0" applyFont="1" applyFill="1" applyBorder="1" applyAlignment="1">
      <alignment horizontal="center" vertical="top"/>
    </xf>
    <xf numFmtId="0" fontId="4" fillId="25" borderId="0" xfId="0" applyFont="1" applyFill="1" applyAlignment="1">
      <alignment horizontal="center" vertical="top"/>
    </xf>
    <xf numFmtId="0" fontId="4" fillId="25" borderId="0" xfId="0" applyFont="1" applyFill="1" applyAlignment="1">
      <alignment horizontal="center"/>
    </xf>
    <xf numFmtId="0" fontId="70" fillId="25" borderId="14" xfId="0" applyFont="1" applyFill="1" applyBorder="1" applyAlignment="1">
      <alignment vertical="center" wrapText="1"/>
    </xf>
    <xf numFmtId="0" fontId="70" fillId="25" borderId="78" xfId="0" applyFont="1" applyFill="1" applyBorder="1" applyAlignment="1">
      <alignment vertical="center" wrapText="1"/>
    </xf>
    <xf numFmtId="0" fontId="70" fillId="25" borderId="44" xfId="0" applyNumberFormat="1" applyFont="1" applyFill="1" applyBorder="1" applyAlignment="1">
      <alignment horizontal="center"/>
    </xf>
    <xf numFmtId="0" fontId="70" fillId="25" borderId="45" xfId="0" applyNumberFormat="1" applyFont="1" applyFill="1" applyBorder="1" applyAlignment="1">
      <alignment horizontal="center"/>
    </xf>
    <xf numFmtId="0" fontId="70" fillId="25" borderId="11" xfId="0" applyNumberFormat="1" applyFont="1" applyFill="1" applyBorder="1" applyAlignment="1">
      <alignment horizontal="center"/>
    </xf>
    <xf numFmtId="0" fontId="70" fillId="25" borderId="42" xfId="0" applyNumberFormat="1" applyFont="1" applyFill="1" applyBorder="1" applyAlignment="1">
      <alignment horizontal="center"/>
    </xf>
    <xf numFmtId="49" fontId="70" fillId="25" borderId="19" xfId="0" applyNumberFormat="1" applyFont="1" applyFill="1" applyBorder="1" applyAlignment="1">
      <alignment horizontal="center"/>
    </xf>
    <xf numFmtId="0" fontId="70" fillId="25" borderId="21" xfId="0" applyNumberFormat="1" applyFont="1" applyFill="1" applyBorder="1" applyAlignment="1">
      <alignment horizontal="center"/>
    </xf>
    <xf numFmtId="0" fontId="70" fillId="25" borderId="14" xfId="0" applyNumberFormat="1" applyFont="1" applyFill="1" applyBorder="1" applyAlignment="1">
      <alignment horizontal="center"/>
    </xf>
    <xf numFmtId="0" fontId="70" fillId="25" borderId="19" xfId="0" applyNumberFormat="1" applyFont="1" applyFill="1" applyBorder="1" applyAlignment="1">
      <alignment horizontal="center"/>
    </xf>
    <xf numFmtId="0" fontId="70" fillId="25" borderId="78" xfId="0" applyNumberFormat="1" applyFont="1" applyFill="1" applyBorder="1" applyAlignment="1">
      <alignment horizontal="center"/>
    </xf>
    <xf numFmtId="0" fontId="70" fillId="25" borderId="14" xfId="0" applyFont="1" applyFill="1" applyBorder="1" applyAlignment="1">
      <alignment horizontal="left" vertical="center" wrapText="1"/>
    </xf>
    <xf numFmtId="0" fontId="70" fillId="25" borderId="78" xfId="0" applyFont="1" applyFill="1" applyBorder="1" applyAlignment="1">
      <alignment horizontal="left" vertical="center" wrapText="1"/>
    </xf>
    <xf numFmtId="49" fontId="70" fillId="25" borderId="66" xfId="0" applyNumberFormat="1" applyFont="1" applyFill="1" applyBorder="1" applyAlignment="1">
      <alignment horizontal="center" vertical="top"/>
    </xf>
    <xf numFmtId="0" fontId="70" fillId="25" borderId="36" xfId="0" applyNumberFormat="1" applyFont="1" applyFill="1" applyBorder="1" applyAlignment="1">
      <alignment horizontal="center"/>
    </xf>
    <xf numFmtId="0" fontId="70" fillId="25" borderId="65" xfId="0" applyNumberFormat="1" applyFont="1" applyFill="1" applyBorder="1" applyAlignment="1">
      <alignment horizontal="center"/>
    </xf>
    <xf numFmtId="0" fontId="70" fillId="25" borderId="14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left" wrapText="1"/>
    </xf>
    <xf numFmtId="0" fontId="4" fillId="25" borderId="13" xfId="0" applyFont="1" applyFill="1" applyBorder="1" applyAlignment="1">
      <alignment horizontal="left" wrapText="1"/>
    </xf>
    <xf numFmtId="49" fontId="4" fillId="25" borderId="82" xfId="0" applyNumberFormat="1" applyFont="1" applyFill="1" applyBorder="1" applyAlignment="1">
      <alignment horizontal="center"/>
    </xf>
    <xf numFmtId="49" fontId="4" fillId="25" borderId="77" xfId="0" applyNumberFormat="1" applyFont="1" applyFill="1" applyBorder="1" applyAlignment="1">
      <alignment horizontal="center"/>
    </xf>
    <xf numFmtId="49" fontId="4" fillId="25" borderId="83" xfId="0" applyNumberFormat="1" applyFont="1" applyFill="1" applyBorder="1" applyAlignment="1">
      <alignment horizontal="center"/>
    </xf>
    <xf numFmtId="49" fontId="4" fillId="25" borderId="84" xfId="0" applyNumberFormat="1" applyFont="1" applyFill="1" applyBorder="1" applyAlignment="1">
      <alignment horizontal="center"/>
    </xf>
    <xf numFmtId="49" fontId="4" fillId="25" borderId="13" xfId="0" applyNumberFormat="1" applyFont="1" applyFill="1" applyBorder="1" applyAlignment="1">
      <alignment horizontal="center"/>
    </xf>
    <xf numFmtId="49" fontId="4" fillId="25" borderId="85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left"/>
    </xf>
    <xf numFmtId="49" fontId="4" fillId="25" borderId="37" xfId="0" applyNumberFormat="1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49" fontId="4" fillId="25" borderId="42" xfId="0" applyNumberFormat="1" applyFont="1" applyFill="1" applyBorder="1" applyAlignment="1">
      <alignment horizontal="center"/>
    </xf>
    <xf numFmtId="49" fontId="4" fillId="25" borderId="86" xfId="0" applyNumberFormat="1" applyFont="1" applyFill="1" applyBorder="1" applyAlignment="1">
      <alignment horizontal="center"/>
    </xf>
    <xf numFmtId="49" fontId="4" fillId="25" borderId="14" xfId="0" applyNumberFormat="1" applyFont="1" applyFill="1" applyBorder="1" applyAlignment="1">
      <alignment horizontal="center"/>
    </xf>
    <xf numFmtId="49" fontId="4" fillId="25" borderId="78" xfId="0" applyNumberFormat="1" applyFont="1" applyFill="1" applyBorder="1" applyAlignment="1">
      <alignment horizontal="center"/>
    </xf>
    <xf numFmtId="0" fontId="70" fillId="25" borderId="0" xfId="0" applyFont="1" applyFill="1" applyBorder="1" applyAlignment="1">
      <alignment horizontal="center"/>
    </xf>
    <xf numFmtId="0" fontId="80" fillId="25" borderId="0" xfId="0" applyFont="1" applyFill="1" applyAlignment="1">
      <alignment horizontal="left" wrapText="1"/>
    </xf>
    <xf numFmtId="0" fontId="80" fillId="25" borderId="0" xfId="0" applyFont="1" applyFill="1" applyAlignment="1">
      <alignment horizontal="left" indent="14"/>
    </xf>
    <xf numFmtId="0" fontId="4" fillId="25" borderId="0" xfId="62" applyFont="1" applyFill="1" applyAlignment="1">
      <alignment horizontal="left" wrapText="1"/>
      <protection/>
    </xf>
    <xf numFmtId="0" fontId="79" fillId="25" borderId="0" xfId="62" applyFont="1" applyFill="1" applyAlignment="1">
      <alignment horizontal="center"/>
      <protection/>
    </xf>
    <xf numFmtId="0" fontId="70" fillId="25" borderId="0" xfId="62" applyFont="1" applyFill="1" applyAlignment="1">
      <alignment horizontal="center"/>
      <protection/>
    </xf>
    <xf numFmtId="0" fontId="70" fillId="25" borderId="58" xfId="62" applyFont="1" applyFill="1" applyBorder="1" applyAlignment="1">
      <alignment horizontal="center"/>
      <protection/>
    </xf>
    <xf numFmtId="0" fontId="70" fillId="25" borderId="80" xfId="62" applyFont="1" applyFill="1" applyBorder="1" applyAlignment="1">
      <alignment horizontal="center"/>
      <protection/>
    </xf>
    <xf numFmtId="0" fontId="70" fillId="25" borderId="64" xfId="62" applyFont="1" applyFill="1" applyBorder="1" applyAlignment="1">
      <alignment horizontal="center"/>
      <protection/>
    </xf>
    <xf numFmtId="0" fontId="70" fillId="25" borderId="29" xfId="62" applyFont="1" applyFill="1" applyBorder="1" applyAlignment="1">
      <alignment horizontal="center"/>
      <protection/>
    </xf>
    <xf numFmtId="0" fontId="70" fillId="25" borderId="30" xfId="62" applyFont="1" applyFill="1" applyBorder="1" applyAlignment="1">
      <alignment horizontal="center"/>
      <protection/>
    </xf>
    <xf numFmtId="0" fontId="70" fillId="25" borderId="26" xfId="62" applyFont="1" applyFill="1" applyBorder="1" applyAlignment="1">
      <alignment horizontal="center"/>
      <protection/>
    </xf>
    <xf numFmtId="0" fontId="4" fillId="25" borderId="87" xfId="62" applyFont="1" applyFill="1" applyBorder="1" applyAlignment="1">
      <alignment horizontal="center" vertical="top" wrapText="1"/>
      <protection/>
    </xf>
    <xf numFmtId="0" fontId="4" fillId="25" borderId="30" xfId="62" applyFont="1" applyFill="1" applyBorder="1" applyAlignment="1">
      <alignment horizontal="center" vertical="top" wrapText="1"/>
      <protection/>
    </xf>
    <xf numFmtId="0" fontId="4" fillId="25" borderId="26" xfId="62" applyFont="1" applyFill="1" applyBorder="1" applyAlignment="1">
      <alignment horizontal="center" vertical="top" wrapText="1"/>
      <protection/>
    </xf>
    <xf numFmtId="0" fontId="5" fillId="25" borderId="87" xfId="62" applyFont="1" applyFill="1" applyBorder="1" applyAlignment="1">
      <alignment horizontal="right"/>
      <protection/>
    </xf>
    <xf numFmtId="0" fontId="5" fillId="25" borderId="30" xfId="62" applyFont="1" applyFill="1" applyBorder="1" applyAlignment="1">
      <alignment horizontal="right"/>
      <protection/>
    </xf>
    <xf numFmtId="0" fontId="5" fillId="25" borderId="91" xfId="62" applyFont="1" applyFill="1" applyBorder="1" applyAlignment="1">
      <alignment horizontal="right"/>
      <protection/>
    </xf>
    <xf numFmtId="0" fontId="70" fillId="25" borderId="0" xfId="62" applyFont="1" applyFill="1" applyAlignment="1">
      <alignment horizontal="left" wrapText="1"/>
      <protection/>
    </xf>
    <xf numFmtId="0" fontId="5" fillId="25" borderId="87" xfId="62" applyFont="1" applyFill="1" applyBorder="1" applyAlignment="1">
      <alignment horizontal="center" vertical="top" wrapText="1"/>
      <protection/>
    </xf>
    <xf numFmtId="0" fontId="5" fillId="25" borderId="30" xfId="62" applyFont="1" applyFill="1" applyBorder="1" applyAlignment="1">
      <alignment horizontal="center" vertical="top" wrapText="1"/>
      <protection/>
    </xf>
    <xf numFmtId="0" fontId="5" fillId="25" borderId="26" xfId="62" applyFont="1" applyFill="1" applyBorder="1" applyAlignment="1">
      <alignment horizontal="center" vertical="top" wrapText="1"/>
      <protection/>
    </xf>
    <xf numFmtId="0" fontId="70" fillId="25" borderId="48" xfId="62" applyFont="1" applyFill="1" applyBorder="1" applyAlignment="1">
      <alignment horizontal="center"/>
      <protection/>
    </xf>
    <xf numFmtId="0" fontId="70" fillId="25" borderId="92" xfId="62" applyFont="1" applyFill="1" applyBorder="1" applyAlignment="1">
      <alignment horizontal="center"/>
      <protection/>
    </xf>
    <xf numFmtId="0" fontId="70" fillId="25" borderId="93" xfId="62" applyFont="1" applyFill="1" applyBorder="1" applyAlignment="1">
      <alignment horizontal="center"/>
      <protection/>
    </xf>
    <xf numFmtId="0" fontId="70" fillId="25" borderId="21" xfId="62" applyFont="1" applyFill="1" applyBorder="1" applyAlignment="1">
      <alignment horizontal="center"/>
      <protection/>
    </xf>
    <xf numFmtId="0" fontId="70" fillId="25" borderId="14" xfId="62" applyFont="1" applyFill="1" applyBorder="1" applyAlignment="1">
      <alignment horizontal="center"/>
      <protection/>
    </xf>
    <xf numFmtId="0" fontId="70" fillId="25" borderId="19" xfId="62" applyFont="1" applyFill="1" applyBorder="1" applyAlignment="1">
      <alignment horizontal="center"/>
      <protection/>
    </xf>
    <xf numFmtId="0" fontId="9" fillId="0" borderId="3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51" xfId="0" applyFont="1" applyBorder="1" applyAlignment="1">
      <alignment horizontal="center" vertical="top" wrapText="1"/>
    </xf>
    <xf numFmtId="0" fontId="9" fillId="0" borderId="77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9" fillId="11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9" fillId="25" borderId="39" xfId="0" applyFont="1" applyFill="1" applyBorder="1" applyAlignment="1">
      <alignment horizontal="center"/>
    </xf>
    <xf numFmtId="0" fontId="9" fillId="25" borderId="0" xfId="0" applyFont="1" applyFill="1" applyAlignment="1">
      <alignment horizontal="center"/>
    </xf>
    <xf numFmtId="0" fontId="11" fillId="25" borderId="18" xfId="0" applyFont="1" applyFill="1" applyBorder="1" applyAlignment="1">
      <alignment horizontal="center" vertical="top" wrapText="1"/>
    </xf>
    <xf numFmtId="0" fontId="11" fillId="25" borderId="66" xfId="0" applyFont="1" applyFill="1" applyBorder="1" applyAlignment="1">
      <alignment horizontal="center" vertical="top" wrapText="1"/>
    </xf>
    <xf numFmtId="0" fontId="11" fillId="25" borderId="12" xfId="0" applyFont="1" applyFill="1" applyBorder="1" applyAlignment="1">
      <alignment horizontal="center" vertical="top" wrapText="1"/>
    </xf>
    <xf numFmtId="0" fontId="28" fillId="25" borderId="0" xfId="0" applyFont="1" applyFill="1" applyAlignment="1">
      <alignment horizontal="center"/>
    </xf>
    <xf numFmtId="0" fontId="10" fillId="25" borderId="66" xfId="0" applyFont="1" applyFill="1" applyBorder="1" applyAlignment="1">
      <alignment horizontal="center" vertical="center" textRotation="90" wrapText="1"/>
    </xf>
    <xf numFmtId="0" fontId="11" fillId="25" borderId="11" xfId="0" applyFont="1" applyFill="1" applyBorder="1" applyAlignment="1">
      <alignment horizontal="center" vertical="top" wrapText="1"/>
    </xf>
    <xf numFmtId="0" fontId="10" fillId="25" borderId="0" xfId="0" applyFont="1" applyFill="1" applyBorder="1" applyAlignment="1">
      <alignment horizontal="center" vertical="center" textRotation="90" wrapText="1"/>
    </xf>
    <xf numFmtId="0" fontId="9" fillId="25" borderId="0" xfId="0" applyFont="1" applyFill="1" applyBorder="1" applyAlignment="1">
      <alignment horizontal="center" vertical="top"/>
    </xf>
    <xf numFmtId="0" fontId="11" fillId="25" borderId="77" xfId="0" applyFont="1" applyFill="1" applyBorder="1" applyAlignment="1">
      <alignment horizontal="center" vertical="top" wrapText="1"/>
    </xf>
    <xf numFmtId="0" fontId="11" fillId="25" borderId="0" xfId="0" applyFont="1" applyFill="1" applyBorder="1" applyAlignment="1">
      <alignment horizontal="center" vertical="top" wrapText="1"/>
    </xf>
    <xf numFmtId="0" fontId="11" fillId="25" borderId="13" xfId="0" applyFont="1" applyFill="1" applyBorder="1" applyAlignment="1">
      <alignment horizontal="center" vertical="top" wrapText="1"/>
    </xf>
    <xf numFmtId="0" fontId="10" fillId="25" borderId="66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1" fillId="25" borderId="51" xfId="0" applyFont="1" applyFill="1" applyBorder="1" applyAlignment="1">
      <alignment horizontal="center" vertical="top" wrapText="1"/>
    </xf>
    <xf numFmtId="0" fontId="11" fillId="25" borderId="39" xfId="0" applyFont="1" applyFill="1" applyBorder="1" applyAlignment="1">
      <alignment horizontal="center" vertical="top" wrapText="1"/>
    </xf>
    <xf numFmtId="0" fontId="11" fillId="25" borderId="46" xfId="0" applyFont="1" applyFill="1" applyBorder="1" applyAlignment="1">
      <alignment horizontal="center" vertical="top" wrapText="1"/>
    </xf>
    <xf numFmtId="0" fontId="9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center" vertical="top" wrapText="1"/>
    </xf>
    <xf numFmtId="9" fontId="11" fillId="25" borderId="19" xfId="0" applyNumberFormat="1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 vertical="center" textRotation="90"/>
    </xf>
    <xf numFmtId="9" fontId="11" fillId="25" borderId="11" xfId="0" applyNumberFormat="1" applyFont="1" applyFill="1" applyBorder="1" applyAlignment="1">
      <alignment horizontal="center"/>
    </xf>
    <xf numFmtId="0" fontId="6" fillId="25" borderId="0" xfId="0" applyFont="1" applyFill="1" applyAlignment="1">
      <alignment horizontal="left" wrapText="1"/>
    </xf>
    <xf numFmtId="0" fontId="11" fillId="25" borderId="0" xfId="0" applyFont="1" applyFill="1" applyAlignment="1">
      <alignment horizontal="left" vertical="top" wrapText="1"/>
    </xf>
    <xf numFmtId="9" fontId="11" fillId="25" borderId="11" xfId="0" applyNumberFormat="1" applyFont="1" applyFill="1" applyBorder="1" applyAlignment="1">
      <alignment horizontal="center" wrapText="1"/>
    </xf>
    <xf numFmtId="0" fontId="9" fillId="25" borderId="18" xfId="0" applyFont="1" applyFill="1" applyBorder="1" applyAlignment="1">
      <alignment horizontal="center" vertical="center" wrapText="1"/>
    </xf>
    <xf numFmtId="0" fontId="9" fillId="25" borderId="66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top" wrapText="1"/>
    </xf>
    <xf numFmtId="0" fontId="11" fillId="25" borderId="14" xfId="0" applyFont="1" applyFill="1" applyBorder="1" applyAlignment="1">
      <alignment horizontal="center" vertical="top" wrapText="1"/>
    </xf>
    <xf numFmtId="0" fontId="11" fillId="25" borderId="19" xfId="0" applyFont="1" applyFill="1" applyBorder="1" applyAlignment="1">
      <alignment horizontal="center" vertical="top" wrapText="1"/>
    </xf>
    <xf numFmtId="0" fontId="23" fillId="25" borderId="11" xfId="0" applyFont="1" applyFill="1" applyBorder="1" applyAlignment="1">
      <alignment horizontal="center" vertical="center" textRotation="90"/>
    </xf>
    <xf numFmtId="0" fontId="23" fillId="25" borderId="21" xfId="0" applyFont="1" applyFill="1" applyBorder="1" applyAlignment="1">
      <alignment horizontal="center" vertical="center" textRotation="90"/>
    </xf>
    <xf numFmtId="9" fontId="11" fillId="25" borderId="51" xfId="0" applyNumberFormat="1" applyFont="1" applyFill="1" applyBorder="1" applyAlignment="1">
      <alignment horizontal="center"/>
    </xf>
    <xf numFmtId="9" fontId="11" fillId="25" borderId="46" xfId="0" applyNumberFormat="1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textRotation="90"/>
    </xf>
    <xf numFmtId="0" fontId="23" fillId="25" borderId="18" xfId="0" applyFont="1" applyFill="1" applyBorder="1" applyAlignment="1">
      <alignment horizontal="center" vertical="center" textRotation="90"/>
    </xf>
    <xf numFmtId="0" fontId="23" fillId="25" borderId="66" xfId="0" applyFont="1" applyFill="1" applyBorder="1" applyAlignment="1">
      <alignment horizontal="center" vertical="center" textRotation="90"/>
    </xf>
    <xf numFmtId="0" fontId="23" fillId="25" borderId="12" xfId="0" applyFont="1" applyFill="1" applyBorder="1" applyAlignment="1">
      <alignment horizontal="center" vertical="center" textRotation="90"/>
    </xf>
    <xf numFmtId="0" fontId="65" fillId="25" borderId="0" xfId="0" applyFont="1" applyFill="1" applyAlignment="1">
      <alignment horizontal="left" wrapText="1"/>
    </xf>
    <xf numFmtId="0" fontId="10" fillId="25" borderId="0" xfId="0" applyFont="1" applyFill="1" applyAlignment="1">
      <alignment horizontal="left" vertical="top" wrapText="1"/>
    </xf>
    <xf numFmtId="0" fontId="9" fillId="25" borderId="87" xfId="0" applyFont="1" applyFill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 wrapText="1"/>
    </xf>
    <xf numFmtId="0" fontId="9" fillId="25" borderId="94" xfId="0" applyFont="1" applyFill="1" applyBorder="1" applyAlignment="1">
      <alignment horizontal="center" vertical="center" wrapText="1"/>
    </xf>
    <xf numFmtId="0" fontId="9" fillId="25" borderId="51" xfId="0" applyFont="1" applyFill="1" applyBorder="1" applyAlignment="1">
      <alignment horizontal="center" vertical="center" wrapText="1"/>
    </xf>
    <xf numFmtId="0" fontId="9" fillId="25" borderId="77" xfId="0" applyFont="1" applyFill="1" applyBorder="1" applyAlignment="1">
      <alignment horizontal="center" vertical="center" wrapText="1"/>
    </xf>
    <xf numFmtId="0" fontId="9" fillId="25" borderId="32" xfId="0" applyFont="1" applyFill="1" applyBorder="1" applyAlignment="1">
      <alignment horizontal="center" vertical="center" wrapText="1"/>
    </xf>
    <xf numFmtId="0" fontId="9" fillId="25" borderId="46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center" vertical="top" wrapText="1"/>
    </xf>
    <xf numFmtId="0" fontId="30" fillId="25" borderId="11" xfId="0" applyFont="1" applyFill="1" applyBorder="1" applyAlignment="1">
      <alignment horizontal="center" vertical="top" wrapText="1"/>
    </xf>
    <xf numFmtId="0" fontId="9" fillId="25" borderId="84" xfId="0" applyFont="1" applyFill="1" applyBorder="1" applyAlignment="1">
      <alignment horizontal="center" vertical="top" wrapText="1"/>
    </xf>
    <xf numFmtId="0" fontId="11" fillId="25" borderId="66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33" xfId="0" applyFont="1" applyFill="1" applyBorder="1" applyAlignment="1">
      <alignment horizontal="center" vertical="top" wrapText="1"/>
    </xf>
    <xf numFmtId="0" fontId="11" fillId="25" borderId="20" xfId="0" applyFont="1" applyFill="1" applyBorder="1" applyAlignment="1">
      <alignment horizontal="center" vertical="top" wrapText="1"/>
    </xf>
    <xf numFmtId="0" fontId="10" fillId="25" borderId="21" xfId="0" applyFont="1" applyFill="1" applyBorder="1" applyAlignment="1">
      <alignment horizontal="center" vertical="top" wrapText="1"/>
    </xf>
    <xf numFmtId="0" fontId="10" fillId="25" borderId="14" xfId="0" applyFont="1" applyFill="1" applyBorder="1" applyAlignment="1">
      <alignment horizontal="center" vertical="top" wrapText="1"/>
    </xf>
    <xf numFmtId="0" fontId="12" fillId="25" borderId="18" xfId="0" applyFont="1" applyFill="1" applyBorder="1" applyAlignment="1">
      <alignment horizontal="center" vertical="center" textRotation="90" wrapText="1"/>
    </xf>
    <xf numFmtId="0" fontId="12" fillId="25" borderId="66" xfId="0" applyFont="1" applyFill="1" applyBorder="1" applyAlignment="1">
      <alignment horizontal="center" vertical="center" textRotation="90" wrapText="1"/>
    </xf>
    <xf numFmtId="0" fontId="12" fillId="25" borderId="12" xfId="0" applyFont="1" applyFill="1" applyBorder="1" applyAlignment="1">
      <alignment horizontal="center" vertical="center" textRotation="90" wrapText="1"/>
    </xf>
    <xf numFmtId="0" fontId="9" fillId="25" borderId="51" xfId="0" applyFont="1" applyFill="1" applyBorder="1" applyAlignment="1">
      <alignment horizontal="center" vertical="center" textRotation="90" wrapText="1"/>
    </xf>
    <xf numFmtId="0" fontId="9" fillId="25" borderId="39" xfId="0" applyFont="1" applyFill="1" applyBorder="1" applyAlignment="1">
      <alignment horizontal="center" vertical="center" textRotation="90" wrapText="1"/>
    </xf>
    <xf numFmtId="0" fontId="9" fillId="25" borderId="46" xfId="0" applyFont="1" applyFill="1" applyBorder="1" applyAlignment="1">
      <alignment horizontal="center" vertical="center" textRotation="90" wrapText="1"/>
    </xf>
    <xf numFmtId="0" fontId="9" fillId="25" borderId="95" xfId="0" applyFont="1" applyFill="1" applyBorder="1" applyAlignment="1">
      <alignment horizontal="center" vertical="center" wrapText="1"/>
    </xf>
    <xf numFmtId="0" fontId="75" fillId="25" borderId="0" xfId="68" applyFont="1" applyFill="1" applyAlignment="1">
      <alignment horizontal="left" wrapText="1"/>
      <protection/>
    </xf>
    <xf numFmtId="0" fontId="53" fillId="25" borderId="0" xfId="68" applyFont="1" applyFill="1" applyAlignment="1">
      <alignment horizontal="center" wrapText="1"/>
      <protection/>
    </xf>
    <xf numFmtId="0" fontId="9" fillId="25" borderId="0" xfId="0" applyFont="1" applyFill="1" applyAlignment="1">
      <alignment horizontal="left"/>
    </xf>
    <xf numFmtId="0" fontId="57" fillId="25" borderId="0" xfId="68" applyFont="1" applyFill="1" applyAlignment="1">
      <alignment horizontal="center" wrapText="1"/>
      <protection/>
    </xf>
    <xf numFmtId="172" fontId="56" fillId="25" borderId="93" xfId="68" applyNumberFormat="1" applyFont="1" applyFill="1" applyBorder="1" applyAlignment="1">
      <alignment horizontal="center" vertical="top" wrapText="1"/>
      <protection/>
    </xf>
    <xf numFmtId="172" fontId="56" fillId="25" borderId="36" xfId="68" applyNumberFormat="1" applyFont="1" applyFill="1" applyBorder="1" applyAlignment="1">
      <alignment horizontal="center" vertical="top" wrapText="1"/>
      <protection/>
    </xf>
    <xf numFmtId="172" fontId="56" fillId="25" borderId="65" xfId="68" applyNumberFormat="1" applyFont="1" applyFill="1" applyBorder="1" applyAlignment="1">
      <alignment horizontal="center" vertical="top" wrapText="1"/>
      <protection/>
    </xf>
    <xf numFmtId="172" fontId="56" fillId="25" borderId="86" xfId="68" applyNumberFormat="1" applyFont="1" applyFill="1" applyBorder="1" applyAlignment="1">
      <alignment horizontal="center" vertical="top" wrapText="1"/>
      <protection/>
    </xf>
    <xf numFmtId="172" fontId="56" fillId="25" borderId="14" xfId="68" applyNumberFormat="1" applyFont="1" applyFill="1" applyBorder="1" applyAlignment="1">
      <alignment horizontal="center" vertical="top" wrapText="1"/>
      <protection/>
    </xf>
    <xf numFmtId="172" fontId="56" fillId="25" borderId="19" xfId="68" applyNumberFormat="1" applyFont="1" applyFill="1" applyBorder="1" applyAlignment="1">
      <alignment horizontal="center" vertical="top" wrapText="1"/>
      <protection/>
    </xf>
    <xf numFmtId="0" fontId="5" fillId="25" borderId="0" xfId="0" applyFont="1" applyFill="1" applyAlignment="1">
      <alignment horizontal="left"/>
    </xf>
    <xf numFmtId="49" fontId="5" fillId="25" borderId="11" xfId="0" applyNumberFormat="1" applyFont="1" applyFill="1" applyBorder="1" applyAlignment="1">
      <alignment horizontal="center" vertical="center" wrapText="1"/>
    </xf>
    <xf numFmtId="3" fontId="70" fillId="25" borderId="0" xfId="0" applyNumberFormat="1" applyFont="1" applyFill="1" applyBorder="1" applyAlignment="1">
      <alignment horizontal="left" vertical="center" wrapText="1"/>
    </xf>
    <xf numFmtId="0" fontId="80" fillId="25" borderId="0" xfId="0" applyFont="1" applyFill="1" applyBorder="1" applyAlignment="1">
      <alignment/>
    </xf>
    <xf numFmtId="0" fontId="70" fillId="25" borderId="21" xfId="0" applyFont="1" applyFill="1" applyBorder="1" applyAlignment="1">
      <alignment horizontal="center" vertical="top" wrapText="1"/>
    </xf>
    <xf numFmtId="0" fontId="70" fillId="25" borderId="14" xfId="0" applyFont="1" applyFill="1" applyBorder="1" applyAlignment="1">
      <alignment horizontal="center" vertical="top" wrapText="1"/>
    </xf>
    <xf numFmtId="0" fontId="70" fillId="25" borderId="19" xfId="0" applyFont="1" applyFill="1" applyBorder="1" applyAlignment="1">
      <alignment horizontal="center" vertical="top" wrapText="1"/>
    </xf>
    <xf numFmtId="0" fontId="70" fillId="25" borderId="11" xfId="0" applyFont="1" applyFill="1" applyBorder="1" applyAlignment="1">
      <alignment horizontal="center" vertical="top" wrapText="1"/>
    </xf>
    <xf numFmtId="49" fontId="5" fillId="25" borderId="0" xfId="0" applyNumberFormat="1" applyFont="1" applyFill="1" applyAlignment="1">
      <alignment horizontal="center" wrapText="1"/>
    </xf>
    <xf numFmtId="49" fontId="70" fillId="25" borderId="11" xfId="0" applyNumberFormat="1" applyFont="1" applyFill="1" applyBorder="1" applyAlignment="1">
      <alignment horizontal="center" vertical="top" wrapText="1"/>
    </xf>
    <xf numFmtId="0" fontId="80" fillId="25" borderId="0" xfId="0" applyFont="1" applyFill="1" applyBorder="1" applyAlignment="1">
      <alignment horizontal="left" indent="2"/>
    </xf>
    <xf numFmtId="49" fontId="5" fillId="25" borderId="0" xfId="0" applyNumberFormat="1" applyFont="1" applyFill="1" applyAlignment="1">
      <alignment horizontal="right"/>
    </xf>
    <xf numFmtId="0" fontId="4" fillId="25" borderId="11" xfId="0" applyNumberFormat="1" applyFont="1" applyFill="1" applyBorder="1" applyAlignment="1">
      <alignment horizontal="center" vertical="center" wrapText="1"/>
    </xf>
    <xf numFmtId="0" fontId="4" fillId="25" borderId="32" xfId="0" applyNumberFormat="1" applyFont="1" applyFill="1" applyBorder="1" applyAlignment="1">
      <alignment horizontal="center" vertical="center" wrapText="1"/>
    </xf>
    <xf numFmtId="0" fontId="4" fillId="25" borderId="20" xfId="0" applyNumberFormat="1" applyFont="1" applyFill="1" applyBorder="1" applyAlignment="1">
      <alignment horizontal="center" vertical="center" wrapText="1"/>
    </xf>
    <xf numFmtId="0" fontId="4" fillId="25" borderId="0" xfId="0" applyNumberFormat="1" applyFont="1" applyFill="1" applyAlignment="1">
      <alignment horizontal="left" vertical="top" wrapText="1"/>
    </xf>
    <xf numFmtId="0" fontId="4" fillId="25" borderId="0" xfId="0" applyNumberFormat="1" applyFont="1" applyFill="1" applyAlignment="1">
      <alignment horizontal="center" wrapText="1"/>
    </xf>
    <xf numFmtId="0" fontId="70" fillId="25" borderId="0" xfId="0" applyNumberFormat="1" applyFont="1" applyFill="1" applyAlignment="1">
      <alignment horizontal="center" wrapText="1"/>
    </xf>
    <xf numFmtId="0" fontId="70" fillId="25" borderId="0" xfId="0" applyNumberFormat="1" applyFont="1" applyFill="1" applyAlignment="1">
      <alignment horizontal="center" vertical="center"/>
    </xf>
    <xf numFmtId="0" fontId="93" fillId="25" borderId="0" xfId="0" applyNumberFormat="1" applyFont="1" applyFill="1" applyBorder="1" applyAlignment="1">
      <alignment horizontal="left" vertical="center" wrapText="1"/>
    </xf>
    <xf numFmtId="4" fontId="0" fillId="25" borderId="0" xfId="0" applyNumberFormat="1" applyFont="1" applyFill="1" applyBorder="1" applyAlignment="1">
      <alignment horizontal="center" vertical="center"/>
    </xf>
    <xf numFmtId="4" fontId="61" fillId="25" borderId="0" xfId="0" applyNumberFormat="1" applyFont="1" applyFill="1" applyBorder="1" applyAlignment="1">
      <alignment horizontal="center" vertical="top"/>
    </xf>
    <xf numFmtId="4" fontId="4" fillId="25" borderId="0" xfId="0" applyNumberFormat="1" applyFont="1" applyFill="1" applyAlignment="1">
      <alignment horizontal="center" vertical="top"/>
    </xf>
    <xf numFmtId="4" fontId="70" fillId="25" borderId="0" xfId="0" applyNumberFormat="1" applyFont="1" applyFill="1" applyBorder="1" applyAlignment="1">
      <alignment horizontal="center" vertical="center"/>
    </xf>
    <xf numFmtId="0" fontId="6" fillId="0" borderId="66" xfId="69" applyFont="1" applyBorder="1" applyAlignment="1">
      <alignment horizontal="center" vertical="top" wrapText="1"/>
      <protection/>
    </xf>
    <xf numFmtId="0" fontId="6" fillId="0" borderId="12" xfId="69" applyFont="1" applyBorder="1" applyAlignment="1">
      <alignment horizontal="center" vertical="top" wrapText="1"/>
      <protection/>
    </xf>
    <xf numFmtId="0" fontId="6" fillId="0" borderId="39" xfId="69" applyFont="1" applyBorder="1" applyAlignment="1">
      <alignment horizontal="center" vertical="top" wrapText="1"/>
      <protection/>
    </xf>
    <xf numFmtId="0" fontId="6" fillId="0" borderId="46" xfId="69" applyFont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left"/>
    </xf>
    <xf numFmtId="0" fontId="4" fillId="0" borderId="0" xfId="69" applyFont="1" applyAlignment="1">
      <alignment horizontal="left" wrapText="1"/>
      <protection/>
    </xf>
    <xf numFmtId="0" fontId="6" fillId="0" borderId="21" xfId="69" applyFont="1" applyBorder="1" applyAlignment="1">
      <alignment horizontal="center" vertical="center" wrapText="1"/>
      <protection/>
    </xf>
    <xf numFmtId="0" fontId="6" fillId="0" borderId="14" xfId="69" applyFont="1" applyBorder="1" applyAlignment="1">
      <alignment horizontal="center" vertical="center" wrapText="1"/>
      <protection/>
    </xf>
    <xf numFmtId="49" fontId="6" fillId="0" borderId="77" xfId="69" applyNumberFormat="1" applyFont="1" applyBorder="1" applyAlignment="1">
      <alignment horizontal="center"/>
      <protection/>
    </xf>
    <xf numFmtId="0" fontId="6" fillId="0" borderId="18" xfId="69" applyFont="1" applyBorder="1" applyAlignment="1">
      <alignment horizontal="center" vertical="center" wrapText="1"/>
      <protection/>
    </xf>
    <xf numFmtId="0" fontId="6" fillId="0" borderId="66" xfId="69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center" vertical="center" wrapText="1"/>
      <protection/>
    </xf>
    <xf numFmtId="0" fontId="5" fillId="0" borderId="0" xfId="69" applyFont="1" applyAlignment="1">
      <alignment horizontal="center" wrapText="1"/>
      <protection/>
    </xf>
    <xf numFmtId="0" fontId="5" fillId="0" borderId="0" xfId="69" applyFont="1" applyAlignment="1">
      <alignment horizontal="left" vertical="center" wrapText="1"/>
      <protection/>
    </xf>
    <xf numFmtId="0" fontId="5" fillId="0" borderId="0" xfId="69" applyFont="1" applyAlignment="1">
      <alignment horizontal="center" vertical="center" wrapText="1"/>
      <protection/>
    </xf>
    <xf numFmtId="0" fontId="4" fillId="0" borderId="18" xfId="69" applyFont="1" applyBorder="1" applyAlignment="1">
      <alignment horizontal="center" vertical="center" wrapText="1"/>
      <protection/>
    </xf>
    <xf numFmtId="0" fontId="4" fillId="0" borderId="66" xfId="69" applyFont="1" applyBorder="1" applyAlignment="1">
      <alignment horizontal="center" vertical="center" wrapText="1"/>
      <protection/>
    </xf>
    <xf numFmtId="0" fontId="4" fillId="0" borderId="12" xfId="69" applyFont="1" applyBorder="1" applyAlignment="1">
      <alignment horizontal="center" vertical="center" wrapText="1"/>
      <protection/>
    </xf>
    <xf numFmtId="0" fontId="4" fillId="0" borderId="32" xfId="69" applyFont="1" applyBorder="1" applyAlignment="1">
      <alignment horizontal="center" vertical="center" wrapText="1"/>
      <protection/>
    </xf>
    <xf numFmtId="0" fontId="4" fillId="0" borderId="33" xfId="69" applyFont="1" applyBorder="1" applyAlignment="1">
      <alignment horizontal="center" vertical="center"/>
      <protection/>
    </xf>
    <xf numFmtId="0" fontId="4" fillId="0" borderId="20" xfId="69" applyFont="1" applyBorder="1" applyAlignment="1">
      <alignment horizontal="center" vertical="center"/>
      <protection/>
    </xf>
    <xf numFmtId="0" fontId="6" fillId="0" borderId="51" xfId="69" applyFont="1" applyBorder="1" applyAlignment="1">
      <alignment horizontal="center" vertical="center" wrapText="1"/>
      <protection/>
    </xf>
    <xf numFmtId="0" fontId="6" fillId="0" borderId="39" xfId="69" applyFont="1" applyBorder="1" applyAlignment="1">
      <alignment horizontal="center" vertical="center" wrapText="1"/>
      <protection/>
    </xf>
    <xf numFmtId="0" fontId="6" fillId="0" borderId="46" xfId="69" applyFont="1" applyBorder="1" applyAlignment="1">
      <alignment horizontal="center" vertical="center" wrapText="1"/>
      <protection/>
    </xf>
    <xf numFmtId="0" fontId="64" fillId="0" borderId="0" xfId="61" applyNumberFormat="1" applyFont="1" applyBorder="1" applyAlignment="1">
      <alignment horizontal="center" vertical="center"/>
      <protection/>
    </xf>
    <xf numFmtId="0" fontId="4" fillId="0" borderId="32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51" xfId="61" applyNumberFormat="1" applyFont="1" applyBorder="1" applyAlignment="1">
      <alignment horizontal="center" vertical="center"/>
      <protection/>
    </xf>
    <xf numFmtId="0" fontId="4" fillId="0" borderId="33" xfId="61" applyNumberFormat="1" applyFont="1" applyBorder="1" applyAlignment="1">
      <alignment horizontal="center" vertical="center"/>
      <protection/>
    </xf>
    <xf numFmtId="0" fontId="4" fillId="0" borderId="66" xfId="61" applyNumberFormat="1" applyFont="1" applyBorder="1" applyAlignment="1">
      <alignment horizontal="center" vertical="center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0" borderId="33" xfId="61" applyNumberFormat="1" applyFont="1" applyBorder="1" applyAlignment="1">
      <alignment horizontal="left"/>
      <protection/>
    </xf>
    <xf numFmtId="0" fontId="4" fillId="0" borderId="66" xfId="61" applyNumberFormat="1" applyFont="1" applyBorder="1" applyAlignment="1">
      <alignment horizontal="left"/>
      <protection/>
    </xf>
    <xf numFmtId="0" fontId="4" fillId="0" borderId="39" xfId="61" applyNumberFormat="1" applyFont="1" applyBorder="1" applyAlignment="1">
      <alignment horizontal="left"/>
      <protection/>
    </xf>
    <xf numFmtId="0" fontId="4" fillId="0" borderId="96" xfId="61" applyNumberFormat="1" applyFont="1" applyBorder="1" applyAlignment="1">
      <alignment horizontal="center"/>
      <protection/>
    </xf>
    <xf numFmtId="0" fontId="4" fillId="0" borderId="47" xfId="61" applyNumberFormat="1" applyFont="1" applyBorder="1" applyAlignment="1">
      <alignment horizontal="center"/>
      <protection/>
    </xf>
    <xf numFmtId="0" fontId="4" fillId="0" borderId="47" xfId="61" applyNumberFormat="1" applyFont="1" applyBorder="1" applyAlignment="1">
      <alignment horizontal="right"/>
      <protection/>
    </xf>
    <xf numFmtId="0" fontId="4" fillId="0" borderId="97" xfId="61" applyNumberFormat="1" applyFont="1" applyBorder="1" applyAlignment="1">
      <alignment horizontal="right"/>
      <protection/>
    </xf>
    <xf numFmtId="0" fontId="4" fillId="0" borderId="19" xfId="61" applyNumberFormat="1" applyFont="1" applyBorder="1" applyAlignment="1">
      <alignment horizontal="left"/>
      <protection/>
    </xf>
    <xf numFmtId="0" fontId="4" fillId="0" borderId="11" xfId="61" applyNumberFormat="1" applyFont="1" applyBorder="1" applyAlignment="1">
      <alignment horizontal="left"/>
      <protection/>
    </xf>
    <xf numFmtId="0" fontId="4" fillId="0" borderId="21" xfId="61" applyNumberFormat="1" applyFont="1" applyBorder="1" applyAlignment="1">
      <alignment horizontal="left"/>
      <protection/>
    </xf>
    <xf numFmtId="0" fontId="4" fillId="0" borderId="37" xfId="61" applyNumberFormat="1" applyFont="1" applyBorder="1" applyAlignment="1">
      <alignment horizontal="left"/>
      <protection/>
    </xf>
    <xf numFmtId="0" fontId="4" fillId="0" borderId="11" xfId="61" applyNumberFormat="1" applyFont="1" applyBorder="1" applyAlignment="1">
      <alignment horizontal="center"/>
      <protection/>
    </xf>
    <xf numFmtId="0" fontId="4" fillId="0" borderId="11" xfId="61" applyNumberFormat="1" applyFont="1" applyBorder="1" applyAlignment="1">
      <alignment horizontal="right"/>
      <protection/>
    </xf>
    <xf numFmtId="0" fontId="4" fillId="0" borderId="42" xfId="61" applyNumberFormat="1" applyFont="1" applyBorder="1" applyAlignment="1">
      <alignment horizontal="right"/>
      <protection/>
    </xf>
    <xf numFmtId="0" fontId="4" fillId="0" borderId="33" xfId="61" applyNumberFormat="1" applyFont="1" applyBorder="1" applyAlignment="1">
      <alignment horizontal="left" indent="1"/>
      <protection/>
    </xf>
    <xf numFmtId="0" fontId="4" fillId="0" borderId="66" xfId="61" applyNumberFormat="1" applyFont="1" applyBorder="1" applyAlignment="1">
      <alignment horizontal="left" indent="1"/>
      <protection/>
    </xf>
    <xf numFmtId="0" fontId="4" fillId="0" borderId="39" xfId="61" applyNumberFormat="1" applyFont="1" applyBorder="1" applyAlignment="1">
      <alignment horizontal="left" indent="1"/>
      <protection/>
    </xf>
    <xf numFmtId="0" fontId="4" fillId="0" borderId="82" xfId="61" applyNumberFormat="1" applyFont="1" applyBorder="1" applyAlignment="1">
      <alignment horizontal="left"/>
      <protection/>
    </xf>
    <xf numFmtId="0" fontId="4" fillId="0" borderId="77" xfId="61" applyNumberFormat="1" applyFont="1" applyBorder="1" applyAlignment="1">
      <alignment horizontal="left"/>
      <protection/>
    </xf>
    <xf numFmtId="0" fontId="4" fillId="0" borderId="32" xfId="61" applyNumberFormat="1" applyFont="1" applyBorder="1" applyAlignment="1">
      <alignment horizontal="left"/>
      <protection/>
    </xf>
    <xf numFmtId="0" fontId="4" fillId="0" borderId="84" xfId="61" applyNumberFormat="1" applyFont="1" applyBorder="1" applyAlignment="1">
      <alignment horizontal="left"/>
      <protection/>
    </xf>
    <xf numFmtId="0" fontId="4" fillId="0" borderId="13" xfId="61" applyNumberFormat="1" applyFont="1" applyBorder="1" applyAlignment="1">
      <alignment horizontal="left"/>
      <protection/>
    </xf>
    <xf numFmtId="0" fontId="4" fillId="0" borderId="20" xfId="61" applyNumberFormat="1" applyFont="1" applyBorder="1" applyAlignment="1">
      <alignment horizontal="left"/>
      <protection/>
    </xf>
    <xf numFmtId="0" fontId="4" fillId="0" borderId="51" xfId="61" applyNumberFormat="1" applyFont="1" applyBorder="1" applyAlignment="1">
      <alignment horizontal="left"/>
      <protection/>
    </xf>
    <xf numFmtId="0" fontId="4" fillId="0" borderId="46" xfId="61" applyNumberFormat="1" applyFont="1" applyBorder="1" applyAlignment="1">
      <alignment horizontal="left"/>
      <protection/>
    </xf>
    <xf numFmtId="0" fontId="4" fillId="0" borderId="51" xfId="61" applyNumberFormat="1" applyFont="1" applyBorder="1" applyAlignment="1">
      <alignment horizontal="right"/>
      <protection/>
    </xf>
    <xf numFmtId="0" fontId="4" fillId="0" borderId="77" xfId="61" applyNumberFormat="1" applyFont="1" applyBorder="1" applyAlignment="1">
      <alignment horizontal="right"/>
      <protection/>
    </xf>
    <xf numFmtId="0" fontId="4" fillId="0" borderId="83" xfId="61" applyNumberFormat="1" applyFont="1" applyBorder="1" applyAlignment="1">
      <alignment horizontal="right"/>
      <protection/>
    </xf>
    <xf numFmtId="0" fontId="4" fillId="0" borderId="46" xfId="61" applyNumberFormat="1" applyFont="1" applyBorder="1" applyAlignment="1">
      <alignment horizontal="right"/>
      <protection/>
    </xf>
    <xf numFmtId="0" fontId="4" fillId="0" borderId="13" xfId="61" applyNumberFormat="1" applyFont="1" applyBorder="1" applyAlignment="1">
      <alignment horizontal="right"/>
      <protection/>
    </xf>
    <xf numFmtId="0" fontId="4" fillId="0" borderId="85" xfId="61" applyNumberFormat="1" applyFont="1" applyBorder="1" applyAlignment="1">
      <alignment horizontal="right"/>
      <protection/>
    </xf>
    <xf numFmtId="0" fontId="4" fillId="0" borderId="19" xfId="61" applyNumberFormat="1" applyFont="1" applyBorder="1" applyAlignment="1">
      <alignment horizontal="left" indent="1"/>
      <protection/>
    </xf>
    <xf numFmtId="0" fontId="4" fillId="0" borderId="11" xfId="61" applyNumberFormat="1" applyFont="1" applyBorder="1" applyAlignment="1">
      <alignment horizontal="left" indent="1"/>
      <protection/>
    </xf>
    <xf numFmtId="0" fontId="4" fillId="0" borderId="21" xfId="61" applyNumberFormat="1" applyFont="1" applyBorder="1" applyAlignment="1">
      <alignment horizontal="left" indent="1"/>
      <protection/>
    </xf>
    <xf numFmtId="0" fontId="4" fillId="0" borderId="50" xfId="61" applyNumberFormat="1" applyFont="1" applyBorder="1" applyAlignment="1">
      <alignment horizontal="left"/>
      <protection/>
    </xf>
    <xf numFmtId="0" fontId="4" fillId="0" borderId="44" xfId="61" applyNumberFormat="1" applyFont="1" applyBorder="1" applyAlignment="1">
      <alignment horizontal="left"/>
      <protection/>
    </xf>
    <xf numFmtId="0" fontId="4" fillId="0" borderId="44" xfId="61" applyNumberFormat="1" applyFont="1" applyBorder="1" applyAlignment="1">
      <alignment horizontal="right"/>
      <protection/>
    </xf>
    <xf numFmtId="0" fontId="4" fillId="0" borderId="45" xfId="61" applyNumberFormat="1" applyFont="1" applyBorder="1" applyAlignment="1">
      <alignment horizontal="right"/>
      <protection/>
    </xf>
    <xf numFmtId="49" fontId="4" fillId="0" borderId="13" xfId="61" applyNumberFormat="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49" fontId="4" fillId="0" borderId="13" xfId="61" applyNumberFormat="1" applyFont="1" applyBorder="1" applyAlignment="1">
      <alignment horizontal="left"/>
      <protection/>
    </xf>
    <xf numFmtId="0" fontId="67" fillId="0" borderId="77" xfId="61" applyFont="1" applyBorder="1" applyAlignment="1">
      <alignment horizontal="center" vertical="top"/>
      <protection/>
    </xf>
    <xf numFmtId="0" fontId="4" fillId="0" borderId="13" xfId="61" applyFont="1" applyBorder="1" applyAlignment="1">
      <alignment horizontal="center" vertical="center"/>
      <protection/>
    </xf>
    <xf numFmtId="49" fontId="4" fillId="0" borderId="11" xfId="61" applyNumberFormat="1" applyFont="1" applyBorder="1" applyAlignment="1">
      <alignment horizontal="left"/>
      <protection/>
    </xf>
    <xf numFmtId="49" fontId="4" fillId="0" borderId="21" xfId="61" applyNumberFormat="1" applyFont="1" applyBorder="1" applyAlignment="1">
      <alignment horizontal="left"/>
      <protection/>
    </xf>
    <xf numFmtId="49" fontId="4" fillId="0" borderId="50" xfId="61" applyNumberFormat="1" applyFont="1" applyBorder="1" applyAlignment="1">
      <alignment horizontal="left"/>
      <protection/>
    </xf>
    <xf numFmtId="49" fontId="4" fillId="0" borderId="44" xfId="61" applyNumberFormat="1" applyFont="1" applyBorder="1" applyAlignment="1">
      <alignment horizontal="left"/>
      <protection/>
    </xf>
    <xf numFmtId="49" fontId="4" fillId="0" borderId="45" xfId="61" applyNumberFormat="1" applyFont="1" applyBorder="1" applyAlignment="1">
      <alignment horizontal="left"/>
      <protection/>
    </xf>
    <xf numFmtId="49" fontId="4" fillId="0" borderId="19" xfId="61" applyNumberFormat="1" applyFont="1" applyBorder="1" applyAlignment="1">
      <alignment horizontal="left"/>
      <protection/>
    </xf>
    <xf numFmtId="49" fontId="4" fillId="0" borderId="37" xfId="61" applyNumberFormat="1" applyFont="1" applyBorder="1" applyAlignment="1">
      <alignment horizontal="left"/>
      <protection/>
    </xf>
    <xf numFmtId="49" fontId="4" fillId="0" borderId="42" xfId="61" applyNumberFormat="1" applyFont="1" applyBorder="1" applyAlignment="1">
      <alignment horizontal="left"/>
      <protection/>
    </xf>
    <xf numFmtId="49" fontId="4" fillId="0" borderId="11" xfId="61" applyNumberFormat="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49" fontId="4" fillId="0" borderId="37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49" fontId="4" fillId="0" borderId="42" xfId="61" applyNumberFormat="1" applyFont="1" applyBorder="1" applyAlignment="1">
      <alignment horizontal="center" vertical="center" wrapText="1"/>
      <protection/>
    </xf>
    <xf numFmtId="49" fontId="4" fillId="0" borderId="19" xfId="61" applyNumberFormat="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49" fontId="4" fillId="0" borderId="86" xfId="61" applyNumberFormat="1" applyFont="1" applyBorder="1" applyAlignment="1">
      <alignment horizontal="center" vertical="center" wrapText="1"/>
      <protection/>
    </xf>
    <xf numFmtId="0" fontId="4" fillId="0" borderId="21" xfId="61" applyNumberFormat="1" applyFont="1" applyBorder="1" applyAlignment="1">
      <alignment horizontal="center" vertical="center" wrapText="1"/>
      <protection/>
    </xf>
    <xf numFmtId="0" fontId="4" fillId="0" borderId="14" xfId="61" applyNumberFormat="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 wrapText="1"/>
      <protection/>
    </xf>
    <xf numFmtId="49" fontId="4" fillId="0" borderId="78" xfId="61" applyNumberFormat="1" applyFont="1" applyBorder="1" applyAlignment="1">
      <alignment horizontal="center" vertical="center" wrapText="1"/>
      <protection/>
    </xf>
    <xf numFmtId="43" fontId="4" fillId="0" borderId="11" xfId="61" applyNumberFormat="1" applyFont="1" applyBorder="1" applyAlignment="1">
      <alignment horizontal="center" vertical="center" wrapText="1"/>
      <protection/>
    </xf>
    <xf numFmtId="2" fontId="4" fillId="0" borderId="19" xfId="61" applyNumberFormat="1" applyFont="1" applyBorder="1" applyAlignment="1">
      <alignment horizontal="center" vertical="center" wrapText="1"/>
      <protection/>
    </xf>
    <xf numFmtId="2" fontId="4" fillId="0" borderId="11" xfId="61" applyNumberFormat="1" applyFont="1" applyBorder="1" applyAlignment="1">
      <alignment horizontal="center" vertical="center" wrapText="1"/>
      <protection/>
    </xf>
    <xf numFmtId="2" fontId="4" fillId="0" borderId="21" xfId="61" applyNumberFormat="1" applyFont="1" applyBorder="1" applyAlignment="1">
      <alignment horizontal="center" vertical="center" wrapText="1"/>
      <protection/>
    </xf>
    <xf numFmtId="49" fontId="4" fillId="0" borderId="35" xfId="61" applyNumberFormat="1" applyFont="1" applyBorder="1" applyAlignment="1">
      <alignment horizontal="center" vertical="center" wrapText="1"/>
      <protection/>
    </xf>
    <xf numFmtId="49" fontId="4" fillId="0" borderId="36" xfId="61" applyNumberFormat="1" applyFont="1" applyBorder="1" applyAlignment="1">
      <alignment horizontal="center" vertical="center" wrapText="1"/>
      <protection/>
    </xf>
    <xf numFmtId="43" fontId="4" fillId="0" borderId="36" xfId="61" applyNumberFormat="1" applyFont="1" applyBorder="1" applyAlignment="1">
      <alignment horizontal="center" vertical="center" wrapText="1"/>
      <protection/>
    </xf>
    <xf numFmtId="0" fontId="4" fillId="0" borderId="36" xfId="61" applyNumberFormat="1" applyFont="1" applyBorder="1" applyAlignment="1">
      <alignment horizontal="center" vertical="center" wrapText="1"/>
      <protection/>
    </xf>
    <xf numFmtId="49" fontId="4" fillId="0" borderId="65" xfId="61" applyNumberFormat="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/>
      <protection/>
    </xf>
    <xf numFmtId="0" fontId="4" fillId="0" borderId="77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49" fontId="4" fillId="0" borderId="0" xfId="69" applyNumberFormat="1" applyFont="1" applyBorder="1" applyAlignment="1">
      <alignment horizontal="left" vertical="center" wrapText="1"/>
      <protection/>
    </xf>
    <xf numFmtId="0" fontId="4" fillId="25" borderId="11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center" textRotation="90" wrapText="1"/>
    </xf>
    <xf numFmtId="0" fontId="6" fillId="25" borderId="12" xfId="0" applyFont="1" applyFill="1" applyBorder="1" applyAlignment="1">
      <alignment horizontal="center" vertical="center" textRotation="90" wrapText="1"/>
    </xf>
    <xf numFmtId="0" fontId="70" fillId="25" borderId="0" xfId="0" applyFont="1" applyFill="1" applyAlignment="1">
      <alignment horizontal="left" wrapText="1"/>
    </xf>
    <xf numFmtId="0" fontId="4" fillId="25" borderId="51" xfId="0" applyFont="1" applyFill="1" applyBorder="1" applyAlignment="1">
      <alignment horizontal="center" vertical="top" wrapText="1"/>
    </xf>
    <xf numFmtId="0" fontId="4" fillId="25" borderId="32" xfId="0" applyFont="1" applyFill="1" applyBorder="1" applyAlignment="1">
      <alignment horizontal="center" vertical="top" wrapText="1"/>
    </xf>
    <xf numFmtId="0" fontId="4" fillId="25" borderId="39" xfId="0" applyFont="1" applyFill="1" applyBorder="1" applyAlignment="1">
      <alignment horizontal="center" vertical="top" wrapText="1"/>
    </xf>
    <xf numFmtId="0" fontId="4" fillId="25" borderId="33" xfId="0" applyFont="1" applyFill="1" applyBorder="1" applyAlignment="1">
      <alignment horizontal="center" vertical="top" wrapText="1"/>
    </xf>
    <xf numFmtId="0" fontId="4" fillId="25" borderId="46" xfId="0" applyFont="1" applyFill="1" applyBorder="1" applyAlignment="1">
      <alignment horizontal="center" vertical="top" wrapText="1"/>
    </xf>
    <xf numFmtId="0" fontId="4" fillId="25" borderId="20" xfId="0" applyFont="1" applyFill="1" applyBorder="1" applyAlignment="1">
      <alignment horizontal="center" vertical="top" wrapText="1"/>
    </xf>
    <xf numFmtId="0" fontId="4" fillId="25" borderId="77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25" borderId="66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center" vertical="top" wrapText="1"/>
    </xf>
    <xf numFmtId="0" fontId="70" fillId="25" borderId="0" xfId="0" applyFont="1" applyFill="1" applyAlignment="1">
      <alignment horizontal="right"/>
    </xf>
    <xf numFmtId="0" fontId="4" fillId="25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0" fontId="101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reeHeader" xfId="33"/>
    <cellStyle name="freeR" xfId="34"/>
    <cellStyle name="freeRNoWrap" xfId="35"/>
    <cellStyle name="off" xfId="36"/>
    <cellStyle name="offEmp" xfId="37"/>
    <cellStyle name="offNum" xfId="38"/>
    <cellStyle name="offNumEmp" xfId="39"/>
    <cellStyle name="offTitle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_Исходные данные по шк-ин" xfId="63"/>
    <cellStyle name="Обычный_Лист Microsoft Excel" xfId="64"/>
    <cellStyle name="Обычный_Лист Microsoft Excel 2" xfId="65"/>
    <cellStyle name="Обычный_Лист Microsoft Excel 3" xfId="66"/>
    <cellStyle name="Обычный_отчёт в ФА на 12.12.07" xfId="67"/>
    <cellStyle name="Обычный_Расчеты к 121 питание_10_2009" xfId="68"/>
    <cellStyle name="Обычный_форма 0503324(кварт)бланк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перечис.11" xfId="77"/>
    <cellStyle name="Тысячи_перечис.11" xfId="78"/>
    <cellStyle name="Comma" xfId="79"/>
    <cellStyle name="Comma [0]" xfId="80"/>
    <cellStyle name="Финансовый 2" xfId="81"/>
    <cellStyle name="Финансовый_Расчеты к 121 питание_10_2009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31\&#1056;&#1072;&#1073;&#1086;&#1095;&#1080;&#1081;%20&#1089;&#1090;&#1086;&#1083;\Documents%20and%20Settings\Upro\&#1056;&#1072;&#1073;&#1086;&#1095;&#1080;&#1081;%20&#1089;&#1090;&#1086;&#1083;\&#1050;&#1086;&#1084;&#1087;&#1077;&#1085;&#1089;&#1072;&#1094;&#1080;&#1103;%20&#1082;&#1074;&#1072;&#1088;&#1090;&#1072;&#1083;&#1100;&#1085;&#1072;&#1103;%201%20&#1087;&#1086;&#1083;&#1091;&#1075;&#1086;&#1076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31\&#1088;&#1072;&#1073;&#1086;&#1095;&#1080;&#1081;%20&#1089;&#1090;&#1086;&#1083;\Documents%20and%20Settings\Upro\&#1056;&#1072;&#1073;&#1086;&#1095;&#1080;&#1081;%20&#1089;&#1090;&#1086;&#1083;\&#1059;&#1090;&#1086;&#1095;&#1085;&#1105;&#1085;&#1085;&#1099;&#1077;%20&#1092;&#1086;&#1088;&#1084;&#1099;%20&#1086;&#1090;&#1095;&#1105;&#1090;&#1085;&#1086;&#1089;&#1090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30\Desktop\Users\&#1057;&#1080;&#1085;&#1077;&#1083;&#1100;&#1085;&#1080;&#1082;&#1086;&#1074;&#1072;%20&#1048;&#1042;\AppData\Local\Microsoft\Windows\Temporary%20Internet%20Files\Content.Outlook\HH5C63XV\Documents%20and%20Settings\Upro\&#1056;&#1072;&#1073;&#1086;&#1095;&#1080;&#1081;%20&#1089;&#1090;&#1086;&#1083;\&#1059;&#1090;&#1086;&#1095;&#1085;&#1105;&#1085;&#1085;&#1099;&#1077;%20&#1092;&#1086;&#1088;&#1084;&#1099;%20&#1086;&#1090;&#1095;&#1105;&#1090;&#1085;&#1086;&#1089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31\&#1084;&#1086;&#1080;%20&#1076;&#1086;&#1082;&#1091;&#1084;&#1077;&#1085;&#1090;&#1099;\&#1052;&#1077;&#1078;&#1073;&#1102;&#1076;&#1078;&#1077;&#1090;&#1085;&#1099;&#1077;%20&#1090;&#1088;&#1072;&#1085;&#1089;&#1092;&#1077;&#1088;&#1090;&#1099;\&#1054;&#1058;&#1063;&#1045;&#1058;&#1067;%20&#1055;&#1054;%20&#1057;&#1059;&#1041;&#1042;&#1045;&#1053;&#1062;&#1048;&#1071;&#1052;\2013\Documents%20and%20Settings\Upro\&#1052;&#1086;&#1080;%20&#1076;&#1086;&#1082;&#1091;&#1084;&#1077;&#1085;&#1090;&#1099;\&#1052;&#1077;&#1078;&#1073;&#1102;&#1076;&#1078;&#1077;&#1090;&#1085;&#1099;&#1077;%20&#1090;&#1088;&#1072;&#1085;&#1089;&#1092;&#1077;&#1088;&#1090;&#1099;\&#1059;&#1042;&#1045;&#1044;&#1054;&#1052;&#1051;&#1045;&#1053;&#1048;&#1071;%20%20&#1042;%20&#1056;&#1040;&#1049;&#1054;&#1053;&#1067;\2012\&#1091;&#1074;&#1077;&#1076;&#1086;&#1084;&#1083;&#1077;&#1085;&#1080;&#1077;%20&#1082;%20&#1079;&#1072;&#1082;%20&#8470;%20676%20&#1086;&#1090;14.11.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30\Desktop\Users\&#1057;&#1080;&#1085;&#1077;&#1083;&#1100;&#1085;&#1080;&#1082;&#1086;&#1074;&#1072;%20&#1048;&#1042;\Desktop\&#1086;&#1090;&#1095;&#1105;&#1090;&#1099;%202013%20&#1089;&#1091;&#1073;&#1074;&#1077;&#1085;&#1094;&#1080;&#1080;\&#1089;&#1077;&#1085;&#1090;&#1103;&#1073;&#1088;&#1100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в.по доу для ФА (свод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исьма"/>
      <sheetName val="Таблица 1"/>
      <sheetName val="Таблица 2"/>
      <sheetName val="Таблица 3"/>
      <sheetName val="для письма (3)"/>
      <sheetName val="справочно"/>
      <sheetName val="орг.опеки"/>
      <sheetName val="еж.допл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исьма"/>
      <sheetName val="Таблица 1"/>
      <sheetName val="Таблица 2"/>
      <sheetName val="Таблица 3"/>
      <sheetName val="для письма (3)"/>
      <sheetName val="справочно"/>
      <sheetName val="орг.опеки"/>
      <sheetName val="еж.допл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"/>
      <sheetName val="П-К нагр."/>
      <sheetName val="Елиз.нагр."/>
      <sheetName val="У-К нагр."/>
      <sheetName val="У-Б нагр."/>
      <sheetName val="Собол. нагр."/>
      <sheetName val="Мильк. нагр."/>
      <sheetName val="Быстрин. нагр."/>
      <sheetName val="Вилюч. нагр."/>
      <sheetName val="Палана нагр."/>
      <sheetName val="П-К инт."/>
      <sheetName val="Елиз. инт."/>
      <sheetName val="У-К инт."/>
      <sheetName val="Мильк. инт."/>
      <sheetName val="Олютор. инт."/>
      <sheetName val="П-К шк."/>
      <sheetName val="Елиз. шк."/>
      <sheetName val="У-К шк."/>
      <sheetName val="У-Б шк."/>
      <sheetName val="Собол. шк."/>
      <sheetName val="Мильк. шк."/>
      <sheetName val="Быстрин. шк."/>
      <sheetName val="Алеут.шк."/>
      <sheetName val="Вилюч. шк."/>
      <sheetName val="Палана шк."/>
      <sheetName val="Олютор. шк."/>
      <sheetName val="Карагин. шк."/>
      <sheetName val="Тигил. шк."/>
      <sheetName val="Пенжин. шк."/>
      <sheetName val="Палана доп. меры КАО"/>
      <sheetName val="Олютор. доп. меры КАО"/>
      <sheetName val="Карагин. доп. меры КАО"/>
      <sheetName val="Тигил. доп. меры КАО"/>
      <sheetName val="Пенжин. доп. меры КАО"/>
      <sheetName val="П-К орг. опеки"/>
      <sheetName val="Елиз. орг. опеки "/>
      <sheetName val="У-К орг. опеки"/>
      <sheetName val="У-Б орг. опеки"/>
      <sheetName val="Собол. орг. опеки"/>
      <sheetName val="Мильк. орг. опеки"/>
      <sheetName val="Быстрин. орг. опеки"/>
      <sheetName val="Алеут. орг. опеки"/>
      <sheetName val="Вилюч. орг. опеки"/>
      <sheetName val="Палана орг. опеки"/>
      <sheetName val="Олютор. орг. опеки"/>
      <sheetName val="Карагин. орг. опеки"/>
      <sheetName val="Тигил. орг. опеки"/>
      <sheetName val="Пенжин. орг. опеки"/>
      <sheetName val="П-К содер. реб."/>
      <sheetName val="Елиз. содер. реб."/>
      <sheetName val="У-К содер. реб."/>
      <sheetName val="У-Б содер. реб."/>
      <sheetName val="Собол. содер. реб."/>
      <sheetName val="Мильк. содер. реб."/>
      <sheetName val="Быстрин. содер. реб."/>
      <sheetName val="Алеут. содер. реб."/>
      <sheetName val="Вилюч. содер. реб."/>
      <sheetName val="Палана содер. реб."/>
      <sheetName val="Олютор. содер. реб."/>
      <sheetName val="Карагин. содер. реб."/>
      <sheetName val="Тигил. содер. реб."/>
      <sheetName val="Пенжин. содер. реб."/>
      <sheetName val="П-К к.ч.р.пл."/>
      <sheetName val="Елиз. к.ч.р.пл."/>
      <sheetName val="У-К к.ч.р.пл."/>
      <sheetName val="У-Б к.ч.р.пл."/>
      <sheetName val="Собол. к.ч.р.пл."/>
      <sheetName val="Мильк. к.ч.р.пл."/>
      <sheetName val="Быстрин. к.ч.р.пл."/>
      <sheetName val="Алеут. к.ч.р.пл."/>
      <sheetName val="Вилюч. к.ч.р.пл."/>
      <sheetName val="Палана к.ч.р.пл."/>
      <sheetName val="Олютор. к.ч.р.пл."/>
      <sheetName val="Карагин. к.ч.р.пл."/>
      <sheetName val="Тигил. к.ч.р.пл."/>
      <sheetName val="Пенжин. к.ч.р.пл."/>
      <sheetName val="П-К кл. рук."/>
      <sheetName val="Елиз. кл. рук."/>
      <sheetName val="У-К кл. рук."/>
      <sheetName val="У-Б кл. рук."/>
      <sheetName val="Собол. кл. рук."/>
      <sheetName val="Мильк. кл. рук."/>
      <sheetName val="Быстрин. кл. рук."/>
      <sheetName val="Вилюч. кл. рук."/>
      <sheetName val="Палана кл. рук."/>
      <sheetName val="Олютор. кл. рук."/>
      <sheetName val="Карагин. кл. рук."/>
      <sheetName val="Тигил. кл. рук."/>
      <sheetName val="Пенжин. кл. рук."/>
      <sheetName val="П-К питание"/>
      <sheetName val="Елиз. питание"/>
      <sheetName val="У-К питание"/>
      <sheetName val="У-Б питание"/>
      <sheetName val="Собол. питание"/>
      <sheetName val="Мильк. питание"/>
      <sheetName val="Быстрин. питание"/>
      <sheetName val="Алеут. питание"/>
      <sheetName val="Вилюч. питание"/>
      <sheetName val="Палана питание"/>
      <sheetName val="Олютор. питание"/>
      <sheetName val="Карагин. питание"/>
      <sheetName val="Тигил. питание"/>
      <sheetName val="Пенжин. питание"/>
      <sheetName val="П-К оздор."/>
      <sheetName val="Елиз. оздор."/>
      <sheetName val="У-К оздор."/>
      <sheetName val="У-Б оздор."/>
      <sheetName val="Собол. оздор."/>
      <sheetName val="Мильк. оздор. "/>
      <sheetName val="Быстрин. оздор."/>
      <sheetName val="Алеут. оздор."/>
      <sheetName val="Вилюч. оздор."/>
      <sheetName val="Палана оздор."/>
      <sheetName val="Олютор. оздор."/>
      <sheetName val="Карагин. оздор."/>
      <sheetName val="Тигил. оздор."/>
      <sheetName val="Пенжин. оздор."/>
      <sheetName val="П-К нагр.доп"/>
      <sheetName val="Елиз.нагр.доп"/>
      <sheetName val="Мильк. нагр.доп"/>
      <sheetName val="Вилюч. нагр.до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  <sheetName val="свод з.пл"/>
      <sheetName val="интернатные"/>
      <sheetName val="орг.опеки"/>
      <sheetName val="еж.допл."/>
      <sheetName val="комп.ч.р.пл.(соф.)"/>
      <sheetName val="опл.труда приём.родит.по района"/>
      <sheetName val="справочно опека "/>
      <sheetName val="питание малоимущ "/>
      <sheetName val="ед.пос ( ФА)"/>
      <sheetName val="ед.пос"/>
      <sheetName val="список опекунов"/>
      <sheetName val="питание малоимущ."/>
      <sheetName val="к изм.94-п 2вар."/>
      <sheetName val="операт.инф.по оздоровл."/>
      <sheetName val="иные МБТ"/>
      <sheetName val="Лист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view="pageBreakPreview" zoomScale="78" zoomScaleNormal="80" zoomScaleSheetLayoutView="78" zoomScalePageLayoutView="0" workbookViewId="0" topLeftCell="B2">
      <selection activeCell="Z13" sqref="Z13"/>
    </sheetView>
  </sheetViews>
  <sheetFormatPr defaultColWidth="9.140625" defaultRowHeight="12.75"/>
  <cols>
    <col min="1" max="1" width="32.7109375" style="345" customWidth="1"/>
    <col min="2" max="2" width="13.00390625" style="345" customWidth="1"/>
    <col min="3" max="3" width="12.57421875" style="345" customWidth="1"/>
    <col min="4" max="4" width="13.8515625" style="345" hidden="1" customWidth="1"/>
    <col min="5" max="5" width="13.7109375" style="345" customWidth="1"/>
    <col min="6" max="6" width="11.8515625" style="345" customWidth="1"/>
    <col min="7" max="7" width="8.28125" style="345" hidden="1" customWidth="1"/>
    <col min="8" max="8" width="7.140625" style="345" hidden="1" customWidth="1"/>
    <col min="9" max="9" width="10.8515625" style="345" customWidth="1"/>
    <col min="10" max="10" width="10.28125" style="345" customWidth="1"/>
    <col min="11" max="11" width="9.7109375" style="345" customWidth="1"/>
    <col min="12" max="13" width="8.7109375" style="345" hidden="1" customWidth="1"/>
    <col min="14" max="14" width="9.140625" style="345" customWidth="1"/>
    <col min="15" max="15" width="11.421875" style="345" customWidth="1"/>
    <col min="16" max="16" width="12.140625" style="345" customWidth="1"/>
    <col min="17" max="18" width="12.140625" style="345" hidden="1" customWidth="1"/>
    <col min="19" max="19" width="10.00390625" style="345" customWidth="1"/>
    <col min="20" max="20" width="10.140625" style="345" customWidth="1"/>
    <col min="21" max="21" width="10.28125" style="345" customWidth="1"/>
    <col min="22" max="22" width="8.421875" style="345" customWidth="1"/>
    <col min="23" max="23" width="10.140625" style="345" customWidth="1"/>
    <col min="24" max="24" width="10.8515625" style="345" customWidth="1"/>
    <col min="25" max="25" width="12.00390625" style="345" customWidth="1"/>
    <col min="26" max="26" width="10.140625" style="345" customWidth="1"/>
    <col min="27" max="27" width="12.00390625" style="345" customWidth="1"/>
    <col min="28" max="28" width="9.140625" style="345" customWidth="1"/>
    <col min="29" max="29" width="11.421875" style="345" bestFit="1" customWidth="1"/>
    <col min="30" max="16384" width="9.140625" style="345" customWidth="1"/>
  </cols>
  <sheetData>
    <row r="1" spans="2:25" ht="15.75" hidden="1"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197"/>
      <c r="U1" s="197"/>
      <c r="V1" s="197"/>
      <c r="W1" s="1025"/>
      <c r="X1" s="1025"/>
      <c r="Y1" s="574"/>
    </row>
    <row r="2" spans="2:26" ht="21" customHeigh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575"/>
      <c r="X2" s="1030" t="s">
        <v>178</v>
      </c>
      <c r="Y2" s="1030"/>
      <c r="Z2" s="1030"/>
    </row>
    <row r="3" spans="2:26" ht="11.25" customHeigh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575"/>
      <c r="X3" s="1024" t="s">
        <v>869</v>
      </c>
      <c r="Y3" s="1024"/>
      <c r="Z3" s="1024"/>
    </row>
    <row r="4" spans="2:26" ht="10.5" customHeight="1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575"/>
      <c r="X4" s="1024"/>
      <c r="Y4" s="1024"/>
      <c r="Z4" s="1024"/>
    </row>
    <row r="5" spans="2:26" ht="23.25" customHeight="1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575"/>
      <c r="X5" s="1024"/>
      <c r="Y5" s="1024"/>
      <c r="Z5" s="1024"/>
    </row>
    <row r="6" spans="2:26" ht="18.75" customHeight="1"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575"/>
      <c r="X6" s="1021" t="s">
        <v>699</v>
      </c>
      <c r="Y6" s="1021"/>
      <c r="Z6" s="1021"/>
    </row>
    <row r="7" spans="2:26" ht="34.5" customHeight="1"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575"/>
      <c r="X7" s="1021"/>
      <c r="Y7" s="1021"/>
      <c r="Z7" s="1021"/>
    </row>
    <row r="8" spans="23:25" ht="15.75">
      <c r="W8" s="1025"/>
      <c r="X8" s="1025"/>
      <c r="Y8" s="574"/>
    </row>
    <row r="9" spans="2:25" s="391" customFormat="1" ht="15.75">
      <c r="B9" s="390"/>
      <c r="C9" s="390"/>
      <c r="D9" s="390"/>
      <c r="E9" s="390"/>
      <c r="G9" s="390"/>
      <c r="H9" s="390"/>
      <c r="I9" s="390"/>
      <c r="J9" s="390"/>
      <c r="K9" s="1034" t="s">
        <v>81</v>
      </c>
      <c r="L9" s="1034"/>
      <c r="M9" s="1034"/>
      <c r="N9" s="1034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</row>
    <row r="10" spans="2:26" s="391" customFormat="1" ht="41.25" customHeight="1">
      <c r="B10" s="1033" t="s">
        <v>455</v>
      </c>
      <c r="C10" s="1033"/>
      <c r="D10" s="1033"/>
      <c r="E10" s="1033"/>
      <c r="F10" s="1033"/>
      <c r="G10" s="1033"/>
      <c r="H10" s="1033"/>
      <c r="I10" s="1033"/>
      <c r="J10" s="1033"/>
      <c r="K10" s="1033"/>
      <c r="L10" s="1033"/>
      <c r="M10" s="1033"/>
      <c r="N10" s="1033"/>
      <c r="O10" s="1033"/>
      <c r="P10" s="1033"/>
      <c r="Q10" s="1033"/>
      <c r="R10" s="1033"/>
      <c r="S10" s="1033"/>
      <c r="T10" s="1033"/>
      <c r="U10" s="1033"/>
      <c r="V10" s="1033"/>
      <c r="W10" s="1033"/>
      <c r="X10" s="1033"/>
      <c r="Y10" s="1033"/>
      <c r="Z10" s="1033"/>
    </row>
    <row r="11" spans="2:25" s="391" customFormat="1" ht="9.75" customHeight="1">
      <c r="B11" s="1034"/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576"/>
      <c r="U11" s="576"/>
      <c r="V11" s="576"/>
      <c r="W11" s="576"/>
      <c r="X11" s="576"/>
      <c r="Y11" s="576"/>
    </row>
    <row r="12" spans="2:33" s="577" customFormat="1" ht="15.75">
      <c r="B12" s="277"/>
      <c r="C12" s="1022" t="s">
        <v>769</v>
      </c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277"/>
      <c r="AC12" s="277"/>
      <c r="AD12" s="277"/>
      <c r="AE12" s="298"/>
      <c r="AF12" s="298"/>
      <c r="AG12" s="298"/>
    </row>
    <row r="13" ht="8.25" customHeight="1"/>
    <row r="14" spans="2:26" ht="32.25" customHeight="1">
      <c r="B14" s="1024" t="s">
        <v>82</v>
      </c>
      <c r="C14" s="1024"/>
      <c r="D14" s="1024"/>
      <c r="E14" s="578"/>
      <c r="F14" s="578"/>
      <c r="G14" s="578"/>
      <c r="H14" s="578"/>
      <c r="I14" s="578"/>
      <c r="J14" s="578"/>
      <c r="K14" s="578"/>
      <c r="L14" s="579"/>
      <c r="M14" s="579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</row>
    <row r="15" spans="2:5" ht="12.75">
      <c r="B15" s="345" t="s">
        <v>83</v>
      </c>
      <c r="D15" s="393" t="s">
        <v>84</v>
      </c>
      <c r="E15" s="345" t="s">
        <v>302</v>
      </c>
    </row>
    <row r="16" spans="2:26" ht="12.75">
      <c r="B16" s="345" t="s">
        <v>85</v>
      </c>
      <c r="D16" s="581" t="s">
        <v>18</v>
      </c>
      <c r="E16" s="345" t="s">
        <v>301</v>
      </c>
      <c r="Z16" s="395"/>
    </row>
    <row r="17" ht="12.75">
      <c r="AA17" s="395" t="s">
        <v>17</v>
      </c>
    </row>
    <row r="18" spans="1:28" s="182" customFormat="1" ht="57.75" customHeight="1">
      <c r="A18" s="1012" t="s">
        <v>212</v>
      </c>
      <c r="B18" s="1015" t="s">
        <v>770</v>
      </c>
      <c r="C18" s="1026" t="s">
        <v>303</v>
      </c>
      <c r="D18" s="1028"/>
      <c r="E18" s="1026" t="s">
        <v>771</v>
      </c>
      <c r="F18" s="1027"/>
      <c r="G18" s="1027"/>
      <c r="H18" s="1027"/>
      <c r="I18" s="1027"/>
      <c r="J18" s="1027"/>
      <c r="K18" s="1027"/>
      <c r="L18" s="1027"/>
      <c r="M18" s="1027"/>
      <c r="N18" s="1027"/>
      <c r="O18" s="1028"/>
      <c r="P18" s="1015" t="s">
        <v>320</v>
      </c>
      <c r="Q18" s="300"/>
      <c r="R18" s="1015" t="s">
        <v>101</v>
      </c>
      <c r="S18" s="1026" t="s">
        <v>774</v>
      </c>
      <c r="T18" s="1027"/>
      <c r="U18" s="1027"/>
      <c r="V18" s="1028"/>
      <c r="W18" s="1026" t="s">
        <v>89</v>
      </c>
      <c r="X18" s="1027"/>
      <c r="Y18" s="1028"/>
      <c r="Z18" s="1023" t="s">
        <v>55</v>
      </c>
      <c r="AA18" s="1023"/>
      <c r="AB18" s="396"/>
    </row>
    <row r="19" spans="1:28" s="182" customFormat="1" ht="51.75" customHeight="1">
      <c r="A19" s="1013"/>
      <c r="B19" s="1016"/>
      <c r="C19" s="1035"/>
      <c r="D19" s="1036"/>
      <c r="E19" s="1015" t="s">
        <v>772</v>
      </c>
      <c r="F19" s="1018" t="s">
        <v>700</v>
      </c>
      <c r="G19" s="1019"/>
      <c r="H19" s="1019"/>
      <c r="I19" s="1019"/>
      <c r="J19" s="1020"/>
      <c r="K19" s="1023" t="s">
        <v>773</v>
      </c>
      <c r="L19" s="1023"/>
      <c r="M19" s="1023"/>
      <c r="N19" s="1023"/>
      <c r="O19" s="1023"/>
      <c r="P19" s="1016"/>
      <c r="Q19" s="582"/>
      <c r="R19" s="1016"/>
      <c r="S19" s="1035"/>
      <c r="T19" s="1039"/>
      <c r="U19" s="1039"/>
      <c r="V19" s="1036"/>
      <c r="W19" s="1015" t="s">
        <v>775</v>
      </c>
      <c r="X19" s="1023" t="s">
        <v>54</v>
      </c>
      <c r="Y19" s="1023"/>
      <c r="Z19" s="1023"/>
      <c r="AA19" s="1023"/>
      <c r="AB19" s="396"/>
    </row>
    <row r="20" spans="1:27" s="182" customFormat="1" ht="25.5" customHeight="1">
      <c r="A20" s="1013"/>
      <c r="B20" s="1016"/>
      <c r="C20" s="1035"/>
      <c r="D20" s="1036"/>
      <c r="E20" s="1016"/>
      <c r="F20" s="1026" t="s">
        <v>90</v>
      </c>
      <c r="G20" s="1027"/>
      <c r="H20" s="1028"/>
      <c r="I20" s="1015" t="s">
        <v>328</v>
      </c>
      <c r="J20" s="1028" t="s">
        <v>701</v>
      </c>
      <c r="K20" s="1026" t="s">
        <v>90</v>
      </c>
      <c r="L20" s="1027"/>
      <c r="M20" s="1028"/>
      <c r="N20" s="1015" t="s">
        <v>332</v>
      </c>
      <c r="O20" s="1015" t="s">
        <v>702</v>
      </c>
      <c r="P20" s="1016"/>
      <c r="Q20" s="582"/>
      <c r="R20" s="1016"/>
      <c r="S20" s="1023" t="s">
        <v>102</v>
      </c>
      <c r="T20" s="1023" t="s">
        <v>148</v>
      </c>
      <c r="U20" s="1023" t="s">
        <v>103</v>
      </c>
      <c r="V20" s="1023" t="s">
        <v>324</v>
      </c>
      <c r="W20" s="1016"/>
      <c r="X20" s="1031" t="s">
        <v>335</v>
      </c>
      <c r="Y20" s="1023" t="s">
        <v>325</v>
      </c>
      <c r="Z20" s="1015" t="s">
        <v>326</v>
      </c>
      <c r="AA20" s="1023" t="s">
        <v>327</v>
      </c>
    </row>
    <row r="21" spans="1:27" s="182" customFormat="1" ht="146.25" customHeight="1">
      <c r="A21" s="1014"/>
      <c r="B21" s="1017"/>
      <c r="C21" s="1037"/>
      <c r="D21" s="1038"/>
      <c r="E21" s="1017"/>
      <c r="F21" s="1037"/>
      <c r="G21" s="1040"/>
      <c r="H21" s="1038"/>
      <c r="I21" s="1017"/>
      <c r="J21" s="1038"/>
      <c r="K21" s="1037"/>
      <c r="L21" s="1040"/>
      <c r="M21" s="1038"/>
      <c r="N21" s="1017"/>
      <c r="O21" s="1017"/>
      <c r="P21" s="1017"/>
      <c r="Q21" s="301"/>
      <c r="R21" s="1017"/>
      <c r="S21" s="1023"/>
      <c r="T21" s="1023"/>
      <c r="U21" s="1023"/>
      <c r="V21" s="1023"/>
      <c r="W21" s="1017"/>
      <c r="X21" s="1032"/>
      <c r="Y21" s="1023"/>
      <c r="Z21" s="1017"/>
      <c r="AA21" s="1023"/>
    </row>
    <row r="22" spans="2:27" s="188" customFormat="1" ht="12.75">
      <c r="B22" s="186">
        <v>1</v>
      </c>
      <c r="C22" s="186">
        <v>2</v>
      </c>
      <c r="D22" s="186">
        <v>3</v>
      </c>
      <c r="E22" s="186">
        <v>3</v>
      </c>
      <c r="F22" s="186">
        <v>4</v>
      </c>
      <c r="G22" s="397" t="s">
        <v>57</v>
      </c>
      <c r="H22" s="397" t="s">
        <v>58</v>
      </c>
      <c r="I22" s="397" t="s">
        <v>57</v>
      </c>
      <c r="J22" s="397" t="s">
        <v>58</v>
      </c>
      <c r="K22" s="186">
        <v>5</v>
      </c>
      <c r="L22" s="186" t="s">
        <v>254</v>
      </c>
      <c r="M22" s="186" t="s">
        <v>255</v>
      </c>
      <c r="N22" s="583" t="s">
        <v>254</v>
      </c>
      <c r="O22" s="397" t="s">
        <v>255</v>
      </c>
      <c r="P22" s="186">
        <v>6</v>
      </c>
      <c r="Q22" s="186"/>
      <c r="R22" s="186">
        <v>7</v>
      </c>
      <c r="S22" s="186">
        <v>7</v>
      </c>
      <c r="T22" s="186" t="s">
        <v>321</v>
      </c>
      <c r="U22" s="186" t="s">
        <v>322</v>
      </c>
      <c r="V22" s="186" t="s">
        <v>323</v>
      </c>
      <c r="W22" s="186">
        <v>8</v>
      </c>
      <c r="X22" s="186" t="s">
        <v>7</v>
      </c>
      <c r="Y22" s="186" t="s">
        <v>8</v>
      </c>
      <c r="Z22" s="186">
        <v>10</v>
      </c>
      <c r="AA22" s="186" t="s">
        <v>44</v>
      </c>
    </row>
    <row r="23" spans="1:27" s="587" customFormat="1" ht="39.75" customHeight="1">
      <c r="A23" s="622" t="s">
        <v>756</v>
      </c>
      <c r="B23" s="617"/>
      <c r="C23" s="429"/>
      <c r="D23" s="429"/>
      <c r="E23" s="429"/>
      <c r="F23" s="429"/>
      <c r="G23" s="584"/>
      <c r="H23" s="585"/>
      <c r="I23" s="429"/>
      <c r="J23" s="429">
        <f>F23+I23</f>
        <v>0</v>
      </c>
      <c r="K23" s="429"/>
      <c r="L23" s="584"/>
      <c r="M23" s="585" t="e">
        <f>L23/K23*100%</f>
        <v>#DIV/0!</v>
      </c>
      <c r="N23" s="429"/>
      <c r="O23" s="429">
        <f>K23+N23</f>
        <v>0</v>
      </c>
      <c r="P23" s="429"/>
      <c r="Q23" s="465"/>
      <c r="R23" s="584"/>
      <c r="S23" s="429"/>
      <c r="T23" s="429"/>
      <c r="U23" s="429"/>
      <c r="V23" s="429">
        <f>S23+U23+T23</f>
        <v>0</v>
      </c>
      <c r="W23" s="584"/>
      <c r="X23" s="429">
        <f>W23+O23+P23-V23</f>
        <v>0</v>
      </c>
      <c r="Y23" s="584"/>
      <c r="Z23" s="429">
        <f>C23-V23</f>
        <v>0</v>
      </c>
      <c r="AA23" s="586"/>
    </row>
    <row r="24" spans="1:27" s="410" customFormat="1" ht="27" customHeight="1" hidden="1">
      <c r="A24" s="622" t="s">
        <v>755</v>
      </c>
      <c r="B24" s="618">
        <f>B23</f>
        <v>0</v>
      </c>
      <c r="C24" s="409">
        <f>C23</f>
        <v>0</v>
      </c>
      <c r="D24" s="409">
        <f aca="true" t="shared" si="0" ref="D24:N24">D23</f>
        <v>0</v>
      </c>
      <c r="E24" s="409">
        <f t="shared" si="0"/>
        <v>0</v>
      </c>
      <c r="F24" s="409">
        <f t="shared" si="0"/>
        <v>0</v>
      </c>
      <c r="G24" s="409">
        <f t="shared" si="0"/>
        <v>0</v>
      </c>
      <c r="H24" s="588" t="s">
        <v>196</v>
      </c>
      <c r="I24" s="409">
        <f t="shared" si="0"/>
        <v>0</v>
      </c>
      <c r="J24" s="429">
        <f>F24+I24</f>
        <v>0</v>
      </c>
      <c r="K24" s="409">
        <f t="shared" si="0"/>
        <v>0</v>
      </c>
      <c r="L24" s="409">
        <f t="shared" si="0"/>
        <v>0</v>
      </c>
      <c r="M24" s="588" t="s">
        <v>196</v>
      </c>
      <c r="N24" s="409">
        <f t="shared" si="0"/>
        <v>0</v>
      </c>
      <c r="O24" s="429">
        <f>K24+N24</f>
        <v>0</v>
      </c>
      <c r="P24" s="589">
        <f>P23</f>
        <v>0</v>
      </c>
      <c r="Q24" s="589"/>
      <c r="R24" s="589" t="e">
        <f>SUM(#REF!)</f>
        <v>#REF!</v>
      </c>
      <c r="S24" s="589">
        <f>S23</f>
        <v>0</v>
      </c>
      <c r="T24" s="589">
        <f>T23</f>
        <v>0</v>
      </c>
      <c r="U24" s="589">
        <f>U23</f>
        <v>0</v>
      </c>
      <c r="V24" s="429">
        <f>S24+U24+T24</f>
        <v>0</v>
      </c>
      <c r="W24" s="589">
        <f>W23</f>
        <v>0</v>
      </c>
      <c r="X24" s="429">
        <f>W24+O24+P24-V24</f>
        <v>0</v>
      </c>
      <c r="Y24" s="590"/>
      <c r="Z24" s="429">
        <f>C24-V24</f>
        <v>0</v>
      </c>
      <c r="AA24" s="590"/>
    </row>
    <row r="25" spans="1:27" ht="27.75" customHeight="1">
      <c r="A25" s="622" t="s">
        <v>757</v>
      </c>
      <c r="B25" s="426"/>
      <c r="C25" s="426"/>
      <c r="D25" s="426"/>
      <c r="E25" s="426"/>
      <c r="F25" s="426"/>
      <c r="G25" s="426"/>
      <c r="H25" s="426"/>
      <c r="I25" s="426"/>
      <c r="J25" s="429">
        <f>F25+I25</f>
        <v>0</v>
      </c>
      <c r="K25" s="426"/>
      <c r="L25" s="426"/>
      <c r="M25" s="426"/>
      <c r="N25" s="426"/>
      <c r="O25" s="429">
        <f>K25+N25</f>
        <v>0</v>
      </c>
      <c r="P25" s="426"/>
      <c r="Q25" s="426"/>
      <c r="R25" s="426"/>
      <c r="S25" s="426"/>
      <c r="T25" s="426"/>
      <c r="U25" s="426"/>
      <c r="V25" s="429">
        <f>S25+U25+T25</f>
        <v>0</v>
      </c>
      <c r="W25" s="426"/>
      <c r="X25" s="429">
        <f>W25+O25+P25-V25</f>
        <v>0</v>
      </c>
      <c r="Y25" s="426"/>
      <c r="Z25" s="429">
        <f>C25-V25</f>
        <v>0</v>
      </c>
      <c r="AA25" s="426"/>
    </row>
    <row r="26" spans="1:27" ht="18.75" customHeight="1">
      <c r="A26" s="622" t="s">
        <v>758</v>
      </c>
      <c r="B26" s="426"/>
      <c r="C26" s="426"/>
      <c r="D26" s="426"/>
      <c r="E26" s="426"/>
      <c r="F26" s="426"/>
      <c r="G26" s="426"/>
      <c r="H26" s="426"/>
      <c r="I26" s="426"/>
      <c r="J26" s="429">
        <f>F26+I26</f>
        <v>0</v>
      </c>
      <c r="K26" s="426"/>
      <c r="L26" s="426"/>
      <c r="M26" s="426"/>
      <c r="N26" s="426"/>
      <c r="O26" s="429">
        <f>K26+N26</f>
        <v>0</v>
      </c>
      <c r="P26" s="426"/>
      <c r="Q26" s="426"/>
      <c r="R26" s="426"/>
      <c r="S26" s="426"/>
      <c r="T26" s="426"/>
      <c r="U26" s="426"/>
      <c r="V26" s="429">
        <f>S26+U26+T26</f>
        <v>0</v>
      </c>
      <c r="W26" s="426"/>
      <c r="X26" s="429">
        <f>W26+O26+P26-V26</f>
        <v>0</v>
      </c>
      <c r="Y26" s="426"/>
      <c r="Z26" s="429">
        <f>C26-V26</f>
        <v>0</v>
      </c>
      <c r="AA26" s="426"/>
    </row>
    <row r="27" spans="2:15" s="387" customFormat="1" ht="15.75" customHeight="1">
      <c r="B27" s="1030" t="s">
        <v>252</v>
      </c>
      <c r="C27" s="1030"/>
      <c r="D27" s="1030"/>
      <c r="E27" s="1030"/>
      <c r="F27" s="1030"/>
      <c r="L27" s="591"/>
      <c r="M27" s="353"/>
      <c r="N27" s="591"/>
      <c r="O27" s="591"/>
    </row>
    <row r="28" spans="2:20" s="461" customFormat="1" ht="30.75" customHeight="1">
      <c r="B28" s="1030"/>
      <c r="C28" s="1030"/>
      <c r="D28" s="1030"/>
      <c r="E28" s="1030"/>
      <c r="F28" s="1030"/>
      <c r="L28" s="459"/>
      <c r="M28" s="459"/>
      <c r="N28" s="459"/>
      <c r="O28" s="459"/>
      <c r="Q28" s="592"/>
      <c r="T28" s="353" t="s">
        <v>56</v>
      </c>
    </row>
    <row r="29" s="461" customFormat="1" ht="15.75">
      <c r="Q29" s="459" t="s">
        <v>93</v>
      </c>
    </row>
    <row r="30" spans="7:18" s="461" customFormat="1" ht="15.75">
      <c r="G30" s="459"/>
      <c r="Q30" s="593"/>
      <c r="R30" s="353"/>
    </row>
    <row r="31" spans="2:22" s="461" customFormat="1" ht="16.5" customHeight="1">
      <c r="B31" s="461" t="s">
        <v>114</v>
      </c>
      <c r="F31" s="353"/>
      <c r="K31" s="353"/>
      <c r="L31" s="353"/>
      <c r="M31" s="353"/>
      <c r="N31" s="353"/>
      <c r="O31" s="353"/>
      <c r="P31" s="353"/>
      <c r="Q31" s="459" t="s">
        <v>93</v>
      </c>
      <c r="R31" s="345"/>
      <c r="S31" s="345"/>
      <c r="T31" s="353" t="s">
        <v>56</v>
      </c>
      <c r="U31" s="353"/>
      <c r="V31" s="353"/>
    </row>
    <row r="32" ht="15.75">
      <c r="B32" s="461"/>
    </row>
    <row r="33" ht="17.25" customHeight="1">
      <c r="B33" s="345" t="s">
        <v>496</v>
      </c>
    </row>
    <row r="34" ht="12.75">
      <c r="B34" s="345" t="s">
        <v>96</v>
      </c>
    </row>
    <row r="41" spans="2:17" ht="15.75">
      <c r="B41" s="461"/>
      <c r="P41" s="461"/>
      <c r="Q41" s="461"/>
    </row>
    <row r="43" ht="4.5" customHeight="1"/>
    <row r="44" ht="3" customHeight="1"/>
    <row r="45" ht="12.75" customHeight="1">
      <c r="B45" s="347"/>
    </row>
    <row r="46" ht="12.75">
      <c r="B46" s="421"/>
    </row>
  </sheetData>
  <sheetProtection/>
  <mergeCells count="40">
    <mergeCell ref="B27:F28"/>
    <mergeCell ref="C18:D21"/>
    <mergeCell ref="K9:N9"/>
    <mergeCell ref="S18:V19"/>
    <mergeCell ref="V20:V21"/>
    <mergeCell ref="J20:J21"/>
    <mergeCell ref="K19:O19"/>
    <mergeCell ref="N20:N21"/>
    <mergeCell ref="F20:H21"/>
    <mergeCell ref="K20:M21"/>
    <mergeCell ref="X2:Z2"/>
    <mergeCell ref="X3:Z5"/>
    <mergeCell ref="W19:W21"/>
    <mergeCell ref="X19:Y19"/>
    <mergeCell ref="X20:X21"/>
    <mergeCell ref="B10:Z10"/>
    <mergeCell ref="B11:S11"/>
    <mergeCell ref="Z18:AA19"/>
    <mergeCell ref="AA20:AA21"/>
    <mergeCell ref="E18:O18"/>
    <mergeCell ref="W1:X1"/>
    <mergeCell ref="W8:X8"/>
    <mergeCell ref="Y20:Y21"/>
    <mergeCell ref="R18:R21"/>
    <mergeCell ref="W18:Y18"/>
    <mergeCell ref="B18:B21"/>
    <mergeCell ref="B1:S1"/>
    <mergeCell ref="P18:P21"/>
    <mergeCell ref="S20:S21"/>
    <mergeCell ref="T20:T21"/>
    <mergeCell ref="A18:A21"/>
    <mergeCell ref="E19:E21"/>
    <mergeCell ref="F19:J19"/>
    <mergeCell ref="X6:Z7"/>
    <mergeCell ref="C12:AA12"/>
    <mergeCell ref="Z20:Z21"/>
    <mergeCell ref="U20:U21"/>
    <mergeCell ref="B14:D14"/>
    <mergeCell ref="O20:O21"/>
    <mergeCell ref="I20:I21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60" r:id="rId1"/>
  <colBreaks count="1" manualBreakCount="1">
    <brk id="2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E46"/>
  <sheetViews>
    <sheetView view="pageBreakPreview" zoomScale="84" zoomScaleNormal="80" zoomScaleSheetLayoutView="84" zoomScalePageLayoutView="0" workbookViewId="0" topLeftCell="C1">
      <selection activeCell="T7" sqref="T7"/>
    </sheetView>
  </sheetViews>
  <sheetFormatPr defaultColWidth="9.140625" defaultRowHeight="12.75"/>
  <cols>
    <col min="1" max="1" width="8.00390625" style="345" hidden="1" customWidth="1"/>
    <col min="2" max="2" width="19.421875" style="345" hidden="1" customWidth="1"/>
    <col min="3" max="3" width="14.140625" style="345" customWidth="1"/>
    <col min="4" max="4" width="12.00390625" style="345" customWidth="1"/>
    <col min="5" max="5" width="0.2890625" style="345" hidden="1" customWidth="1"/>
    <col min="6" max="6" width="11.8515625" style="345" customWidth="1"/>
    <col min="7" max="7" width="7.00390625" style="345" hidden="1" customWidth="1"/>
    <col min="8" max="8" width="14.57421875" style="345" customWidth="1"/>
    <col min="9" max="9" width="5.7109375" style="345" hidden="1" customWidth="1"/>
    <col min="10" max="10" width="13.00390625" style="345" customWidth="1"/>
    <col min="11" max="11" width="13.140625" style="345" customWidth="1"/>
    <col min="12" max="12" width="11.28125" style="345" customWidth="1"/>
    <col min="13" max="13" width="10.28125" style="345" customWidth="1"/>
    <col min="14" max="14" width="18.7109375" style="345" customWidth="1"/>
    <col min="15" max="15" width="11.421875" style="345" hidden="1" customWidth="1"/>
    <col min="16" max="16" width="14.7109375" style="345" customWidth="1"/>
    <col min="17" max="17" width="14.28125" style="345" hidden="1" customWidth="1"/>
    <col min="18" max="19" width="9.140625" style="345" customWidth="1"/>
    <col min="20" max="20" width="15.28125" style="345" customWidth="1"/>
    <col min="21" max="22" width="9.140625" style="345" customWidth="1"/>
    <col min="23" max="23" width="0.5625" style="345" customWidth="1"/>
    <col min="24" max="31" width="9.140625" style="345" hidden="1" customWidth="1"/>
    <col min="32" max="16384" width="9.140625" style="345" customWidth="1"/>
  </cols>
  <sheetData>
    <row r="1" spans="13:16" ht="15.75">
      <c r="M1" s="1030" t="s">
        <v>16</v>
      </c>
      <c r="N1" s="1030"/>
      <c r="O1" s="386"/>
      <c r="P1" s="386"/>
    </row>
    <row r="2" spans="13:16" ht="12.75">
      <c r="M2" s="1024" t="s">
        <v>880</v>
      </c>
      <c r="N2" s="1024"/>
      <c r="O2" s="347"/>
      <c r="P2" s="347"/>
    </row>
    <row r="3" spans="13:16" ht="34.5" customHeight="1">
      <c r="M3" s="1024"/>
      <c r="N3" s="1024"/>
      <c r="O3" s="347"/>
      <c r="P3" s="387"/>
    </row>
    <row r="4" spans="13:16" ht="21" customHeight="1">
      <c r="M4" s="1021" t="s">
        <v>358</v>
      </c>
      <c r="N4" s="1021"/>
      <c r="O4" s="388"/>
      <c r="P4" s="1024"/>
    </row>
    <row r="5" spans="13:16" ht="36" customHeight="1">
      <c r="M5" s="1021"/>
      <c r="N5" s="1021"/>
      <c r="O5" s="388"/>
      <c r="P5" s="1024"/>
    </row>
    <row r="6" spans="13:16" ht="15.75">
      <c r="M6" s="389"/>
      <c r="N6" s="389"/>
      <c r="O6" s="389"/>
      <c r="P6" s="387"/>
    </row>
    <row r="7" spans="13:16" ht="15.75">
      <c r="M7" s="389"/>
      <c r="N7" s="389"/>
      <c r="O7" s="389"/>
      <c r="P7" s="388"/>
    </row>
    <row r="8" spans="1:15" s="391" customFormat="1" ht="15.75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</row>
    <row r="9" spans="1:16" s="391" customFormat="1" ht="117.75" customHeight="1">
      <c r="A9" s="1033" t="s">
        <v>457</v>
      </c>
      <c r="B9" s="1033"/>
      <c r="C9" s="1033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</row>
    <row r="10" spans="1:16" s="391" customFormat="1" ht="15.75">
      <c r="A10" s="390"/>
      <c r="B10" s="390"/>
      <c r="C10" s="390"/>
      <c r="D10" s="1034"/>
      <c r="E10" s="1034"/>
      <c r="F10" s="1034"/>
      <c r="G10" s="1034"/>
      <c r="H10" s="1034"/>
      <c r="I10" s="1034"/>
      <c r="J10" s="1034"/>
      <c r="K10" s="1034"/>
      <c r="L10" s="390"/>
      <c r="M10" s="390"/>
      <c r="N10" s="390"/>
      <c r="O10" s="390"/>
      <c r="P10" s="390"/>
    </row>
    <row r="11" spans="1:21" s="391" customFormat="1" ht="15.75">
      <c r="A11" s="390"/>
      <c r="B11" s="390"/>
      <c r="C11" s="1034" t="s">
        <v>787</v>
      </c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390"/>
      <c r="P11" s="390"/>
      <c r="Q11" s="390"/>
      <c r="R11" s="390"/>
      <c r="S11" s="390"/>
      <c r="T11" s="390"/>
      <c r="U11" s="390"/>
    </row>
    <row r="12" spans="4:15" ht="7.5" customHeight="1"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392"/>
    </row>
    <row r="13" spans="4:13" ht="12.75">
      <c r="D13" s="345" t="s">
        <v>138</v>
      </c>
      <c r="H13" s="393"/>
      <c r="I13" s="393"/>
      <c r="J13" s="393"/>
      <c r="K13" s="393"/>
      <c r="L13" s="393"/>
      <c r="M13" s="393"/>
    </row>
    <row r="14" spans="4:9" ht="12.75">
      <c r="D14" s="345" t="s">
        <v>83</v>
      </c>
      <c r="H14" s="394" t="s">
        <v>302</v>
      </c>
      <c r="I14" s="394"/>
    </row>
    <row r="15" spans="4:16" ht="12.75">
      <c r="D15" s="345" t="s">
        <v>85</v>
      </c>
      <c r="H15" s="394" t="s">
        <v>342</v>
      </c>
      <c r="I15" s="394"/>
      <c r="P15" s="395"/>
    </row>
    <row r="16" ht="12.75">
      <c r="P16" s="395" t="s">
        <v>17</v>
      </c>
    </row>
    <row r="17" spans="1:18" s="182" customFormat="1" ht="43.5" customHeight="1">
      <c r="A17" s="1347" t="s">
        <v>120</v>
      </c>
      <c r="B17" s="1347"/>
      <c r="C17" s="1015" t="s">
        <v>770</v>
      </c>
      <c r="D17" s="1026" t="s">
        <v>88</v>
      </c>
      <c r="E17" s="1028"/>
      <c r="F17" s="1023" t="s">
        <v>141</v>
      </c>
      <c r="G17" s="1023"/>
      <c r="H17" s="1023"/>
      <c r="I17" s="1023"/>
      <c r="J17" s="1023"/>
      <c r="K17" s="1015" t="s">
        <v>142</v>
      </c>
      <c r="L17" s="1015" t="s">
        <v>143</v>
      </c>
      <c r="M17" s="1018" t="s">
        <v>89</v>
      </c>
      <c r="N17" s="1019"/>
      <c r="O17" s="1020"/>
      <c r="P17" s="1023" t="s">
        <v>51</v>
      </c>
      <c r="Q17" s="1023"/>
      <c r="R17" s="396"/>
    </row>
    <row r="18" spans="1:17" s="182" customFormat="1" ht="61.5" customHeight="1">
      <c r="A18" s="1348"/>
      <c r="B18" s="1348"/>
      <c r="C18" s="1016"/>
      <c r="D18" s="1035"/>
      <c r="E18" s="1036"/>
      <c r="F18" s="1026" t="s">
        <v>140</v>
      </c>
      <c r="G18" s="1028"/>
      <c r="H18" s="1026" t="s">
        <v>30</v>
      </c>
      <c r="I18" s="1028"/>
      <c r="J18" s="1015" t="s">
        <v>359</v>
      </c>
      <c r="K18" s="1016"/>
      <c r="L18" s="1016"/>
      <c r="M18" s="1016" t="s">
        <v>792</v>
      </c>
      <c r="N18" s="1018" t="s">
        <v>43</v>
      </c>
      <c r="O18" s="1020"/>
      <c r="P18" s="1023" t="s">
        <v>362</v>
      </c>
      <c r="Q18" s="1023" t="s">
        <v>59</v>
      </c>
    </row>
    <row r="19" spans="1:17" s="182" customFormat="1" ht="129" customHeight="1">
      <c r="A19" s="1349"/>
      <c r="B19" s="1349"/>
      <c r="C19" s="1016"/>
      <c r="D19" s="1037"/>
      <c r="E19" s="1038"/>
      <c r="F19" s="1037"/>
      <c r="G19" s="1038"/>
      <c r="H19" s="1037"/>
      <c r="I19" s="1038"/>
      <c r="J19" s="1017"/>
      <c r="K19" s="1017"/>
      <c r="L19" s="1017"/>
      <c r="M19" s="1017"/>
      <c r="N19" s="301" t="s">
        <v>361</v>
      </c>
      <c r="O19" s="299" t="s">
        <v>31</v>
      </c>
      <c r="P19" s="1023"/>
      <c r="Q19" s="1023"/>
    </row>
    <row r="20" spans="1:17" s="188" customFormat="1" ht="12.75">
      <c r="A20" s="186">
        <v>1</v>
      </c>
      <c r="B20" s="186"/>
      <c r="C20" s="186">
        <v>1</v>
      </c>
      <c r="D20" s="186">
        <v>2</v>
      </c>
      <c r="E20" s="186">
        <v>3</v>
      </c>
      <c r="F20" s="186">
        <v>3</v>
      </c>
      <c r="G20" s="186" t="s">
        <v>106</v>
      </c>
      <c r="H20" s="397" t="s">
        <v>360</v>
      </c>
      <c r="I20" s="397" t="s">
        <v>260</v>
      </c>
      <c r="J20" s="186" t="s">
        <v>259</v>
      </c>
      <c r="K20" s="186">
        <v>4</v>
      </c>
      <c r="L20" s="186">
        <v>5</v>
      </c>
      <c r="M20" s="186">
        <v>6</v>
      </c>
      <c r="N20" s="186">
        <v>7</v>
      </c>
      <c r="O20" s="186">
        <v>9</v>
      </c>
      <c r="P20" s="186">
        <v>8</v>
      </c>
      <c r="Q20" s="186">
        <v>11</v>
      </c>
    </row>
    <row r="21" spans="1:17" s="188" customFormat="1" ht="26.25" customHeight="1">
      <c r="A21" s="398"/>
      <c r="B21" s="399"/>
      <c r="C21" s="400"/>
      <c r="D21" s="190"/>
      <c r="E21" s="190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401"/>
      <c r="Q21" s="402"/>
    </row>
    <row r="22" spans="1:17" s="188" customFormat="1" ht="41.25" customHeight="1" hidden="1">
      <c r="A22" s="398"/>
      <c r="B22" s="399"/>
      <c r="C22" s="400"/>
      <c r="D22" s="400"/>
      <c r="E22" s="400"/>
      <c r="F22" s="192"/>
      <c r="G22" s="192"/>
      <c r="H22" s="192"/>
      <c r="I22" s="192"/>
      <c r="J22" s="192" t="e">
        <f>F22+G22+H22+I22+#REF!+#REF!</f>
        <v>#REF!</v>
      </c>
      <c r="K22" s="192"/>
      <c r="L22" s="192"/>
      <c r="M22" s="192"/>
      <c r="N22" s="192"/>
      <c r="O22" s="192" t="s">
        <v>104</v>
      </c>
      <c r="P22" s="401">
        <f aca="true" t="shared" si="0" ref="P22:P34">D22-L22</f>
        <v>0</v>
      </c>
      <c r="Q22" s="186"/>
    </row>
    <row r="23" spans="1:17" s="188" customFormat="1" ht="35.25" customHeight="1" hidden="1">
      <c r="A23" s="398"/>
      <c r="B23" s="399"/>
      <c r="C23" s="400"/>
      <c r="D23" s="190"/>
      <c r="E23" s="190"/>
      <c r="F23" s="192"/>
      <c r="G23" s="192"/>
      <c r="H23" s="192"/>
      <c r="I23" s="192"/>
      <c r="J23" s="192" t="e">
        <f>F23+G23+H23+I23+#REF!+#REF!</f>
        <v>#REF!</v>
      </c>
      <c r="K23" s="192"/>
      <c r="L23" s="192"/>
      <c r="M23" s="192"/>
      <c r="N23" s="192"/>
      <c r="O23" s="192"/>
      <c r="P23" s="401">
        <f t="shared" si="0"/>
        <v>0</v>
      </c>
      <c r="Q23" s="186"/>
    </row>
    <row r="24" spans="1:17" s="188" customFormat="1" ht="24" customHeight="1" hidden="1">
      <c r="A24" s="398"/>
      <c r="B24" s="399"/>
      <c r="C24" s="400"/>
      <c r="D24" s="190"/>
      <c r="E24" s="190"/>
      <c r="F24" s="192"/>
      <c r="G24" s="192"/>
      <c r="H24" s="192"/>
      <c r="I24" s="192"/>
      <c r="J24" s="192" t="e">
        <f>F24+G24+H24+I24+#REF!+#REF!</f>
        <v>#REF!</v>
      </c>
      <c r="K24" s="192"/>
      <c r="L24" s="192"/>
      <c r="M24" s="192"/>
      <c r="N24" s="192"/>
      <c r="O24" s="192"/>
      <c r="P24" s="401">
        <f t="shared" si="0"/>
        <v>0</v>
      </c>
      <c r="Q24" s="186"/>
    </row>
    <row r="25" spans="1:17" s="188" customFormat="1" ht="41.25" customHeight="1" hidden="1">
      <c r="A25" s="398"/>
      <c r="B25" s="399"/>
      <c r="C25" s="400"/>
      <c r="D25" s="190"/>
      <c r="E25" s="190"/>
      <c r="F25" s="192"/>
      <c r="G25" s="192"/>
      <c r="H25" s="192"/>
      <c r="I25" s="192"/>
      <c r="J25" s="192" t="e">
        <f>F25+G25+H25+I25+#REF!+#REF!</f>
        <v>#REF!</v>
      </c>
      <c r="K25" s="192"/>
      <c r="L25" s="192"/>
      <c r="M25" s="192"/>
      <c r="N25" s="192"/>
      <c r="O25" s="192" t="s">
        <v>104</v>
      </c>
      <c r="P25" s="401">
        <f t="shared" si="0"/>
        <v>0</v>
      </c>
      <c r="Q25" s="403"/>
    </row>
    <row r="26" spans="1:17" s="188" customFormat="1" ht="42.75" customHeight="1" hidden="1">
      <c r="A26" s="398"/>
      <c r="B26" s="399"/>
      <c r="C26" s="400"/>
      <c r="D26" s="190"/>
      <c r="E26" s="190"/>
      <c r="F26" s="192"/>
      <c r="G26" s="192"/>
      <c r="H26" s="192"/>
      <c r="I26" s="192"/>
      <c r="J26" s="192" t="e">
        <f>F26+G26+H26+I26+#REF!+#REF!</f>
        <v>#REF!</v>
      </c>
      <c r="K26" s="192"/>
      <c r="L26" s="192"/>
      <c r="M26" s="192"/>
      <c r="N26" s="192"/>
      <c r="O26" s="192" t="s">
        <v>136</v>
      </c>
      <c r="P26" s="401">
        <f t="shared" si="0"/>
        <v>0</v>
      </c>
      <c r="Q26" s="186"/>
    </row>
    <row r="27" spans="1:17" s="188" customFormat="1" ht="45" customHeight="1" hidden="1">
      <c r="A27" s="398"/>
      <c r="B27" s="399"/>
      <c r="C27" s="400"/>
      <c r="D27" s="400"/>
      <c r="E27" s="400"/>
      <c r="F27" s="192"/>
      <c r="G27" s="192"/>
      <c r="H27" s="192"/>
      <c r="I27" s="192"/>
      <c r="J27" s="192" t="e">
        <f>F27+G27+H27+I27+#REF!+#REF!</f>
        <v>#REF!</v>
      </c>
      <c r="K27" s="192"/>
      <c r="L27" s="192"/>
      <c r="M27" s="192"/>
      <c r="N27" s="192"/>
      <c r="O27" s="192"/>
      <c r="P27" s="401">
        <f t="shared" si="0"/>
        <v>0</v>
      </c>
      <c r="Q27" s="403"/>
    </row>
    <row r="28" spans="1:17" s="188" customFormat="1" ht="24" customHeight="1" hidden="1">
      <c r="A28" s="398"/>
      <c r="B28" s="399"/>
      <c r="C28" s="190"/>
      <c r="D28" s="190"/>
      <c r="E28" s="190"/>
      <c r="F28" s="192"/>
      <c r="G28" s="192"/>
      <c r="H28" s="192"/>
      <c r="I28" s="192"/>
      <c r="J28" s="192" t="e">
        <f>F28+G28+H28+I28+#REF!+#REF!</f>
        <v>#REF!</v>
      </c>
      <c r="K28" s="192"/>
      <c r="L28" s="192"/>
      <c r="M28" s="192"/>
      <c r="N28" s="192"/>
      <c r="O28" s="192"/>
      <c r="P28" s="401">
        <f t="shared" si="0"/>
        <v>0</v>
      </c>
      <c r="Q28" s="186"/>
    </row>
    <row r="29" spans="1:20" s="188" customFormat="1" ht="57" customHeight="1" hidden="1">
      <c r="A29" s="398"/>
      <c r="B29" s="399"/>
      <c r="C29" s="400"/>
      <c r="D29" s="190"/>
      <c r="E29" s="190"/>
      <c r="F29" s="192"/>
      <c r="G29" s="192"/>
      <c r="H29" s="192"/>
      <c r="I29" s="192"/>
      <c r="J29" s="192" t="e">
        <f>F29+G29+H29+I29+#REF!+#REF!</f>
        <v>#REF!</v>
      </c>
      <c r="K29" s="192"/>
      <c r="L29" s="192"/>
      <c r="M29" s="192"/>
      <c r="N29" s="192"/>
      <c r="O29" s="404" t="s">
        <v>29</v>
      </c>
      <c r="P29" s="401">
        <f t="shared" si="0"/>
        <v>0</v>
      </c>
      <c r="Q29" s="186" t="s">
        <v>27</v>
      </c>
      <c r="R29" s="1345"/>
      <c r="S29" s="1346"/>
      <c r="T29" s="1346"/>
    </row>
    <row r="30" spans="1:17" s="188" customFormat="1" ht="45" customHeight="1" hidden="1">
      <c r="A30" s="398"/>
      <c r="B30" s="399"/>
      <c r="C30" s="400"/>
      <c r="D30" s="400"/>
      <c r="E30" s="400"/>
      <c r="F30" s="192"/>
      <c r="G30" s="192"/>
      <c r="H30" s="192"/>
      <c r="I30" s="192"/>
      <c r="J30" s="192" t="e">
        <f>F30+G30+H30+I30+#REF!+#REF!</f>
        <v>#REF!</v>
      </c>
      <c r="K30" s="192"/>
      <c r="L30" s="192"/>
      <c r="M30" s="192"/>
      <c r="N30" s="192"/>
      <c r="O30" s="192"/>
      <c r="P30" s="401">
        <f t="shared" si="0"/>
        <v>0</v>
      </c>
      <c r="Q30" s="403"/>
    </row>
    <row r="31" spans="1:17" s="188" customFormat="1" ht="39.75" customHeight="1" hidden="1">
      <c r="A31" s="398"/>
      <c r="B31" s="399"/>
      <c r="C31" s="190"/>
      <c r="D31" s="190"/>
      <c r="E31" s="190"/>
      <c r="F31" s="192"/>
      <c r="G31" s="192"/>
      <c r="H31" s="192"/>
      <c r="I31" s="192"/>
      <c r="J31" s="192" t="e">
        <f>F31+G31+H31+I31+#REF!+#REF!</f>
        <v>#REF!</v>
      </c>
      <c r="K31" s="192"/>
      <c r="L31" s="192"/>
      <c r="M31" s="192"/>
      <c r="N31" s="192"/>
      <c r="O31" s="192" t="s">
        <v>104</v>
      </c>
      <c r="P31" s="401">
        <f t="shared" si="0"/>
        <v>0</v>
      </c>
      <c r="Q31" s="186"/>
    </row>
    <row r="32" spans="1:17" s="188" customFormat="1" ht="24" customHeight="1" hidden="1">
      <c r="A32" s="398"/>
      <c r="B32" s="399" t="s">
        <v>132</v>
      </c>
      <c r="C32" s="190"/>
      <c r="D32" s="190"/>
      <c r="E32" s="190"/>
      <c r="F32" s="192"/>
      <c r="G32" s="192"/>
      <c r="H32" s="192"/>
      <c r="I32" s="192"/>
      <c r="J32" s="192" t="e">
        <f>F32+G32+#REF!+#REF!+#REF!+#REF!+H32+I32+#REF!+#REF!</f>
        <v>#REF!</v>
      </c>
      <c r="K32" s="192"/>
      <c r="L32" s="192"/>
      <c r="M32" s="192">
        <v>0</v>
      </c>
      <c r="N32" s="192">
        <f>M32+K32-L32</f>
        <v>0</v>
      </c>
      <c r="O32" s="192"/>
      <c r="P32" s="401">
        <f t="shared" si="0"/>
        <v>0</v>
      </c>
      <c r="Q32" s="186"/>
    </row>
    <row r="33" spans="1:17" s="188" customFormat="1" ht="24" customHeight="1" hidden="1">
      <c r="A33" s="398"/>
      <c r="B33" s="399" t="s">
        <v>133</v>
      </c>
      <c r="C33" s="190"/>
      <c r="D33" s="190"/>
      <c r="E33" s="190"/>
      <c r="F33" s="192"/>
      <c r="G33" s="192"/>
      <c r="H33" s="192"/>
      <c r="I33" s="192"/>
      <c r="J33" s="192" t="e">
        <f>F33+G33+#REF!+#REF!+#REF!+#REF!+H33+I33+#REF!+#REF!</f>
        <v>#REF!</v>
      </c>
      <c r="K33" s="192"/>
      <c r="L33" s="192"/>
      <c r="M33" s="192">
        <v>0</v>
      </c>
      <c r="N33" s="192">
        <f>M33+K33-L33</f>
        <v>0</v>
      </c>
      <c r="O33" s="192"/>
      <c r="P33" s="401">
        <f t="shared" si="0"/>
        <v>0</v>
      </c>
      <c r="Q33" s="186"/>
    </row>
    <row r="34" spans="1:17" s="188" customFormat="1" ht="24" customHeight="1" hidden="1">
      <c r="A34" s="398"/>
      <c r="B34" s="399" t="s">
        <v>134</v>
      </c>
      <c r="C34" s="190"/>
      <c r="D34" s="190"/>
      <c r="E34" s="190"/>
      <c r="F34" s="192"/>
      <c r="G34" s="192"/>
      <c r="H34" s="192"/>
      <c r="I34" s="192"/>
      <c r="J34" s="192" t="e">
        <f>F34+G34+#REF!+#REF!+#REF!+#REF!+H34+I34+#REF!+#REF!</f>
        <v>#REF!</v>
      </c>
      <c r="K34" s="192"/>
      <c r="L34" s="192"/>
      <c r="M34" s="192">
        <v>0</v>
      </c>
      <c r="N34" s="192">
        <f>M34+K34-L34</f>
        <v>0</v>
      </c>
      <c r="O34" s="192"/>
      <c r="P34" s="401">
        <f t="shared" si="0"/>
        <v>0</v>
      </c>
      <c r="Q34" s="186"/>
    </row>
    <row r="35" spans="1:17" s="188" customFormat="1" ht="45.75" customHeight="1" hidden="1">
      <c r="A35" s="398" t="s">
        <v>91</v>
      </c>
      <c r="B35" s="405" t="s">
        <v>53</v>
      </c>
      <c r="C35" s="406">
        <f>SUM(C21:C34)</f>
        <v>0</v>
      </c>
      <c r="D35" s="406">
        <f>SUM(D21:D34)</f>
        <v>0</v>
      </c>
      <c r="E35" s="406">
        <f>SUM(E21:E34)</f>
        <v>0</v>
      </c>
      <c r="F35" s="407">
        <f>SUM(F21:F34)</f>
        <v>0</v>
      </c>
      <c r="G35" s="407">
        <f aca="true" t="shared" si="1" ref="G35:Q35">SUM(G21:G34)</f>
        <v>0</v>
      </c>
      <c r="H35" s="407">
        <f t="shared" si="1"/>
        <v>0</v>
      </c>
      <c r="I35" s="407">
        <f t="shared" si="1"/>
        <v>0</v>
      </c>
      <c r="J35" s="192">
        <f>SUM(F35:I35)</f>
        <v>0</v>
      </c>
      <c r="K35" s="406">
        <f t="shared" si="1"/>
        <v>0</v>
      </c>
      <c r="L35" s="406">
        <f t="shared" si="1"/>
        <v>0</v>
      </c>
      <c r="M35" s="406">
        <f t="shared" si="1"/>
        <v>0</v>
      </c>
      <c r="N35" s="406">
        <f t="shared" si="1"/>
        <v>0</v>
      </c>
      <c r="O35" s="406">
        <f t="shared" si="1"/>
        <v>0</v>
      </c>
      <c r="P35" s="406">
        <f t="shared" si="1"/>
        <v>0</v>
      </c>
      <c r="Q35" s="406">
        <f t="shared" si="1"/>
        <v>0</v>
      </c>
    </row>
    <row r="36" spans="1:16" s="410" customFormat="1" ht="13.5" hidden="1">
      <c r="A36" s="408"/>
      <c r="B36" s="408"/>
      <c r="C36" s="409">
        <f aca="true" t="shared" si="2" ref="C36:P36">SUM(C35:C35)</f>
        <v>0</v>
      </c>
      <c r="D36" s="409">
        <f t="shared" si="2"/>
        <v>0</v>
      </c>
      <c r="E36" s="409">
        <f t="shared" si="2"/>
        <v>0</v>
      </c>
      <c r="F36" s="409">
        <f t="shared" si="2"/>
        <v>0</v>
      </c>
      <c r="G36" s="409"/>
      <c r="H36" s="409">
        <f t="shared" si="2"/>
        <v>0</v>
      </c>
      <c r="I36" s="409"/>
      <c r="J36" s="409">
        <f t="shared" si="2"/>
        <v>0</v>
      </c>
      <c r="K36" s="409">
        <f t="shared" si="2"/>
        <v>0</v>
      </c>
      <c r="L36" s="409">
        <f t="shared" si="2"/>
        <v>0</v>
      </c>
      <c r="M36" s="409">
        <f t="shared" si="2"/>
        <v>0</v>
      </c>
      <c r="N36" s="409">
        <f t="shared" si="2"/>
        <v>0</v>
      </c>
      <c r="O36" s="409"/>
      <c r="P36" s="409">
        <f t="shared" si="2"/>
        <v>0</v>
      </c>
    </row>
    <row r="38" ht="6.75" customHeight="1"/>
    <row r="39" spans="3:26" s="344" customFormat="1" ht="31.5" customHeight="1">
      <c r="C39" s="1030" t="str">
        <f>'орг.опеки (прилож 5)'!B43</f>
        <v>Руководитель уполномоченного органа </v>
      </c>
      <c r="D39" s="1030"/>
      <c r="E39" s="1030"/>
      <c r="G39" s="351"/>
      <c r="H39" s="349"/>
      <c r="J39" s="352"/>
      <c r="K39" s="411" t="s">
        <v>56</v>
      </c>
      <c r="L39" s="349"/>
      <c r="M39" s="349"/>
      <c r="N39" s="349"/>
      <c r="O39" s="349"/>
      <c r="P39" s="349"/>
      <c r="R39" s="349"/>
      <c r="S39" s="349"/>
      <c r="T39" s="349"/>
      <c r="U39" s="349"/>
      <c r="V39" s="349"/>
      <c r="X39" s="351"/>
      <c r="Y39" s="351"/>
      <c r="Z39" s="349"/>
    </row>
    <row r="40" spans="6:31" s="344" customFormat="1" ht="17.25" customHeight="1">
      <c r="F40" s="355"/>
      <c r="G40" s="348"/>
      <c r="J40" s="355" t="s">
        <v>93</v>
      </c>
      <c r="K40" s="355"/>
      <c r="X40" s="355"/>
      <c r="Y40" s="355"/>
      <c r="Z40" s="355"/>
      <c r="AA40" s="349"/>
      <c r="AB40" s="349"/>
      <c r="AC40" s="356"/>
      <c r="AE40" s="349"/>
    </row>
    <row r="41" spans="4:31" s="344" customFormat="1" ht="7.5" customHeight="1">
      <c r="D41" s="355"/>
      <c r="E41" s="355"/>
      <c r="F41" s="355"/>
      <c r="G41" s="348"/>
      <c r="X41" s="355"/>
      <c r="Y41" s="355"/>
      <c r="Z41" s="355"/>
      <c r="AA41" s="349"/>
      <c r="AB41" s="349"/>
      <c r="AC41" s="356"/>
      <c r="AE41" s="349"/>
    </row>
    <row r="42" spans="2:31" s="344" customFormat="1" ht="16.5" customHeight="1">
      <c r="B42" s="357"/>
      <c r="C42" s="357" t="s">
        <v>114</v>
      </c>
      <c r="E42" s="354"/>
      <c r="G42" s="348"/>
      <c r="I42" s="352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55"/>
      <c r="X42" s="355"/>
      <c r="Y42" s="355"/>
      <c r="Z42" s="355"/>
      <c r="AA42" s="355"/>
      <c r="AB42" s="355"/>
      <c r="AC42" s="355"/>
      <c r="AE42" s="355"/>
    </row>
    <row r="43" spans="5:28" s="344" customFormat="1" ht="3" customHeight="1">
      <c r="E43" s="358"/>
      <c r="G43" s="348"/>
      <c r="H43" s="348"/>
      <c r="I43" s="355" t="s">
        <v>93</v>
      </c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</row>
    <row r="44" spans="3:28" s="344" customFormat="1" ht="14.25" customHeight="1">
      <c r="C44" s="345" t="s">
        <v>496</v>
      </c>
      <c r="E44" s="35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</row>
    <row r="45" spans="2:5" s="344" customFormat="1" ht="12.75">
      <c r="B45" s="345" t="s">
        <v>95</v>
      </c>
      <c r="C45" s="345" t="s">
        <v>96</v>
      </c>
      <c r="E45" s="345"/>
    </row>
    <row r="46" ht="12.75">
      <c r="B46" s="345" t="s">
        <v>96</v>
      </c>
    </row>
  </sheetData>
  <sheetProtection/>
  <mergeCells count="26">
    <mergeCell ref="C39:E39"/>
    <mergeCell ref="M1:N1"/>
    <mergeCell ref="P4:P5"/>
    <mergeCell ref="M2:N3"/>
    <mergeCell ref="M4:N5"/>
    <mergeCell ref="A9:P9"/>
    <mergeCell ref="A17:A19"/>
    <mergeCell ref="D10:K10"/>
    <mergeCell ref="L17:L19"/>
    <mergeCell ref="J18:J19"/>
    <mergeCell ref="D12:N12"/>
    <mergeCell ref="M18:M19"/>
    <mergeCell ref="F17:J17"/>
    <mergeCell ref="M17:O17"/>
    <mergeCell ref="F18:G19"/>
    <mergeCell ref="H18:I19"/>
    <mergeCell ref="R29:T29"/>
    <mergeCell ref="B17:B19"/>
    <mergeCell ref="C11:N11"/>
    <mergeCell ref="N18:O18"/>
    <mergeCell ref="P17:Q17"/>
    <mergeCell ref="Q18:Q19"/>
    <mergeCell ref="P18:P19"/>
    <mergeCell ref="D17:E19"/>
    <mergeCell ref="C17:C19"/>
    <mergeCell ref="K17:K19"/>
  </mergeCells>
  <printOptions/>
  <pageMargins left="0.73" right="0.22" top="0.26" bottom="0.22" header="0.17" footer="0.16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BE76"/>
  <sheetViews>
    <sheetView view="pageBreakPreview" zoomScale="73" zoomScaleSheetLayoutView="73" zoomScalePageLayoutView="0" workbookViewId="0" topLeftCell="A12">
      <selection activeCell="AA8" sqref="AA8"/>
    </sheetView>
  </sheetViews>
  <sheetFormatPr defaultColWidth="9.140625" defaultRowHeight="12.75"/>
  <cols>
    <col min="1" max="1" width="18.140625" style="345" customWidth="1"/>
    <col min="2" max="2" width="8.00390625" style="345" customWidth="1"/>
    <col min="3" max="3" width="7.7109375" style="345" customWidth="1"/>
    <col min="4" max="4" width="8.00390625" style="345" customWidth="1"/>
    <col min="5" max="5" width="8.140625" style="345" customWidth="1"/>
    <col min="6" max="6" width="5.8515625" style="345" customWidth="1"/>
    <col min="7" max="7" width="9.421875" style="345" customWidth="1"/>
    <col min="8" max="8" width="6.421875" style="345" customWidth="1"/>
    <col min="9" max="9" width="10.140625" style="345" customWidth="1"/>
    <col min="10" max="10" width="7.28125" style="345" customWidth="1"/>
    <col min="11" max="11" width="8.8515625" style="345" customWidth="1"/>
    <col min="12" max="12" width="7.28125" style="345" customWidth="1"/>
    <col min="13" max="13" width="9.28125" style="345" customWidth="1"/>
    <col min="14" max="14" width="5.57421875" style="345" customWidth="1"/>
    <col min="15" max="15" width="8.140625" style="345" customWidth="1"/>
    <col min="16" max="16" width="9.421875" style="345" customWidth="1"/>
    <col min="17" max="17" width="6.7109375" style="345" customWidth="1"/>
    <col min="18" max="18" width="4.28125" style="345" customWidth="1"/>
    <col min="19" max="19" width="9.421875" style="345" customWidth="1"/>
    <col min="20" max="20" width="7.57421875" style="345" customWidth="1"/>
    <col min="21" max="21" width="6.421875" style="345" customWidth="1"/>
    <col min="22" max="22" width="7.140625" style="345" customWidth="1"/>
    <col min="23" max="23" width="9.28125" style="345" customWidth="1"/>
    <col min="24" max="24" width="7.140625" style="345" customWidth="1"/>
    <col min="25" max="25" width="10.421875" style="345" customWidth="1"/>
    <col min="26" max="26" width="13.00390625" style="345" customWidth="1"/>
    <col min="27" max="27" width="6.8515625" style="345" customWidth="1"/>
    <col min="28" max="28" width="9.57421875" style="345" customWidth="1"/>
    <col min="29" max="29" width="8.140625" style="345" customWidth="1"/>
    <col min="30" max="30" width="9.8515625" style="345" customWidth="1"/>
    <col min="31" max="31" width="8.57421875" style="345" customWidth="1"/>
    <col min="32" max="32" width="9.00390625" style="345" customWidth="1"/>
    <col min="33" max="33" width="8.140625" style="345" customWidth="1"/>
    <col min="34" max="34" width="11.28125" style="345" customWidth="1"/>
    <col min="35" max="36" width="8.8515625" style="345" customWidth="1"/>
    <col min="37" max="37" width="8.140625" style="345" customWidth="1"/>
    <col min="38" max="38" width="8.57421875" style="345" customWidth="1"/>
    <col min="39" max="39" width="7.7109375" style="345" customWidth="1"/>
    <col min="40" max="40" width="8.140625" style="345" customWidth="1"/>
    <col min="41" max="41" width="8.00390625" style="345" customWidth="1"/>
    <col min="42" max="42" width="8.421875" style="345" customWidth="1"/>
    <col min="43" max="50" width="6.140625" style="345" customWidth="1"/>
    <col min="51" max="51" width="5.8515625" style="345" customWidth="1"/>
    <col min="52" max="52" width="5.28125" style="345" customWidth="1"/>
    <col min="53" max="53" width="5.00390625" style="345" customWidth="1"/>
    <col min="54" max="54" width="4.140625" style="345" customWidth="1"/>
    <col min="55" max="55" width="3.8515625" style="345" customWidth="1"/>
    <col min="56" max="56" width="7.140625" style="345" customWidth="1"/>
    <col min="57" max="57" width="6.8515625" style="345" customWidth="1"/>
    <col min="58" max="16384" width="9.140625" style="345" customWidth="1"/>
  </cols>
  <sheetData>
    <row r="1" spans="23:38" ht="15">
      <c r="W1" s="632" t="s">
        <v>186</v>
      </c>
      <c r="X1" s="632"/>
      <c r="AJ1" s="1230"/>
      <c r="AK1" s="1230"/>
      <c r="AL1" s="343"/>
    </row>
    <row r="2" spans="23:38" ht="12.75" customHeight="1">
      <c r="W2" s="1387" t="s">
        <v>881</v>
      </c>
      <c r="X2" s="1387"/>
      <c r="Y2" s="1387"/>
      <c r="AJ2" s="1368"/>
      <c r="AK2" s="1368"/>
      <c r="AL2" s="412"/>
    </row>
    <row r="3" spans="23:38" ht="52.5" customHeight="1">
      <c r="W3" s="1387"/>
      <c r="X3" s="1387"/>
      <c r="Y3" s="1387"/>
      <c r="AJ3" s="1368"/>
      <c r="AK3" s="1368"/>
      <c r="AL3" s="412"/>
    </row>
    <row r="4" spans="34:38" ht="3.75" customHeight="1">
      <c r="AH4" s="413"/>
      <c r="AI4" s="413"/>
      <c r="AJ4" s="412"/>
      <c r="AK4" s="412"/>
      <c r="AL4" s="412"/>
    </row>
    <row r="5" spans="6:40" ht="13.5" customHeight="1"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1388" t="s">
        <v>363</v>
      </c>
      <c r="X5" s="1388"/>
      <c r="Y5" s="1388"/>
      <c r="Z5" s="415"/>
      <c r="AA5" s="414"/>
      <c r="AB5" s="414"/>
      <c r="AC5" s="414"/>
      <c r="AD5" s="414"/>
      <c r="AE5" s="414"/>
      <c r="AF5" s="416"/>
      <c r="AG5" s="414"/>
      <c r="AJ5" s="1369"/>
      <c r="AK5" s="1369"/>
      <c r="AL5" s="417"/>
      <c r="AM5" s="418"/>
      <c r="AN5" s="418"/>
    </row>
    <row r="6" spans="5:53" ht="31.5" customHeight="1">
      <c r="E6" s="414"/>
      <c r="F6" s="1033" t="s">
        <v>34</v>
      </c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414"/>
      <c r="V6" s="414"/>
      <c r="W6" s="1388"/>
      <c r="X6" s="1388"/>
      <c r="Y6" s="1388"/>
      <c r="Z6" s="415"/>
      <c r="AA6" s="414"/>
      <c r="AB6" s="414"/>
      <c r="AC6" s="414"/>
      <c r="AD6" s="414"/>
      <c r="AE6" s="414"/>
      <c r="AF6" s="416"/>
      <c r="AG6" s="414"/>
      <c r="AJ6" s="1369"/>
      <c r="AK6" s="1369"/>
      <c r="AL6" s="417"/>
      <c r="AM6" s="418"/>
      <c r="AN6" s="418"/>
      <c r="AY6" s="418"/>
      <c r="AZ6" s="418"/>
      <c r="BA6" s="418"/>
    </row>
    <row r="7" spans="2:57" ht="12.75" customHeight="1">
      <c r="B7" s="1033" t="s">
        <v>458</v>
      </c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6"/>
      <c r="AG7" s="416"/>
      <c r="AH7" s="416"/>
      <c r="AI7" s="416"/>
      <c r="AJ7" s="416"/>
      <c r="BC7" s="417"/>
      <c r="BD7" s="418"/>
      <c r="BE7" s="418"/>
    </row>
    <row r="8" spans="2:36" ht="48.75" customHeight="1"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6"/>
      <c r="AG8" s="416"/>
      <c r="AH8" s="416"/>
      <c r="AI8" s="416"/>
      <c r="AJ8" s="416"/>
    </row>
    <row r="9" spans="19:29" ht="12.75">
      <c r="S9" s="395"/>
      <c r="AB9" s="419"/>
      <c r="AC9" s="395"/>
    </row>
    <row r="10" spans="3:34" ht="12.75">
      <c r="C10" s="395" t="s">
        <v>36</v>
      </c>
      <c r="D10" s="1381" t="s">
        <v>793</v>
      </c>
      <c r="E10" s="1381"/>
      <c r="F10" s="1381"/>
      <c r="G10" s="1381"/>
      <c r="H10" s="1381"/>
      <c r="I10" s="1381"/>
      <c r="J10" s="1381"/>
      <c r="R10" s="395"/>
      <c r="S10" s="395"/>
      <c r="T10" s="420"/>
      <c r="U10" s="420"/>
      <c r="V10" s="420"/>
      <c r="W10" s="420"/>
      <c r="X10" s="420"/>
      <c r="Y10" s="420"/>
      <c r="Z10" s="420"/>
      <c r="AB10" s="419"/>
      <c r="AC10" s="395"/>
      <c r="AH10" s="421"/>
    </row>
    <row r="11" spans="3:34" ht="12.75">
      <c r="C11" s="345" t="s">
        <v>138</v>
      </c>
      <c r="G11" s="393"/>
      <c r="H11" s="393"/>
      <c r="I11" s="393"/>
      <c r="J11" s="393"/>
      <c r="K11" s="393"/>
      <c r="L11" s="393"/>
      <c r="R11" s="395"/>
      <c r="S11" s="395"/>
      <c r="T11" s="420"/>
      <c r="U11" s="420"/>
      <c r="V11" s="420"/>
      <c r="W11" s="420"/>
      <c r="X11" s="420"/>
      <c r="Y11" s="420"/>
      <c r="Z11" s="420"/>
      <c r="AB11" s="419"/>
      <c r="AC11" s="395"/>
      <c r="AH11" s="421"/>
    </row>
    <row r="12" spans="3:34" ht="12.75">
      <c r="C12" s="345" t="s">
        <v>83</v>
      </c>
      <c r="G12" s="394" t="s">
        <v>372</v>
      </c>
      <c r="H12" s="394"/>
      <c r="R12" s="395"/>
      <c r="S12" s="395"/>
      <c r="T12" s="420"/>
      <c r="U12" s="420"/>
      <c r="V12" s="420"/>
      <c r="W12" s="420"/>
      <c r="X12" s="420"/>
      <c r="Y12" s="420"/>
      <c r="Z12" s="420"/>
      <c r="AB12" s="419"/>
      <c r="AC12" s="395"/>
      <c r="AH12" s="421"/>
    </row>
    <row r="13" spans="7:48" ht="14.25" customHeight="1">
      <c r="G13" s="394"/>
      <c r="H13" s="394"/>
      <c r="AH13" s="421"/>
      <c r="AJ13" s="422"/>
      <c r="AK13" s="422"/>
      <c r="AL13" s="422"/>
      <c r="AM13" s="422"/>
      <c r="AN13" s="422"/>
      <c r="AO13" s="422"/>
      <c r="AP13" s="422"/>
      <c r="AQ13" s="422"/>
      <c r="AR13" s="422"/>
      <c r="AS13" s="421"/>
      <c r="AT13" s="421"/>
      <c r="AU13" s="421"/>
      <c r="AV13" s="421"/>
    </row>
    <row r="14" spans="7:48" ht="14.25" customHeight="1">
      <c r="G14" s="394"/>
      <c r="H14" s="394"/>
      <c r="Y14" s="423" t="s">
        <v>144</v>
      </c>
      <c r="AH14" s="421"/>
      <c r="AJ14" s="422"/>
      <c r="AK14" s="422"/>
      <c r="AL14" s="422"/>
      <c r="AM14" s="422"/>
      <c r="AN14" s="422"/>
      <c r="AO14" s="422"/>
      <c r="AP14" s="422"/>
      <c r="AQ14" s="422"/>
      <c r="AR14" s="422"/>
      <c r="AS14" s="421"/>
      <c r="AT14" s="421"/>
      <c r="AU14" s="421"/>
      <c r="AV14" s="421"/>
    </row>
    <row r="15" spans="1:43" ht="39.75" customHeight="1">
      <c r="A15" s="1371" t="s">
        <v>37</v>
      </c>
      <c r="B15" s="1018" t="s">
        <v>79</v>
      </c>
      <c r="C15" s="1019"/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20"/>
      <c r="AH15" s="421"/>
      <c r="AL15" s="421"/>
      <c r="AM15" s="424"/>
      <c r="AN15" s="424"/>
      <c r="AO15" s="424"/>
      <c r="AP15" s="421"/>
      <c r="AQ15" s="424"/>
    </row>
    <row r="16" spans="1:41" ht="15.75" customHeight="1">
      <c r="A16" s="1372"/>
      <c r="B16" s="1018" t="s">
        <v>284</v>
      </c>
      <c r="C16" s="1019"/>
      <c r="D16" s="1019"/>
      <c r="E16" s="1019"/>
      <c r="F16" s="1019"/>
      <c r="G16" s="1020"/>
      <c r="H16" s="1018" t="s">
        <v>285</v>
      </c>
      <c r="I16" s="1019"/>
      <c r="J16" s="1019"/>
      <c r="K16" s="1019"/>
      <c r="L16" s="1019"/>
      <c r="M16" s="1020"/>
      <c r="N16" s="1018" t="s">
        <v>286</v>
      </c>
      <c r="O16" s="1019"/>
      <c r="P16" s="1019"/>
      <c r="Q16" s="1019"/>
      <c r="R16" s="1019"/>
      <c r="S16" s="1020"/>
      <c r="T16" s="1018" t="s">
        <v>39</v>
      </c>
      <c r="U16" s="1019"/>
      <c r="V16" s="1019"/>
      <c r="W16" s="1019"/>
      <c r="X16" s="1019"/>
      <c r="Y16" s="1020"/>
      <c r="AH16" s="421"/>
      <c r="AJ16" s="424"/>
      <c r="AK16" s="424"/>
      <c r="AL16" s="424"/>
      <c r="AM16" s="424"/>
      <c r="AN16" s="424"/>
      <c r="AO16" s="424"/>
    </row>
    <row r="17" spans="1:41" ht="37.5" customHeight="1">
      <c r="A17" s="1372"/>
      <c r="B17" s="1377" t="s">
        <v>14</v>
      </c>
      <c r="C17" s="1374" t="s">
        <v>41</v>
      </c>
      <c r="D17" s="1375"/>
      <c r="E17" s="1375"/>
      <c r="F17" s="1375"/>
      <c r="G17" s="1376"/>
      <c r="H17" s="1377" t="s">
        <v>14</v>
      </c>
      <c r="I17" s="1374" t="s">
        <v>41</v>
      </c>
      <c r="J17" s="1375"/>
      <c r="K17" s="1375"/>
      <c r="L17" s="1375"/>
      <c r="M17" s="1376"/>
      <c r="N17" s="1377" t="s">
        <v>14</v>
      </c>
      <c r="O17" s="1374" t="s">
        <v>41</v>
      </c>
      <c r="P17" s="1375"/>
      <c r="Q17" s="1375"/>
      <c r="R17" s="1375"/>
      <c r="S17" s="1376"/>
      <c r="T17" s="1377" t="s">
        <v>14</v>
      </c>
      <c r="U17" s="1374" t="s">
        <v>41</v>
      </c>
      <c r="V17" s="1375"/>
      <c r="W17" s="1375"/>
      <c r="X17" s="1375"/>
      <c r="Y17" s="1376"/>
      <c r="AJ17" s="421"/>
      <c r="AK17" s="425"/>
      <c r="AL17" s="425"/>
      <c r="AM17" s="421"/>
      <c r="AN17" s="421"/>
      <c r="AO17" s="421"/>
    </row>
    <row r="18" spans="1:43" ht="24.75" customHeight="1">
      <c r="A18" s="1372"/>
      <c r="B18" s="1377"/>
      <c r="C18" s="1367">
        <v>1</v>
      </c>
      <c r="D18" s="1367">
        <v>0.7</v>
      </c>
      <c r="E18" s="1367">
        <v>0.5</v>
      </c>
      <c r="F18" s="1367">
        <v>0.3</v>
      </c>
      <c r="G18" s="1370" t="s">
        <v>32</v>
      </c>
      <c r="H18" s="1377"/>
      <c r="I18" s="1379">
        <v>1</v>
      </c>
      <c r="J18" s="1367">
        <v>0.7</v>
      </c>
      <c r="K18" s="1367">
        <v>0.5</v>
      </c>
      <c r="L18" s="1367">
        <v>0.3</v>
      </c>
      <c r="M18" s="1365" t="s">
        <v>32</v>
      </c>
      <c r="N18" s="1378"/>
      <c r="O18" s="1367">
        <v>1</v>
      </c>
      <c r="P18" s="1367">
        <v>0.7</v>
      </c>
      <c r="Q18" s="1367">
        <v>0.5</v>
      </c>
      <c r="R18" s="1367">
        <v>0.3</v>
      </c>
      <c r="S18" s="1365" t="s">
        <v>32</v>
      </c>
      <c r="T18" s="1383"/>
      <c r="U18" s="1367">
        <v>1</v>
      </c>
      <c r="V18" s="1367">
        <v>0.7</v>
      </c>
      <c r="W18" s="1367">
        <v>0.5</v>
      </c>
      <c r="X18" s="1367">
        <v>0.3</v>
      </c>
      <c r="Y18" s="1365" t="s">
        <v>32</v>
      </c>
      <c r="AL18" s="421"/>
      <c r="AM18" s="425"/>
      <c r="AN18" s="425"/>
      <c r="AO18" s="421"/>
      <c r="AP18" s="421"/>
      <c r="AQ18" s="421"/>
    </row>
    <row r="19" spans="1:43" ht="75" customHeight="1">
      <c r="A19" s="1373"/>
      <c r="B19" s="1377"/>
      <c r="C19" s="1367"/>
      <c r="D19" s="1367"/>
      <c r="E19" s="1367"/>
      <c r="F19" s="1367"/>
      <c r="G19" s="1370"/>
      <c r="H19" s="1377"/>
      <c r="I19" s="1380"/>
      <c r="J19" s="1367"/>
      <c r="K19" s="1367"/>
      <c r="L19" s="1367"/>
      <c r="M19" s="1365"/>
      <c r="N19" s="1378"/>
      <c r="O19" s="1367"/>
      <c r="P19" s="1367"/>
      <c r="Q19" s="1367"/>
      <c r="R19" s="1367"/>
      <c r="S19" s="1365"/>
      <c r="T19" s="1383"/>
      <c r="U19" s="1367"/>
      <c r="V19" s="1367"/>
      <c r="W19" s="1367"/>
      <c r="X19" s="1367"/>
      <c r="Y19" s="1365"/>
      <c r="AL19" s="421"/>
      <c r="AM19" s="425"/>
      <c r="AN19" s="425"/>
      <c r="AO19" s="421"/>
      <c r="AP19" s="421"/>
      <c r="AQ19" s="421"/>
    </row>
    <row r="20" spans="1:43" ht="12.75" customHeight="1">
      <c r="A20" s="426"/>
      <c r="B20" s="405">
        <v>1</v>
      </c>
      <c r="C20" s="405">
        <v>2</v>
      </c>
      <c r="D20" s="405">
        <v>3</v>
      </c>
      <c r="E20" s="405">
        <v>4</v>
      </c>
      <c r="F20" s="405">
        <v>5</v>
      </c>
      <c r="G20" s="405">
        <v>6</v>
      </c>
      <c r="H20" s="405">
        <v>7</v>
      </c>
      <c r="I20" s="405">
        <v>8</v>
      </c>
      <c r="J20" s="405">
        <v>9</v>
      </c>
      <c r="K20" s="405">
        <v>10</v>
      </c>
      <c r="L20" s="405">
        <v>11</v>
      </c>
      <c r="M20" s="405">
        <v>12</v>
      </c>
      <c r="N20" s="405">
        <v>13</v>
      </c>
      <c r="O20" s="405">
        <v>14</v>
      </c>
      <c r="P20" s="405">
        <v>15</v>
      </c>
      <c r="Q20" s="405">
        <v>16</v>
      </c>
      <c r="R20" s="405">
        <v>17</v>
      </c>
      <c r="S20" s="405">
        <v>18</v>
      </c>
      <c r="T20" s="405">
        <v>19</v>
      </c>
      <c r="U20" s="405">
        <v>20</v>
      </c>
      <c r="V20" s="405">
        <v>21</v>
      </c>
      <c r="W20" s="405">
        <v>22</v>
      </c>
      <c r="X20" s="405">
        <v>23</v>
      </c>
      <c r="Y20" s="405">
        <v>24</v>
      </c>
      <c r="AL20" s="237"/>
      <c r="AM20" s="237"/>
      <c r="AN20" s="237"/>
      <c r="AO20" s="237"/>
      <c r="AP20" s="237"/>
      <c r="AQ20" s="237"/>
    </row>
    <row r="21" spans="1:43" ht="12.75" customHeight="1">
      <c r="A21" s="463"/>
      <c r="B21" s="405"/>
      <c r="C21" s="186"/>
      <c r="D21" s="186"/>
      <c r="E21" s="186"/>
      <c r="F21" s="186"/>
      <c r="G21" s="186"/>
      <c r="H21" s="405"/>
      <c r="I21" s="186"/>
      <c r="J21" s="186"/>
      <c r="K21" s="186"/>
      <c r="L21" s="186"/>
      <c r="M21" s="186"/>
      <c r="N21" s="405"/>
      <c r="O21" s="186"/>
      <c r="P21" s="186"/>
      <c r="Q21" s="186"/>
      <c r="R21" s="186"/>
      <c r="S21" s="186"/>
      <c r="T21" s="405">
        <f aca="true" t="shared" si="0" ref="T21:Y21">B21+H21+N21</f>
        <v>0</v>
      </c>
      <c r="U21" s="405">
        <f t="shared" si="0"/>
        <v>0</v>
      </c>
      <c r="V21" s="405">
        <f t="shared" si="0"/>
        <v>0</v>
      </c>
      <c r="W21" s="405">
        <f t="shared" si="0"/>
        <v>0</v>
      </c>
      <c r="X21" s="405">
        <f t="shared" si="0"/>
        <v>0</v>
      </c>
      <c r="Y21" s="405">
        <f t="shared" si="0"/>
        <v>0</v>
      </c>
      <c r="AL21" s="237"/>
      <c r="AM21" s="237"/>
      <c r="AN21" s="237"/>
      <c r="AO21" s="237"/>
      <c r="AP21" s="237"/>
      <c r="AQ21" s="237"/>
    </row>
    <row r="22" spans="1:57" ht="12.75" hidden="1">
      <c r="A22" s="464"/>
      <c r="B22" s="405"/>
      <c r="C22" s="186"/>
      <c r="D22" s="186"/>
      <c r="E22" s="186"/>
      <c r="F22" s="186"/>
      <c r="G22" s="427"/>
      <c r="H22" s="405"/>
      <c r="I22" s="186"/>
      <c r="J22" s="186"/>
      <c r="K22" s="186"/>
      <c r="L22" s="186"/>
      <c r="M22" s="427"/>
      <c r="N22" s="405"/>
      <c r="O22" s="186"/>
      <c r="P22" s="186"/>
      <c r="Q22" s="186"/>
      <c r="R22" s="186"/>
      <c r="S22" s="427"/>
      <c r="T22" s="405">
        <f aca="true" t="shared" si="1" ref="T22:X35">B22+H22+N22</f>
        <v>0</v>
      </c>
      <c r="U22" s="405">
        <f t="shared" si="1"/>
        <v>0</v>
      </c>
      <c r="V22" s="405">
        <f t="shared" si="1"/>
        <v>0</v>
      </c>
      <c r="W22" s="405">
        <f t="shared" si="1"/>
        <v>0</v>
      </c>
      <c r="X22" s="405">
        <f t="shared" si="1"/>
        <v>0</v>
      </c>
      <c r="Y22" s="427"/>
      <c r="Z22" s="405"/>
      <c r="AA22" s="465"/>
      <c r="AB22" s="401"/>
      <c r="AC22" s="427"/>
      <c r="AD22" s="401"/>
      <c r="AE22" s="430">
        <f aca="true" t="shared" si="2" ref="AE22:AE35">AG22+V47+AK22</f>
        <v>0</v>
      </c>
      <c r="AF22" s="427"/>
      <c r="AG22" s="186"/>
      <c r="AJ22" s="427"/>
      <c r="AK22" s="186"/>
      <c r="AL22" s="427"/>
      <c r="AM22" s="184"/>
      <c r="AZ22" s="237"/>
      <c r="BA22" s="237"/>
      <c r="BB22" s="237"/>
      <c r="BC22" s="237"/>
      <c r="BD22" s="237"/>
      <c r="BE22" s="237"/>
    </row>
    <row r="23" spans="1:57" ht="12.75" hidden="1">
      <c r="A23" s="464"/>
      <c r="B23" s="405"/>
      <c r="C23" s="186"/>
      <c r="D23" s="186"/>
      <c r="E23" s="186"/>
      <c r="F23" s="186"/>
      <c r="G23" s="427"/>
      <c r="H23" s="405"/>
      <c r="I23" s="186"/>
      <c r="J23" s="186"/>
      <c r="K23" s="186"/>
      <c r="L23" s="186"/>
      <c r="M23" s="427"/>
      <c r="N23" s="405"/>
      <c r="O23" s="186"/>
      <c r="P23" s="186"/>
      <c r="Q23" s="186"/>
      <c r="R23" s="186"/>
      <c r="S23" s="427"/>
      <c r="T23" s="405">
        <f t="shared" si="1"/>
        <v>0</v>
      </c>
      <c r="U23" s="405">
        <f t="shared" si="1"/>
        <v>0</v>
      </c>
      <c r="V23" s="405">
        <f t="shared" si="1"/>
        <v>0</v>
      </c>
      <c r="W23" s="405">
        <f t="shared" si="1"/>
        <v>0</v>
      </c>
      <c r="X23" s="405">
        <f t="shared" si="1"/>
        <v>0</v>
      </c>
      <c r="Y23" s="427"/>
      <c r="Z23" s="405"/>
      <c r="AA23" s="465"/>
      <c r="AB23" s="401"/>
      <c r="AC23" s="427"/>
      <c r="AD23" s="401"/>
      <c r="AE23" s="430">
        <f t="shared" si="2"/>
        <v>0</v>
      </c>
      <c r="AF23" s="427"/>
      <c r="AG23" s="186"/>
      <c r="AJ23" s="427"/>
      <c r="AK23" s="186"/>
      <c r="AL23" s="427"/>
      <c r="AM23" s="184"/>
      <c r="AZ23" s="237"/>
      <c r="BA23" s="237"/>
      <c r="BB23" s="237"/>
      <c r="BC23" s="237"/>
      <c r="BD23" s="237"/>
      <c r="BE23" s="237"/>
    </row>
    <row r="24" spans="1:57" ht="12.75" hidden="1">
      <c r="A24" s="464"/>
      <c r="B24" s="405"/>
      <c r="C24" s="186"/>
      <c r="D24" s="186"/>
      <c r="E24" s="186"/>
      <c r="F24" s="186"/>
      <c r="G24" s="427"/>
      <c r="H24" s="405"/>
      <c r="I24" s="186"/>
      <c r="J24" s="186"/>
      <c r="K24" s="186"/>
      <c r="L24" s="186"/>
      <c r="M24" s="427"/>
      <c r="N24" s="405"/>
      <c r="O24" s="186"/>
      <c r="P24" s="186"/>
      <c r="Q24" s="186"/>
      <c r="R24" s="186"/>
      <c r="S24" s="427"/>
      <c r="T24" s="405">
        <f t="shared" si="1"/>
        <v>0</v>
      </c>
      <c r="U24" s="405">
        <f t="shared" si="1"/>
        <v>0</v>
      </c>
      <c r="V24" s="405">
        <f t="shared" si="1"/>
        <v>0</v>
      </c>
      <c r="W24" s="405">
        <f t="shared" si="1"/>
        <v>0</v>
      </c>
      <c r="X24" s="405">
        <f t="shared" si="1"/>
        <v>0</v>
      </c>
      <c r="Y24" s="427"/>
      <c r="Z24" s="405"/>
      <c r="AA24" s="465"/>
      <c r="AB24" s="401"/>
      <c r="AC24" s="427"/>
      <c r="AD24" s="401"/>
      <c r="AE24" s="430">
        <f t="shared" si="2"/>
        <v>0</v>
      </c>
      <c r="AF24" s="427"/>
      <c r="AG24" s="186"/>
      <c r="AJ24" s="427"/>
      <c r="AK24" s="186"/>
      <c r="AL24" s="427"/>
      <c r="AM24" s="184"/>
      <c r="AZ24" s="237"/>
      <c r="BA24" s="237"/>
      <c r="BB24" s="237"/>
      <c r="BC24" s="237"/>
      <c r="BD24" s="237"/>
      <c r="BE24" s="237"/>
    </row>
    <row r="25" spans="1:57" ht="12.75" hidden="1">
      <c r="A25" s="464"/>
      <c r="B25" s="405"/>
      <c r="C25" s="186"/>
      <c r="D25" s="186"/>
      <c r="E25" s="186"/>
      <c r="F25" s="186"/>
      <c r="G25" s="427"/>
      <c r="H25" s="405"/>
      <c r="I25" s="186"/>
      <c r="J25" s="186"/>
      <c r="K25" s="186"/>
      <c r="L25" s="186"/>
      <c r="M25" s="427"/>
      <c r="N25" s="405"/>
      <c r="O25" s="186"/>
      <c r="P25" s="186"/>
      <c r="Q25" s="186"/>
      <c r="R25" s="186"/>
      <c r="S25" s="427"/>
      <c r="T25" s="405">
        <f t="shared" si="1"/>
        <v>0</v>
      </c>
      <c r="U25" s="405">
        <f t="shared" si="1"/>
        <v>0</v>
      </c>
      <c r="V25" s="405">
        <f t="shared" si="1"/>
        <v>0</v>
      </c>
      <c r="W25" s="405">
        <f t="shared" si="1"/>
        <v>0</v>
      </c>
      <c r="X25" s="405">
        <f t="shared" si="1"/>
        <v>0</v>
      </c>
      <c r="Y25" s="427"/>
      <c r="Z25" s="405"/>
      <c r="AA25" s="465"/>
      <c r="AB25" s="401"/>
      <c r="AC25" s="427"/>
      <c r="AD25" s="401"/>
      <c r="AE25" s="430">
        <f t="shared" si="2"/>
        <v>0</v>
      </c>
      <c r="AF25" s="427"/>
      <c r="AG25" s="186"/>
      <c r="AJ25" s="427"/>
      <c r="AK25" s="186"/>
      <c r="AL25" s="427"/>
      <c r="AM25" s="184"/>
      <c r="AZ25" s="237"/>
      <c r="BA25" s="237"/>
      <c r="BB25" s="237"/>
      <c r="BC25" s="237"/>
      <c r="BD25" s="237"/>
      <c r="BE25" s="237"/>
    </row>
    <row r="26" spans="1:57" ht="12.75" hidden="1">
      <c r="A26" s="464"/>
      <c r="B26" s="405"/>
      <c r="C26" s="186"/>
      <c r="D26" s="186"/>
      <c r="E26" s="186"/>
      <c r="F26" s="186"/>
      <c r="G26" s="427"/>
      <c r="H26" s="405"/>
      <c r="I26" s="186"/>
      <c r="J26" s="186"/>
      <c r="K26" s="186"/>
      <c r="L26" s="186"/>
      <c r="M26" s="427"/>
      <c r="N26" s="405"/>
      <c r="O26" s="186"/>
      <c r="P26" s="186"/>
      <c r="Q26" s="186"/>
      <c r="R26" s="186"/>
      <c r="S26" s="427"/>
      <c r="T26" s="405">
        <f t="shared" si="1"/>
        <v>0</v>
      </c>
      <c r="U26" s="405">
        <f t="shared" si="1"/>
        <v>0</v>
      </c>
      <c r="V26" s="405">
        <f t="shared" si="1"/>
        <v>0</v>
      </c>
      <c r="W26" s="405">
        <f t="shared" si="1"/>
        <v>0</v>
      </c>
      <c r="X26" s="405">
        <f t="shared" si="1"/>
        <v>0</v>
      </c>
      <c r="Y26" s="427"/>
      <c r="Z26" s="405"/>
      <c r="AA26" s="465"/>
      <c r="AB26" s="401"/>
      <c r="AC26" s="427"/>
      <c r="AD26" s="401"/>
      <c r="AE26" s="430">
        <f t="shared" si="2"/>
        <v>0</v>
      </c>
      <c r="AF26" s="427"/>
      <c r="AG26" s="186"/>
      <c r="AJ26" s="427"/>
      <c r="AK26" s="186"/>
      <c r="AL26" s="427"/>
      <c r="AM26" s="184"/>
      <c r="AZ26" s="237"/>
      <c r="BA26" s="237"/>
      <c r="BB26" s="237"/>
      <c r="BC26" s="237"/>
      <c r="BD26" s="237"/>
      <c r="BE26" s="237"/>
    </row>
    <row r="27" spans="1:57" ht="12.75" hidden="1">
      <c r="A27" s="464"/>
      <c r="B27" s="405"/>
      <c r="C27" s="186"/>
      <c r="D27" s="186"/>
      <c r="E27" s="186"/>
      <c r="F27" s="186"/>
      <c r="G27" s="427"/>
      <c r="H27" s="405"/>
      <c r="I27" s="186"/>
      <c r="J27" s="186"/>
      <c r="K27" s="186"/>
      <c r="L27" s="186"/>
      <c r="M27" s="427"/>
      <c r="N27" s="405"/>
      <c r="O27" s="186"/>
      <c r="P27" s="186"/>
      <c r="Q27" s="186"/>
      <c r="R27" s="186"/>
      <c r="S27" s="427"/>
      <c r="T27" s="405">
        <f t="shared" si="1"/>
        <v>0</v>
      </c>
      <c r="U27" s="405">
        <f t="shared" si="1"/>
        <v>0</v>
      </c>
      <c r="V27" s="405">
        <f t="shared" si="1"/>
        <v>0</v>
      </c>
      <c r="W27" s="405">
        <f t="shared" si="1"/>
        <v>0</v>
      </c>
      <c r="X27" s="405">
        <f t="shared" si="1"/>
        <v>0</v>
      </c>
      <c r="Y27" s="427"/>
      <c r="Z27" s="405"/>
      <c r="AA27" s="465"/>
      <c r="AB27" s="401"/>
      <c r="AC27" s="427"/>
      <c r="AD27" s="401"/>
      <c r="AE27" s="430">
        <f t="shared" si="2"/>
        <v>0</v>
      </c>
      <c r="AF27" s="427"/>
      <c r="AG27" s="186"/>
      <c r="AJ27" s="427"/>
      <c r="AK27" s="186"/>
      <c r="AL27" s="427"/>
      <c r="AM27" s="184"/>
      <c r="AZ27" s="237"/>
      <c r="BA27" s="237"/>
      <c r="BB27" s="237"/>
      <c r="BC27" s="237"/>
      <c r="BD27" s="237"/>
      <c r="BE27" s="237"/>
    </row>
    <row r="28" spans="1:57" ht="12.75" hidden="1">
      <c r="A28" s="464"/>
      <c r="B28" s="405"/>
      <c r="C28" s="186"/>
      <c r="D28" s="186"/>
      <c r="E28" s="186"/>
      <c r="F28" s="186"/>
      <c r="G28" s="427"/>
      <c r="H28" s="405"/>
      <c r="I28" s="186"/>
      <c r="J28" s="186"/>
      <c r="K28" s="186"/>
      <c r="L28" s="186"/>
      <c r="M28" s="427"/>
      <c r="N28" s="405"/>
      <c r="O28" s="186"/>
      <c r="P28" s="186"/>
      <c r="Q28" s="186"/>
      <c r="R28" s="186"/>
      <c r="S28" s="427"/>
      <c r="T28" s="405">
        <f t="shared" si="1"/>
        <v>0</v>
      </c>
      <c r="U28" s="405">
        <f t="shared" si="1"/>
        <v>0</v>
      </c>
      <c r="V28" s="405">
        <f t="shared" si="1"/>
        <v>0</v>
      </c>
      <c r="W28" s="405">
        <f t="shared" si="1"/>
        <v>0</v>
      </c>
      <c r="X28" s="405">
        <f t="shared" si="1"/>
        <v>0</v>
      </c>
      <c r="Y28" s="427"/>
      <c r="Z28" s="405"/>
      <c r="AA28" s="465"/>
      <c r="AB28" s="401"/>
      <c r="AC28" s="427"/>
      <c r="AD28" s="401"/>
      <c r="AE28" s="430">
        <f t="shared" si="2"/>
        <v>0</v>
      </c>
      <c r="AF28" s="427"/>
      <c r="AG28" s="186"/>
      <c r="AJ28" s="427"/>
      <c r="AK28" s="186"/>
      <c r="AL28" s="427"/>
      <c r="AM28" s="184"/>
      <c r="AZ28" s="237"/>
      <c r="BA28" s="237"/>
      <c r="BB28" s="237"/>
      <c r="BC28" s="237"/>
      <c r="BD28" s="237"/>
      <c r="BE28" s="237"/>
    </row>
    <row r="29" spans="1:57" ht="12.75" hidden="1">
      <c r="A29" s="464"/>
      <c r="B29" s="405"/>
      <c r="C29" s="186"/>
      <c r="D29" s="186"/>
      <c r="E29" s="186"/>
      <c r="F29" s="186"/>
      <c r="G29" s="427"/>
      <c r="H29" s="405"/>
      <c r="I29" s="186"/>
      <c r="J29" s="186"/>
      <c r="K29" s="186"/>
      <c r="L29" s="186"/>
      <c r="M29" s="427"/>
      <c r="N29" s="405"/>
      <c r="O29" s="186"/>
      <c r="P29" s="186"/>
      <c r="Q29" s="186"/>
      <c r="R29" s="186"/>
      <c r="S29" s="427"/>
      <c r="T29" s="405">
        <f t="shared" si="1"/>
        <v>0</v>
      </c>
      <c r="U29" s="405">
        <f t="shared" si="1"/>
        <v>0</v>
      </c>
      <c r="V29" s="405">
        <f t="shared" si="1"/>
        <v>0</v>
      </c>
      <c r="W29" s="405">
        <f t="shared" si="1"/>
        <v>0</v>
      </c>
      <c r="X29" s="405">
        <f t="shared" si="1"/>
        <v>0</v>
      </c>
      <c r="Y29" s="427"/>
      <c r="Z29" s="405"/>
      <c r="AA29" s="465"/>
      <c r="AB29" s="401"/>
      <c r="AC29" s="427"/>
      <c r="AD29" s="401"/>
      <c r="AE29" s="430">
        <f t="shared" si="2"/>
        <v>0</v>
      </c>
      <c r="AF29" s="427"/>
      <c r="AG29" s="186"/>
      <c r="AJ29" s="427"/>
      <c r="AK29" s="186"/>
      <c r="AL29" s="427"/>
      <c r="AM29" s="184"/>
      <c r="AZ29" s="237"/>
      <c r="BA29" s="237"/>
      <c r="BB29" s="237"/>
      <c r="BC29" s="237"/>
      <c r="BD29" s="237"/>
      <c r="BE29" s="237"/>
    </row>
    <row r="30" spans="1:57" ht="12.75" hidden="1">
      <c r="A30" s="464"/>
      <c r="B30" s="405"/>
      <c r="C30" s="186"/>
      <c r="D30" s="186"/>
      <c r="E30" s="186"/>
      <c r="F30" s="186"/>
      <c r="G30" s="427"/>
      <c r="H30" s="405"/>
      <c r="I30" s="186"/>
      <c r="J30" s="186"/>
      <c r="K30" s="186"/>
      <c r="L30" s="186"/>
      <c r="M30" s="427"/>
      <c r="N30" s="405"/>
      <c r="O30" s="186"/>
      <c r="P30" s="186"/>
      <c r="Q30" s="186"/>
      <c r="R30" s="186"/>
      <c r="S30" s="427"/>
      <c r="T30" s="405">
        <f t="shared" si="1"/>
        <v>0</v>
      </c>
      <c r="U30" s="405">
        <f t="shared" si="1"/>
        <v>0</v>
      </c>
      <c r="V30" s="405">
        <f t="shared" si="1"/>
        <v>0</v>
      </c>
      <c r="W30" s="405">
        <f t="shared" si="1"/>
        <v>0</v>
      </c>
      <c r="X30" s="405">
        <f t="shared" si="1"/>
        <v>0</v>
      </c>
      <c r="Y30" s="427"/>
      <c r="Z30" s="405"/>
      <c r="AA30" s="465"/>
      <c r="AB30" s="401"/>
      <c r="AC30" s="427"/>
      <c r="AD30" s="401"/>
      <c r="AE30" s="430">
        <f t="shared" si="2"/>
        <v>0</v>
      </c>
      <c r="AF30" s="427"/>
      <c r="AG30" s="186"/>
      <c r="AJ30" s="427"/>
      <c r="AK30" s="186"/>
      <c r="AL30" s="427"/>
      <c r="AM30" s="184"/>
      <c r="AZ30" s="237"/>
      <c r="BA30" s="237"/>
      <c r="BB30" s="237"/>
      <c r="BC30" s="237"/>
      <c r="BD30" s="237"/>
      <c r="BE30" s="237"/>
    </row>
    <row r="31" spans="1:57" ht="12.75" hidden="1">
      <c r="A31" s="464"/>
      <c r="B31" s="405"/>
      <c r="C31" s="186"/>
      <c r="D31" s="186"/>
      <c r="E31" s="186"/>
      <c r="F31" s="186"/>
      <c r="G31" s="186"/>
      <c r="H31" s="405"/>
      <c r="I31" s="186"/>
      <c r="J31" s="186"/>
      <c r="K31" s="186"/>
      <c r="L31" s="186"/>
      <c r="M31" s="186"/>
      <c r="N31" s="405"/>
      <c r="O31" s="186"/>
      <c r="P31" s="186"/>
      <c r="Q31" s="186"/>
      <c r="R31" s="186"/>
      <c r="S31" s="186"/>
      <c r="T31" s="405">
        <f t="shared" si="1"/>
        <v>0</v>
      </c>
      <c r="U31" s="405">
        <f t="shared" si="1"/>
        <v>0</v>
      </c>
      <c r="V31" s="405">
        <f t="shared" si="1"/>
        <v>0</v>
      </c>
      <c r="W31" s="405">
        <f t="shared" si="1"/>
        <v>0</v>
      </c>
      <c r="X31" s="405">
        <f t="shared" si="1"/>
        <v>0</v>
      </c>
      <c r="Y31" s="405">
        <f>G31+M31+S31</f>
        <v>0</v>
      </c>
      <c r="Z31" s="405"/>
      <c r="AA31" s="465"/>
      <c r="AB31" s="401"/>
      <c r="AC31" s="401"/>
      <c r="AD31" s="401"/>
      <c r="AE31" s="430">
        <f t="shared" si="2"/>
        <v>0</v>
      </c>
      <c r="AF31" s="430">
        <f>U56+AJ31+AL31</f>
        <v>0</v>
      </c>
      <c r="AG31" s="186"/>
      <c r="AJ31" s="186"/>
      <c r="AK31" s="186"/>
      <c r="AL31" s="186"/>
      <c r="AM31" s="184"/>
      <c r="AZ31" s="237"/>
      <c r="BA31" s="237"/>
      <c r="BB31" s="237"/>
      <c r="BC31" s="237"/>
      <c r="BD31" s="237"/>
      <c r="BE31" s="237"/>
    </row>
    <row r="32" spans="1:57" ht="12.75" hidden="1">
      <c r="A32" s="464"/>
      <c r="B32" s="405"/>
      <c r="C32" s="186"/>
      <c r="D32" s="186"/>
      <c r="E32" s="186"/>
      <c r="F32" s="186"/>
      <c r="G32" s="186"/>
      <c r="H32" s="405"/>
      <c r="I32" s="186"/>
      <c r="J32" s="186"/>
      <c r="K32" s="186"/>
      <c r="L32" s="186"/>
      <c r="M32" s="186"/>
      <c r="N32" s="405"/>
      <c r="O32" s="186"/>
      <c r="P32" s="186"/>
      <c r="Q32" s="186"/>
      <c r="R32" s="186"/>
      <c r="S32" s="186"/>
      <c r="T32" s="405">
        <f t="shared" si="1"/>
        <v>0</v>
      </c>
      <c r="U32" s="405">
        <f t="shared" si="1"/>
        <v>0</v>
      </c>
      <c r="V32" s="405">
        <f t="shared" si="1"/>
        <v>0</v>
      </c>
      <c r="W32" s="405">
        <f t="shared" si="1"/>
        <v>0</v>
      </c>
      <c r="X32" s="405">
        <f t="shared" si="1"/>
        <v>0</v>
      </c>
      <c r="Y32" s="405">
        <f>G32+M32+S32</f>
        <v>0</v>
      </c>
      <c r="Z32" s="405"/>
      <c r="AA32" s="465"/>
      <c r="AB32" s="401"/>
      <c r="AC32" s="401"/>
      <c r="AD32" s="401"/>
      <c r="AE32" s="430">
        <f t="shared" si="2"/>
        <v>0</v>
      </c>
      <c r="AF32" s="430">
        <f>U57+AJ32+AL32</f>
        <v>0</v>
      </c>
      <c r="AG32" s="186"/>
      <c r="AJ32" s="186"/>
      <c r="AK32" s="186"/>
      <c r="AL32" s="186"/>
      <c r="AM32" s="184"/>
      <c r="AZ32" s="237"/>
      <c r="BA32" s="237"/>
      <c r="BB32" s="237"/>
      <c r="BC32" s="237"/>
      <c r="BD32" s="237"/>
      <c r="BE32" s="237"/>
    </row>
    <row r="33" spans="1:57" ht="12.75" hidden="1">
      <c r="A33" s="464"/>
      <c r="B33" s="405"/>
      <c r="C33" s="186"/>
      <c r="D33" s="186"/>
      <c r="E33" s="186"/>
      <c r="F33" s="186"/>
      <c r="G33" s="186"/>
      <c r="H33" s="405"/>
      <c r="I33" s="186"/>
      <c r="J33" s="186"/>
      <c r="K33" s="186"/>
      <c r="L33" s="186"/>
      <c r="M33" s="186"/>
      <c r="N33" s="405"/>
      <c r="O33" s="186"/>
      <c r="P33" s="186"/>
      <c r="Q33" s="186"/>
      <c r="R33" s="186"/>
      <c r="S33" s="186"/>
      <c r="T33" s="405">
        <f t="shared" si="1"/>
        <v>0</v>
      </c>
      <c r="U33" s="405">
        <f t="shared" si="1"/>
        <v>0</v>
      </c>
      <c r="V33" s="405">
        <f t="shared" si="1"/>
        <v>0</v>
      </c>
      <c r="W33" s="405">
        <f t="shared" si="1"/>
        <v>0</v>
      </c>
      <c r="X33" s="405">
        <f t="shared" si="1"/>
        <v>0</v>
      </c>
      <c r="Y33" s="405">
        <f>G33+M33+S33</f>
        <v>0</v>
      </c>
      <c r="Z33" s="405"/>
      <c r="AA33" s="465"/>
      <c r="AB33" s="401"/>
      <c r="AC33" s="401"/>
      <c r="AD33" s="401"/>
      <c r="AE33" s="430">
        <f t="shared" si="2"/>
        <v>0</v>
      </c>
      <c r="AF33" s="430">
        <f>U58+AJ33+AL33</f>
        <v>0</v>
      </c>
      <c r="AG33" s="186"/>
      <c r="AJ33" s="186"/>
      <c r="AK33" s="186"/>
      <c r="AL33" s="186"/>
      <c r="AM33" s="184"/>
      <c r="AZ33" s="237"/>
      <c r="BA33" s="237"/>
      <c r="BB33" s="237"/>
      <c r="BC33" s="237"/>
      <c r="BD33" s="237"/>
      <c r="BE33" s="237"/>
    </row>
    <row r="34" spans="1:57" ht="12.75" hidden="1">
      <c r="A34" s="464"/>
      <c r="B34" s="405"/>
      <c r="C34" s="186"/>
      <c r="D34" s="186"/>
      <c r="E34" s="186"/>
      <c r="F34" s="186"/>
      <c r="G34" s="186"/>
      <c r="H34" s="405"/>
      <c r="I34" s="186"/>
      <c r="J34" s="186"/>
      <c r="K34" s="186"/>
      <c r="L34" s="186"/>
      <c r="M34" s="186"/>
      <c r="N34" s="405"/>
      <c r="O34" s="186"/>
      <c r="P34" s="186"/>
      <c r="Q34" s="186"/>
      <c r="R34" s="186"/>
      <c r="S34" s="186"/>
      <c r="T34" s="405">
        <f t="shared" si="1"/>
        <v>0</v>
      </c>
      <c r="U34" s="405">
        <f t="shared" si="1"/>
        <v>0</v>
      </c>
      <c r="V34" s="405">
        <f t="shared" si="1"/>
        <v>0</v>
      </c>
      <c r="W34" s="405">
        <f t="shared" si="1"/>
        <v>0</v>
      </c>
      <c r="X34" s="405">
        <f t="shared" si="1"/>
        <v>0</v>
      </c>
      <c r="Y34" s="405">
        <f>G34+M34+S34</f>
        <v>0</v>
      </c>
      <c r="Z34" s="405"/>
      <c r="AA34" s="465"/>
      <c r="AB34" s="401"/>
      <c r="AC34" s="401"/>
      <c r="AD34" s="401"/>
      <c r="AE34" s="430">
        <f t="shared" si="2"/>
        <v>0</v>
      </c>
      <c r="AF34" s="430">
        <f>U59+AJ34+AL34</f>
        <v>0</v>
      </c>
      <c r="AG34" s="186"/>
      <c r="AJ34" s="186"/>
      <c r="AK34" s="186"/>
      <c r="AL34" s="186"/>
      <c r="AM34" s="184"/>
      <c r="AZ34" s="237"/>
      <c r="BA34" s="237"/>
      <c r="BB34" s="237"/>
      <c r="BC34" s="237"/>
      <c r="BD34" s="237"/>
      <c r="BE34" s="237"/>
    </row>
    <row r="35" spans="1:57" ht="12.75" hidden="1">
      <c r="A35" s="464"/>
      <c r="B35" s="405"/>
      <c r="C35" s="186"/>
      <c r="D35" s="186"/>
      <c r="E35" s="186"/>
      <c r="F35" s="186"/>
      <c r="G35" s="186"/>
      <c r="H35" s="405"/>
      <c r="I35" s="186"/>
      <c r="J35" s="186"/>
      <c r="K35" s="186"/>
      <c r="L35" s="186"/>
      <c r="M35" s="186"/>
      <c r="N35" s="405"/>
      <c r="O35" s="186"/>
      <c r="P35" s="186"/>
      <c r="Q35" s="186"/>
      <c r="R35" s="186"/>
      <c r="S35" s="186"/>
      <c r="T35" s="405">
        <f t="shared" si="1"/>
        <v>0</v>
      </c>
      <c r="U35" s="405">
        <f t="shared" si="1"/>
        <v>0</v>
      </c>
      <c r="V35" s="405">
        <f t="shared" si="1"/>
        <v>0</v>
      </c>
      <c r="W35" s="405">
        <f t="shared" si="1"/>
        <v>0</v>
      </c>
      <c r="X35" s="405">
        <f t="shared" si="1"/>
        <v>0</v>
      </c>
      <c r="Y35" s="405">
        <f>G35+M35+S35</f>
        <v>0</v>
      </c>
      <c r="Z35" s="405"/>
      <c r="AA35" s="465"/>
      <c r="AB35" s="401"/>
      <c r="AC35" s="401"/>
      <c r="AD35" s="401"/>
      <c r="AE35" s="430">
        <f t="shared" si="2"/>
        <v>0</v>
      </c>
      <c r="AF35" s="430">
        <f>U60+AJ35+AL35</f>
        <v>0</v>
      </c>
      <c r="AG35" s="186"/>
      <c r="AJ35" s="186"/>
      <c r="AK35" s="186"/>
      <c r="AL35" s="186"/>
      <c r="AM35" s="184"/>
      <c r="AZ35" s="237"/>
      <c r="BA35" s="237"/>
      <c r="BB35" s="237"/>
      <c r="BC35" s="237"/>
      <c r="BD35" s="237"/>
      <c r="BE35" s="237"/>
    </row>
    <row r="36" spans="1:57" s="410" customFormat="1" ht="12.75" hidden="1">
      <c r="A36" s="428" t="s">
        <v>135</v>
      </c>
      <c r="B36" s="405">
        <f aca="true" t="shared" si="3" ref="B36:Y36">SUM(B22:B35)</f>
        <v>0</v>
      </c>
      <c r="C36" s="405">
        <f t="shared" si="3"/>
        <v>0</v>
      </c>
      <c r="D36" s="405">
        <f t="shared" si="3"/>
        <v>0</v>
      </c>
      <c r="E36" s="405">
        <f t="shared" si="3"/>
        <v>0</v>
      </c>
      <c r="F36" s="405">
        <f t="shared" si="3"/>
        <v>0</v>
      </c>
      <c r="G36" s="405">
        <f t="shared" si="3"/>
        <v>0</v>
      </c>
      <c r="H36" s="405">
        <f t="shared" si="3"/>
        <v>0</v>
      </c>
      <c r="I36" s="405">
        <f t="shared" si="3"/>
        <v>0</v>
      </c>
      <c r="J36" s="405">
        <f t="shared" si="3"/>
        <v>0</v>
      </c>
      <c r="K36" s="405">
        <f t="shared" si="3"/>
        <v>0</v>
      </c>
      <c r="L36" s="405">
        <f t="shared" si="3"/>
        <v>0</v>
      </c>
      <c r="M36" s="405">
        <f t="shared" si="3"/>
        <v>0</v>
      </c>
      <c r="N36" s="405">
        <f t="shared" si="3"/>
        <v>0</v>
      </c>
      <c r="O36" s="405">
        <f t="shared" si="3"/>
        <v>0</v>
      </c>
      <c r="P36" s="405">
        <f t="shared" si="3"/>
        <v>0</v>
      </c>
      <c r="Q36" s="405">
        <f t="shared" si="3"/>
        <v>0</v>
      </c>
      <c r="R36" s="405">
        <f t="shared" si="3"/>
        <v>0</v>
      </c>
      <c r="S36" s="405">
        <f t="shared" si="3"/>
        <v>0</v>
      </c>
      <c r="T36" s="405">
        <f t="shared" si="3"/>
        <v>0</v>
      </c>
      <c r="U36" s="405">
        <f t="shared" si="3"/>
        <v>0</v>
      </c>
      <c r="V36" s="405">
        <f t="shared" si="3"/>
        <v>0</v>
      </c>
      <c r="W36" s="405">
        <f t="shared" si="3"/>
        <v>0</v>
      </c>
      <c r="X36" s="405">
        <f t="shared" si="3"/>
        <v>0</v>
      </c>
      <c r="Y36" s="405">
        <f t="shared" si="3"/>
        <v>0</v>
      </c>
      <c r="Z36" s="405"/>
      <c r="AA36" s="405"/>
      <c r="AB36" s="429">
        <f aca="true" t="shared" si="4" ref="AB36:AL36">SUM(AB22:AB35)</f>
        <v>0</v>
      </c>
      <c r="AC36" s="429">
        <f t="shared" si="4"/>
        <v>0</v>
      </c>
      <c r="AD36" s="429">
        <f t="shared" si="4"/>
        <v>0</v>
      </c>
      <c r="AE36" s="405">
        <f t="shared" si="4"/>
        <v>0</v>
      </c>
      <c r="AF36" s="405">
        <f t="shared" si="4"/>
        <v>0</v>
      </c>
      <c r="AG36" s="405">
        <f t="shared" si="4"/>
        <v>0</v>
      </c>
      <c r="AJ36" s="405">
        <f t="shared" si="4"/>
        <v>0</v>
      </c>
      <c r="AK36" s="405">
        <f t="shared" si="4"/>
        <v>0</v>
      </c>
      <c r="AL36" s="405">
        <f t="shared" si="4"/>
        <v>0</v>
      </c>
      <c r="AM36" s="237"/>
      <c r="AZ36" s="237"/>
      <c r="BA36" s="237"/>
      <c r="BB36" s="237"/>
      <c r="BC36" s="237"/>
      <c r="BD36" s="237"/>
      <c r="BE36" s="237"/>
    </row>
    <row r="37" spans="1:57" s="410" customFormat="1" ht="24" customHeight="1" hidden="1">
      <c r="A37" s="428" t="s">
        <v>14</v>
      </c>
      <c r="B37" s="405">
        <f aca="true" t="shared" si="5" ref="B37:Y37">B36+B21</f>
        <v>0</v>
      </c>
      <c r="C37" s="405">
        <f t="shared" si="5"/>
        <v>0</v>
      </c>
      <c r="D37" s="405">
        <f t="shared" si="5"/>
        <v>0</v>
      </c>
      <c r="E37" s="405">
        <f t="shared" si="5"/>
        <v>0</v>
      </c>
      <c r="F37" s="405">
        <f t="shared" si="5"/>
        <v>0</v>
      </c>
      <c r="G37" s="405">
        <f t="shared" si="5"/>
        <v>0</v>
      </c>
      <c r="H37" s="405">
        <f t="shared" si="5"/>
        <v>0</v>
      </c>
      <c r="I37" s="405">
        <f t="shared" si="5"/>
        <v>0</v>
      </c>
      <c r="J37" s="405">
        <f t="shared" si="5"/>
        <v>0</v>
      </c>
      <c r="K37" s="405">
        <f t="shared" si="5"/>
        <v>0</v>
      </c>
      <c r="L37" s="405">
        <f t="shared" si="5"/>
        <v>0</v>
      </c>
      <c r="M37" s="405">
        <f t="shared" si="5"/>
        <v>0</v>
      </c>
      <c r="N37" s="405">
        <f t="shared" si="5"/>
        <v>0</v>
      </c>
      <c r="O37" s="405">
        <f t="shared" si="5"/>
        <v>0</v>
      </c>
      <c r="P37" s="405">
        <f t="shared" si="5"/>
        <v>0</v>
      </c>
      <c r="Q37" s="405">
        <f t="shared" si="5"/>
        <v>0</v>
      </c>
      <c r="R37" s="405">
        <f t="shared" si="5"/>
        <v>0</v>
      </c>
      <c r="S37" s="405">
        <f t="shared" si="5"/>
        <v>0</v>
      </c>
      <c r="T37" s="405">
        <f t="shared" si="5"/>
        <v>0</v>
      </c>
      <c r="U37" s="405">
        <f t="shared" si="5"/>
        <v>0</v>
      </c>
      <c r="V37" s="405">
        <f t="shared" si="5"/>
        <v>0</v>
      </c>
      <c r="W37" s="405">
        <f t="shared" si="5"/>
        <v>0</v>
      </c>
      <c r="X37" s="405">
        <f t="shared" si="5"/>
        <v>0</v>
      </c>
      <c r="Y37" s="405">
        <f t="shared" si="5"/>
        <v>0</v>
      </c>
      <c r="Z37" s="405"/>
      <c r="AA37" s="405">
        <f>AA36</f>
        <v>0</v>
      </c>
      <c r="AB37" s="429">
        <f>AB36+G46</f>
        <v>6</v>
      </c>
      <c r="AC37" s="429" t="e">
        <f>AC36+#REF!</f>
        <v>#REF!</v>
      </c>
      <c r="AD37" s="429">
        <f>AD36+H46</f>
        <v>7</v>
      </c>
      <c r="AE37" s="430">
        <f>AE36+K46</f>
        <v>10</v>
      </c>
      <c r="AF37" s="430" t="e">
        <f>AF36+#REF!</f>
        <v>#REF!</v>
      </c>
      <c r="AG37" s="405">
        <f>AG36+L46</f>
        <v>11</v>
      </c>
      <c r="AJ37" s="405" t="e">
        <f>AJ36+#REF!</f>
        <v>#REF!</v>
      </c>
      <c r="AK37" s="405">
        <f>AK36+N46</f>
        <v>13</v>
      </c>
      <c r="AL37" s="405" t="e">
        <f>AL36+#REF!</f>
        <v>#REF!</v>
      </c>
      <c r="AM37" s="237"/>
      <c r="AZ37" s="237"/>
      <c r="BA37" s="237"/>
      <c r="BB37" s="237"/>
      <c r="BC37" s="237"/>
      <c r="BD37" s="237"/>
      <c r="BE37" s="237"/>
    </row>
    <row r="38" ht="6" customHeight="1"/>
    <row r="39" spans="25:55" ht="13.5" thickBot="1">
      <c r="Y39" s="423" t="s">
        <v>145</v>
      </c>
      <c r="AG39" s="422"/>
      <c r="AZ39" s="1363"/>
      <c r="BA39" s="1363"/>
      <c r="BB39" s="1363"/>
      <c r="BC39" s="1363"/>
    </row>
    <row r="40" spans="1:48" ht="127.5" customHeight="1" thickBot="1">
      <c r="A40" s="1371" t="s">
        <v>37</v>
      </c>
      <c r="B40" s="1405" t="s">
        <v>368</v>
      </c>
      <c r="C40" s="1406"/>
      <c r="D40" s="1406"/>
      <c r="E40" s="1407" t="s">
        <v>364</v>
      </c>
      <c r="F40" s="1410" t="s">
        <v>146</v>
      </c>
      <c r="G40" s="1023" t="s">
        <v>794</v>
      </c>
      <c r="H40" s="1023"/>
      <c r="I40" s="1391" t="s">
        <v>38</v>
      </c>
      <c r="J40" s="1391"/>
      <c r="K40" s="1382" t="s">
        <v>795</v>
      </c>
      <c r="L40" s="1382"/>
      <c r="M40" s="1382"/>
      <c r="N40" s="1382"/>
      <c r="O40" s="1382"/>
      <c r="P40" s="1389" t="s">
        <v>796</v>
      </c>
      <c r="Q40" s="1390"/>
      <c r="R40" s="1390"/>
      <c r="S40" s="1390"/>
      <c r="T40" s="1391"/>
      <c r="U40" s="1382" t="s">
        <v>42</v>
      </c>
      <c r="V40" s="1382"/>
      <c r="W40" s="1392" t="s">
        <v>89</v>
      </c>
      <c r="X40" s="1393"/>
      <c r="Y40" s="1394"/>
      <c r="AC40" s="1039"/>
      <c r="AD40" s="1039"/>
      <c r="AE40" s="1039"/>
      <c r="AF40" s="1039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</row>
    <row r="41" spans="1:50" ht="73.5" customHeight="1" thickBot="1">
      <c r="A41" s="1372"/>
      <c r="B41" s="1382" t="s">
        <v>365</v>
      </c>
      <c r="C41" s="1382" t="s">
        <v>366</v>
      </c>
      <c r="D41" s="1382" t="s">
        <v>367</v>
      </c>
      <c r="E41" s="1408"/>
      <c r="F41" s="1411"/>
      <c r="G41" s="1023"/>
      <c r="H41" s="1023"/>
      <c r="I41" s="1413"/>
      <c r="J41" s="1413"/>
      <c r="K41" s="1023" t="s">
        <v>40</v>
      </c>
      <c r="L41" s="1023"/>
      <c r="M41" s="1023"/>
      <c r="N41" s="1023"/>
      <c r="O41" s="1347" t="s">
        <v>369</v>
      </c>
      <c r="P41" s="1400" t="s">
        <v>60</v>
      </c>
      <c r="Q41" s="1040"/>
      <c r="R41" s="1040"/>
      <c r="S41" s="1038"/>
      <c r="T41" s="1398" t="s">
        <v>61</v>
      </c>
      <c r="U41" s="1382"/>
      <c r="V41" s="1382"/>
      <c r="W41" s="1395"/>
      <c r="X41" s="1396"/>
      <c r="Y41" s="1397"/>
      <c r="AC41" s="236"/>
      <c r="AD41" s="236"/>
      <c r="AE41" s="236"/>
      <c r="AF41" s="236"/>
      <c r="AJ41" s="421"/>
      <c r="AK41" s="421"/>
      <c r="AL41" s="421"/>
      <c r="AM41" s="421"/>
      <c r="AN41" s="421"/>
      <c r="AO41" s="421"/>
      <c r="AP41" s="421"/>
      <c r="AQ41" s="421"/>
      <c r="AR41" s="421"/>
      <c r="AS41" s="424"/>
      <c r="AT41" s="424"/>
      <c r="AU41" s="424"/>
      <c r="AV41" s="424"/>
      <c r="AW41" s="424"/>
      <c r="AX41" s="431"/>
    </row>
    <row r="42" spans="1:51" ht="29.25" customHeight="1">
      <c r="A42" s="1372"/>
      <c r="B42" s="1382"/>
      <c r="C42" s="1382"/>
      <c r="D42" s="1382"/>
      <c r="E42" s="1408"/>
      <c r="F42" s="1411"/>
      <c r="G42" s="1352" t="s">
        <v>22</v>
      </c>
      <c r="H42" s="1403" t="s">
        <v>61</v>
      </c>
      <c r="I42" s="1403" t="s">
        <v>22</v>
      </c>
      <c r="J42" s="1348" t="s">
        <v>61</v>
      </c>
      <c r="K42" s="1401" t="s">
        <v>280</v>
      </c>
      <c r="L42" s="1358" t="s">
        <v>281</v>
      </c>
      <c r="M42" s="1358" t="s">
        <v>282</v>
      </c>
      <c r="N42" s="1358" t="s">
        <v>283</v>
      </c>
      <c r="O42" s="1348"/>
      <c r="P42" s="1384" t="s">
        <v>14</v>
      </c>
      <c r="Q42" s="1018" t="s">
        <v>287</v>
      </c>
      <c r="R42" s="1019"/>
      <c r="S42" s="1020"/>
      <c r="T42" s="1399"/>
      <c r="U42" s="1360" t="s">
        <v>22</v>
      </c>
      <c r="V42" s="1355" t="s">
        <v>369</v>
      </c>
      <c r="W42" s="1017" t="s">
        <v>60</v>
      </c>
      <c r="X42" s="1037"/>
      <c r="Y42" s="1352" t="s">
        <v>61</v>
      </c>
      <c r="AC42" s="1366"/>
      <c r="AD42" s="1354"/>
      <c r="AE42" s="1354"/>
      <c r="AF42" s="1354"/>
      <c r="AJ42" s="421"/>
      <c r="AK42" s="421"/>
      <c r="AL42" s="421"/>
      <c r="AM42" s="421"/>
      <c r="AN42" s="421"/>
      <c r="AO42" s="421"/>
      <c r="AP42" s="421"/>
      <c r="AQ42" s="421"/>
      <c r="AR42" s="421"/>
      <c r="AS42" s="1364"/>
      <c r="AT42" s="1364"/>
      <c r="AU42" s="1364"/>
      <c r="AV42" s="1364"/>
      <c r="AW42" s="424"/>
      <c r="AX42" s="424"/>
      <c r="AY42" s="421"/>
    </row>
    <row r="43" spans="1:51" ht="25.5" customHeight="1">
      <c r="A43" s="1372"/>
      <c r="B43" s="1382"/>
      <c r="C43" s="1382"/>
      <c r="D43" s="1382"/>
      <c r="E43" s="1408"/>
      <c r="F43" s="1411"/>
      <c r="G43" s="1352"/>
      <c r="H43" s="1403"/>
      <c r="I43" s="1403"/>
      <c r="J43" s="1348"/>
      <c r="K43" s="1401"/>
      <c r="L43" s="1358"/>
      <c r="M43" s="1358"/>
      <c r="N43" s="1358"/>
      <c r="O43" s="1348"/>
      <c r="P43" s="1385"/>
      <c r="Q43" s="1031" t="s">
        <v>288</v>
      </c>
      <c r="R43" s="1031" t="s">
        <v>282</v>
      </c>
      <c r="S43" s="1031" t="s">
        <v>289</v>
      </c>
      <c r="T43" s="1399"/>
      <c r="U43" s="1361"/>
      <c r="V43" s="1356"/>
      <c r="W43" s="1023"/>
      <c r="X43" s="1018"/>
      <c r="Y43" s="1352"/>
      <c r="AC43" s="1366"/>
      <c r="AD43" s="1353"/>
      <c r="AE43" s="1353"/>
      <c r="AF43" s="1353"/>
      <c r="AJ43" s="421"/>
      <c r="AK43" s="421"/>
      <c r="AL43" s="421"/>
      <c r="AM43" s="421"/>
      <c r="AN43" s="421"/>
      <c r="AO43" s="421"/>
      <c r="AP43" s="421"/>
      <c r="AQ43" s="421"/>
      <c r="AR43" s="421"/>
      <c r="AS43" s="425"/>
      <c r="AT43" s="425"/>
      <c r="AU43" s="425"/>
      <c r="AV43" s="425"/>
      <c r="AW43" s="424"/>
      <c r="AX43" s="424"/>
      <c r="AY43" s="421"/>
    </row>
    <row r="44" spans="1:51" ht="21" customHeight="1">
      <c r="A44" s="1372"/>
      <c r="B44" s="1382"/>
      <c r="C44" s="1382"/>
      <c r="D44" s="1382"/>
      <c r="E44" s="1408"/>
      <c r="F44" s="1411"/>
      <c r="G44" s="1352"/>
      <c r="H44" s="1403"/>
      <c r="I44" s="1403"/>
      <c r="J44" s="1348"/>
      <c r="K44" s="1401"/>
      <c r="L44" s="1358"/>
      <c r="M44" s="1358"/>
      <c r="N44" s="1358"/>
      <c r="O44" s="1348"/>
      <c r="P44" s="1385"/>
      <c r="Q44" s="1351"/>
      <c r="R44" s="1351"/>
      <c r="S44" s="1351"/>
      <c r="T44" s="1399"/>
      <c r="U44" s="1361"/>
      <c r="V44" s="1356"/>
      <c r="W44" s="1023"/>
      <c r="X44" s="1018"/>
      <c r="Y44" s="1352"/>
      <c r="AC44" s="1366"/>
      <c r="AD44" s="1353"/>
      <c r="AE44" s="1353"/>
      <c r="AF44" s="1353"/>
      <c r="AJ44" s="421"/>
      <c r="AK44" s="421"/>
      <c r="AL44" s="421"/>
      <c r="AM44" s="421"/>
      <c r="AN44" s="421"/>
      <c r="AO44" s="421"/>
      <c r="AP44" s="421"/>
      <c r="AQ44" s="421"/>
      <c r="AR44" s="421"/>
      <c r="AS44" s="1364"/>
      <c r="AT44" s="1364"/>
      <c r="AU44" s="1364"/>
      <c r="AV44" s="1364"/>
      <c r="AW44" s="421"/>
      <c r="AX44" s="421"/>
      <c r="AY44" s="421"/>
    </row>
    <row r="45" spans="1:48" ht="69.75" customHeight="1">
      <c r="A45" s="1373"/>
      <c r="B45" s="1382"/>
      <c r="C45" s="1382"/>
      <c r="D45" s="1382"/>
      <c r="E45" s="1409"/>
      <c r="F45" s="1412"/>
      <c r="G45" s="1352"/>
      <c r="H45" s="1404"/>
      <c r="I45" s="1404"/>
      <c r="J45" s="1349"/>
      <c r="K45" s="1402"/>
      <c r="L45" s="1359"/>
      <c r="M45" s="1359"/>
      <c r="N45" s="1359"/>
      <c r="O45" s="1349"/>
      <c r="P45" s="1386"/>
      <c r="Q45" s="1032"/>
      <c r="R45" s="1032"/>
      <c r="S45" s="1032"/>
      <c r="T45" s="1399"/>
      <c r="U45" s="1362"/>
      <c r="V45" s="1357"/>
      <c r="W45" s="432" t="s">
        <v>797</v>
      </c>
      <c r="X45" s="432" t="s">
        <v>62</v>
      </c>
      <c r="Y45" s="433" t="s">
        <v>62</v>
      </c>
      <c r="AC45" s="1366"/>
      <c r="AD45" s="1353"/>
      <c r="AE45" s="1353"/>
      <c r="AF45" s="1353"/>
      <c r="AJ45" s="421"/>
      <c r="AK45" s="421"/>
      <c r="AL45" s="421"/>
      <c r="AM45" s="421"/>
      <c r="AN45" s="421"/>
      <c r="AO45" s="421"/>
      <c r="AP45" s="421"/>
      <c r="AQ45" s="421"/>
      <c r="AR45" s="421"/>
      <c r="AS45" s="434"/>
      <c r="AT45" s="435"/>
      <c r="AU45" s="435"/>
      <c r="AV45" s="435"/>
    </row>
    <row r="46" spans="1:48" ht="12.75">
      <c r="A46" s="426"/>
      <c r="B46" s="405">
        <v>1</v>
      </c>
      <c r="C46" s="405">
        <v>2</v>
      </c>
      <c r="D46" s="405">
        <v>3</v>
      </c>
      <c r="E46" s="405">
        <v>4</v>
      </c>
      <c r="F46" s="405">
        <v>5</v>
      </c>
      <c r="G46" s="405">
        <v>6</v>
      </c>
      <c r="H46" s="405">
        <v>7</v>
      </c>
      <c r="I46" s="405">
        <v>8</v>
      </c>
      <c r="J46" s="405">
        <v>9</v>
      </c>
      <c r="K46" s="405">
        <v>10</v>
      </c>
      <c r="L46" s="405">
        <v>11</v>
      </c>
      <c r="M46" s="405">
        <v>12</v>
      </c>
      <c r="N46" s="405">
        <v>13</v>
      </c>
      <c r="O46" s="405">
        <v>14</v>
      </c>
      <c r="P46" s="405">
        <v>15</v>
      </c>
      <c r="Q46" s="405">
        <v>16</v>
      </c>
      <c r="R46" s="405">
        <v>17</v>
      </c>
      <c r="S46" s="405">
        <v>18</v>
      </c>
      <c r="T46" s="405">
        <v>19</v>
      </c>
      <c r="U46" s="405">
        <v>20</v>
      </c>
      <c r="V46" s="405">
        <v>21</v>
      </c>
      <c r="W46" s="405">
        <v>22</v>
      </c>
      <c r="X46" s="405">
        <v>23</v>
      </c>
      <c r="Y46" s="405">
        <v>24</v>
      </c>
      <c r="AC46" s="237"/>
      <c r="AD46" s="237"/>
      <c r="AE46" s="237"/>
      <c r="AF46" s="237"/>
      <c r="AJ46" s="421"/>
      <c r="AK46" s="421"/>
      <c r="AL46" s="421"/>
      <c r="AM46" s="421"/>
      <c r="AN46" s="421"/>
      <c r="AO46" s="421"/>
      <c r="AP46" s="421"/>
      <c r="AQ46" s="421"/>
      <c r="AR46" s="421"/>
      <c r="AS46" s="237"/>
      <c r="AT46" s="237"/>
      <c r="AU46" s="237"/>
      <c r="AV46" s="237"/>
    </row>
    <row r="47" spans="1:48" s="410" customFormat="1" ht="12.75">
      <c r="A47" s="463"/>
      <c r="B47" s="405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AC47" s="238"/>
      <c r="AD47" s="238"/>
      <c r="AE47" s="238"/>
      <c r="AF47" s="238"/>
      <c r="AJ47" s="439"/>
      <c r="AK47" s="439"/>
      <c r="AL47" s="439"/>
      <c r="AM47" s="439"/>
      <c r="AN47" s="439"/>
      <c r="AO47" s="439"/>
      <c r="AP47" s="439"/>
      <c r="AQ47" s="439"/>
      <c r="AR47" s="439"/>
      <c r="AS47" s="237"/>
      <c r="AT47" s="237"/>
      <c r="AU47" s="237"/>
      <c r="AV47" s="237"/>
    </row>
    <row r="48" spans="1:55" s="410" customFormat="1" ht="13.5" customHeight="1" hidden="1">
      <c r="A48" s="464"/>
      <c r="B48" s="405"/>
      <c r="C48" s="186"/>
      <c r="D48" s="186"/>
      <c r="E48" s="186"/>
      <c r="F48" s="427"/>
      <c r="G48" s="466"/>
      <c r="H48" s="192"/>
      <c r="I48" s="192"/>
      <c r="J48" s="192"/>
      <c r="K48" s="438"/>
      <c r="L48" s="466"/>
      <c r="M48" s="192"/>
      <c r="N48" s="192"/>
      <c r="O48" s="192"/>
      <c r="P48" s="438"/>
      <c r="Q48" s="466">
        <f aca="true" t="shared" si="6" ref="Q48:T61">B48+G48+L48</f>
        <v>0</v>
      </c>
      <c r="R48" s="466">
        <f t="shared" si="6"/>
        <v>0</v>
      </c>
      <c r="S48" s="467">
        <f t="shared" si="6"/>
        <v>0</v>
      </c>
      <c r="T48" s="467">
        <f t="shared" si="6"/>
        <v>0</v>
      </c>
      <c r="U48" s="427"/>
      <c r="V48" s="186"/>
      <c r="W48" s="427"/>
      <c r="X48" s="468">
        <v>541</v>
      </c>
      <c r="Y48" s="436"/>
      <c r="Z48" s="442">
        <f aca="true" t="shared" si="7" ref="Z48:Z61">AA48+AB48+AC48</f>
        <v>15981.800000000001</v>
      </c>
      <c r="AA48" s="469">
        <v>10572.6</v>
      </c>
      <c r="AB48" s="401">
        <v>4874.8</v>
      </c>
      <c r="AC48" s="193">
        <v>534.4</v>
      </c>
      <c r="AD48" s="437"/>
      <c r="AE48" s="437"/>
      <c r="AF48" s="437"/>
      <c r="AG48" s="427"/>
      <c r="AH48" s="438"/>
      <c r="AI48" s="470" t="e">
        <f>#REF!-Z48+AL48</f>
        <v>#REF!</v>
      </c>
      <c r="AJ48" s="400" t="e">
        <f>X48-#REF!</f>
        <v>#REF!</v>
      </c>
      <c r="AK48" s="438"/>
      <c r="AL48" s="405">
        <v>5516.9</v>
      </c>
      <c r="AM48" s="405"/>
      <c r="AN48" s="405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237"/>
      <c r="BA48" s="237"/>
      <c r="BB48" s="237"/>
      <c r="BC48" s="237"/>
    </row>
    <row r="49" spans="1:55" s="410" customFormat="1" ht="12.75" customHeight="1" hidden="1">
      <c r="A49" s="464"/>
      <c r="B49" s="405"/>
      <c r="C49" s="186"/>
      <c r="D49" s="186"/>
      <c r="E49" s="186"/>
      <c r="F49" s="427"/>
      <c r="G49" s="405"/>
      <c r="H49" s="186"/>
      <c r="I49" s="186"/>
      <c r="J49" s="186"/>
      <c r="K49" s="427"/>
      <c r="L49" s="405"/>
      <c r="M49" s="186"/>
      <c r="N49" s="186"/>
      <c r="O49" s="186"/>
      <c r="P49" s="427"/>
      <c r="Q49" s="405">
        <f t="shared" si="6"/>
        <v>0</v>
      </c>
      <c r="R49" s="405">
        <f t="shared" si="6"/>
        <v>0</v>
      </c>
      <c r="S49" s="471">
        <f t="shared" si="6"/>
        <v>0</v>
      </c>
      <c r="T49" s="471">
        <f t="shared" si="6"/>
        <v>0</v>
      </c>
      <c r="U49" s="427"/>
      <c r="V49" s="186"/>
      <c r="W49" s="427"/>
      <c r="X49" s="468">
        <v>276.8</v>
      </c>
      <c r="Y49" s="436">
        <v>126.6</v>
      </c>
      <c r="Z49" s="442">
        <f t="shared" si="7"/>
        <v>5117.499999999999</v>
      </c>
      <c r="AA49" s="468">
        <v>2165.6</v>
      </c>
      <c r="AB49" s="426">
        <v>2617.2</v>
      </c>
      <c r="AC49" s="426">
        <v>334.7</v>
      </c>
      <c r="AD49" s="426">
        <v>99.4</v>
      </c>
      <c r="AE49" s="426">
        <v>133.7</v>
      </c>
      <c r="AF49" s="426">
        <v>10.6</v>
      </c>
      <c r="AG49" s="427"/>
      <c r="AH49" s="427"/>
      <c r="AI49" s="441" t="e">
        <f>#REF!-Z49+AL49</f>
        <v>#REF!</v>
      </c>
      <c r="AJ49" s="401" t="e">
        <f>X49-#REF!</f>
        <v>#REF!</v>
      </c>
      <c r="AK49" s="427"/>
      <c r="AL49" s="440"/>
      <c r="AM49" s="440"/>
      <c r="AN49" s="440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237"/>
      <c r="BA49" s="237"/>
      <c r="BB49" s="237"/>
      <c r="BC49" s="237"/>
    </row>
    <row r="50" spans="1:55" s="410" customFormat="1" ht="12.75" customHeight="1" hidden="1">
      <c r="A50" s="464"/>
      <c r="B50" s="405"/>
      <c r="C50" s="186"/>
      <c r="D50" s="186"/>
      <c r="E50" s="186"/>
      <c r="F50" s="427"/>
      <c r="G50" s="405"/>
      <c r="H50" s="186"/>
      <c r="I50" s="186"/>
      <c r="J50" s="186"/>
      <c r="K50" s="427"/>
      <c r="L50" s="405"/>
      <c r="M50" s="186"/>
      <c r="N50" s="186"/>
      <c r="O50" s="186"/>
      <c r="P50" s="427"/>
      <c r="Q50" s="405">
        <f t="shared" si="6"/>
        <v>0</v>
      </c>
      <c r="R50" s="405">
        <f t="shared" si="6"/>
        <v>0</v>
      </c>
      <c r="S50" s="471">
        <f t="shared" si="6"/>
        <v>0</v>
      </c>
      <c r="T50" s="471">
        <f t="shared" si="6"/>
        <v>0</v>
      </c>
      <c r="U50" s="427"/>
      <c r="V50" s="186"/>
      <c r="W50" s="427"/>
      <c r="X50" s="468">
        <v>75</v>
      </c>
      <c r="Y50" s="436">
        <v>12.7</v>
      </c>
      <c r="Z50" s="442">
        <f t="shared" si="7"/>
        <v>1124.6999999999998</v>
      </c>
      <c r="AA50" s="426">
        <v>421.7</v>
      </c>
      <c r="AB50" s="426">
        <v>569.9</v>
      </c>
      <c r="AC50" s="426">
        <v>133.1</v>
      </c>
      <c r="AD50" s="426"/>
      <c r="AE50" s="426"/>
      <c r="AF50" s="426"/>
      <c r="AG50" s="427"/>
      <c r="AH50" s="427"/>
      <c r="AI50" s="441" t="e">
        <f>#REF!-Z50+AL50</f>
        <v>#REF!</v>
      </c>
      <c r="AJ50" s="401" t="e">
        <f>X50-#REF!</f>
        <v>#REF!</v>
      </c>
      <c r="AK50" s="427"/>
      <c r="AL50" s="440"/>
      <c r="AM50" s="440"/>
      <c r="AN50" s="440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237"/>
      <c r="BA50" s="237"/>
      <c r="BB50" s="237"/>
      <c r="BC50" s="237"/>
    </row>
    <row r="51" spans="1:55" s="410" customFormat="1" ht="12.75" customHeight="1" hidden="1">
      <c r="A51" s="464"/>
      <c r="B51" s="405"/>
      <c r="C51" s="186"/>
      <c r="D51" s="186"/>
      <c r="E51" s="186"/>
      <c r="F51" s="427"/>
      <c r="G51" s="405"/>
      <c r="H51" s="186"/>
      <c r="I51" s="186"/>
      <c r="J51" s="186"/>
      <c r="K51" s="427"/>
      <c r="L51" s="405"/>
      <c r="M51" s="186"/>
      <c r="N51" s="186"/>
      <c r="O51" s="186"/>
      <c r="P51" s="427"/>
      <c r="Q51" s="405">
        <f t="shared" si="6"/>
        <v>0</v>
      </c>
      <c r="R51" s="405">
        <f t="shared" si="6"/>
        <v>0</v>
      </c>
      <c r="S51" s="471">
        <f t="shared" si="6"/>
        <v>0</v>
      </c>
      <c r="T51" s="471">
        <f t="shared" si="6"/>
        <v>0</v>
      </c>
      <c r="U51" s="427"/>
      <c r="V51" s="186"/>
      <c r="W51" s="427"/>
      <c r="X51" s="468">
        <v>64</v>
      </c>
      <c r="Y51" s="436">
        <v>13.8</v>
      </c>
      <c r="Z51" s="442">
        <f t="shared" si="7"/>
        <v>1189</v>
      </c>
      <c r="AA51" s="426">
        <v>451.8</v>
      </c>
      <c r="AB51" s="426">
        <v>582.6</v>
      </c>
      <c r="AC51" s="426">
        <v>154.6</v>
      </c>
      <c r="AD51" s="426"/>
      <c r="AE51" s="426"/>
      <c r="AF51" s="426"/>
      <c r="AG51" s="427"/>
      <c r="AH51" s="427"/>
      <c r="AI51" s="441" t="e">
        <f>#REF!-Z51+AL51</f>
        <v>#REF!</v>
      </c>
      <c r="AJ51" s="401" t="e">
        <f>X51-#REF!</f>
        <v>#REF!</v>
      </c>
      <c r="AK51" s="427"/>
      <c r="AL51" s="440"/>
      <c r="AM51" s="440"/>
      <c r="AN51" s="440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237"/>
      <c r="BA51" s="237"/>
      <c r="BB51" s="237"/>
      <c r="BC51" s="237"/>
    </row>
    <row r="52" spans="1:55" s="410" customFormat="1" ht="12.75" customHeight="1" hidden="1">
      <c r="A52" s="464"/>
      <c r="B52" s="405"/>
      <c r="C52" s="186"/>
      <c r="D52" s="186"/>
      <c r="E52" s="186"/>
      <c r="F52" s="427"/>
      <c r="G52" s="405"/>
      <c r="H52" s="186"/>
      <c r="I52" s="186"/>
      <c r="J52" s="186"/>
      <c r="K52" s="427"/>
      <c r="L52" s="405"/>
      <c r="M52" s="186"/>
      <c r="N52" s="186"/>
      <c r="O52" s="186"/>
      <c r="P52" s="427"/>
      <c r="Q52" s="405">
        <f t="shared" si="6"/>
        <v>0</v>
      </c>
      <c r="R52" s="405">
        <f t="shared" si="6"/>
        <v>0</v>
      </c>
      <c r="S52" s="471">
        <f t="shared" si="6"/>
        <v>0</v>
      </c>
      <c r="T52" s="471">
        <f t="shared" si="6"/>
        <v>0</v>
      </c>
      <c r="U52" s="427"/>
      <c r="V52" s="186"/>
      <c r="W52" s="427"/>
      <c r="X52" s="468">
        <v>40</v>
      </c>
      <c r="Y52" s="436">
        <v>16</v>
      </c>
      <c r="Z52" s="442">
        <f t="shared" si="7"/>
        <v>484.40000000000003</v>
      </c>
      <c r="AA52" s="426">
        <v>178</v>
      </c>
      <c r="AB52" s="426">
        <v>247.8</v>
      </c>
      <c r="AC52" s="426">
        <v>58.6</v>
      </c>
      <c r="AD52" s="426">
        <v>13.2</v>
      </c>
      <c r="AE52" s="426">
        <v>6</v>
      </c>
      <c r="AF52" s="426">
        <v>1</v>
      </c>
      <c r="AG52" s="427"/>
      <c r="AH52" s="427"/>
      <c r="AI52" s="441" t="e">
        <f>#REF!-Z52+AL52</f>
        <v>#REF!</v>
      </c>
      <c r="AJ52" s="401" t="e">
        <f>X52-#REF!</f>
        <v>#REF!</v>
      </c>
      <c r="AK52" s="427"/>
      <c r="AL52" s="405">
        <v>34.2</v>
      </c>
      <c r="AM52" s="405"/>
      <c r="AN52" s="440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237"/>
      <c r="BA52" s="237"/>
      <c r="BB52" s="237"/>
      <c r="BC52" s="237"/>
    </row>
    <row r="53" spans="1:55" s="410" customFormat="1" ht="12.75" customHeight="1" hidden="1">
      <c r="A53" s="464"/>
      <c r="B53" s="405"/>
      <c r="C53" s="186"/>
      <c r="D53" s="186"/>
      <c r="E53" s="186"/>
      <c r="F53" s="427"/>
      <c r="G53" s="405"/>
      <c r="H53" s="186"/>
      <c r="I53" s="186"/>
      <c r="J53" s="186"/>
      <c r="K53" s="427"/>
      <c r="L53" s="405"/>
      <c r="M53" s="186"/>
      <c r="N53" s="186"/>
      <c r="O53" s="186"/>
      <c r="P53" s="427"/>
      <c r="Q53" s="405">
        <f t="shared" si="6"/>
        <v>0</v>
      </c>
      <c r="R53" s="405">
        <f t="shared" si="6"/>
        <v>0</v>
      </c>
      <c r="S53" s="471">
        <f t="shared" si="6"/>
        <v>0</v>
      </c>
      <c r="T53" s="471">
        <f t="shared" si="6"/>
        <v>0</v>
      </c>
      <c r="U53" s="427"/>
      <c r="V53" s="186"/>
      <c r="W53" s="427"/>
      <c r="X53" s="468">
        <v>72.2</v>
      </c>
      <c r="Y53" s="436">
        <v>9</v>
      </c>
      <c r="Z53" s="442">
        <f t="shared" si="7"/>
        <v>1176.1</v>
      </c>
      <c r="AA53" s="426">
        <v>409.5</v>
      </c>
      <c r="AB53" s="426">
        <v>625.5</v>
      </c>
      <c r="AC53" s="426">
        <v>141.1</v>
      </c>
      <c r="AD53" s="426">
        <v>34.4</v>
      </c>
      <c r="AE53" s="426">
        <v>24.2</v>
      </c>
      <c r="AF53" s="426">
        <v>6.6</v>
      </c>
      <c r="AG53" s="427"/>
      <c r="AH53" s="427"/>
      <c r="AI53" s="441" t="e">
        <f>#REF!-Z53+AL53</f>
        <v>#REF!</v>
      </c>
      <c r="AJ53" s="401" t="e">
        <f>X53-#REF!</f>
        <v>#REF!</v>
      </c>
      <c r="AK53" s="427"/>
      <c r="AL53" s="440"/>
      <c r="AM53" s="440"/>
      <c r="AN53" s="440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237"/>
      <c r="BA53" s="237"/>
      <c r="BB53" s="237"/>
      <c r="BC53" s="237"/>
    </row>
    <row r="54" spans="1:55" s="410" customFormat="1" ht="12.75" customHeight="1" hidden="1">
      <c r="A54" s="464"/>
      <c r="B54" s="405"/>
      <c r="C54" s="186"/>
      <c r="D54" s="186"/>
      <c r="E54" s="186"/>
      <c r="F54" s="427"/>
      <c r="G54" s="405"/>
      <c r="H54" s="186"/>
      <c r="I54" s="186"/>
      <c r="J54" s="186"/>
      <c r="K54" s="427"/>
      <c r="L54" s="405"/>
      <c r="M54" s="186"/>
      <c r="N54" s="186"/>
      <c r="O54" s="186"/>
      <c r="P54" s="427"/>
      <c r="Q54" s="405">
        <f t="shared" si="6"/>
        <v>0</v>
      </c>
      <c r="R54" s="405">
        <f t="shared" si="6"/>
        <v>0</v>
      </c>
      <c r="S54" s="471">
        <f t="shared" si="6"/>
        <v>0</v>
      </c>
      <c r="T54" s="471">
        <f t="shared" si="6"/>
        <v>0</v>
      </c>
      <c r="U54" s="427"/>
      <c r="V54" s="186"/>
      <c r="W54" s="427"/>
      <c r="X54" s="468">
        <v>14</v>
      </c>
      <c r="Y54" s="436">
        <v>13</v>
      </c>
      <c r="Z54" s="442">
        <f t="shared" si="7"/>
        <v>354.5</v>
      </c>
      <c r="AA54" s="426">
        <v>103.3</v>
      </c>
      <c r="AB54" s="426">
        <v>150.2</v>
      </c>
      <c r="AC54" s="426">
        <v>101</v>
      </c>
      <c r="AD54" s="426"/>
      <c r="AE54" s="426"/>
      <c r="AF54" s="426"/>
      <c r="AG54" s="427"/>
      <c r="AH54" s="427"/>
      <c r="AI54" s="441" t="e">
        <f>#REF!-Z54+AL54</f>
        <v>#REF!</v>
      </c>
      <c r="AJ54" s="401" t="e">
        <f>X54-#REF!</f>
        <v>#REF!</v>
      </c>
      <c r="AK54" s="427"/>
      <c r="AL54" s="405">
        <v>32.3</v>
      </c>
      <c r="AM54" s="405"/>
      <c r="AN54" s="440"/>
      <c r="AO54" s="439"/>
      <c r="AP54" s="439"/>
      <c r="AQ54" s="439"/>
      <c r="AR54" s="439"/>
      <c r="AS54" s="439"/>
      <c r="AT54" s="439"/>
      <c r="AU54" s="439"/>
      <c r="AV54" s="439"/>
      <c r="AW54" s="439"/>
      <c r="AX54" s="439"/>
      <c r="AY54" s="439"/>
      <c r="AZ54" s="237"/>
      <c r="BA54" s="237"/>
      <c r="BB54" s="237"/>
      <c r="BC54" s="237"/>
    </row>
    <row r="55" spans="1:55" s="410" customFormat="1" ht="12.75" customHeight="1" hidden="1">
      <c r="A55" s="464"/>
      <c r="B55" s="405"/>
      <c r="C55" s="186"/>
      <c r="D55" s="186"/>
      <c r="E55" s="186"/>
      <c r="F55" s="427"/>
      <c r="G55" s="405"/>
      <c r="H55" s="186"/>
      <c r="I55" s="186"/>
      <c r="J55" s="186"/>
      <c r="K55" s="427"/>
      <c r="L55" s="405"/>
      <c r="M55" s="186"/>
      <c r="N55" s="186"/>
      <c r="O55" s="186"/>
      <c r="P55" s="427"/>
      <c r="Q55" s="405">
        <f t="shared" si="6"/>
        <v>0</v>
      </c>
      <c r="R55" s="405">
        <f t="shared" si="6"/>
        <v>0</v>
      </c>
      <c r="S55" s="471">
        <f t="shared" si="6"/>
        <v>0</v>
      </c>
      <c r="T55" s="471">
        <f t="shared" si="6"/>
        <v>0</v>
      </c>
      <c r="U55" s="427"/>
      <c r="V55" s="186"/>
      <c r="W55" s="427"/>
      <c r="X55" s="468">
        <v>3.4</v>
      </c>
      <c r="Y55" s="436">
        <v>0.8</v>
      </c>
      <c r="Z55" s="472">
        <f t="shared" si="7"/>
        <v>82.10000000000001</v>
      </c>
      <c r="AA55" s="468">
        <f>1.2+21.8</f>
        <v>23</v>
      </c>
      <c r="AB55" s="426">
        <f>2.1+44.2</f>
        <v>46.300000000000004</v>
      </c>
      <c r="AC55" s="426">
        <v>12.8</v>
      </c>
      <c r="AD55" s="426">
        <v>1</v>
      </c>
      <c r="AE55" s="426">
        <v>1.6</v>
      </c>
      <c r="AF55" s="426">
        <v>0.8</v>
      </c>
      <c r="AG55" s="427"/>
      <c r="AH55" s="427"/>
      <c r="AI55" s="441" t="e">
        <f>#REF!-Z55+AL55</f>
        <v>#REF!</v>
      </c>
      <c r="AJ55" s="401" t="e">
        <f>X55-#REF!</f>
        <v>#REF!</v>
      </c>
      <c r="AK55" s="427"/>
      <c r="AL55" s="405">
        <v>24.1</v>
      </c>
      <c r="AM55" s="405"/>
      <c r="AN55" s="440"/>
      <c r="AO55" s="439"/>
      <c r="AP55" s="439"/>
      <c r="AQ55" s="439"/>
      <c r="AR55" s="439"/>
      <c r="AS55" s="439"/>
      <c r="AT55" s="439"/>
      <c r="AU55" s="439"/>
      <c r="AV55" s="439"/>
      <c r="AW55" s="439"/>
      <c r="AX55" s="439"/>
      <c r="AY55" s="439"/>
      <c r="AZ55" s="237"/>
      <c r="BA55" s="237"/>
      <c r="BB55" s="237"/>
      <c r="BC55" s="237"/>
    </row>
    <row r="56" spans="1:55" s="410" customFormat="1" ht="12.75" customHeight="1" hidden="1">
      <c r="A56" s="464"/>
      <c r="B56" s="405"/>
      <c r="C56" s="186"/>
      <c r="D56" s="186"/>
      <c r="E56" s="186"/>
      <c r="F56" s="427"/>
      <c r="G56" s="405"/>
      <c r="H56" s="186"/>
      <c r="I56" s="186"/>
      <c r="J56" s="186"/>
      <c r="K56" s="427"/>
      <c r="L56" s="405"/>
      <c r="M56" s="186"/>
      <c r="N56" s="186"/>
      <c r="O56" s="186"/>
      <c r="P56" s="427"/>
      <c r="Q56" s="405">
        <f t="shared" si="6"/>
        <v>0</v>
      </c>
      <c r="R56" s="405">
        <f t="shared" si="6"/>
        <v>0</v>
      </c>
      <c r="S56" s="471">
        <f t="shared" si="6"/>
        <v>0</v>
      </c>
      <c r="T56" s="471">
        <f t="shared" si="6"/>
        <v>0</v>
      </c>
      <c r="U56" s="186"/>
      <c r="V56" s="186"/>
      <c r="W56" s="427"/>
      <c r="X56" s="468">
        <v>195</v>
      </c>
      <c r="Y56" s="436">
        <v>78</v>
      </c>
      <c r="Z56" s="472">
        <f t="shared" si="7"/>
        <v>1753.34</v>
      </c>
      <c r="AA56" s="426">
        <v>765.8</v>
      </c>
      <c r="AB56" s="426">
        <v>848.2</v>
      </c>
      <c r="AC56" s="426">
        <v>139.34</v>
      </c>
      <c r="AD56" s="426"/>
      <c r="AE56" s="426">
        <v>85</v>
      </c>
      <c r="AF56" s="426"/>
      <c r="AG56" s="427"/>
      <c r="AH56" s="427"/>
      <c r="AI56" s="441" t="e">
        <f>#REF!-Z56+AL56</f>
        <v>#REF!</v>
      </c>
      <c r="AJ56" s="401" t="e">
        <f>X56-#REF!</f>
        <v>#REF!</v>
      </c>
      <c r="AK56" s="427"/>
      <c r="AL56" s="405">
        <v>582.4</v>
      </c>
      <c r="AM56" s="405"/>
      <c r="AN56" s="440"/>
      <c r="AO56" s="439"/>
      <c r="AP56" s="439"/>
      <c r="AQ56" s="439"/>
      <c r="AR56" s="439"/>
      <c r="AS56" s="439"/>
      <c r="AT56" s="439"/>
      <c r="AU56" s="439"/>
      <c r="AV56" s="439"/>
      <c r="AW56" s="439"/>
      <c r="AX56" s="439"/>
      <c r="AY56" s="439"/>
      <c r="AZ56" s="237"/>
      <c r="BA56" s="237"/>
      <c r="BB56" s="237"/>
      <c r="BC56" s="237"/>
    </row>
    <row r="57" spans="1:55" s="410" customFormat="1" ht="12.75" customHeight="1" hidden="1">
      <c r="A57" s="464"/>
      <c r="B57" s="405"/>
      <c r="C57" s="186"/>
      <c r="D57" s="186"/>
      <c r="E57" s="186"/>
      <c r="F57" s="186">
        <v>36</v>
      </c>
      <c r="G57" s="405"/>
      <c r="H57" s="186"/>
      <c r="I57" s="186"/>
      <c r="J57" s="186"/>
      <c r="K57" s="186">
        <v>32</v>
      </c>
      <c r="L57" s="405"/>
      <c r="M57" s="186"/>
      <c r="N57" s="186"/>
      <c r="O57" s="186"/>
      <c r="P57" s="186">
        <v>17</v>
      </c>
      <c r="Q57" s="405">
        <f t="shared" si="6"/>
        <v>0</v>
      </c>
      <c r="R57" s="405">
        <f t="shared" si="6"/>
        <v>0</v>
      </c>
      <c r="S57" s="471">
        <f t="shared" si="6"/>
        <v>0</v>
      </c>
      <c r="T57" s="471">
        <f t="shared" si="6"/>
        <v>0</v>
      </c>
      <c r="U57" s="186"/>
      <c r="V57" s="186"/>
      <c r="W57" s="401">
        <v>975</v>
      </c>
      <c r="X57" s="468">
        <v>40.3</v>
      </c>
      <c r="Y57" s="436">
        <v>9.5</v>
      </c>
      <c r="Z57" s="442">
        <f t="shared" si="7"/>
        <v>806.2</v>
      </c>
      <c r="AA57" s="401">
        <v>250</v>
      </c>
      <c r="AB57" s="401">
        <v>362.9</v>
      </c>
      <c r="AC57" s="401">
        <v>193.3</v>
      </c>
      <c r="AD57" s="426"/>
      <c r="AE57" s="426"/>
      <c r="AF57" s="426"/>
      <c r="AG57" s="426">
        <v>168.2</v>
      </c>
      <c r="AH57" s="426">
        <v>49.8</v>
      </c>
      <c r="AI57" s="441" t="e">
        <f>#REF!-Z57+AL57</f>
        <v>#REF!</v>
      </c>
      <c r="AJ57" s="401" t="e">
        <f>X57-#REF!</f>
        <v>#REF!</v>
      </c>
      <c r="AK57" s="401" t="e">
        <f>W57-#REF!</f>
        <v>#REF!</v>
      </c>
      <c r="AL57" s="440"/>
      <c r="AM57" s="440"/>
      <c r="AN57" s="440"/>
      <c r="AO57" s="439"/>
      <c r="AP57" s="439"/>
      <c r="AQ57" s="439"/>
      <c r="AR57" s="439"/>
      <c r="AS57" s="439"/>
      <c r="AT57" s="439"/>
      <c r="AU57" s="439"/>
      <c r="AV57" s="439"/>
      <c r="AW57" s="439"/>
      <c r="AX57" s="439"/>
      <c r="AY57" s="439"/>
      <c r="AZ57" s="237"/>
      <c r="BA57" s="237"/>
      <c r="BB57" s="237"/>
      <c r="BC57" s="237"/>
    </row>
    <row r="58" spans="1:55" s="410" customFormat="1" ht="12.75" customHeight="1" hidden="1">
      <c r="A58" s="464"/>
      <c r="B58" s="405"/>
      <c r="C58" s="186"/>
      <c r="D58" s="186"/>
      <c r="E58" s="186"/>
      <c r="F58" s="186">
        <v>79</v>
      </c>
      <c r="G58" s="405"/>
      <c r="H58" s="186"/>
      <c r="I58" s="186"/>
      <c r="J58" s="186"/>
      <c r="K58" s="186">
        <v>78</v>
      </c>
      <c r="L58" s="405"/>
      <c r="M58" s="186"/>
      <c r="N58" s="186"/>
      <c r="O58" s="186"/>
      <c r="P58" s="186">
        <v>51</v>
      </c>
      <c r="Q58" s="405">
        <f t="shared" si="6"/>
        <v>0</v>
      </c>
      <c r="R58" s="405">
        <f t="shared" si="6"/>
        <v>0</v>
      </c>
      <c r="S58" s="471">
        <f t="shared" si="6"/>
        <v>0</v>
      </c>
      <c r="T58" s="471">
        <f t="shared" si="6"/>
        <v>0</v>
      </c>
      <c r="U58" s="186"/>
      <c r="V58" s="186"/>
      <c r="W58" s="401">
        <v>1188</v>
      </c>
      <c r="X58" s="468">
        <v>97.5</v>
      </c>
      <c r="Y58" s="436">
        <v>19.8</v>
      </c>
      <c r="Z58" s="442">
        <f t="shared" si="7"/>
        <v>1489.9</v>
      </c>
      <c r="AA58" s="426">
        <v>367.2</v>
      </c>
      <c r="AB58" s="426">
        <v>704</v>
      </c>
      <c r="AC58" s="426">
        <v>418.7</v>
      </c>
      <c r="AD58" s="426">
        <v>42.5</v>
      </c>
      <c r="AE58" s="426">
        <v>35</v>
      </c>
      <c r="AF58" s="426">
        <v>21.3</v>
      </c>
      <c r="AG58" s="426">
        <v>203.4</v>
      </c>
      <c r="AH58" s="426">
        <v>49.4</v>
      </c>
      <c r="AI58" s="441" t="e">
        <f>#REF!-Z58+AL58</f>
        <v>#REF!</v>
      </c>
      <c r="AJ58" s="401" t="e">
        <f>X58-#REF!</f>
        <v>#REF!</v>
      </c>
      <c r="AK58" s="401" t="e">
        <f>W58-#REF!</f>
        <v>#REF!</v>
      </c>
      <c r="AL58" s="440"/>
      <c r="AM58" s="440"/>
      <c r="AN58" s="440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439"/>
      <c r="AZ58" s="237"/>
      <c r="BA58" s="237"/>
      <c r="BB58" s="237"/>
      <c r="BC58" s="237"/>
    </row>
    <row r="59" spans="1:55" s="410" customFormat="1" ht="12.75" customHeight="1" hidden="1">
      <c r="A59" s="464"/>
      <c r="B59" s="405"/>
      <c r="C59" s="186"/>
      <c r="D59" s="186"/>
      <c r="E59" s="186"/>
      <c r="F59" s="186">
        <v>52</v>
      </c>
      <c r="G59" s="405"/>
      <c r="H59" s="186"/>
      <c r="I59" s="186"/>
      <c r="J59" s="186"/>
      <c r="K59" s="186">
        <v>26</v>
      </c>
      <c r="L59" s="405"/>
      <c r="M59" s="186"/>
      <c r="N59" s="186"/>
      <c r="O59" s="186"/>
      <c r="P59" s="186">
        <v>36</v>
      </c>
      <c r="Q59" s="405">
        <f t="shared" si="6"/>
        <v>0</v>
      </c>
      <c r="R59" s="405">
        <f t="shared" si="6"/>
        <v>0</v>
      </c>
      <c r="S59" s="471">
        <f t="shared" si="6"/>
        <v>0</v>
      </c>
      <c r="T59" s="471">
        <f t="shared" si="6"/>
        <v>0</v>
      </c>
      <c r="U59" s="186"/>
      <c r="V59" s="186"/>
      <c r="W59" s="401">
        <v>950</v>
      </c>
      <c r="X59" s="468">
        <v>52.4</v>
      </c>
      <c r="Y59" s="436">
        <v>21.5</v>
      </c>
      <c r="Z59" s="442">
        <f t="shared" si="7"/>
        <v>1006.8</v>
      </c>
      <c r="AA59" s="426">
        <v>243.1</v>
      </c>
      <c r="AB59" s="426">
        <v>347.7</v>
      </c>
      <c r="AC59" s="426">
        <v>416</v>
      </c>
      <c r="AD59" s="426"/>
      <c r="AE59" s="426"/>
      <c r="AF59" s="426"/>
      <c r="AG59" s="426">
        <v>141.5</v>
      </c>
      <c r="AH59" s="426">
        <v>90.6</v>
      </c>
      <c r="AI59" s="441" t="e">
        <f>#REF!-Z59+AL59</f>
        <v>#REF!</v>
      </c>
      <c r="AJ59" s="401" t="e">
        <f>X59-#REF!</f>
        <v>#REF!</v>
      </c>
      <c r="AK59" s="401" t="e">
        <f>W59-#REF!</f>
        <v>#REF!</v>
      </c>
      <c r="AL59" s="440"/>
      <c r="AM59" s="440"/>
      <c r="AN59" s="440"/>
      <c r="AO59" s="439"/>
      <c r="AP59" s="439"/>
      <c r="AQ59" s="439"/>
      <c r="AR59" s="439"/>
      <c r="AS59" s="439"/>
      <c r="AT59" s="439"/>
      <c r="AU59" s="439"/>
      <c r="AV59" s="439"/>
      <c r="AW59" s="439"/>
      <c r="AX59" s="439"/>
      <c r="AY59" s="439"/>
      <c r="AZ59" s="237"/>
      <c r="BA59" s="237"/>
      <c r="BB59" s="237"/>
      <c r="BC59" s="237"/>
    </row>
    <row r="60" spans="1:55" s="410" customFormat="1" ht="12.75" customHeight="1" hidden="1">
      <c r="A60" s="464"/>
      <c r="B60" s="405"/>
      <c r="C60" s="186"/>
      <c r="D60" s="186"/>
      <c r="E60" s="186"/>
      <c r="F60" s="186">
        <v>108</v>
      </c>
      <c r="G60" s="405"/>
      <c r="H60" s="186"/>
      <c r="I60" s="186"/>
      <c r="J60" s="186"/>
      <c r="K60" s="186">
        <v>67</v>
      </c>
      <c r="L60" s="405"/>
      <c r="M60" s="186"/>
      <c r="N60" s="186"/>
      <c r="O60" s="186"/>
      <c r="P60" s="186">
        <v>31</v>
      </c>
      <c r="Q60" s="405">
        <f t="shared" si="6"/>
        <v>0</v>
      </c>
      <c r="R60" s="405">
        <f t="shared" si="6"/>
        <v>0</v>
      </c>
      <c r="S60" s="471">
        <f t="shared" si="6"/>
        <v>0</v>
      </c>
      <c r="T60" s="471">
        <f t="shared" si="6"/>
        <v>0</v>
      </c>
      <c r="U60" s="186"/>
      <c r="V60" s="186"/>
      <c r="W60" s="401">
        <v>917</v>
      </c>
      <c r="X60" s="468">
        <v>24.6</v>
      </c>
      <c r="Y60" s="436">
        <v>23.3</v>
      </c>
      <c r="Z60" s="442">
        <f t="shared" si="7"/>
        <v>1184.4</v>
      </c>
      <c r="AA60" s="401">
        <v>389</v>
      </c>
      <c r="AB60" s="401">
        <v>626.1</v>
      </c>
      <c r="AC60" s="401">
        <v>169.3</v>
      </c>
      <c r="AD60" s="426">
        <v>12</v>
      </c>
      <c r="AE60" s="426">
        <v>11</v>
      </c>
      <c r="AF60" s="426">
        <v>1.6</v>
      </c>
      <c r="AG60" s="426">
        <v>367.4</v>
      </c>
      <c r="AH60" s="426">
        <v>26.2</v>
      </c>
      <c r="AI60" s="441" t="e">
        <f>#REF!-Z60+AL60</f>
        <v>#REF!</v>
      </c>
      <c r="AJ60" s="401" t="e">
        <f>X60-#REF!</f>
        <v>#REF!</v>
      </c>
      <c r="AK60" s="401" t="e">
        <f>W60-#REF!</f>
        <v>#REF!</v>
      </c>
      <c r="AL60" s="405">
        <v>273.7</v>
      </c>
      <c r="AM60" s="405"/>
      <c r="AN60" s="440"/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439"/>
      <c r="AZ60" s="237"/>
      <c r="BA60" s="237"/>
      <c r="BB60" s="237"/>
      <c r="BC60" s="237"/>
    </row>
    <row r="61" spans="1:55" s="410" customFormat="1" ht="12.75" customHeight="1" hidden="1">
      <c r="A61" s="464"/>
      <c r="B61" s="405"/>
      <c r="C61" s="186"/>
      <c r="D61" s="186"/>
      <c r="E61" s="186"/>
      <c r="F61" s="186">
        <v>38</v>
      </c>
      <c r="G61" s="405"/>
      <c r="H61" s="186"/>
      <c r="I61" s="186"/>
      <c r="J61" s="186"/>
      <c r="K61" s="186">
        <v>23</v>
      </c>
      <c r="L61" s="405"/>
      <c r="M61" s="186"/>
      <c r="N61" s="186"/>
      <c r="O61" s="186"/>
      <c r="P61" s="186">
        <v>29</v>
      </c>
      <c r="Q61" s="405">
        <f t="shared" si="6"/>
        <v>0</v>
      </c>
      <c r="R61" s="405">
        <f t="shared" si="6"/>
        <v>0</v>
      </c>
      <c r="S61" s="471">
        <f t="shared" si="6"/>
        <v>0</v>
      </c>
      <c r="T61" s="471">
        <f t="shared" si="6"/>
        <v>0</v>
      </c>
      <c r="U61" s="405">
        <f>SUM(U47:U60)</f>
        <v>0</v>
      </c>
      <c r="V61" s="405">
        <f>SUM(V47:V60)</f>
        <v>0</v>
      </c>
      <c r="W61" s="401">
        <v>826.3</v>
      </c>
      <c r="X61" s="468">
        <v>51.6</v>
      </c>
      <c r="Y61" s="436">
        <v>8</v>
      </c>
      <c r="Z61" s="442">
        <f t="shared" si="7"/>
        <v>869.1</v>
      </c>
      <c r="AA61" s="426">
        <v>425.9</v>
      </c>
      <c r="AB61" s="426">
        <v>278.1</v>
      </c>
      <c r="AC61" s="426">
        <f>869.1-425.9-278.1</f>
        <v>165.10000000000002</v>
      </c>
      <c r="AD61" s="426"/>
      <c r="AE61" s="426"/>
      <c r="AF61" s="426"/>
      <c r="AG61" s="426">
        <v>121.9</v>
      </c>
      <c r="AH61" s="426">
        <v>38.1</v>
      </c>
      <c r="AI61" s="441" t="e">
        <f>#REF!-Z61+AL61</f>
        <v>#REF!</v>
      </c>
      <c r="AJ61" s="401" t="e">
        <f>X61-#REF!</f>
        <v>#REF!</v>
      </c>
      <c r="AK61" s="401" t="e">
        <f>W61-#REF!</f>
        <v>#REF!</v>
      </c>
      <c r="AL61" s="440"/>
      <c r="AM61" s="440"/>
      <c r="AN61" s="440"/>
      <c r="AO61" s="439"/>
      <c r="AP61" s="439"/>
      <c r="AQ61" s="439"/>
      <c r="AR61" s="439"/>
      <c r="AS61" s="439"/>
      <c r="AT61" s="439"/>
      <c r="AU61" s="439"/>
      <c r="AV61" s="439"/>
      <c r="AW61" s="439"/>
      <c r="AX61" s="439"/>
      <c r="AY61" s="439"/>
      <c r="AZ61" s="237"/>
      <c r="BA61" s="237"/>
      <c r="BB61" s="237"/>
      <c r="BC61" s="237"/>
    </row>
    <row r="62" spans="1:55" s="410" customFormat="1" ht="12.75" customHeight="1" hidden="1">
      <c r="A62" s="428" t="s">
        <v>135</v>
      </c>
      <c r="B62" s="405">
        <f aca="true" t="shared" si="8" ref="B62:AK62">SUM(B48:B61)</f>
        <v>0</v>
      </c>
      <c r="C62" s="405">
        <f t="shared" si="8"/>
        <v>0</v>
      </c>
      <c r="D62" s="405">
        <f t="shared" si="8"/>
        <v>0</v>
      </c>
      <c r="E62" s="405">
        <f t="shared" si="8"/>
        <v>0</v>
      </c>
      <c r="F62" s="405">
        <f t="shared" si="8"/>
        <v>313</v>
      </c>
      <c r="G62" s="405">
        <f t="shared" si="8"/>
        <v>0</v>
      </c>
      <c r="H62" s="405">
        <f t="shared" si="8"/>
        <v>0</v>
      </c>
      <c r="I62" s="405">
        <f t="shared" si="8"/>
        <v>0</v>
      </c>
      <c r="J62" s="405">
        <f t="shared" si="8"/>
        <v>0</v>
      </c>
      <c r="K62" s="405">
        <f t="shared" si="8"/>
        <v>226</v>
      </c>
      <c r="L62" s="405">
        <f t="shared" si="8"/>
        <v>0</v>
      </c>
      <c r="M62" s="405">
        <f t="shared" si="8"/>
        <v>0</v>
      </c>
      <c r="N62" s="405">
        <f t="shared" si="8"/>
        <v>0</v>
      </c>
      <c r="O62" s="405">
        <f t="shared" si="8"/>
        <v>0</v>
      </c>
      <c r="P62" s="405">
        <f t="shared" si="8"/>
        <v>164</v>
      </c>
      <c r="Q62" s="405">
        <f t="shared" si="8"/>
        <v>0</v>
      </c>
      <c r="R62" s="405">
        <f t="shared" si="8"/>
        <v>0</v>
      </c>
      <c r="S62" s="405">
        <f t="shared" si="8"/>
        <v>0</v>
      </c>
      <c r="T62" s="405">
        <f t="shared" si="8"/>
        <v>0</v>
      </c>
      <c r="U62" s="405" t="e">
        <f>U61+#REF!</f>
        <v>#REF!</v>
      </c>
      <c r="V62" s="405">
        <f>V61+M46</f>
        <v>12</v>
      </c>
      <c r="W62" s="429">
        <f t="shared" si="8"/>
        <v>4856.3</v>
      </c>
      <c r="X62" s="443">
        <f t="shared" si="8"/>
        <v>1547.8</v>
      </c>
      <c r="Y62" s="444">
        <f t="shared" si="8"/>
        <v>352</v>
      </c>
      <c r="Z62" s="445">
        <f t="shared" si="8"/>
        <v>32619.84</v>
      </c>
      <c r="AA62" s="405">
        <f t="shared" si="8"/>
        <v>16766.5</v>
      </c>
      <c r="AB62" s="405">
        <f t="shared" si="8"/>
        <v>12881.300000000001</v>
      </c>
      <c r="AC62" s="405">
        <f t="shared" si="8"/>
        <v>2972.0399999999995</v>
      </c>
      <c r="AD62" s="446">
        <f t="shared" si="8"/>
        <v>202.5</v>
      </c>
      <c r="AE62" s="446">
        <f t="shared" si="8"/>
        <v>296.5</v>
      </c>
      <c r="AF62" s="446">
        <f t="shared" si="8"/>
        <v>41.9</v>
      </c>
      <c r="AG62" s="446">
        <f t="shared" si="8"/>
        <v>1002.4</v>
      </c>
      <c r="AH62" s="446">
        <f t="shared" si="8"/>
        <v>254.09999999999997</v>
      </c>
      <c r="AI62" s="429" t="e">
        <f t="shared" si="8"/>
        <v>#REF!</v>
      </c>
      <c r="AJ62" s="447" t="e">
        <f t="shared" si="8"/>
        <v>#REF!</v>
      </c>
      <c r="AK62" s="447" t="e">
        <f t="shared" si="8"/>
        <v>#REF!</v>
      </c>
      <c r="AL62" s="429">
        <f>SUM(AL48:AL61)</f>
        <v>6463.599999999999</v>
      </c>
      <c r="AM62" s="429"/>
      <c r="AN62" s="405">
        <f>SUM(AN48:AN61)</f>
        <v>0</v>
      </c>
      <c r="AO62" s="439"/>
      <c r="AP62" s="439"/>
      <c r="AQ62" s="439"/>
      <c r="AR62" s="439"/>
      <c r="AS62" s="439"/>
      <c r="AT62" s="439"/>
      <c r="AU62" s="439"/>
      <c r="AV62" s="439"/>
      <c r="AW62" s="439"/>
      <c r="AX62" s="439"/>
      <c r="AY62" s="439"/>
      <c r="AZ62" s="237"/>
      <c r="BA62" s="237"/>
      <c r="BB62" s="237"/>
      <c r="BC62" s="237"/>
    </row>
    <row r="63" spans="1:55" s="410" customFormat="1" ht="25.5" customHeight="1" hidden="1" thickBot="1">
      <c r="A63" s="428" t="s">
        <v>14</v>
      </c>
      <c r="B63" s="405">
        <f aca="true" t="shared" si="9" ref="B63:O63">B62+B47</f>
        <v>0</v>
      </c>
      <c r="C63" s="405">
        <f t="shared" si="9"/>
        <v>0</v>
      </c>
      <c r="D63" s="405">
        <f t="shared" si="9"/>
        <v>0</v>
      </c>
      <c r="E63" s="405">
        <f t="shared" si="9"/>
        <v>0</v>
      </c>
      <c r="F63" s="405">
        <f t="shared" si="9"/>
        <v>313</v>
      </c>
      <c r="G63" s="405">
        <f t="shared" si="9"/>
        <v>0</v>
      </c>
      <c r="H63" s="405">
        <f t="shared" si="9"/>
        <v>0</v>
      </c>
      <c r="I63" s="405" t="e">
        <f>I62+#REF!</f>
        <v>#REF!</v>
      </c>
      <c r="J63" s="405" t="e">
        <f>J62+#REF!</f>
        <v>#REF!</v>
      </c>
      <c r="K63" s="405">
        <f t="shared" si="9"/>
        <v>226</v>
      </c>
      <c r="L63" s="405">
        <f t="shared" si="9"/>
        <v>0</v>
      </c>
      <c r="M63" s="405">
        <f t="shared" si="9"/>
        <v>0</v>
      </c>
      <c r="N63" s="405">
        <f t="shared" si="9"/>
        <v>0</v>
      </c>
      <c r="O63" s="405">
        <f t="shared" si="9"/>
        <v>0</v>
      </c>
      <c r="P63" s="405" t="e">
        <f>P62+#REF!</f>
        <v>#REF!</v>
      </c>
      <c r="Q63" s="405" t="e">
        <f>Q62+#REF!</f>
        <v>#REF!</v>
      </c>
      <c r="R63" s="405" t="e">
        <f>R62+#REF!</f>
        <v>#REF!</v>
      </c>
      <c r="S63" s="405" t="e">
        <f>S62+#REF!</f>
        <v>#REF!</v>
      </c>
      <c r="T63" s="405" t="e">
        <f>T62+#REF!</f>
        <v>#REF!</v>
      </c>
      <c r="U63" s="345"/>
      <c r="V63" s="345"/>
      <c r="W63" s="448" t="e">
        <f>W62+#REF!</f>
        <v>#REF!</v>
      </c>
      <c r="X63" s="449">
        <f>X62+J47</f>
        <v>1547.8</v>
      </c>
      <c r="Y63" s="450">
        <f>Y62+P47</f>
        <v>352</v>
      </c>
      <c r="Z63" s="445" t="e">
        <f>Z62+#REF!</f>
        <v>#REF!</v>
      </c>
      <c r="AA63" s="405" t="e">
        <f>AA62+#REF!</f>
        <v>#REF!</v>
      </c>
      <c r="AB63" s="405" t="e">
        <f>AB62+#REF!</f>
        <v>#REF!</v>
      </c>
      <c r="AC63" s="405" t="e">
        <f>AC62+#REF!</f>
        <v>#REF!</v>
      </c>
      <c r="AD63" s="446">
        <f>AD62+Q47</f>
        <v>202.5</v>
      </c>
      <c r="AE63" s="446">
        <f>AE62+R47</f>
        <v>296.5</v>
      </c>
      <c r="AF63" s="446">
        <f>AF62+S47</f>
        <v>41.9</v>
      </c>
      <c r="AG63" s="408">
        <f>AG62+T47</f>
        <v>1002.4</v>
      </c>
      <c r="AH63" s="408">
        <f>AH62+AC47</f>
        <v>254.09999999999997</v>
      </c>
      <c r="AI63" s="429" t="e">
        <f>AI62+AD47</f>
        <v>#REF!</v>
      </c>
      <c r="AJ63" s="447" t="e">
        <f>AJ62+AE47</f>
        <v>#REF!</v>
      </c>
      <c r="AK63" s="451" t="e">
        <f>AK62+AF47</f>
        <v>#REF!</v>
      </c>
      <c r="AL63" s="429">
        <f>AL62+W47</f>
        <v>6463.599999999999</v>
      </c>
      <c r="AM63" s="429"/>
      <c r="AN63" s="405" t="e">
        <f>AN62+#REF!</f>
        <v>#REF!</v>
      </c>
      <c r="AO63" s="439"/>
      <c r="AP63" s="439"/>
      <c r="AQ63" s="439"/>
      <c r="AR63" s="439"/>
      <c r="AS63" s="439"/>
      <c r="AT63" s="439"/>
      <c r="AU63" s="439"/>
      <c r="AV63" s="439"/>
      <c r="AW63" s="439"/>
      <c r="AX63" s="439"/>
      <c r="AY63" s="439"/>
      <c r="AZ63" s="237"/>
      <c r="BA63" s="237"/>
      <c r="BB63" s="237"/>
      <c r="BC63" s="237"/>
    </row>
    <row r="64" spans="3:35" ht="66.75" customHeight="1" hidden="1">
      <c r="C64" s="452"/>
      <c r="D64" s="1024"/>
      <c r="E64" s="1024"/>
      <c r="F64" s="1024"/>
      <c r="G64" s="1024"/>
      <c r="H64" s="1024"/>
      <c r="I64" s="1024"/>
      <c r="J64" s="1024"/>
      <c r="K64" s="1024"/>
      <c r="L64" s="1024"/>
      <c r="M64" s="1024"/>
      <c r="N64" s="1024"/>
      <c r="O64" s="1024"/>
      <c r="P64" s="1024"/>
      <c r="Q64" s="1024"/>
      <c r="R64" s="1024"/>
      <c r="S64" s="1024"/>
      <c r="T64" s="1024"/>
      <c r="U64" s="1024"/>
      <c r="V64" s="1024"/>
      <c r="W64" s="1024"/>
      <c r="X64" s="1024"/>
      <c r="Y64" s="1024"/>
      <c r="Z64" s="1024"/>
      <c r="AA64" s="1024"/>
      <c r="AB64" s="1024"/>
      <c r="AC64" s="1024"/>
      <c r="AD64" s="1024"/>
      <c r="AE64" s="1024"/>
      <c r="AF64" s="1024"/>
      <c r="AG64" s="1024"/>
      <c r="AH64" s="1024"/>
      <c r="AI64" s="347"/>
    </row>
    <row r="65" ht="6.75" customHeight="1"/>
    <row r="66" ht="12.75" customHeight="1" hidden="1"/>
    <row r="67" ht="12.75" customHeight="1" hidden="1"/>
    <row r="68" ht="12.75" customHeight="1" hidden="1"/>
    <row r="69" ht="6.75" customHeight="1"/>
    <row r="70" spans="3:20" s="454" customFormat="1" ht="15.75">
      <c r="C70" s="453" t="str">
        <f>'еж.допл (прилож 6)'!C39</f>
        <v>Руководитель уполномоченного органа </v>
      </c>
      <c r="P70" s="455"/>
      <c r="R70" s="456"/>
      <c r="S70" s="457" t="s">
        <v>56</v>
      </c>
      <c r="T70" s="456"/>
    </row>
    <row r="71" spans="16:20" s="458" customFormat="1" ht="10.5" customHeight="1">
      <c r="P71" s="459" t="s">
        <v>93</v>
      </c>
      <c r="R71" s="460"/>
      <c r="S71" s="460"/>
      <c r="T71" s="460"/>
    </row>
    <row r="72" spans="3:22" s="458" customFormat="1" ht="19.5" customHeight="1">
      <c r="C72" s="461" t="s">
        <v>94</v>
      </c>
      <c r="G72" s="462"/>
      <c r="H72" s="462"/>
      <c r="I72" s="462"/>
      <c r="J72" s="462"/>
      <c r="L72" s="455"/>
      <c r="M72" s="462"/>
      <c r="N72" s="462"/>
      <c r="O72" s="462"/>
      <c r="P72" s="462"/>
      <c r="Q72" s="457" t="s">
        <v>56</v>
      </c>
      <c r="R72" s="462"/>
      <c r="S72" s="462"/>
      <c r="T72" s="462"/>
      <c r="U72" s="462"/>
      <c r="V72" s="462"/>
    </row>
    <row r="73" spans="7:12" s="458" customFormat="1" ht="11.25" customHeight="1">
      <c r="G73" s="459"/>
      <c r="L73" s="459" t="s">
        <v>93</v>
      </c>
    </row>
    <row r="74" s="458" customFormat="1" ht="6.75" customHeight="1" hidden="1"/>
    <row r="75" s="458" customFormat="1" ht="11.25" customHeight="1">
      <c r="C75" s="458" t="s">
        <v>496</v>
      </c>
    </row>
    <row r="76" s="458" customFormat="1" ht="12.75">
      <c r="C76" s="458" t="s">
        <v>96</v>
      </c>
    </row>
  </sheetData>
  <sheetProtection/>
  <mergeCells count="86">
    <mergeCell ref="I42:I45"/>
    <mergeCell ref="J42:J45"/>
    <mergeCell ref="D41:D45"/>
    <mergeCell ref="B40:D40"/>
    <mergeCell ref="E40:E45"/>
    <mergeCell ref="F40:F45"/>
    <mergeCell ref="G40:H41"/>
    <mergeCell ref="G42:G45"/>
    <mergeCell ref="H42:H45"/>
    <mergeCell ref="I40:J41"/>
    <mergeCell ref="P40:T40"/>
    <mergeCell ref="W40:Y41"/>
    <mergeCell ref="AC40:AF40"/>
    <mergeCell ref="T41:T45"/>
    <mergeCell ref="P41:S41"/>
    <mergeCell ref="K42:K45"/>
    <mergeCell ref="K41:N41"/>
    <mergeCell ref="U40:V41"/>
    <mergeCell ref="Q42:S42"/>
    <mergeCell ref="B7:U8"/>
    <mergeCell ref="W2:Y3"/>
    <mergeCell ref="W5:Y6"/>
    <mergeCell ref="F6:T6"/>
    <mergeCell ref="C18:C19"/>
    <mergeCell ref="D18:D19"/>
    <mergeCell ref="B16:G16"/>
    <mergeCell ref="F18:F19"/>
    <mergeCell ref="U17:Y17"/>
    <mergeCell ref="B17:B19"/>
    <mergeCell ref="B41:B45"/>
    <mergeCell ref="C41:C45"/>
    <mergeCell ref="A40:A45"/>
    <mergeCell ref="T17:T19"/>
    <mergeCell ref="H17:H19"/>
    <mergeCell ref="Q43:Q45"/>
    <mergeCell ref="P42:P45"/>
    <mergeCell ref="K40:O40"/>
    <mergeCell ref="L42:L45"/>
    <mergeCell ref="M42:M45"/>
    <mergeCell ref="D10:J10"/>
    <mergeCell ref="N16:S16"/>
    <mergeCell ref="O17:S17"/>
    <mergeCell ref="X18:X19"/>
    <mergeCell ref="C17:G17"/>
    <mergeCell ref="E18:E19"/>
    <mergeCell ref="L18:L19"/>
    <mergeCell ref="T16:Y16"/>
    <mergeCell ref="K18:K19"/>
    <mergeCell ref="J18:J19"/>
    <mergeCell ref="A15:A19"/>
    <mergeCell ref="H16:M16"/>
    <mergeCell ref="I17:M17"/>
    <mergeCell ref="N17:N19"/>
    <mergeCell ref="O18:O19"/>
    <mergeCell ref="M18:M19"/>
    <mergeCell ref="I18:I19"/>
    <mergeCell ref="AJ1:AK1"/>
    <mergeCell ref="AJ2:AK3"/>
    <mergeCell ref="AJ5:AK6"/>
    <mergeCell ref="B15:Y15"/>
    <mergeCell ref="W18:W19"/>
    <mergeCell ref="V18:V19"/>
    <mergeCell ref="G18:G19"/>
    <mergeCell ref="Q18:Q19"/>
    <mergeCell ref="P18:P19"/>
    <mergeCell ref="U18:U19"/>
    <mergeCell ref="AZ39:BC39"/>
    <mergeCell ref="R43:R45"/>
    <mergeCell ref="AS42:AV42"/>
    <mergeCell ref="AS44:AV44"/>
    <mergeCell ref="Y18:Y19"/>
    <mergeCell ref="AC42:AC45"/>
    <mergeCell ref="AF43:AF45"/>
    <mergeCell ref="W42:X44"/>
    <mergeCell ref="S18:S19"/>
    <mergeCell ref="R18:R19"/>
    <mergeCell ref="D64:AH64"/>
    <mergeCell ref="S43:S45"/>
    <mergeCell ref="Y42:Y44"/>
    <mergeCell ref="AE43:AE45"/>
    <mergeCell ref="AD42:AF42"/>
    <mergeCell ref="AD43:AD45"/>
    <mergeCell ref="V42:V45"/>
    <mergeCell ref="N42:N45"/>
    <mergeCell ref="O41:O45"/>
    <mergeCell ref="U42:U45"/>
  </mergeCells>
  <printOptions/>
  <pageMargins left="0.15748031496062992" right="0.2362204724409449" top="0.1968503937007874" bottom="0.2362204724409449" header="0.15748031496062992" footer="0.15748031496062992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30"/>
  <sheetViews>
    <sheetView zoomScaleSheetLayoutView="90" zoomScalePageLayoutView="0" workbookViewId="0" topLeftCell="A1">
      <selection activeCell="W7" sqref="W7"/>
    </sheetView>
  </sheetViews>
  <sheetFormatPr defaultColWidth="9.140625" defaultRowHeight="12.75"/>
  <cols>
    <col min="1" max="1" width="5.421875" style="473" customWidth="1"/>
    <col min="2" max="2" width="77.00390625" style="474" customWidth="1"/>
    <col min="3" max="3" width="22.00390625" style="476" customWidth="1"/>
    <col min="4" max="4" width="5.421875" style="476" hidden="1" customWidth="1"/>
    <col min="5" max="5" width="8.57421875" style="476" hidden="1" customWidth="1"/>
    <col min="6" max="6" width="4.7109375" style="476" hidden="1" customWidth="1"/>
    <col min="7" max="7" width="5.421875" style="476" hidden="1" customWidth="1"/>
    <col min="8" max="8" width="7.7109375" style="476" hidden="1" customWidth="1"/>
    <col min="9" max="9" width="9.57421875" style="476" hidden="1" customWidth="1"/>
    <col min="10" max="10" width="6.57421875" style="476" hidden="1" customWidth="1"/>
    <col min="11" max="11" width="7.8515625" style="476" hidden="1" customWidth="1"/>
    <col min="12" max="12" width="8.421875" style="476" hidden="1" customWidth="1"/>
    <col min="13" max="13" width="8.28125" style="476" hidden="1" customWidth="1"/>
    <col min="14" max="14" width="7.421875" style="476" hidden="1" customWidth="1"/>
    <col min="15" max="16" width="8.28125" style="476" hidden="1" customWidth="1"/>
    <col min="17" max="17" width="10.8515625" style="476" hidden="1" customWidth="1"/>
    <col min="18" max="18" width="0" style="474" hidden="1" customWidth="1"/>
    <col min="19" max="16384" width="9.140625" style="474" customWidth="1"/>
  </cols>
  <sheetData>
    <row r="1" spans="3:4" ht="12.75">
      <c r="C1" s="475"/>
      <c r="D1" s="475"/>
    </row>
    <row r="2" spans="3:17" ht="12.75" customHeight="1">
      <c r="C2" s="475" t="s">
        <v>23</v>
      </c>
      <c r="L2" s="1416"/>
      <c r="M2" s="1416"/>
      <c r="N2" s="1416"/>
      <c r="O2" s="1416"/>
      <c r="P2" s="474"/>
      <c r="Q2" s="475"/>
    </row>
    <row r="3" spans="3:17" ht="42" customHeight="1">
      <c r="C3" s="477" t="s">
        <v>882</v>
      </c>
      <c r="P3" s="474"/>
      <c r="Q3" s="477"/>
    </row>
    <row r="4" spans="2:17" ht="51.75" customHeight="1">
      <c r="B4" s="477"/>
      <c r="C4" s="418" t="s">
        <v>373</v>
      </c>
      <c r="L4" s="478"/>
      <c r="M4" s="478"/>
      <c r="N4" s="478"/>
      <c r="O4" s="478"/>
      <c r="P4" s="474"/>
      <c r="Q4" s="477"/>
    </row>
    <row r="5" spans="12:17" ht="12.75">
      <c r="L5" s="478"/>
      <c r="M5" s="478"/>
      <c r="N5" s="478"/>
      <c r="O5" s="478"/>
      <c r="P5" s="418"/>
      <c r="Q5" s="418"/>
    </row>
    <row r="6" spans="2:17" ht="15.75">
      <c r="B6" s="1415" t="s">
        <v>169</v>
      </c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417"/>
    </row>
    <row r="7" spans="2:17" ht="69" customHeight="1">
      <c r="B7" s="1415" t="s">
        <v>459</v>
      </c>
      <c r="C7" s="1415"/>
      <c r="D7" s="1415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5"/>
      <c r="Q7" s="1415"/>
    </row>
    <row r="8" spans="2:17" ht="15.75"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</row>
    <row r="9" spans="2:17" ht="15.75">
      <c r="B9" s="1417" t="s">
        <v>798</v>
      </c>
      <c r="C9" s="1417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</row>
    <row r="10" spans="2:17" ht="15.75"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</row>
    <row r="11" spans="2:17" ht="15.75">
      <c r="B11" s="346" t="s">
        <v>82</v>
      </c>
      <c r="C11" s="480"/>
      <c r="D11" s="346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</row>
    <row r="12" spans="2:17" ht="15.75">
      <c r="B12" s="345" t="s">
        <v>83</v>
      </c>
      <c r="C12" s="393" t="s">
        <v>84</v>
      </c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</row>
    <row r="13" ht="13.5" thickBot="1"/>
    <row r="14" spans="1:17" ht="13.5" thickBot="1">
      <c r="A14" s="559" t="s">
        <v>100</v>
      </c>
      <c r="B14" s="481" t="s">
        <v>187</v>
      </c>
      <c r="C14" s="560"/>
      <c r="D14" s="1418" t="s">
        <v>375</v>
      </c>
      <c r="E14" s="1419"/>
      <c r="F14" s="1419"/>
      <c r="G14" s="1419"/>
      <c r="H14" s="1420"/>
      <c r="I14" s="1421" t="s">
        <v>378</v>
      </c>
      <c r="J14" s="1422"/>
      <c r="K14" s="1423"/>
      <c r="L14" s="482"/>
      <c r="M14" s="482"/>
      <c r="N14" s="482"/>
      <c r="O14" s="482"/>
      <c r="P14" s="482"/>
      <c r="Q14" s="482"/>
    </row>
    <row r="15" spans="1:17" ht="12.75" customHeight="1" thickBot="1">
      <c r="A15" s="561"/>
      <c r="B15" s="483">
        <v>1</v>
      </c>
      <c r="C15" s="562">
        <v>2</v>
      </c>
      <c r="D15" s="558">
        <v>3</v>
      </c>
      <c r="E15" s="484">
        <v>4</v>
      </c>
      <c r="F15" s="484">
        <v>5</v>
      </c>
      <c r="G15" s="484">
        <v>6</v>
      </c>
      <c r="H15" s="485">
        <v>7</v>
      </c>
      <c r="I15" s="486">
        <v>8</v>
      </c>
      <c r="J15" s="487">
        <v>9</v>
      </c>
      <c r="K15" s="487">
        <v>10</v>
      </c>
      <c r="L15" s="487">
        <v>11</v>
      </c>
      <c r="M15" s="487">
        <v>12</v>
      </c>
      <c r="N15" s="487">
        <v>13</v>
      </c>
      <c r="O15" s="487">
        <v>14</v>
      </c>
      <c r="P15" s="487">
        <v>15</v>
      </c>
      <c r="Q15" s="487">
        <v>16</v>
      </c>
    </row>
    <row r="16" spans="1:17" ht="12.75" customHeight="1">
      <c r="A16" s="561" t="s">
        <v>188</v>
      </c>
      <c r="B16" s="488" t="s">
        <v>375</v>
      </c>
      <c r="C16" s="562"/>
      <c r="D16" s="489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1"/>
    </row>
    <row r="17" spans="1:17" ht="12.75" customHeight="1">
      <c r="A17" s="561" t="s">
        <v>4</v>
      </c>
      <c r="B17" s="492" t="s">
        <v>374</v>
      </c>
      <c r="C17" s="562"/>
      <c r="D17" s="489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1"/>
    </row>
    <row r="18" spans="1:17" ht="25.5" customHeight="1">
      <c r="A18" s="561" t="s">
        <v>5</v>
      </c>
      <c r="B18" s="492" t="s">
        <v>381</v>
      </c>
      <c r="C18" s="562"/>
      <c r="D18" s="489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1"/>
    </row>
    <row r="19" spans="1:17" ht="12.75" customHeight="1">
      <c r="A19" s="561" t="s">
        <v>6</v>
      </c>
      <c r="B19" s="492" t="s">
        <v>376</v>
      </c>
      <c r="C19" s="562"/>
      <c r="D19" s="489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1"/>
    </row>
    <row r="20" spans="1:17" ht="12.75" customHeight="1">
      <c r="A20" s="561" t="s">
        <v>210</v>
      </c>
      <c r="B20" s="492" t="s">
        <v>377</v>
      </c>
      <c r="C20" s="562"/>
      <c r="D20" s="489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1"/>
    </row>
    <row r="21" spans="1:17" ht="12.75" customHeight="1">
      <c r="A21" s="561" t="s">
        <v>382</v>
      </c>
      <c r="B21" s="492" t="s">
        <v>472</v>
      </c>
      <c r="C21" s="562"/>
      <c r="D21" s="489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1"/>
    </row>
    <row r="22" spans="1:17" ht="12.75" customHeight="1">
      <c r="A22" s="561" t="s">
        <v>469</v>
      </c>
      <c r="B22" s="493" t="s">
        <v>468</v>
      </c>
      <c r="C22" s="562"/>
      <c r="D22" s="489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1"/>
    </row>
    <row r="23" spans="1:17" ht="12.75" customHeight="1">
      <c r="A23" s="561" t="s">
        <v>470</v>
      </c>
      <c r="B23" s="493" t="s">
        <v>500</v>
      </c>
      <c r="C23" s="562"/>
      <c r="D23" s="489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1"/>
    </row>
    <row r="24" spans="1:17" ht="12.75" customHeight="1">
      <c r="A24" s="561" t="s">
        <v>471</v>
      </c>
      <c r="B24" s="494" t="s">
        <v>501</v>
      </c>
      <c r="C24" s="562"/>
      <c r="D24" s="489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1"/>
    </row>
    <row r="25" spans="1:17" ht="12.75" customHeight="1">
      <c r="A25" s="561" t="s">
        <v>499</v>
      </c>
      <c r="B25" s="492" t="s">
        <v>728</v>
      </c>
      <c r="C25" s="562"/>
      <c r="D25" s="489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1"/>
    </row>
    <row r="26" spans="1:17" ht="50.25" customHeight="1">
      <c r="A26" s="561" t="s">
        <v>33</v>
      </c>
      <c r="B26" s="492" t="s">
        <v>497</v>
      </c>
      <c r="C26" s="562"/>
      <c r="D26" s="489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1"/>
    </row>
    <row r="27" spans="1:17" ht="15.75" customHeight="1">
      <c r="A27" s="561" t="s">
        <v>1</v>
      </c>
      <c r="B27" s="492" t="s">
        <v>752</v>
      </c>
      <c r="C27" s="562"/>
      <c r="D27" s="489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1"/>
    </row>
    <row r="28" spans="1:17" ht="15.75" customHeight="1">
      <c r="A28" s="620" t="s">
        <v>742</v>
      </c>
      <c r="B28" s="619" t="s">
        <v>381</v>
      </c>
      <c r="C28" s="621"/>
      <c r="D28" s="489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1"/>
    </row>
    <row r="29" spans="1:17" ht="15.75" customHeight="1">
      <c r="A29" s="620" t="s">
        <v>743</v>
      </c>
      <c r="B29" s="619" t="s">
        <v>377</v>
      </c>
      <c r="C29" s="621"/>
      <c r="D29" s="489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1"/>
    </row>
    <row r="30" spans="1:17" ht="15.75" customHeight="1">
      <c r="A30" s="620" t="s">
        <v>744</v>
      </c>
      <c r="B30" s="619" t="s">
        <v>468</v>
      </c>
      <c r="C30" s="621"/>
      <c r="D30" s="489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1"/>
    </row>
    <row r="31" spans="1:17" ht="15.75" customHeight="1">
      <c r="A31" s="620" t="s">
        <v>745</v>
      </c>
      <c r="B31" s="619" t="s">
        <v>500</v>
      </c>
      <c r="C31" s="621"/>
      <c r="D31" s="489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1"/>
    </row>
    <row r="32" spans="1:17" ht="12.75" customHeight="1">
      <c r="A32" s="561" t="s">
        <v>2</v>
      </c>
      <c r="B32" s="492" t="s">
        <v>799</v>
      </c>
      <c r="C32" s="562"/>
      <c r="D32" s="489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1"/>
    </row>
    <row r="33" spans="1:17" ht="12.75" customHeight="1">
      <c r="A33" s="620" t="s">
        <v>746</v>
      </c>
      <c r="B33" s="619" t="s">
        <v>381</v>
      </c>
      <c r="C33" s="621"/>
      <c r="D33" s="489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1"/>
    </row>
    <row r="34" spans="1:17" ht="12.75" customHeight="1">
      <c r="A34" s="620" t="s">
        <v>747</v>
      </c>
      <c r="B34" s="619" t="s">
        <v>377</v>
      </c>
      <c r="C34" s="621"/>
      <c r="D34" s="489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1"/>
    </row>
    <row r="35" spans="1:17" ht="12.75" customHeight="1">
      <c r="A35" s="620" t="s">
        <v>746</v>
      </c>
      <c r="B35" s="619" t="s">
        <v>468</v>
      </c>
      <c r="C35" s="621"/>
      <c r="D35" s="489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1"/>
    </row>
    <row r="36" spans="1:17" ht="12.75" customHeight="1">
      <c r="A36" s="620" t="s">
        <v>748</v>
      </c>
      <c r="B36" s="619" t="s">
        <v>500</v>
      </c>
      <c r="C36" s="621"/>
      <c r="D36" s="489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1"/>
    </row>
    <row r="37" spans="1:17" ht="12.75" customHeight="1">
      <c r="A37" s="561" t="s">
        <v>3</v>
      </c>
      <c r="B37" s="492" t="s">
        <v>800</v>
      </c>
      <c r="C37" s="562"/>
      <c r="D37" s="489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1"/>
    </row>
    <row r="38" spans="1:17" ht="12.75" customHeight="1">
      <c r="A38" s="620" t="s">
        <v>749</v>
      </c>
      <c r="B38" s="619" t="s">
        <v>381</v>
      </c>
      <c r="C38" s="621"/>
      <c r="D38" s="489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1"/>
    </row>
    <row r="39" spans="1:17" ht="12.75" customHeight="1">
      <c r="A39" s="620" t="s">
        <v>750</v>
      </c>
      <c r="B39" s="619" t="s">
        <v>377</v>
      </c>
      <c r="C39" s="621"/>
      <c r="D39" s="489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1"/>
    </row>
    <row r="40" spans="1:17" ht="12.75" customHeight="1">
      <c r="A40" s="620" t="s">
        <v>3</v>
      </c>
      <c r="B40" s="619" t="s">
        <v>468</v>
      </c>
      <c r="C40" s="621"/>
      <c r="D40" s="489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1"/>
    </row>
    <row r="41" spans="1:17" ht="12.75" customHeight="1">
      <c r="A41" s="620" t="s">
        <v>751</v>
      </c>
      <c r="B41" s="619" t="s">
        <v>500</v>
      </c>
      <c r="C41" s="621"/>
      <c r="D41" s="489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1"/>
    </row>
    <row r="42" spans="1:17" ht="21.75" customHeight="1">
      <c r="A42" s="561" t="s">
        <v>78</v>
      </c>
      <c r="B42" s="495" t="s">
        <v>801</v>
      </c>
      <c r="C42" s="562"/>
      <c r="D42" s="489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1"/>
    </row>
    <row r="43" spans="1:17" ht="12.75" customHeight="1">
      <c r="A43" s="561" t="s">
        <v>360</v>
      </c>
      <c r="B43" s="495" t="s">
        <v>498</v>
      </c>
      <c r="C43" s="562"/>
      <c r="D43" s="489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1"/>
    </row>
    <row r="44" spans="1:17" ht="12.75" customHeight="1">
      <c r="A44" s="561" t="s">
        <v>259</v>
      </c>
      <c r="B44" s="495" t="s">
        <v>384</v>
      </c>
      <c r="C44" s="562"/>
      <c r="D44" s="489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1"/>
    </row>
    <row r="45" spans="1:17" ht="12.75" customHeight="1">
      <c r="A45" s="561" t="s">
        <v>260</v>
      </c>
      <c r="B45" s="495" t="s">
        <v>390</v>
      </c>
      <c r="C45" s="562"/>
      <c r="D45" s="489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1"/>
    </row>
    <row r="46" spans="1:17" ht="27.75" customHeight="1" thickBot="1">
      <c r="A46" s="561" t="s">
        <v>371</v>
      </c>
      <c r="B46" s="496" t="s">
        <v>802</v>
      </c>
      <c r="C46" s="562"/>
      <c r="D46" s="489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1"/>
    </row>
    <row r="47" spans="1:17" ht="25.5" customHeight="1">
      <c r="A47" s="563" t="s">
        <v>256</v>
      </c>
      <c r="B47" s="497" t="s">
        <v>385</v>
      </c>
      <c r="C47" s="562"/>
      <c r="D47" s="489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1"/>
    </row>
    <row r="48" spans="1:17" ht="12.75" customHeight="1">
      <c r="A48" s="561" t="s">
        <v>405</v>
      </c>
      <c r="B48" s="498" t="s">
        <v>389</v>
      </c>
      <c r="C48" s="562"/>
      <c r="D48" s="489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1"/>
    </row>
    <row r="49" spans="1:17" ht="12.75" customHeight="1">
      <c r="A49" s="561" t="s">
        <v>406</v>
      </c>
      <c r="B49" s="498" t="s">
        <v>209</v>
      </c>
      <c r="C49" s="562"/>
      <c r="D49" s="489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1"/>
    </row>
    <row r="50" spans="1:17" ht="21" customHeight="1">
      <c r="A50" s="561" t="s">
        <v>407</v>
      </c>
      <c r="B50" s="498" t="s">
        <v>391</v>
      </c>
      <c r="C50" s="562"/>
      <c r="D50" s="489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1"/>
    </row>
    <row r="51" spans="1:17" ht="15.75" customHeight="1" thickBot="1">
      <c r="A51" s="561" t="s">
        <v>408</v>
      </c>
      <c r="B51" s="499" t="s">
        <v>409</v>
      </c>
      <c r="C51" s="562"/>
      <c r="D51" s="489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1"/>
    </row>
    <row r="52" spans="1:17" ht="15" customHeight="1">
      <c r="A52" s="563" t="s">
        <v>257</v>
      </c>
      <c r="B52" s="497" t="s">
        <v>394</v>
      </c>
      <c r="C52" s="562"/>
      <c r="D52" s="489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1"/>
    </row>
    <row r="53" spans="1:17" ht="12.75" customHeight="1">
      <c r="A53" s="561" t="s">
        <v>386</v>
      </c>
      <c r="B53" s="498" t="s">
        <v>389</v>
      </c>
      <c r="C53" s="562"/>
      <c r="D53" s="489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1"/>
    </row>
    <row r="54" spans="1:17" ht="12.75" customHeight="1">
      <c r="A54" s="561" t="s">
        <v>387</v>
      </c>
      <c r="B54" s="498" t="s">
        <v>209</v>
      </c>
      <c r="C54" s="562"/>
      <c r="D54" s="489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1"/>
    </row>
    <row r="55" spans="1:17" ht="25.5" customHeight="1">
      <c r="A55" s="561" t="s">
        <v>388</v>
      </c>
      <c r="B55" s="498" t="s">
        <v>391</v>
      </c>
      <c r="C55" s="562"/>
      <c r="D55" s="489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1"/>
    </row>
    <row r="56" spans="1:17" ht="15.75" customHeight="1" thickBot="1">
      <c r="A56" s="561" t="s">
        <v>392</v>
      </c>
      <c r="B56" s="499" t="s">
        <v>393</v>
      </c>
      <c r="C56" s="562"/>
      <c r="D56" s="489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1"/>
    </row>
    <row r="57" spans="1:17" ht="15" customHeight="1">
      <c r="A57" s="563" t="s">
        <v>258</v>
      </c>
      <c r="B57" s="497" t="s">
        <v>400</v>
      </c>
      <c r="C57" s="562"/>
      <c r="D57" s="489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1"/>
    </row>
    <row r="58" spans="1:17" ht="12.75" customHeight="1">
      <c r="A58" s="561" t="s">
        <v>395</v>
      </c>
      <c r="B58" s="498" t="s">
        <v>389</v>
      </c>
      <c r="C58" s="562"/>
      <c r="D58" s="489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1"/>
    </row>
    <row r="59" spans="1:17" ht="18" customHeight="1">
      <c r="A59" s="561" t="s">
        <v>396</v>
      </c>
      <c r="B59" s="498" t="s">
        <v>209</v>
      </c>
      <c r="C59" s="562"/>
      <c r="D59" s="489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1"/>
    </row>
    <row r="60" spans="1:17" ht="21" customHeight="1">
      <c r="A60" s="561" t="s">
        <v>397</v>
      </c>
      <c r="B60" s="498" t="s">
        <v>391</v>
      </c>
      <c r="C60" s="562"/>
      <c r="D60" s="489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1"/>
    </row>
    <row r="61" spans="1:17" s="504" customFormat="1" ht="18.75" customHeight="1" thickBot="1">
      <c r="A61" s="563" t="s">
        <v>398</v>
      </c>
      <c r="B61" s="500" t="s">
        <v>399</v>
      </c>
      <c r="C61" s="564"/>
      <c r="D61" s="501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3"/>
    </row>
    <row r="62" spans="1:17" s="504" customFormat="1" ht="21" customHeight="1">
      <c r="A62" s="505" t="s">
        <v>473</v>
      </c>
      <c r="B62" s="506" t="s">
        <v>474</v>
      </c>
      <c r="C62" s="564"/>
      <c r="D62" s="501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3"/>
    </row>
    <row r="63" spans="1:17" s="504" customFormat="1" ht="18.75" customHeight="1">
      <c r="A63" s="507" t="s">
        <v>475</v>
      </c>
      <c r="B63" s="508" t="s">
        <v>389</v>
      </c>
      <c r="C63" s="564"/>
      <c r="D63" s="501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3"/>
    </row>
    <row r="64" spans="1:17" s="504" customFormat="1" ht="18.75" customHeight="1">
      <c r="A64" s="507" t="s">
        <v>476</v>
      </c>
      <c r="B64" s="508" t="s">
        <v>209</v>
      </c>
      <c r="C64" s="564"/>
      <c r="D64" s="501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3"/>
    </row>
    <row r="65" spans="1:17" s="504" customFormat="1" ht="18.75" customHeight="1">
      <c r="A65" s="507" t="s">
        <v>477</v>
      </c>
      <c r="B65" s="508" t="s">
        <v>391</v>
      </c>
      <c r="C65" s="564"/>
      <c r="D65" s="501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3"/>
    </row>
    <row r="66" spans="1:17" s="504" customFormat="1" ht="18.75" customHeight="1" thickBot="1">
      <c r="A66" s="509" t="s">
        <v>478</v>
      </c>
      <c r="B66" s="510" t="s">
        <v>479</v>
      </c>
      <c r="C66" s="564"/>
      <c r="D66" s="501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3"/>
    </row>
    <row r="67" spans="1:17" s="504" customFormat="1" ht="18.75" customHeight="1">
      <c r="A67" s="511" t="s">
        <v>480</v>
      </c>
      <c r="B67" s="512" t="s">
        <v>468</v>
      </c>
      <c r="C67" s="564"/>
      <c r="D67" s="501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3"/>
    </row>
    <row r="68" spans="1:17" s="504" customFormat="1" ht="18.75" customHeight="1">
      <c r="A68" s="507" t="s">
        <v>481</v>
      </c>
      <c r="B68" s="508" t="s">
        <v>389</v>
      </c>
      <c r="C68" s="564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3"/>
    </row>
    <row r="69" spans="1:17" s="504" customFormat="1" ht="18.75" customHeight="1">
      <c r="A69" s="507" t="s">
        <v>482</v>
      </c>
      <c r="B69" s="508" t="s">
        <v>209</v>
      </c>
      <c r="C69" s="564"/>
      <c r="D69" s="501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3"/>
    </row>
    <row r="70" spans="1:17" s="504" customFormat="1" ht="18.75" customHeight="1">
      <c r="A70" s="507" t="s">
        <v>483</v>
      </c>
      <c r="B70" s="508" t="s">
        <v>726</v>
      </c>
      <c r="C70" s="564"/>
      <c r="D70" s="501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3"/>
    </row>
    <row r="71" spans="1:17" s="504" customFormat="1" ht="18.75" customHeight="1">
      <c r="A71" s="507" t="s">
        <v>484</v>
      </c>
      <c r="B71" s="508" t="s">
        <v>391</v>
      </c>
      <c r="C71" s="564"/>
      <c r="D71" s="501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3"/>
    </row>
    <row r="72" spans="1:17" s="504" customFormat="1" ht="18.75" customHeight="1" thickBot="1">
      <c r="A72" s="509" t="s">
        <v>484</v>
      </c>
      <c r="B72" s="510" t="s">
        <v>485</v>
      </c>
      <c r="C72" s="564"/>
      <c r="D72" s="501"/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3"/>
    </row>
    <row r="73" spans="1:17" s="504" customFormat="1" ht="18.75" customHeight="1">
      <c r="A73" s="511" t="s">
        <v>486</v>
      </c>
      <c r="B73" s="512" t="s">
        <v>502</v>
      </c>
      <c r="C73" s="564"/>
      <c r="D73" s="501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3"/>
    </row>
    <row r="74" spans="1:17" s="504" customFormat="1" ht="18.75" customHeight="1">
      <c r="A74" s="507" t="s">
        <v>487</v>
      </c>
      <c r="B74" s="508" t="s">
        <v>389</v>
      </c>
      <c r="C74" s="564"/>
      <c r="D74" s="501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3"/>
    </row>
    <row r="75" spans="1:17" s="504" customFormat="1" ht="18.75" customHeight="1">
      <c r="A75" s="507" t="s">
        <v>488</v>
      </c>
      <c r="B75" s="508" t="s">
        <v>209</v>
      </c>
      <c r="C75" s="564"/>
      <c r="D75" s="501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3"/>
    </row>
    <row r="76" spans="1:17" s="504" customFormat="1" ht="18.75" customHeight="1">
      <c r="A76" s="507" t="s">
        <v>489</v>
      </c>
      <c r="B76" s="508" t="s">
        <v>391</v>
      </c>
      <c r="C76" s="564"/>
      <c r="D76" s="501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3"/>
    </row>
    <row r="77" spans="1:17" s="504" customFormat="1" ht="18.75" customHeight="1" thickBot="1">
      <c r="A77" s="509" t="s">
        <v>490</v>
      </c>
      <c r="B77" s="510" t="s">
        <v>505</v>
      </c>
      <c r="C77" s="564"/>
      <c r="D77" s="501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3"/>
    </row>
    <row r="78" spans="1:17" s="504" customFormat="1" ht="18.75" customHeight="1">
      <c r="A78" s="511" t="s">
        <v>503</v>
      </c>
      <c r="B78" s="512" t="s">
        <v>501</v>
      </c>
      <c r="C78" s="564"/>
      <c r="D78" s="501"/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3"/>
    </row>
    <row r="79" spans="1:17" s="504" customFormat="1" ht="18.75" customHeight="1">
      <c r="A79" s="507" t="s">
        <v>507</v>
      </c>
      <c r="B79" s="508" t="s">
        <v>389</v>
      </c>
      <c r="C79" s="564"/>
      <c r="D79" s="501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503"/>
    </row>
    <row r="80" spans="1:17" s="504" customFormat="1" ht="18.75" customHeight="1">
      <c r="A80" s="507" t="s">
        <v>508</v>
      </c>
      <c r="B80" s="508" t="s">
        <v>209</v>
      </c>
      <c r="C80" s="564"/>
      <c r="D80" s="501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3"/>
    </row>
    <row r="81" spans="1:17" s="504" customFormat="1" ht="18.75" customHeight="1">
      <c r="A81" s="507" t="s">
        <v>509</v>
      </c>
      <c r="B81" s="508" t="s">
        <v>391</v>
      </c>
      <c r="C81" s="564"/>
      <c r="D81" s="501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3"/>
    </row>
    <row r="82" spans="1:17" s="504" customFormat="1" ht="18.75" customHeight="1">
      <c r="A82" s="505" t="s">
        <v>504</v>
      </c>
      <c r="B82" s="513" t="s">
        <v>506</v>
      </c>
      <c r="C82" s="564"/>
      <c r="D82" s="501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3"/>
    </row>
    <row r="83" spans="1:17" ht="33" customHeight="1" thickBot="1">
      <c r="A83" s="565" t="s">
        <v>410</v>
      </c>
      <c r="B83" s="514" t="s">
        <v>803</v>
      </c>
      <c r="C83" s="562"/>
      <c r="D83" s="489"/>
      <c r="E83" s="490"/>
      <c r="F83" s="490"/>
      <c r="G83" s="490"/>
      <c r="H83" s="490"/>
      <c r="I83" s="490"/>
      <c r="J83" s="490"/>
      <c r="K83" s="490"/>
      <c r="L83" s="490"/>
      <c r="M83" s="490"/>
      <c r="N83" s="490"/>
      <c r="O83" s="490"/>
      <c r="P83" s="490"/>
      <c r="Q83" s="491"/>
    </row>
    <row r="84" spans="1:17" s="504" customFormat="1" ht="25.5" customHeight="1">
      <c r="A84" s="566" t="s">
        <v>254</v>
      </c>
      <c r="B84" s="515" t="s">
        <v>402</v>
      </c>
      <c r="C84" s="567"/>
      <c r="D84" s="516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8"/>
    </row>
    <row r="85" spans="1:17" ht="27.75" customHeight="1">
      <c r="A85" s="561" t="s">
        <v>401</v>
      </c>
      <c r="B85" s="519" t="s">
        <v>804</v>
      </c>
      <c r="C85" s="542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</row>
    <row r="86" spans="1:17" ht="27.75" customHeight="1" thickBot="1">
      <c r="A86" s="565" t="s">
        <v>403</v>
      </c>
      <c r="B86" s="523" t="s">
        <v>805</v>
      </c>
      <c r="C86" s="542"/>
      <c r="D86" s="520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2"/>
    </row>
    <row r="87" spans="1:17" s="504" customFormat="1" ht="27.75" customHeight="1">
      <c r="A87" s="566" t="s">
        <v>255</v>
      </c>
      <c r="B87" s="515" t="s">
        <v>404</v>
      </c>
      <c r="C87" s="567"/>
      <c r="D87" s="524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6"/>
    </row>
    <row r="88" spans="1:17" ht="27.75" customHeight="1">
      <c r="A88" s="561" t="s">
        <v>411</v>
      </c>
      <c r="B88" s="519" t="s">
        <v>804</v>
      </c>
      <c r="C88" s="542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2"/>
    </row>
    <row r="89" spans="1:17" ht="27.75" customHeight="1" thickBot="1">
      <c r="A89" s="565" t="s">
        <v>412</v>
      </c>
      <c r="B89" s="523" t="s">
        <v>805</v>
      </c>
      <c r="C89" s="542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2"/>
    </row>
    <row r="90" spans="1:17" s="504" customFormat="1" ht="20.25" customHeight="1">
      <c r="A90" s="566" t="s">
        <v>413</v>
      </c>
      <c r="B90" s="515" t="s">
        <v>414</v>
      </c>
      <c r="C90" s="567"/>
      <c r="D90" s="524"/>
      <c r="E90" s="525"/>
      <c r="F90" s="525"/>
      <c r="G90" s="525"/>
      <c r="H90" s="525"/>
      <c r="I90" s="525"/>
      <c r="J90" s="525"/>
      <c r="K90" s="525"/>
      <c r="L90" s="525"/>
      <c r="M90" s="525"/>
      <c r="N90" s="525"/>
      <c r="O90" s="525"/>
      <c r="P90" s="525"/>
      <c r="Q90" s="526"/>
    </row>
    <row r="91" spans="1:17" ht="27.75" customHeight="1">
      <c r="A91" s="561" t="s">
        <v>415</v>
      </c>
      <c r="B91" s="519" t="s">
        <v>804</v>
      </c>
      <c r="C91" s="542"/>
      <c r="D91" s="520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2"/>
    </row>
    <row r="92" spans="1:17" ht="27.75" customHeight="1" thickBot="1">
      <c r="A92" s="565" t="s">
        <v>416</v>
      </c>
      <c r="B92" s="523" t="s">
        <v>805</v>
      </c>
      <c r="C92" s="542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2"/>
    </row>
    <row r="93" spans="1:17" ht="21" customHeight="1">
      <c r="A93" s="527" t="s">
        <v>417</v>
      </c>
      <c r="B93" s="528" t="s">
        <v>491</v>
      </c>
      <c r="C93" s="542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2"/>
    </row>
    <row r="94" spans="1:17" ht="27.75" customHeight="1">
      <c r="A94" s="507" t="s">
        <v>418</v>
      </c>
      <c r="B94" s="529" t="s">
        <v>804</v>
      </c>
      <c r="C94" s="542"/>
      <c r="D94" s="520"/>
      <c r="E94" s="521"/>
      <c r="F94" s="521"/>
      <c r="G94" s="521"/>
      <c r="H94" s="521"/>
      <c r="I94" s="521"/>
      <c r="J94" s="521"/>
      <c r="K94" s="521"/>
      <c r="L94" s="521"/>
      <c r="M94" s="521"/>
      <c r="N94" s="521"/>
      <c r="O94" s="521"/>
      <c r="P94" s="521"/>
      <c r="Q94" s="522"/>
    </row>
    <row r="95" spans="1:17" ht="27.75" customHeight="1" thickBot="1">
      <c r="A95" s="530" t="s">
        <v>492</v>
      </c>
      <c r="B95" s="531" t="s">
        <v>805</v>
      </c>
      <c r="C95" s="542"/>
      <c r="D95" s="520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1"/>
      <c r="Q95" s="522"/>
    </row>
    <row r="96" spans="1:17" ht="23.25" customHeight="1">
      <c r="A96" s="527" t="s">
        <v>493</v>
      </c>
      <c r="B96" s="532" t="s">
        <v>494</v>
      </c>
      <c r="C96" s="542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2"/>
    </row>
    <row r="97" spans="1:17" ht="27.75" customHeight="1">
      <c r="A97" s="507" t="s">
        <v>510</v>
      </c>
      <c r="B97" s="529" t="s">
        <v>804</v>
      </c>
      <c r="C97" s="542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2"/>
    </row>
    <row r="98" spans="1:17" ht="27.75" customHeight="1" thickBot="1">
      <c r="A98" s="530" t="s">
        <v>511</v>
      </c>
      <c r="B98" s="531" t="s">
        <v>805</v>
      </c>
      <c r="C98" s="542"/>
      <c r="D98" s="520"/>
      <c r="E98" s="521"/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1"/>
      <c r="Q98" s="522"/>
    </row>
    <row r="99" spans="1:17" ht="23.25" customHeight="1">
      <c r="A99" s="527" t="s">
        <v>495</v>
      </c>
      <c r="B99" s="532" t="s">
        <v>514</v>
      </c>
      <c r="C99" s="542"/>
      <c r="D99" s="520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2"/>
    </row>
    <row r="100" spans="1:17" ht="27.75" customHeight="1">
      <c r="A100" s="507" t="s">
        <v>512</v>
      </c>
      <c r="B100" s="529" t="s">
        <v>804</v>
      </c>
      <c r="C100" s="542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2"/>
    </row>
    <row r="101" spans="1:17" ht="27.75" customHeight="1" thickBot="1">
      <c r="A101" s="530" t="s">
        <v>513</v>
      </c>
      <c r="B101" s="531" t="s">
        <v>805</v>
      </c>
      <c r="C101" s="542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2"/>
    </row>
    <row r="102" spans="1:17" ht="21.75" customHeight="1">
      <c r="A102" s="527" t="s">
        <v>515</v>
      </c>
      <c r="B102" s="532" t="s">
        <v>518</v>
      </c>
      <c r="C102" s="542"/>
      <c r="D102" s="520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2"/>
    </row>
    <row r="103" spans="1:17" ht="27.75" customHeight="1">
      <c r="A103" s="507" t="s">
        <v>517</v>
      </c>
      <c r="B103" s="529" t="s">
        <v>804</v>
      </c>
      <c r="C103" s="542"/>
      <c r="D103" s="520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2"/>
    </row>
    <row r="104" spans="1:17" ht="27.75" customHeight="1" thickBot="1">
      <c r="A104" s="530" t="s">
        <v>516</v>
      </c>
      <c r="B104" s="531" t="s">
        <v>805</v>
      </c>
      <c r="C104" s="542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2"/>
    </row>
    <row r="105" spans="1:17" s="538" customFormat="1" ht="36.75" customHeight="1">
      <c r="A105" s="568" t="s">
        <v>519</v>
      </c>
      <c r="B105" s="533" t="s">
        <v>740</v>
      </c>
      <c r="C105" s="534"/>
      <c r="D105" s="535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7"/>
    </row>
    <row r="106" spans="1:17" s="538" customFormat="1" ht="36" customHeight="1" thickBot="1">
      <c r="A106" s="569" t="s">
        <v>520</v>
      </c>
      <c r="B106" s="539" t="s">
        <v>806</v>
      </c>
      <c r="C106" s="534"/>
      <c r="D106" s="535"/>
      <c r="E106" s="536"/>
      <c r="F106" s="536"/>
      <c r="G106" s="536"/>
      <c r="H106" s="536"/>
      <c r="I106" s="536"/>
      <c r="J106" s="536"/>
      <c r="K106" s="536"/>
      <c r="L106" s="536"/>
      <c r="M106" s="536"/>
      <c r="N106" s="536"/>
      <c r="O106" s="536"/>
      <c r="P106" s="536"/>
      <c r="Q106" s="537"/>
    </row>
    <row r="107" spans="1:17" s="538" customFormat="1" ht="24.75" customHeight="1">
      <c r="A107" s="609" t="s">
        <v>419</v>
      </c>
      <c r="B107" s="610" t="s">
        <v>733</v>
      </c>
      <c r="C107" s="611"/>
      <c r="D107" s="535"/>
      <c r="E107" s="536"/>
      <c r="F107" s="536"/>
      <c r="G107" s="536"/>
      <c r="H107" s="536"/>
      <c r="I107" s="536"/>
      <c r="J107" s="536"/>
      <c r="K107" s="536"/>
      <c r="L107" s="536"/>
      <c r="M107" s="536"/>
      <c r="N107" s="536"/>
      <c r="O107" s="536"/>
      <c r="P107" s="536"/>
      <c r="Q107" s="537"/>
    </row>
    <row r="108" spans="1:17" s="538" customFormat="1" ht="24.75" customHeight="1">
      <c r="A108" s="616" t="s">
        <v>729</v>
      </c>
      <c r="B108" s="613" t="s">
        <v>379</v>
      </c>
      <c r="C108" s="611"/>
      <c r="D108" s="535"/>
      <c r="E108" s="536"/>
      <c r="F108" s="536"/>
      <c r="G108" s="536"/>
      <c r="H108" s="536"/>
      <c r="I108" s="536"/>
      <c r="J108" s="536"/>
      <c r="K108" s="536"/>
      <c r="L108" s="536"/>
      <c r="M108" s="536"/>
      <c r="N108" s="536"/>
      <c r="O108" s="536"/>
      <c r="P108" s="536"/>
      <c r="Q108" s="537"/>
    </row>
    <row r="109" spans="1:17" s="538" customFormat="1" ht="24.75" customHeight="1">
      <c r="A109" s="616" t="s">
        <v>730</v>
      </c>
      <c r="B109" s="613" t="s">
        <v>823</v>
      </c>
      <c r="C109" s="611"/>
      <c r="D109" s="535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6"/>
      <c r="P109" s="536"/>
      <c r="Q109" s="537"/>
    </row>
    <row r="110" spans="1:17" s="538" customFormat="1" ht="24.75" customHeight="1">
      <c r="A110" s="616" t="s">
        <v>731</v>
      </c>
      <c r="B110" s="614" t="s">
        <v>825</v>
      </c>
      <c r="C110" s="611"/>
      <c r="D110" s="535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7"/>
    </row>
    <row r="111" spans="1:17" s="538" customFormat="1" ht="24.75" customHeight="1">
      <c r="A111" s="616" t="s">
        <v>753</v>
      </c>
      <c r="B111" s="614" t="s">
        <v>824</v>
      </c>
      <c r="C111" s="611"/>
      <c r="D111" s="535"/>
      <c r="E111" s="536"/>
      <c r="F111" s="536"/>
      <c r="G111" s="536"/>
      <c r="H111" s="536"/>
      <c r="I111" s="536"/>
      <c r="J111" s="536"/>
      <c r="K111" s="536"/>
      <c r="L111" s="536"/>
      <c r="M111" s="536"/>
      <c r="N111" s="536"/>
      <c r="O111" s="536"/>
      <c r="P111" s="536"/>
      <c r="Q111" s="537"/>
    </row>
    <row r="112" spans="1:17" ht="27.75" customHeight="1">
      <c r="A112" s="612" t="s">
        <v>420</v>
      </c>
      <c r="B112" s="540" t="s">
        <v>190</v>
      </c>
      <c r="C112" s="541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2"/>
    </row>
    <row r="113" spans="1:17" ht="24" customHeight="1">
      <c r="A113" s="570" t="s">
        <v>421</v>
      </c>
      <c r="B113" s="540" t="s">
        <v>189</v>
      </c>
      <c r="C113" s="541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2"/>
    </row>
    <row r="114" spans="1:17" ht="24" customHeight="1">
      <c r="A114" s="570" t="s">
        <v>422</v>
      </c>
      <c r="B114" s="540" t="s">
        <v>807</v>
      </c>
      <c r="C114" s="542"/>
      <c r="D114" s="520"/>
      <c r="E114" s="521"/>
      <c r="F114" s="521"/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  <c r="Q114" s="522"/>
    </row>
    <row r="115" spans="1:17" ht="24" customHeight="1">
      <c r="A115" s="570" t="s">
        <v>423</v>
      </c>
      <c r="B115" s="540" t="s">
        <v>808</v>
      </c>
      <c r="C115" s="542"/>
      <c r="D115" s="520"/>
      <c r="E115" s="521"/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2"/>
    </row>
    <row r="116" spans="1:17" ht="24" customHeight="1">
      <c r="A116" s="570" t="s">
        <v>424</v>
      </c>
      <c r="B116" s="540" t="s">
        <v>809</v>
      </c>
      <c r="C116" s="543"/>
      <c r="D116" s="520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2"/>
    </row>
    <row r="117" spans="1:17" ht="24" customHeight="1">
      <c r="A117" s="561" t="s">
        <v>732</v>
      </c>
      <c r="B117" s="544" t="s">
        <v>810</v>
      </c>
      <c r="C117" s="543"/>
      <c r="D117" s="520"/>
      <c r="E117" s="521"/>
      <c r="F117" s="521"/>
      <c r="G117" s="521"/>
      <c r="H117" s="521"/>
      <c r="I117" s="521"/>
      <c r="J117" s="521"/>
      <c r="K117" s="521"/>
      <c r="L117" s="521"/>
      <c r="M117" s="521"/>
      <c r="N117" s="521"/>
      <c r="O117" s="521"/>
      <c r="P117" s="521"/>
      <c r="Q117" s="522"/>
    </row>
    <row r="118" spans="1:17" ht="24" customHeight="1" thickBot="1">
      <c r="A118" s="565" t="s">
        <v>754</v>
      </c>
      <c r="B118" s="545" t="s">
        <v>811</v>
      </c>
      <c r="C118" s="546"/>
      <c r="D118" s="547"/>
      <c r="E118" s="548"/>
      <c r="F118" s="548"/>
      <c r="G118" s="548"/>
      <c r="H118" s="548"/>
      <c r="I118" s="548"/>
      <c r="J118" s="548"/>
      <c r="K118" s="548"/>
      <c r="L118" s="548"/>
      <c r="M118" s="548"/>
      <c r="N118" s="548"/>
      <c r="O118" s="548"/>
      <c r="P118" s="548"/>
      <c r="Q118" s="549">
        <f>SUM(C118:P118)</f>
        <v>0</v>
      </c>
    </row>
    <row r="119" spans="1:4" ht="12.75">
      <c r="A119" s="550"/>
      <c r="B119" s="551"/>
      <c r="C119" s="552"/>
      <c r="D119" s="552"/>
    </row>
    <row r="120" spans="1:4" ht="12.75">
      <c r="A120" s="550"/>
      <c r="B120" s="551" t="s">
        <v>380</v>
      </c>
      <c r="C120" s="552"/>
      <c r="D120" s="552"/>
    </row>
    <row r="121" spans="1:4" ht="25.5" customHeight="1">
      <c r="A121" s="550"/>
      <c r="B121" s="1414" t="s">
        <v>383</v>
      </c>
      <c r="C121" s="1414"/>
      <c r="D121" s="1414"/>
    </row>
    <row r="122" spans="1:4" ht="12.75">
      <c r="A122" s="550"/>
      <c r="B122" s="551"/>
      <c r="C122" s="552"/>
      <c r="D122" s="552"/>
    </row>
    <row r="123" spans="1:4" ht="12.75">
      <c r="A123" s="550"/>
      <c r="B123" s="551"/>
      <c r="C123" s="552"/>
      <c r="D123" s="552"/>
    </row>
    <row r="124" spans="1:20" s="454" customFormat="1" ht="15.75">
      <c r="A124" s="553"/>
      <c r="B124" s="276" t="str">
        <f>'комп.ч.р.пл.(соф.) (прилож 7)'!C70</f>
        <v>Руководитель уполномоченного органа </v>
      </c>
      <c r="C124" s="554"/>
      <c r="D124" s="553"/>
      <c r="P124" s="455"/>
      <c r="R124" s="457" t="s">
        <v>56</v>
      </c>
      <c r="T124" s="456"/>
    </row>
    <row r="125" spans="1:4" ht="15.75">
      <c r="A125" s="550"/>
      <c r="B125" s="555"/>
      <c r="C125" s="556" t="s">
        <v>93</v>
      </c>
      <c r="D125" s="552"/>
    </row>
    <row r="126" spans="1:22" s="458" customFormat="1" ht="15.75">
      <c r="A126" s="557"/>
      <c r="B126" s="247" t="s">
        <v>94</v>
      </c>
      <c r="C126" s="554"/>
      <c r="D126" s="557"/>
      <c r="G126" s="462"/>
      <c r="H126" s="462"/>
      <c r="I126" s="462"/>
      <c r="J126" s="462"/>
      <c r="L126" s="455"/>
      <c r="M126" s="462"/>
      <c r="N126" s="462"/>
      <c r="O126" s="462"/>
      <c r="P126" s="462"/>
      <c r="Q126" s="457" t="s">
        <v>56</v>
      </c>
      <c r="R126" s="457" t="s">
        <v>56</v>
      </c>
      <c r="S126" s="462"/>
      <c r="T126" s="462"/>
      <c r="U126" s="462"/>
      <c r="V126" s="462"/>
    </row>
    <row r="127" spans="1:4" ht="15.75">
      <c r="A127" s="550"/>
      <c r="B127" s="555"/>
      <c r="C127" s="556" t="s">
        <v>93</v>
      </c>
      <c r="D127" s="552"/>
    </row>
    <row r="128" spans="1:4" ht="12.75">
      <c r="A128" s="550"/>
      <c r="B128" s="551"/>
      <c r="C128" s="552"/>
      <c r="D128" s="552"/>
    </row>
    <row r="129" spans="1:5" ht="13.5">
      <c r="A129" s="550"/>
      <c r="B129" s="557" t="s">
        <v>496</v>
      </c>
      <c r="C129" s="557"/>
      <c r="D129" s="557"/>
      <c r="E129" s="458"/>
    </row>
    <row r="130" spans="1:5" ht="13.5">
      <c r="A130" s="550"/>
      <c r="B130" s="557" t="s">
        <v>96</v>
      </c>
      <c r="C130" s="557"/>
      <c r="D130" s="557"/>
      <c r="E130" s="458"/>
    </row>
  </sheetData>
  <sheetProtection/>
  <mergeCells count="8">
    <mergeCell ref="B121:D121"/>
    <mergeCell ref="B7:Q7"/>
    <mergeCell ref="L2:M2"/>
    <mergeCell ref="N2:O2"/>
    <mergeCell ref="B6:P6"/>
    <mergeCell ref="B9:C9"/>
    <mergeCell ref="D14:H14"/>
    <mergeCell ref="I14:K14"/>
  </mergeCells>
  <printOptions/>
  <pageMargins left="0.7874015748031497" right="0.1968503937007874" top="0.1968503937007874" bottom="0.1968503937007874" header="0.11811023622047245" footer="0.31496062992125984"/>
  <pageSetup fitToHeight="2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AV38"/>
  <sheetViews>
    <sheetView view="pageBreakPreview" zoomScale="60" zoomScaleNormal="80" zoomScalePageLayoutView="0" workbookViewId="0" topLeftCell="A13">
      <selection activeCell="J3" sqref="J3"/>
    </sheetView>
  </sheetViews>
  <sheetFormatPr defaultColWidth="9.140625" defaultRowHeight="12.75"/>
  <cols>
    <col min="1" max="1" width="5.8515625" style="247" customWidth="1"/>
    <col min="2" max="2" width="8.00390625" style="247" customWidth="1"/>
    <col min="3" max="4" width="11.140625" style="247" customWidth="1"/>
    <col min="5" max="5" width="8.8515625" style="247" customWidth="1"/>
    <col min="6" max="6" width="10.28125" style="247" customWidth="1"/>
    <col min="7" max="7" width="10.57421875" style="247" customWidth="1"/>
    <col min="8" max="8" width="8.8515625" style="247" customWidth="1"/>
    <col min="9" max="9" width="12.00390625" style="247" customWidth="1"/>
    <col min="10" max="10" width="12.57421875" style="247" customWidth="1"/>
    <col min="11" max="11" width="11.140625" style="247" bestFit="1" customWidth="1"/>
    <col min="12" max="12" width="15.421875" style="247" customWidth="1"/>
    <col min="13" max="13" width="12.57421875" style="247" customWidth="1"/>
    <col min="14" max="14" width="9.28125" style="247" customWidth="1"/>
    <col min="15" max="15" width="10.7109375" style="247" customWidth="1"/>
    <col min="16" max="16" width="12.57421875" style="247" customWidth="1"/>
    <col min="17" max="17" width="11.28125" style="247" customWidth="1"/>
    <col min="18" max="18" width="10.28125" style="247" customWidth="1"/>
    <col min="19" max="19" width="12.00390625" style="247" customWidth="1"/>
    <col min="20" max="20" width="12.57421875" style="247" customWidth="1"/>
    <col min="21" max="21" width="8.00390625" style="247" customWidth="1"/>
    <col min="22" max="22" width="15.7109375" style="247" customWidth="1"/>
    <col min="23" max="23" width="14.8515625" style="247" customWidth="1"/>
    <col min="24" max="24" width="9.140625" style="247" customWidth="1"/>
    <col min="25" max="25" width="0.42578125" style="247" customWidth="1"/>
    <col min="26" max="29" width="9.140625" style="247" hidden="1" customWidth="1"/>
    <col min="30" max="37" width="9.140625" style="247" customWidth="1"/>
    <col min="38" max="38" width="9.57421875" style="247" bestFit="1" customWidth="1"/>
    <col min="39" max="41" width="9.140625" style="247" customWidth="1"/>
    <col min="42" max="44" width="13.140625" style="247" bestFit="1" customWidth="1"/>
    <col min="45" max="47" width="9.140625" style="247" customWidth="1"/>
    <col min="48" max="48" width="9.57421875" style="247" bestFit="1" customWidth="1"/>
    <col min="49" max="16384" width="9.140625" style="247" customWidth="1"/>
  </cols>
  <sheetData>
    <row r="1" spans="21:23" ht="18.75">
      <c r="U1" s="1157" t="s">
        <v>641</v>
      </c>
      <c r="V1" s="1157"/>
      <c r="W1" s="1157"/>
    </row>
    <row r="2" spans="21:23" ht="18.75">
      <c r="U2" s="1157" t="s">
        <v>614</v>
      </c>
      <c r="V2" s="1157"/>
      <c r="W2" s="1157"/>
    </row>
    <row r="3" spans="21:23" ht="18.75">
      <c r="U3" s="1157" t="s">
        <v>615</v>
      </c>
      <c r="V3" s="1157"/>
      <c r="W3" s="1157"/>
    </row>
    <row r="4" spans="21:23" ht="18.75">
      <c r="U4" s="1427" t="s">
        <v>883</v>
      </c>
      <c r="V4" s="1427"/>
      <c r="W4" s="1427"/>
    </row>
    <row r="5" spans="21:23" ht="18.75" customHeight="1">
      <c r="U5" s="1293" t="s">
        <v>696</v>
      </c>
      <c r="V5" s="1293"/>
      <c r="W5" s="1293"/>
    </row>
    <row r="6" spans="21:23" ht="18.75" customHeight="1">
      <c r="U6" s="1293"/>
      <c r="V6" s="1293"/>
      <c r="W6" s="1293"/>
    </row>
    <row r="7" spans="21:23" ht="18.75" customHeight="1">
      <c r="U7" s="1293"/>
      <c r="V7" s="1293"/>
      <c r="W7" s="1293"/>
    </row>
    <row r="8" spans="21:23" ht="18.75">
      <c r="U8" s="1434"/>
      <c r="V8" s="1434"/>
      <c r="W8" s="1434"/>
    </row>
    <row r="9" spans="21:23" ht="15.75">
      <c r="U9" s="248"/>
      <c r="V9" s="248"/>
      <c r="W9" s="248"/>
    </row>
    <row r="10" spans="1:23" ht="15.75">
      <c r="A10" s="1435" t="s">
        <v>616</v>
      </c>
      <c r="B10" s="1435"/>
      <c r="C10" s="1435"/>
      <c r="D10" s="1435"/>
      <c r="E10" s="1435"/>
      <c r="F10" s="1435"/>
      <c r="G10" s="1435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50"/>
      <c r="T10" s="250"/>
      <c r="U10" s="250"/>
      <c r="V10" s="250"/>
      <c r="W10" s="250"/>
    </row>
    <row r="11" spans="1:23" ht="15.75">
      <c r="A11" s="1432" t="s">
        <v>617</v>
      </c>
      <c r="B11" s="1432"/>
      <c r="C11" s="1432"/>
      <c r="D11" s="1432"/>
      <c r="E11" s="1432"/>
      <c r="F11" s="1432"/>
      <c r="G11" s="1432"/>
      <c r="H11" s="1432"/>
      <c r="I11" s="1432"/>
      <c r="J11" s="1432"/>
      <c r="K11" s="1432"/>
      <c r="L11" s="1432"/>
      <c r="M11" s="1432"/>
      <c r="N11" s="1432"/>
      <c r="O11" s="1432"/>
      <c r="P11" s="1432"/>
      <c r="Q11" s="1432"/>
      <c r="R11" s="1432"/>
      <c r="S11" s="1432"/>
      <c r="T11" s="1432"/>
      <c r="U11" s="1432"/>
      <c r="V11" s="1432"/>
      <c r="W11" s="1432"/>
    </row>
    <row r="12" spans="1:23" ht="15.75">
      <c r="A12" s="1432" t="s">
        <v>618</v>
      </c>
      <c r="B12" s="1432"/>
      <c r="C12" s="1432"/>
      <c r="D12" s="1432"/>
      <c r="E12" s="1432"/>
      <c r="F12" s="1432"/>
      <c r="G12" s="1432"/>
      <c r="H12" s="1432"/>
      <c r="I12" s="1432"/>
      <c r="J12" s="1432"/>
      <c r="K12" s="1432"/>
      <c r="L12" s="1432"/>
      <c r="M12" s="1432"/>
      <c r="N12" s="1432"/>
      <c r="O12" s="1432"/>
      <c r="P12" s="1432"/>
      <c r="Q12" s="1432"/>
      <c r="R12" s="1432"/>
      <c r="S12" s="1432"/>
      <c r="T12" s="1432"/>
      <c r="U12" s="1432"/>
      <c r="V12" s="1432"/>
      <c r="W12" s="1432"/>
    </row>
    <row r="13" spans="1:23" ht="21" customHeight="1">
      <c r="A13" s="1432" t="s">
        <v>619</v>
      </c>
      <c r="B13" s="1432"/>
      <c r="C13" s="1432"/>
      <c r="D13" s="1432"/>
      <c r="E13" s="1432"/>
      <c r="F13" s="1432"/>
      <c r="G13" s="1432"/>
      <c r="H13" s="1432"/>
      <c r="I13" s="1432"/>
      <c r="J13" s="1432"/>
      <c r="K13" s="1432"/>
      <c r="L13" s="1432"/>
      <c r="M13" s="1432"/>
      <c r="N13" s="1432"/>
      <c r="O13" s="1432"/>
      <c r="P13" s="1432"/>
      <c r="Q13" s="1432"/>
      <c r="R13" s="1432"/>
      <c r="S13" s="1432"/>
      <c r="T13" s="1432"/>
      <c r="U13" s="1432"/>
      <c r="V13" s="1432"/>
      <c r="W13" s="1432"/>
    </row>
    <row r="14" spans="2:23" ht="15" customHeight="1">
      <c r="B14" s="304"/>
      <c r="C14" s="304"/>
      <c r="D14" s="304"/>
      <c r="E14" s="304"/>
      <c r="F14" s="304"/>
      <c r="G14" s="304"/>
      <c r="H14" s="1432" t="s">
        <v>620</v>
      </c>
      <c r="I14" s="1432"/>
      <c r="J14" s="1432"/>
      <c r="K14" s="304" t="s">
        <v>91</v>
      </c>
      <c r="L14" s="251"/>
      <c r="M14" s="251"/>
      <c r="N14" s="304" t="s">
        <v>621</v>
      </c>
      <c r="O14" s="304" t="s">
        <v>622</v>
      </c>
      <c r="P14" s="304"/>
      <c r="Q14" s="304"/>
      <c r="R14" s="304"/>
      <c r="S14" s="304"/>
      <c r="T14" s="304"/>
      <c r="U14" s="304"/>
      <c r="V14" s="304"/>
      <c r="W14" s="304"/>
    </row>
    <row r="15" spans="1:23" ht="15.75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1:23" ht="15.75">
      <c r="A16" s="253" t="s">
        <v>623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46"/>
    </row>
    <row r="17" spans="1:23" ht="15.75">
      <c r="A17" s="253" t="s">
        <v>624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46"/>
    </row>
    <row r="18" spans="1:17" ht="15.75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4"/>
    </row>
    <row r="19" spans="1:29" ht="119.25" customHeight="1">
      <c r="A19" s="1433" t="s">
        <v>191</v>
      </c>
      <c r="B19" s="1428" t="s">
        <v>462</v>
      </c>
      <c r="C19" s="1429"/>
      <c r="D19" s="1430"/>
      <c r="E19" s="1428" t="s">
        <v>463</v>
      </c>
      <c r="F19" s="1429"/>
      <c r="G19" s="1430"/>
      <c r="H19" s="1428" t="s">
        <v>625</v>
      </c>
      <c r="I19" s="1429"/>
      <c r="J19" s="1430"/>
      <c r="K19" s="1428" t="s">
        <v>626</v>
      </c>
      <c r="L19" s="1429"/>
      <c r="M19" s="1429"/>
      <c r="N19" s="1428" t="s">
        <v>627</v>
      </c>
      <c r="O19" s="1429"/>
      <c r="P19" s="1429"/>
      <c r="Q19" s="1430"/>
      <c r="R19" s="1428" t="s">
        <v>628</v>
      </c>
      <c r="S19" s="1429"/>
      <c r="T19" s="1429"/>
      <c r="U19" s="1429"/>
      <c r="V19" s="1431" t="s">
        <v>629</v>
      </c>
      <c r="W19" s="1431"/>
      <c r="X19" s="255"/>
      <c r="Y19" s="255"/>
      <c r="Z19" s="255"/>
      <c r="AA19" s="255"/>
      <c r="AB19" s="255"/>
      <c r="AC19" s="255"/>
    </row>
    <row r="20" spans="1:29" s="257" customFormat="1" ht="22.5" customHeight="1">
      <c r="A20" s="1433"/>
      <c r="B20" s="1135" t="s">
        <v>14</v>
      </c>
      <c r="C20" s="1142" t="s">
        <v>197</v>
      </c>
      <c r="D20" s="1134"/>
      <c r="E20" s="1135" t="s">
        <v>14</v>
      </c>
      <c r="F20" s="1139" t="s">
        <v>197</v>
      </c>
      <c r="G20" s="1141"/>
      <c r="H20" s="1135" t="s">
        <v>14</v>
      </c>
      <c r="I20" s="1142" t="s">
        <v>197</v>
      </c>
      <c r="J20" s="1134"/>
      <c r="K20" s="1135" t="s">
        <v>14</v>
      </c>
      <c r="L20" s="1135" t="s">
        <v>192</v>
      </c>
      <c r="M20" s="1135"/>
      <c r="N20" s="1135" t="s">
        <v>14</v>
      </c>
      <c r="O20" s="1135" t="s">
        <v>192</v>
      </c>
      <c r="P20" s="1135"/>
      <c r="Q20" s="1135"/>
      <c r="R20" s="1135" t="s">
        <v>14</v>
      </c>
      <c r="S20" s="1142" t="s">
        <v>192</v>
      </c>
      <c r="T20" s="1276"/>
      <c r="U20" s="1134"/>
      <c r="V20" s="1135" t="s">
        <v>192</v>
      </c>
      <c r="W20" s="1135"/>
      <c r="X20" s="256"/>
      <c r="Y20" s="256"/>
      <c r="Z20" s="256"/>
      <c r="AA20" s="256"/>
      <c r="AB20" s="256"/>
      <c r="AC20" s="256"/>
    </row>
    <row r="21" spans="1:29" s="257" customFormat="1" ht="186" customHeight="1">
      <c r="A21" s="1433"/>
      <c r="B21" s="1135"/>
      <c r="C21" s="303" t="s">
        <v>465</v>
      </c>
      <c r="D21" s="303" t="s">
        <v>466</v>
      </c>
      <c r="E21" s="1135"/>
      <c r="F21" s="303" t="s">
        <v>465</v>
      </c>
      <c r="G21" s="303" t="s">
        <v>466</v>
      </c>
      <c r="H21" s="1135"/>
      <c r="I21" s="303" t="s">
        <v>465</v>
      </c>
      <c r="J21" s="303" t="s">
        <v>466</v>
      </c>
      <c r="K21" s="1135"/>
      <c r="L21" s="303" t="s">
        <v>630</v>
      </c>
      <c r="M21" s="303" t="s">
        <v>631</v>
      </c>
      <c r="N21" s="1135"/>
      <c r="O21" s="303" t="s">
        <v>632</v>
      </c>
      <c r="P21" s="303" t="s">
        <v>633</v>
      </c>
      <c r="Q21" s="303" t="s">
        <v>634</v>
      </c>
      <c r="R21" s="1135"/>
      <c r="S21" s="303" t="s">
        <v>632</v>
      </c>
      <c r="T21" s="303" t="s">
        <v>633</v>
      </c>
      <c r="U21" s="303" t="s">
        <v>634</v>
      </c>
      <c r="V21" s="303" t="s">
        <v>635</v>
      </c>
      <c r="W21" s="303" t="s">
        <v>636</v>
      </c>
      <c r="X21" s="256"/>
      <c r="Y21" s="256"/>
      <c r="Z21" s="256"/>
      <c r="AA21" s="256"/>
      <c r="AB21" s="256"/>
      <c r="AC21" s="256"/>
    </row>
    <row r="22" spans="1:23" s="257" customFormat="1" ht="19.5" customHeight="1">
      <c r="A22" s="258">
        <v>1</v>
      </c>
      <c r="B22" s="258" t="s">
        <v>261</v>
      </c>
      <c r="C22" s="258" t="s">
        <v>262</v>
      </c>
      <c r="D22" s="258" t="s">
        <v>198</v>
      </c>
      <c r="E22" s="258" t="s">
        <v>199</v>
      </c>
      <c r="F22" s="258" t="s">
        <v>200</v>
      </c>
      <c r="G22" s="258" t="s">
        <v>193</v>
      </c>
      <c r="H22" s="303">
        <v>8</v>
      </c>
      <c r="I22" s="258" t="s">
        <v>263</v>
      </c>
      <c r="J22" s="258" t="s">
        <v>201</v>
      </c>
      <c r="K22" s="259">
        <v>11</v>
      </c>
      <c r="L22" s="303">
        <v>12</v>
      </c>
      <c r="M22" s="258" t="s">
        <v>194</v>
      </c>
      <c r="N22" s="303">
        <v>14</v>
      </c>
      <c r="O22" s="258" t="s">
        <v>637</v>
      </c>
      <c r="P22" s="303">
        <v>16</v>
      </c>
      <c r="Q22" s="258" t="s">
        <v>202</v>
      </c>
      <c r="R22" s="303">
        <v>18</v>
      </c>
      <c r="S22" s="258" t="s">
        <v>203</v>
      </c>
      <c r="T22" s="258" t="s">
        <v>443</v>
      </c>
      <c r="U22" s="303">
        <v>21</v>
      </c>
      <c r="V22" s="303">
        <v>22</v>
      </c>
      <c r="W22" s="258" t="s">
        <v>204</v>
      </c>
    </row>
    <row r="23" spans="1:23" s="257" customFormat="1" ht="37.5" customHeight="1">
      <c r="A23" s="1425" t="s">
        <v>464</v>
      </c>
      <c r="B23" s="1425"/>
      <c r="C23" s="1425"/>
      <c r="D23" s="1425"/>
      <c r="E23" s="1425"/>
      <c r="F23" s="1425"/>
      <c r="G23" s="1425"/>
      <c r="H23" s="1425"/>
      <c r="I23" s="1425"/>
      <c r="J23" s="1425"/>
      <c r="K23" s="1425"/>
      <c r="L23" s="1425"/>
      <c r="M23" s="1425"/>
      <c r="N23" s="1425"/>
      <c r="O23" s="1425"/>
      <c r="P23" s="1425"/>
      <c r="Q23" s="1425"/>
      <c r="R23" s="1425"/>
      <c r="S23" s="1425"/>
      <c r="T23" s="1425"/>
      <c r="U23" s="1425"/>
      <c r="V23" s="1425"/>
      <c r="W23" s="1425"/>
    </row>
    <row r="24" spans="1:23" ht="15.75">
      <c r="A24" s="260" t="s">
        <v>264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2"/>
      <c r="L24" s="263"/>
      <c r="M24" s="263"/>
      <c r="N24" s="262"/>
      <c r="O24" s="263"/>
      <c r="P24" s="263"/>
      <c r="Q24" s="263"/>
      <c r="R24" s="264"/>
      <c r="S24" s="264"/>
      <c r="T24" s="264"/>
      <c r="U24" s="264"/>
      <c r="V24" s="264"/>
      <c r="W24" s="264"/>
    </row>
    <row r="25" spans="1:48" ht="15.75">
      <c r="A25" s="1425" t="s">
        <v>467</v>
      </c>
      <c r="B25" s="1425"/>
      <c r="C25" s="1425"/>
      <c r="D25" s="1425"/>
      <c r="E25" s="1425"/>
      <c r="F25" s="1425"/>
      <c r="G25" s="1425"/>
      <c r="H25" s="1425"/>
      <c r="I25" s="1425"/>
      <c r="J25" s="1425"/>
      <c r="K25" s="1425"/>
      <c r="L25" s="1425"/>
      <c r="M25" s="1425"/>
      <c r="N25" s="1425"/>
      <c r="O25" s="1425"/>
      <c r="P25" s="1425"/>
      <c r="Q25" s="1425"/>
      <c r="R25" s="1425"/>
      <c r="S25" s="1425"/>
      <c r="T25" s="1425"/>
      <c r="U25" s="1425"/>
      <c r="V25" s="1425"/>
      <c r="W25" s="142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L25" s="247">
        <f>AJ24*0.6</f>
        <v>0</v>
      </c>
      <c r="AP25" s="266" t="e">
        <f>AP24+#REF!</f>
        <v>#REF!</v>
      </c>
      <c r="AQ25" s="266" t="e">
        <f>AT24+#REF!</f>
        <v>#REF!</v>
      </c>
      <c r="AR25" s="266" t="e">
        <f>AR24+#REF!</f>
        <v>#REF!</v>
      </c>
      <c r="AV25" s="266">
        <f>SUM(AV24:AX24)</f>
        <v>0</v>
      </c>
    </row>
    <row r="26" spans="1:23" ht="15.75">
      <c r="A26" s="260" t="s">
        <v>261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8"/>
      <c r="L26" s="267"/>
      <c r="M26" s="267"/>
      <c r="N26" s="268"/>
      <c r="O26" s="267"/>
      <c r="P26" s="267"/>
      <c r="Q26" s="267"/>
      <c r="R26" s="267"/>
      <c r="S26" s="267"/>
      <c r="T26" s="267"/>
      <c r="U26" s="267"/>
      <c r="V26" s="267"/>
      <c r="W26" s="267"/>
    </row>
    <row r="27" spans="1:23" ht="15.75">
      <c r="A27" s="1425" t="s">
        <v>14</v>
      </c>
      <c r="B27" s="1425"/>
      <c r="C27" s="1425"/>
      <c r="D27" s="1425"/>
      <c r="E27" s="1425"/>
      <c r="F27" s="1425"/>
      <c r="G27" s="1425"/>
      <c r="H27" s="1425"/>
      <c r="I27" s="1425"/>
      <c r="J27" s="1425"/>
      <c r="K27" s="1425"/>
      <c r="L27" s="1425"/>
      <c r="M27" s="1425"/>
      <c r="N27" s="1425"/>
      <c r="O27" s="1425"/>
      <c r="P27" s="1425"/>
      <c r="Q27" s="1425"/>
      <c r="R27" s="1425"/>
      <c r="S27" s="1425"/>
      <c r="T27" s="1425"/>
      <c r="U27" s="1425"/>
      <c r="V27" s="1425"/>
      <c r="W27" s="1425"/>
    </row>
    <row r="28" spans="1:23" ht="15.75">
      <c r="A28" s="260" t="s">
        <v>262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2"/>
      <c r="L28" s="263"/>
      <c r="M28" s="263"/>
      <c r="N28" s="262"/>
      <c r="O28" s="263"/>
      <c r="P28" s="263"/>
      <c r="Q28" s="263"/>
      <c r="R28" s="264"/>
      <c r="S28" s="264"/>
      <c r="T28" s="264"/>
      <c r="U28" s="264"/>
      <c r="V28" s="264"/>
      <c r="W28" s="264"/>
    </row>
    <row r="29" spans="1:23" ht="3.75" customHeight="1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1"/>
      <c r="L29" s="270"/>
      <c r="M29" s="270"/>
      <c r="N29" s="271"/>
      <c r="O29" s="270"/>
      <c r="P29" s="270"/>
      <c r="Q29" s="270"/>
      <c r="R29" s="270"/>
      <c r="S29" s="270"/>
      <c r="T29" s="270"/>
      <c r="U29" s="270"/>
      <c r="V29" s="270"/>
      <c r="W29" s="270"/>
    </row>
    <row r="30" spans="1:23" ht="15.75">
      <c r="A30" s="272" t="s">
        <v>638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1"/>
      <c r="L30" s="270"/>
      <c r="M30" s="270"/>
      <c r="N30" s="271"/>
      <c r="O30" s="270"/>
      <c r="P30" s="270"/>
      <c r="Q30" s="270"/>
      <c r="R30" s="270"/>
      <c r="S30" s="270"/>
      <c r="T30" s="270"/>
      <c r="U30" s="270"/>
      <c r="V30" s="270"/>
      <c r="W30" s="270"/>
    </row>
    <row r="31" spans="1:23" s="274" customFormat="1" ht="45" customHeight="1">
      <c r="A31" s="273" t="s">
        <v>639</v>
      </c>
      <c r="B31" s="1426" t="s">
        <v>676</v>
      </c>
      <c r="C31" s="1426"/>
      <c r="D31" s="1426"/>
      <c r="E31" s="1426"/>
      <c r="F31" s="1426"/>
      <c r="G31" s="1426"/>
      <c r="H31" s="1426"/>
      <c r="I31" s="1426"/>
      <c r="J31" s="1426"/>
      <c r="K31" s="1426"/>
      <c r="L31" s="1426"/>
      <c r="M31" s="1426"/>
      <c r="N31" s="1426"/>
      <c r="O31" s="1426"/>
      <c r="P31" s="1426"/>
      <c r="Q31" s="1426"/>
      <c r="R31" s="1426"/>
      <c r="S31" s="1426"/>
      <c r="T31" s="1426"/>
      <c r="U31" s="1426"/>
      <c r="V31" s="1426"/>
      <c r="W31" s="1426"/>
    </row>
    <row r="32" spans="1:23" s="274" customFormat="1" ht="57.75" customHeight="1">
      <c r="A32" s="275" t="s">
        <v>370</v>
      </c>
      <c r="B32" s="1426" t="s">
        <v>677</v>
      </c>
      <c r="C32" s="1426"/>
      <c r="D32" s="1426"/>
      <c r="E32" s="1426"/>
      <c r="F32" s="1426"/>
      <c r="G32" s="1426"/>
      <c r="H32" s="1426"/>
      <c r="I32" s="1426"/>
      <c r="J32" s="1426"/>
      <c r="K32" s="1426"/>
      <c r="L32" s="1426"/>
      <c r="M32" s="1426"/>
      <c r="N32" s="1426"/>
      <c r="O32" s="1426"/>
      <c r="P32" s="1426"/>
      <c r="Q32" s="1426"/>
      <c r="R32" s="1426"/>
      <c r="S32" s="1426"/>
      <c r="T32" s="1426"/>
      <c r="U32" s="1426"/>
      <c r="V32" s="1426"/>
      <c r="W32" s="1426"/>
    </row>
    <row r="33" spans="2:12" s="276" customFormat="1" ht="33" customHeight="1">
      <c r="B33" s="277" t="s">
        <v>205</v>
      </c>
      <c r="C33" s="298"/>
      <c r="D33" s="298"/>
      <c r="E33" s="298"/>
      <c r="F33" s="298"/>
      <c r="G33" s="278" t="s">
        <v>206</v>
      </c>
      <c r="H33" s="278"/>
      <c r="L33" s="276" t="s">
        <v>207</v>
      </c>
    </row>
    <row r="34" spans="2:13" s="276" customFormat="1" ht="19.5" customHeight="1">
      <c r="B34" s="277"/>
      <c r="C34" s="277"/>
      <c r="D34" s="277"/>
      <c r="E34" s="277"/>
      <c r="F34" s="277"/>
      <c r="G34" s="1100" t="s">
        <v>93</v>
      </c>
      <c r="H34" s="1100"/>
      <c r="I34" s="1100"/>
      <c r="M34" s="276" t="s">
        <v>208</v>
      </c>
    </row>
    <row r="35" spans="2:12" s="276" customFormat="1" ht="15.75">
      <c r="B35" s="1424" t="s">
        <v>265</v>
      </c>
      <c r="C35" s="1424"/>
      <c r="D35" s="1424"/>
      <c r="E35" s="1424"/>
      <c r="F35" s="1424"/>
      <c r="G35" s="278" t="s">
        <v>206</v>
      </c>
      <c r="H35" s="278"/>
      <c r="L35" s="276" t="s">
        <v>207</v>
      </c>
    </row>
    <row r="36" spans="7:13" s="279" customFormat="1" ht="15.75">
      <c r="G36" s="1100" t="s">
        <v>93</v>
      </c>
      <c r="H36" s="1100"/>
      <c r="I36" s="1100"/>
      <c r="L36" s="276"/>
      <c r="M36" s="276" t="s">
        <v>208</v>
      </c>
    </row>
    <row r="38" spans="1:6" ht="15.75">
      <c r="A38" s="247" t="s">
        <v>640</v>
      </c>
      <c r="F38" s="247" t="s">
        <v>704</v>
      </c>
    </row>
  </sheetData>
  <sheetProtection/>
  <mergeCells count="40">
    <mergeCell ref="H14:J14"/>
    <mergeCell ref="A19:A21"/>
    <mergeCell ref="B19:D19"/>
    <mergeCell ref="E19:G19"/>
    <mergeCell ref="H19:J19"/>
    <mergeCell ref="U8:W8"/>
    <mergeCell ref="A10:G10"/>
    <mergeCell ref="A11:W11"/>
    <mergeCell ref="A12:W12"/>
    <mergeCell ref="A13:W13"/>
    <mergeCell ref="U1:W1"/>
    <mergeCell ref="U2:W2"/>
    <mergeCell ref="U3:W3"/>
    <mergeCell ref="U4:W4"/>
    <mergeCell ref="K19:M19"/>
    <mergeCell ref="N19:Q19"/>
    <mergeCell ref="R19:U19"/>
    <mergeCell ref="V19:W19"/>
    <mergeCell ref="B20:B21"/>
    <mergeCell ref="C20:D20"/>
    <mergeCell ref="E20:E21"/>
    <mergeCell ref="F20:G20"/>
    <mergeCell ref="H20:H21"/>
    <mergeCell ref="I20:J20"/>
    <mergeCell ref="K20:K21"/>
    <mergeCell ref="L20:M20"/>
    <mergeCell ref="N20:N21"/>
    <mergeCell ref="O20:Q20"/>
    <mergeCell ref="R20:R21"/>
    <mergeCell ref="S20:U20"/>
    <mergeCell ref="G34:I34"/>
    <mergeCell ref="B35:F35"/>
    <mergeCell ref="G36:I36"/>
    <mergeCell ref="U5:W7"/>
    <mergeCell ref="V20:W20"/>
    <mergeCell ref="A23:W23"/>
    <mergeCell ref="A25:W25"/>
    <mergeCell ref="A27:W27"/>
    <mergeCell ref="B31:W31"/>
    <mergeCell ref="B32:W32"/>
  </mergeCells>
  <printOptions/>
  <pageMargins left="0" right="0" top="0" bottom="0.1968503937007874" header="0.5118110236220472" footer="0.5118110236220472"/>
  <pageSetup fitToHeight="2"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0"/>
  <sheetViews>
    <sheetView view="pageBreakPreview" zoomScale="90" zoomScaleSheetLayoutView="90" zoomScalePageLayoutView="0" workbookViewId="0" topLeftCell="A13">
      <selection activeCell="D2" sqref="D2"/>
    </sheetView>
  </sheetViews>
  <sheetFormatPr defaultColWidth="21.7109375" defaultRowHeight="12.75"/>
  <cols>
    <col min="1" max="1" width="4.57421875" style="280" customWidth="1"/>
    <col min="2" max="2" width="64.28125" style="284" customWidth="1"/>
    <col min="3" max="3" width="20.421875" style="280" customWidth="1"/>
    <col min="4" max="4" width="17.00390625" style="280" customWidth="1"/>
    <col min="5" max="5" width="13.57421875" style="280" customWidth="1"/>
    <col min="6" max="6" width="14.28125" style="280" bestFit="1" customWidth="1"/>
    <col min="7" max="7" width="19.28125" style="280" bestFit="1" customWidth="1"/>
    <col min="8" max="8" width="7.7109375" style="280" customWidth="1"/>
    <col min="9" max="252" width="1.421875" style="280" customWidth="1"/>
    <col min="253" max="253" width="2.00390625" style="280" customWidth="1"/>
    <col min="254" max="254" width="2.140625" style="280" customWidth="1"/>
    <col min="255" max="255" width="32.140625" style="280" customWidth="1"/>
    <col min="256" max="16384" width="21.7109375" style="280" customWidth="1"/>
  </cols>
  <sheetData>
    <row r="1" spans="6:7" ht="12.75">
      <c r="F1" s="1230" t="s">
        <v>213</v>
      </c>
      <c r="G1" s="1230"/>
    </row>
    <row r="2" spans="6:7" ht="79.5" customHeight="1">
      <c r="F2" s="1439" t="s">
        <v>884</v>
      </c>
      <c r="G2" s="1439"/>
    </row>
    <row r="3" spans="1:7" ht="31.5" customHeight="1">
      <c r="A3" s="683"/>
      <c r="B3" s="1100" t="s">
        <v>642</v>
      </c>
      <c r="C3" s="1100"/>
      <c r="D3" s="1100"/>
      <c r="E3" s="1100"/>
      <c r="F3" s="1100"/>
      <c r="G3" s="1100"/>
    </row>
    <row r="4" spans="1:7" ht="12.75" customHeight="1">
      <c r="A4" s="683"/>
      <c r="B4" s="1440" t="s">
        <v>833</v>
      </c>
      <c r="C4" s="1440"/>
      <c r="D4" s="1440"/>
      <c r="E4" s="1440"/>
      <c r="F4" s="1440"/>
      <c r="G4" s="1440"/>
    </row>
    <row r="5" spans="1:7" ht="15.75">
      <c r="A5" s="683"/>
      <c r="B5" s="1441" t="s">
        <v>643</v>
      </c>
      <c r="C5" s="1441"/>
      <c r="D5" s="1441"/>
      <c r="E5" s="1441"/>
      <c r="F5" s="1441"/>
      <c r="G5" s="1441"/>
    </row>
    <row r="6" spans="1:7" s="296" customFormat="1" ht="12.75">
      <c r="A6" s="684"/>
      <c r="B6" s="685"/>
      <c r="C6" s="684"/>
      <c r="D6" s="684"/>
      <c r="E6" s="684"/>
      <c r="F6" s="684"/>
      <c r="G6" s="684"/>
    </row>
    <row r="7" spans="1:7" s="297" customFormat="1" ht="15.75">
      <c r="A7" s="686"/>
      <c r="B7" s="1442" t="s">
        <v>644</v>
      </c>
      <c r="C7" s="1442"/>
      <c r="D7" s="1442"/>
      <c r="E7" s="1442"/>
      <c r="F7" s="1442"/>
      <c r="G7" s="1442"/>
    </row>
    <row r="8" spans="1:7" s="297" customFormat="1" ht="15.75">
      <c r="A8" s="686"/>
      <c r="B8" s="687"/>
      <c r="C8" s="687"/>
      <c r="D8" s="687"/>
      <c r="E8" s="687"/>
      <c r="F8" s="687"/>
      <c r="G8" s="687"/>
    </row>
    <row r="9" spans="1:7" s="297" customFormat="1" ht="15.75">
      <c r="A9" s="686"/>
      <c r="B9" s="688" t="s">
        <v>834</v>
      </c>
      <c r="C9" s="687"/>
      <c r="D9" s="687"/>
      <c r="E9" s="687"/>
      <c r="F9" s="687"/>
      <c r="G9" s="687"/>
    </row>
    <row r="10" spans="1:7" ht="13.5" customHeight="1">
      <c r="A10" s="683"/>
      <c r="B10" s="689"/>
      <c r="C10" s="683"/>
      <c r="D10" s="683"/>
      <c r="E10" s="683"/>
      <c r="F10" s="683"/>
      <c r="G10" s="683" t="s">
        <v>87</v>
      </c>
    </row>
    <row r="11" spans="1:7" s="571" customFormat="1" ht="48" customHeight="1">
      <c r="A11" s="1436" t="s">
        <v>645</v>
      </c>
      <c r="B11" s="1437" t="s">
        <v>646</v>
      </c>
      <c r="C11" s="1436" t="s">
        <v>647</v>
      </c>
      <c r="D11" s="1436" t="s">
        <v>648</v>
      </c>
      <c r="E11" s="1436" t="s">
        <v>649</v>
      </c>
      <c r="F11" s="1436" t="s">
        <v>650</v>
      </c>
      <c r="G11" s="1436"/>
    </row>
    <row r="12" spans="1:7" s="572" customFormat="1" ht="33" customHeight="1">
      <c r="A12" s="1436"/>
      <c r="B12" s="1438"/>
      <c r="C12" s="1436"/>
      <c r="D12" s="1436"/>
      <c r="E12" s="1436"/>
      <c r="F12" s="690" t="s">
        <v>651</v>
      </c>
      <c r="G12" s="690" t="s">
        <v>542</v>
      </c>
    </row>
    <row r="13" spans="1:7" s="573" customFormat="1" ht="12.75">
      <c r="A13" s="691">
        <v>1</v>
      </c>
      <c r="B13" s="692">
        <v>2</v>
      </c>
      <c r="C13" s="691">
        <v>3</v>
      </c>
      <c r="D13" s="691">
        <v>4</v>
      </c>
      <c r="E13" s="691">
        <v>5</v>
      </c>
      <c r="F13" s="693">
        <v>6</v>
      </c>
      <c r="G13" s="691">
        <v>7</v>
      </c>
    </row>
    <row r="14" spans="1:7" ht="78" customHeight="1">
      <c r="A14" s="694">
        <v>1</v>
      </c>
      <c r="B14" s="695" t="s">
        <v>652</v>
      </c>
      <c r="C14" s="696"/>
      <c r="D14" s="697">
        <f>D16+D17</f>
        <v>0</v>
      </c>
      <c r="E14" s="697">
        <f>E16+E17</f>
        <v>0</v>
      </c>
      <c r="F14" s="697">
        <f>F16+F17</f>
        <v>0</v>
      </c>
      <c r="G14" s="697">
        <f>G16+G17</f>
        <v>0</v>
      </c>
    </row>
    <row r="15" spans="1:7" ht="15.75">
      <c r="A15" s="694"/>
      <c r="B15" s="698" t="s">
        <v>119</v>
      </c>
      <c r="C15" s="696"/>
      <c r="D15" s="697"/>
      <c r="E15" s="697"/>
      <c r="F15" s="699"/>
      <c r="G15" s="697"/>
    </row>
    <row r="16" spans="1:7" ht="15.75">
      <c r="A16" s="694">
        <v>2</v>
      </c>
      <c r="B16" s="700"/>
      <c r="C16" s="701" t="s">
        <v>679</v>
      </c>
      <c r="D16" s="697"/>
      <c r="E16" s="697"/>
      <c r="F16" s="699"/>
      <c r="G16" s="697"/>
    </row>
    <row r="17" spans="1:7" ht="15.75">
      <c r="A17" s="694">
        <v>3</v>
      </c>
      <c r="B17" s="700"/>
      <c r="C17" s="701" t="s">
        <v>678</v>
      </c>
      <c r="D17" s="697"/>
      <c r="E17" s="697"/>
      <c r="F17" s="699"/>
      <c r="G17" s="697"/>
    </row>
    <row r="18" spans="1:7" ht="93.75" customHeight="1">
      <c r="A18" s="694">
        <v>4</v>
      </c>
      <c r="B18" s="917" t="s">
        <v>857</v>
      </c>
      <c r="C18" s="702"/>
      <c r="D18" s="697">
        <v>0</v>
      </c>
      <c r="E18" s="697">
        <v>0</v>
      </c>
      <c r="F18" s="699">
        <v>0</v>
      </c>
      <c r="G18" s="697">
        <v>0</v>
      </c>
    </row>
    <row r="19" spans="1:7" ht="16.5" customHeight="1">
      <c r="A19" s="694"/>
      <c r="B19" s="918" t="s">
        <v>119</v>
      </c>
      <c r="C19" s="702"/>
      <c r="D19" s="697"/>
      <c r="E19" s="697"/>
      <c r="F19" s="699"/>
      <c r="G19" s="697"/>
    </row>
    <row r="20" spans="1:7" ht="16.5" customHeight="1">
      <c r="A20" s="694">
        <v>5</v>
      </c>
      <c r="B20" s="917"/>
      <c r="C20" s="919" t="s">
        <v>680</v>
      </c>
      <c r="D20" s="697"/>
      <c r="E20" s="697"/>
      <c r="F20" s="699"/>
      <c r="G20" s="697"/>
    </row>
    <row r="21" spans="1:7" ht="16.5" customHeight="1">
      <c r="A21" s="694">
        <v>6</v>
      </c>
      <c r="B21" s="917"/>
      <c r="C21" s="919" t="s">
        <v>856</v>
      </c>
      <c r="D21" s="697"/>
      <c r="E21" s="697"/>
      <c r="F21" s="699"/>
      <c r="G21" s="697"/>
    </row>
    <row r="22" spans="1:7" ht="51">
      <c r="A22" s="694">
        <v>7</v>
      </c>
      <c r="B22" s="703" t="s">
        <v>653</v>
      </c>
      <c r="C22" s="704" t="s">
        <v>681</v>
      </c>
      <c r="D22" s="697"/>
      <c r="E22" s="697"/>
      <c r="F22" s="699"/>
      <c r="G22" s="697"/>
    </row>
    <row r="23" spans="1:7" ht="68.25" customHeight="1">
      <c r="A23" s="694">
        <v>8</v>
      </c>
      <c r="B23" s="703" t="s">
        <v>654</v>
      </c>
      <c r="C23" s="704" t="s">
        <v>682</v>
      </c>
      <c r="D23" s="697"/>
      <c r="E23" s="697"/>
      <c r="F23" s="699"/>
      <c r="G23" s="697"/>
    </row>
    <row r="24" spans="1:7" ht="51">
      <c r="A24" s="694">
        <v>9</v>
      </c>
      <c r="B24" s="703" t="s">
        <v>655</v>
      </c>
      <c r="C24" s="704" t="s">
        <v>683</v>
      </c>
      <c r="D24" s="697"/>
      <c r="E24" s="697"/>
      <c r="F24" s="699"/>
      <c r="G24" s="697"/>
    </row>
    <row r="25" spans="1:7" ht="63.75">
      <c r="A25" s="694">
        <v>10</v>
      </c>
      <c r="B25" s="703" t="s">
        <v>656</v>
      </c>
      <c r="C25" s="705" t="s">
        <v>684</v>
      </c>
      <c r="D25" s="697">
        <f>D27+D28</f>
        <v>0</v>
      </c>
      <c r="E25" s="697">
        <f>E27+E28</f>
        <v>0</v>
      </c>
      <c r="F25" s="697">
        <f>F27+F28</f>
        <v>0</v>
      </c>
      <c r="G25" s="697">
        <f>G27+G28</f>
        <v>0</v>
      </c>
    </row>
    <row r="26" spans="1:7" ht="15" customHeight="1">
      <c r="A26" s="694"/>
      <c r="B26" s="706" t="s">
        <v>119</v>
      </c>
      <c r="C26" s="705"/>
      <c r="D26" s="697"/>
      <c r="E26" s="697"/>
      <c r="F26" s="699"/>
      <c r="G26" s="697"/>
    </row>
    <row r="27" spans="1:7" ht="35.25" customHeight="1">
      <c r="A27" s="694">
        <v>11</v>
      </c>
      <c r="B27" s="707" t="s">
        <v>657</v>
      </c>
      <c r="C27" s="705" t="s">
        <v>697</v>
      </c>
      <c r="D27" s="697"/>
      <c r="E27" s="697"/>
      <c r="F27" s="699"/>
      <c r="G27" s="697"/>
    </row>
    <row r="28" spans="1:7" ht="34.5" customHeight="1">
      <c r="A28" s="694">
        <v>12</v>
      </c>
      <c r="B28" s="707" t="s">
        <v>369</v>
      </c>
      <c r="C28" s="705" t="s">
        <v>698</v>
      </c>
      <c r="D28" s="697"/>
      <c r="E28" s="697"/>
      <c r="F28" s="699"/>
      <c r="G28" s="697"/>
    </row>
    <row r="29" spans="1:7" ht="179.25" customHeight="1">
      <c r="A29" s="694">
        <v>13</v>
      </c>
      <c r="B29" s="703" t="s">
        <v>658</v>
      </c>
      <c r="C29" s="705" t="s">
        <v>685</v>
      </c>
      <c r="D29" s="697"/>
      <c r="E29" s="697"/>
      <c r="F29" s="699"/>
      <c r="G29" s="697"/>
    </row>
    <row r="30" spans="1:7" ht="50.25" customHeight="1">
      <c r="A30" s="694">
        <v>14</v>
      </c>
      <c r="B30" s="703" t="s">
        <v>659</v>
      </c>
      <c r="C30" s="705" t="s">
        <v>686</v>
      </c>
      <c r="D30" s="697"/>
      <c r="E30" s="697"/>
      <c r="F30" s="699"/>
      <c r="G30" s="697"/>
    </row>
    <row r="31" spans="1:7" ht="51" customHeight="1">
      <c r="A31" s="694">
        <v>15</v>
      </c>
      <c r="B31" s="703" t="s">
        <v>660</v>
      </c>
      <c r="C31" s="708" t="s">
        <v>687</v>
      </c>
      <c r="D31" s="709"/>
      <c r="E31" s="709"/>
      <c r="F31" s="710"/>
      <c r="G31" s="709"/>
    </row>
    <row r="32" spans="1:7" ht="42.75" customHeight="1">
      <c r="A32" s="694">
        <v>16</v>
      </c>
      <c r="B32" s="703" t="s">
        <v>661</v>
      </c>
      <c r="C32" s="258" t="s">
        <v>688</v>
      </c>
      <c r="D32" s="697"/>
      <c r="E32" s="697"/>
      <c r="F32" s="697"/>
      <c r="G32" s="697"/>
    </row>
    <row r="33" spans="1:7" ht="67.5" customHeight="1">
      <c r="A33" s="694"/>
      <c r="B33" s="711" t="s">
        <v>662</v>
      </c>
      <c r="C33" s="696"/>
      <c r="D33" s="697"/>
      <c r="E33" s="697"/>
      <c r="F33" s="697"/>
      <c r="G33" s="697"/>
    </row>
    <row r="34" spans="1:7" ht="33" customHeight="1">
      <c r="A34" s="694">
        <v>17</v>
      </c>
      <c r="B34" s="700" t="s">
        <v>663</v>
      </c>
      <c r="C34" s="701" t="s">
        <v>691</v>
      </c>
      <c r="D34" s="697"/>
      <c r="E34" s="697"/>
      <c r="F34" s="697"/>
      <c r="G34" s="697"/>
    </row>
    <row r="35" spans="1:7" ht="30" customHeight="1">
      <c r="A35" s="694">
        <v>18</v>
      </c>
      <c r="B35" s="700" t="s">
        <v>663</v>
      </c>
      <c r="C35" s="701" t="s">
        <v>692</v>
      </c>
      <c r="D35" s="697"/>
      <c r="E35" s="697"/>
      <c r="F35" s="697"/>
      <c r="G35" s="697"/>
    </row>
    <row r="36" spans="1:7" ht="36.75" customHeight="1">
      <c r="A36" s="694">
        <v>19</v>
      </c>
      <c r="B36" s="700" t="s">
        <v>664</v>
      </c>
      <c r="C36" s="696" t="s">
        <v>693</v>
      </c>
      <c r="D36" s="697"/>
      <c r="E36" s="697"/>
      <c r="F36" s="697"/>
      <c r="G36" s="697"/>
    </row>
    <row r="37" spans="1:7" ht="31.5" customHeight="1">
      <c r="A37" s="694">
        <v>20</v>
      </c>
      <c r="B37" s="700" t="s">
        <v>665</v>
      </c>
      <c r="C37" s="712" t="s">
        <v>690</v>
      </c>
      <c r="D37" s="697"/>
      <c r="E37" s="697"/>
      <c r="F37" s="697"/>
      <c r="G37" s="697"/>
    </row>
    <row r="38" spans="1:7" ht="45" customHeight="1">
      <c r="A38" s="694">
        <v>21</v>
      </c>
      <c r="B38" s="700" t="s">
        <v>666</v>
      </c>
      <c r="C38" s="712" t="s">
        <v>689</v>
      </c>
      <c r="D38" s="697"/>
      <c r="E38" s="697"/>
      <c r="F38" s="697"/>
      <c r="G38" s="697"/>
    </row>
    <row r="39" spans="1:7" ht="15.75">
      <c r="A39" s="694"/>
      <c r="B39" s="713"/>
      <c r="C39" s="712"/>
      <c r="D39" s="697"/>
      <c r="E39" s="697"/>
      <c r="F39" s="697"/>
      <c r="G39" s="697"/>
    </row>
    <row r="40" spans="1:7" ht="15.75">
      <c r="A40" s="694"/>
      <c r="B40" s="713"/>
      <c r="C40" s="712"/>
      <c r="D40" s="697"/>
      <c r="E40" s="697"/>
      <c r="F40" s="697"/>
      <c r="G40" s="697"/>
    </row>
    <row r="41" spans="1:7" ht="15.75">
      <c r="A41" s="694"/>
      <c r="B41" s="713"/>
      <c r="C41" s="712"/>
      <c r="D41" s="697"/>
      <c r="E41" s="697"/>
      <c r="F41" s="697"/>
      <c r="G41" s="697"/>
    </row>
    <row r="42" spans="1:7" ht="15.75">
      <c r="A42" s="694"/>
      <c r="B42" s="713"/>
      <c r="C42" s="712"/>
      <c r="D42" s="697"/>
      <c r="E42" s="697"/>
      <c r="F42" s="697"/>
      <c r="G42" s="697"/>
    </row>
    <row r="43" spans="1:7" ht="15.75">
      <c r="A43" s="694"/>
      <c r="B43" s="700"/>
      <c r="C43" s="712"/>
      <c r="D43" s="697"/>
      <c r="E43" s="697"/>
      <c r="F43" s="697"/>
      <c r="G43" s="697"/>
    </row>
    <row r="44" spans="1:7" ht="15.75">
      <c r="A44" s="694"/>
      <c r="B44" s="700"/>
      <c r="C44" s="712"/>
      <c r="D44" s="697"/>
      <c r="E44" s="697"/>
      <c r="F44" s="697"/>
      <c r="G44" s="697"/>
    </row>
    <row r="45" spans="1:7" ht="15.75">
      <c r="A45" s="694"/>
      <c r="B45" s="714"/>
      <c r="C45" s="715"/>
      <c r="D45" s="697"/>
      <c r="E45" s="697"/>
      <c r="F45" s="697"/>
      <c r="G45" s="697"/>
    </row>
    <row r="46" spans="1:7" ht="9" customHeight="1">
      <c r="A46" s="694"/>
      <c r="B46" s="714"/>
      <c r="C46" s="715"/>
      <c r="D46" s="697"/>
      <c r="E46" s="697"/>
      <c r="F46" s="697"/>
      <c r="G46" s="697"/>
    </row>
    <row r="47" spans="1:7" s="281" customFormat="1" ht="24.75" customHeight="1">
      <c r="A47" s="716"/>
      <c r="B47" s="717" t="s">
        <v>92</v>
      </c>
      <c r="C47" s="630"/>
      <c r="D47" s="718">
        <f>D14+D18+D22+D23+D24+D25+D29+D30+D31+D31+D32+D33+D34+D35+D36+D37+D38+D39+D40+D41+D45</f>
        <v>0</v>
      </c>
      <c r="E47" s="718">
        <f>E14+E18+E22+E23+E24+E25+E29+E30+E31+E31+E32+E33+E34+E35+E36+E37+E38+E39+E40+E41+E45</f>
        <v>0</v>
      </c>
      <c r="F47" s="718">
        <f>F14+F18+F22+F23+F24+F25+F29+F30+F31+F31+F32+F33+F34+F35+F36+F37+F38+F39+F40+F41+F45</f>
        <v>0</v>
      </c>
      <c r="G47" s="718">
        <f>G14+G18+G22+G23+G24+G25+G29+G30+G31+G31+G32+G33+G34+G35+G36+G37+G38+G39+G40+G41+G45</f>
        <v>0</v>
      </c>
    </row>
    <row r="48" spans="1:7" s="281" customFormat="1" ht="9" customHeight="1">
      <c r="A48" s="719"/>
      <c r="B48" s="720"/>
      <c r="C48" s="721"/>
      <c r="D48" s="722"/>
      <c r="E48" s="722"/>
      <c r="F48" s="722"/>
      <c r="G48" s="722"/>
    </row>
    <row r="49" spans="1:7" s="282" customFormat="1" ht="15" customHeight="1">
      <c r="A49" s="1443" t="s">
        <v>667</v>
      </c>
      <c r="B49" s="1443"/>
      <c r="C49" s="1443"/>
      <c r="D49" s="1443"/>
      <c r="E49" s="1443"/>
      <c r="F49" s="1443"/>
      <c r="G49" s="1443"/>
    </row>
    <row r="50" spans="1:7" s="282" customFormat="1" ht="12.75">
      <c r="A50" s="1443" t="s">
        <v>668</v>
      </c>
      <c r="B50" s="1443"/>
      <c r="C50" s="1443"/>
      <c r="D50" s="1443"/>
      <c r="E50" s="1443"/>
      <c r="F50" s="1443"/>
      <c r="G50" s="1443"/>
    </row>
    <row r="51" spans="1:7" s="282" customFormat="1" ht="12.75">
      <c r="A51" s="1443" t="s">
        <v>669</v>
      </c>
      <c r="B51" s="1443"/>
      <c r="C51" s="1443"/>
      <c r="D51" s="1443"/>
      <c r="E51" s="1443"/>
      <c r="F51" s="1443"/>
      <c r="G51" s="1443"/>
    </row>
    <row r="52" spans="1:7" s="282" customFormat="1" ht="27.75" customHeight="1">
      <c r="A52" s="1443" t="s">
        <v>670</v>
      </c>
      <c r="B52" s="1443"/>
      <c r="C52" s="1443"/>
      <c r="D52" s="1443"/>
      <c r="E52" s="1443"/>
      <c r="F52" s="1443"/>
      <c r="G52" s="1443"/>
    </row>
    <row r="53" spans="1:7" s="282" customFormat="1" ht="12.75">
      <c r="A53" s="1443" t="s">
        <v>671</v>
      </c>
      <c r="B53" s="1443"/>
      <c r="C53" s="1443"/>
      <c r="D53" s="1443"/>
      <c r="E53" s="1443"/>
      <c r="F53" s="1443"/>
      <c r="G53" s="1443"/>
    </row>
    <row r="54" spans="1:7" s="282" customFormat="1" ht="25.5" customHeight="1">
      <c r="A54" s="723"/>
      <c r="B54" s="724"/>
      <c r="C54" s="724"/>
      <c r="D54" s="724"/>
      <c r="E54" s="724"/>
      <c r="F54" s="724"/>
      <c r="G54" s="724"/>
    </row>
    <row r="55" spans="1:7" ht="15.75">
      <c r="A55" s="683"/>
      <c r="B55" s="725"/>
      <c r="C55" s="726"/>
      <c r="D55" s="727"/>
      <c r="E55" s="727"/>
      <c r="F55" s="727"/>
      <c r="G55" s="727"/>
    </row>
    <row r="56" spans="1:7" s="283" customFormat="1" ht="15.75">
      <c r="A56" s="687"/>
      <c r="B56" s="728" t="s">
        <v>672</v>
      </c>
      <c r="C56" s="729"/>
      <c r="D56" s="1447"/>
      <c r="E56" s="1447"/>
      <c r="F56" s="730"/>
      <c r="G56" s="730"/>
    </row>
    <row r="57" spans="1:7" ht="12.75">
      <c r="A57" s="683"/>
      <c r="B57" s="689"/>
      <c r="C57" s="731" t="s">
        <v>673</v>
      </c>
      <c r="D57" s="732"/>
      <c r="E57" s="732"/>
      <c r="F57" s="731" t="s">
        <v>674</v>
      </c>
      <c r="G57" s="731"/>
    </row>
    <row r="58" spans="1:7" s="283" customFormat="1" ht="20.25" customHeight="1">
      <c r="A58" s="687"/>
      <c r="B58" s="728" t="s">
        <v>114</v>
      </c>
      <c r="C58" s="729"/>
      <c r="D58" s="1447"/>
      <c r="E58" s="1447"/>
      <c r="F58" s="730"/>
      <c r="G58" s="730"/>
    </row>
    <row r="59" spans="1:7" s="286" customFormat="1" ht="12.75">
      <c r="A59" s="733"/>
      <c r="B59" s="628"/>
      <c r="C59" s="734" t="s">
        <v>673</v>
      </c>
      <c r="D59" s="735"/>
      <c r="E59" s="735"/>
      <c r="F59" s="734" t="s">
        <v>674</v>
      </c>
      <c r="G59" s="734"/>
    </row>
    <row r="60" spans="1:7" ht="12.75">
      <c r="A60" s="683"/>
      <c r="B60" s="736" t="s">
        <v>675</v>
      </c>
      <c r="C60" s="734"/>
      <c r="D60" s="1446"/>
      <c r="E60" s="1446"/>
      <c r="F60" s="731"/>
      <c r="G60" s="731"/>
    </row>
    <row r="61" spans="1:7" ht="12.75">
      <c r="A61" s="683"/>
      <c r="B61" s="736" t="s">
        <v>705</v>
      </c>
      <c r="C61" s="734"/>
      <c r="D61" s="734"/>
      <c r="E61" s="734"/>
      <c r="F61" s="731"/>
      <c r="G61" s="731"/>
    </row>
    <row r="62" spans="1:7" ht="12.75">
      <c r="A62" s="683"/>
      <c r="B62" s="737" t="s">
        <v>292</v>
      </c>
      <c r="C62" s="734"/>
      <c r="D62" s="734"/>
      <c r="E62" s="734"/>
      <c r="F62" s="731"/>
      <c r="G62" s="731"/>
    </row>
    <row r="63" spans="2:7" ht="19.5" customHeight="1">
      <c r="B63" s="287"/>
      <c r="C63" s="288"/>
      <c r="D63" s="1444"/>
      <c r="E63" s="1444"/>
      <c r="F63" s="285"/>
      <c r="G63" s="285"/>
    </row>
    <row r="64" spans="2:7" ht="12.75">
      <c r="B64" s="289"/>
      <c r="C64" s="290"/>
      <c r="D64" s="1445"/>
      <c r="E64" s="1445"/>
      <c r="F64" s="285"/>
      <c r="G64" s="285"/>
    </row>
    <row r="65" spans="2:7" ht="12.75">
      <c r="B65" s="291"/>
      <c r="C65" s="292"/>
      <c r="D65" s="293"/>
      <c r="E65" s="293"/>
      <c r="F65" s="285"/>
      <c r="G65" s="285"/>
    </row>
    <row r="66" spans="2:7" ht="12.75">
      <c r="B66" s="287"/>
      <c r="C66" s="294"/>
      <c r="D66" s="295"/>
      <c r="E66" s="295"/>
      <c r="F66" s="285"/>
      <c r="G66" s="285"/>
    </row>
    <row r="67" spans="3:7" ht="12.75">
      <c r="C67" s="285"/>
      <c r="D67" s="285"/>
      <c r="E67" s="285"/>
      <c r="F67" s="285"/>
      <c r="G67" s="285"/>
    </row>
    <row r="68" spans="3:7" ht="12.75">
      <c r="C68" s="285"/>
      <c r="D68" s="285"/>
      <c r="E68" s="285"/>
      <c r="F68" s="285"/>
      <c r="G68" s="285"/>
    </row>
    <row r="69" spans="3:7" ht="12.75">
      <c r="C69" s="285"/>
      <c r="D69" s="285"/>
      <c r="E69" s="285"/>
      <c r="F69" s="285"/>
      <c r="G69" s="285"/>
    </row>
    <row r="70" spans="3:7" ht="12.75">
      <c r="C70" s="285"/>
      <c r="D70" s="285"/>
      <c r="E70" s="285"/>
      <c r="F70" s="285"/>
      <c r="G70" s="285"/>
    </row>
    <row r="71" spans="3:7" ht="12.75">
      <c r="C71" s="285"/>
      <c r="D71" s="285"/>
      <c r="E71" s="285"/>
      <c r="F71" s="285"/>
      <c r="G71" s="285"/>
    </row>
    <row r="72" spans="3:7" ht="12.75">
      <c r="C72" s="285"/>
      <c r="D72" s="285"/>
      <c r="E72" s="285"/>
      <c r="F72" s="285"/>
      <c r="G72" s="285"/>
    </row>
    <row r="73" spans="3:7" ht="12.75">
      <c r="C73" s="285"/>
      <c r="D73" s="285"/>
      <c r="E73" s="285"/>
      <c r="F73" s="285"/>
      <c r="G73" s="285"/>
    </row>
    <row r="74" spans="3:7" ht="12.75">
      <c r="C74" s="285"/>
      <c r="D74" s="285"/>
      <c r="E74" s="285"/>
      <c r="F74" s="285"/>
      <c r="G74" s="285"/>
    </row>
    <row r="75" spans="3:7" ht="12.75">
      <c r="C75" s="285"/>
      <c r="D75" s="285"/>
      <c r="E75" s="285"/>
      <c r="F75" s="285"/>
      <c r="G75" s="285"/>
    </row>
    <row r="76" spans="3:7" ht="12.75">
      <c r="C76" s="285"/>
      <c r="D76" s="285"/>
      <c r="E76" s="285"/>
      <c r="F76" s="285"/>
      <c r="G76" s="285"/>
    </row>
    <row r="77" spans="3:7" ht="12.75">
      <c r="C77" s="285"/>
      <c r="D77" s="285"/>
      <c r="E77" s="285"/>
      <c r="F77" s="285"/>
      <c r="G77" s="285"/>
    </row>
    <row r="78" spans="3:7" ht="12.75">
      <c r="C78" s="285"/>
      <c r="D78" s="285"/>
      <c r="E78" s="285"/>
      <c r="F78" s="285"/>
      <c r="G78" s="285"/>
    </row>
    <row r="79" spans="3:7" ht="12.75">
      <c r="C79" s="285"/>
      <c r="D79" s="285"/>
      <c r="E79" s="285"/>
      <c r="F79" s="285"/>
      <c r="G79" s="285"/>
    </row>
    <row r="80" spans="3:7" ht="12.75">
      <c r="C80" s="285"/>
      <c r="D80" s="285"/>
      <c r="E80" s="285"/>
      <c r="F80" s="285"/>
      <c r="G80" s="285"/>
    </row>
    <row r="81" spans="3:7" ht="12.75">
      <c r="C81" s="285"/>
      <c r="D81" s="285"/>
      <c r="E81" s="285"/>
      <c r="F81" s="285"/>
      <c r="G81" s="285"/>
    </row>
    <row r="82" spans="3:7" ht="12.75">
      <c r="C82" s="285"/>
      <c r="D82" s="285"/>
      <c r="E82" s="285"/>
      <c r="F82" s="285"/>
      <c r="G82" s="285"/>
    </row>
    <row r="83" spans="3:7" ht="12.75">
      <c r="C83" s="285"/>
      <c r="D83" s="285"/>
      <c r="E83" s="285"/>
      <c r="F83" s="285"/>
      <c r="G83" s="285"/>
    </row>
    <row r="84" spans="3:7" ht="12.75">
      <c r="C84" s="285"/>
      <c r="D84" s="285"/>
      <c r="E84" s="285"/>
      <c r="F84" s="285"/>
      <c r="G84" s="285"/>
    </row>
    <row r="85" spans="3:7" ht="12.75">
      <c r="C85" s="285"/>
      <c r="D85" s="285"/>
      <c r="E85" s="285"/>
      <c r="F85" s="285"/>
      <c r="G85" s="285"/>
    </row>
    <row r="86" spans="3:7" ht="12.75">
      <c r="C86" s="285"/>
      <c r="D86" s="285"/>
      <c r="E86" s="285"/>
      <c r="F86" s="285"/>
      <c r="G86" s="285"/>
    </row>
    <row r="87" spans="3:7" ht="12.75">
      <c r="C87" s="285"/>
      <c r="D87" s="285"/>
      <c r="E87" s="285"/>
      <c r="F87" s="285"/>
      <c r="G87" s="285"/>
    </row>
    <row r="88" spans="3:7" ht="12.75">
      <c r="C88" s="285"/>
      <c r="D88" s="285"/>
      <c r="E88" s="285"/>
      <c r="F88" s="285"/>
      <c r="G88" s="285"/>
    </row>
    <row r="89" spans="3:7" ht="12.75">
      <c r="C89" s="285"/>
      <c r="D89" s="285"/>
      <c r="E89" s="285"/>
      <c r="F89" s="285"/>
      <c r="G89" s="285"/>
    </row>
    <row r="90" spans="3:7" ht="12.75">
      <c r="C90" s="285"/>
      <c r="D90" s="285"/>
      <c r="E90" s="285"/>
      <c r="F90" s="285"/>
      <c r="G90" s="285"/>
    </row>
    <row r="91" spans="3:7" ht="12.75">
      <c r="C91" s="285"/>
      <c r="D91" s="285"/>
      <c r="E91" s="285"/>
      <c r="F91" s="285"/>
      <c r="G91" s="285"/>
    </row>
    <row r="92" spans="3:7" ht="12.75">
      <c r="C92" s="285"/>
      <c r="D92" s="285"/>
      <c r="E92" s="285"/>
      <c r="F92" s="285"/>
      <c r="G92" s="285"/>
    </row>
    <row r="93" spans="3:7" ht="12.75">
      <c r="C93" s="285"/>
      <c r="D93" s="285"/>
      <c r="E93" s="285"/>
      <c r="F93" s="285"/>
      <c r="G93" s="285"/>
    </row>
    <row r="94" spans="3:7" ht="12.75">
      <c r="C94" s="285"/>
      <c r="D94" s="285"/>
      <c r="E94" s="285"/>
      <c r="F94" s="285"/>
      <c r="G94" s="285"/>
    </row>
    <row r="95" spans="3:7" ht="12.75">
      <c r="C95" s="285"/>
      <c r="D95" s="285"/>
      <c r="E95" s="285"/>
      <c r="F95" s="285"/>
      <c r="G95" s="285"/>
    </row>
    <row r="96" spans="3:7" ht="12.75">
      <c r="C96" s="285"/>
      <c r="D96" s="285"/>
      <c r="E96" s="285"/>
      <c r="F96" s="285"/>
      <c r="G96" s="285"/>
    </row>
    <row r="97" spans="3:7" ht="12.75">
      <c r="C97" s="285"/>
      <c r="D97" s="285"/>
      <c r="E97" s="285"/>
      <c r="F97" s="285"/>
      <c r="G97" s="285"/>
    </row>
    <row r="98" spans="3:7" ht="12.75">
      <c r="C98" s="285"/>
      <c r="D98" s="285"/>
      <c r="E98" s="285"/>
      <c r="F98" s="285"/>
      <c r="G98" s="285"/>
    </row>
    <row r="99" spans="3:7" ht="12.75">
      <c r="C99" s="285"/>
      <c r="D99" s="285"/>
      <c r="E99" s="285"/>
      <c r="F99" s="285"/>
      <c r="G99" s="285"/>
    </row>
    <row r="100" spans="3:7" ht="12.75">
      <c r="C100" s="285"/>
      <c r="D100" s="285"/>
      <c r="E100" s="285"/>
      <c r="F100" s="285"/>
      <c r="G100" s="285"/>
    </row>
    <row r="101" spans="3:7" ht="12.75">
      <c r="C101" s="285"/>
      <c r="D101" s="285"/>
      <c r="E101" s="285"/>
      <c r="F101" s="285"/>
      <c r="G101" s="285"/>
    </row>
    <row r="102" spans="3:7" ht="12.75">
      <c r="C102" s="285"/>
      <c r="D102" s="285"/>
      <c r="E102" s="285"/>
      <c r="F102" s="285"/>
      <c r="G102" s="285"/>
    </row>
    <row r="103" spans="3:7" ht="12.75">
      <c r="C103" s="285"/>
      <c r="D103" s="285"/>
      <c r="E103" s="285"/>
      <c r="F103" s="285"/>
      <c r="G103" s="285"/>
    </row>
    <row r="104" spans="3:7" ht="12.75">
      <c r="C104" s="285"/>
      <c r="D104" s="285"/>
      <c r="E104" s="285"/>
      <c r="F104" s="285"/>
      <c r="G104" s="285"/>
    </row>
    <row r="105" spans="3:7" ht="12.75">
      <c r="C105" s="285"/>
      <c r="D105" s="285"/>
      <c r="E105" s="285"/>
      <c r="F105" s="285"/>
      <c r="G105" s="285"/>
    </row>
    <row r="106" spans="3:7" ht="12.75">
      <c r="C106" s="285"/>
      <c r="D106" s="285"/>
      <c r="E106" s="285"/>
      <c r="F106" s="285"/>
      <c r="G106" s="285"/>
    </row>
    <row r="107" spans="3:7" ht="12.75">
      <c r="C107" s="285"/>
      <c r="D107" s="285"/>
      <c r="E107" s="285"/>
      <c r="F107" s="285"/>
      <c r="G107" s="285"/>
    </row>
    <row r="108" spans="3:7" ht="12.75">
      <c r="C108" s="285"/>
      <c r="D108" s="285"/>
      <c r="E108" s="285"/>
      <c r="F108" s="285"/>
      <c r="G108" s="285"/>
    </row>
    <row r="109" spans="3:7" ht="12.75">
      <c r="C109" s="285"/>
      <c r="D109" s="285"/>
      <c r="E109" s="285"/>
      <c r="F109" s="285"/>
      <c r="G109" s="285"/>
    </row>
    <row r="110" spans="3:7" ht="12.75">
      <c r="C110" s="285"/>
      <c r="D110" s="285"/>
      <c r="E110" s="285"/>
      <c r="F110" s="285"/>
      <c r="G110" s="285"/>
    </row>
    <row r="111" spans="3:7" ht="12.75">
      <c r="C111" s="285"/>
      <c r="D111" s="285"/>
      <c r="E111" s="285"/>
      <c r="F111" s="285"/>
      <c r="G111" s="285"/>
    </row>
    <row r="112" spans="3:7" ht="12.75">
      <c r="C112" s="285"/>
      <c r="D112" s="285"/>
      <c r="E112" s="285"/>
      <c r="F112" s="285"/>
      <c r="G112" s="285"/>
    </row>
    <row r="113" spans="3:7" ht="12.75">
      <c r="C113" s="285"/>
      <c r="D113" s="285"/>
      <c r="E113" s="285"/>
      <c r="F113" s="285"/>
      <c r="G113" s="285"/>
    </row>
    <row r="114" spans="3:7" ht="12.75">
      <c r="C114" s="285"/>
      <c r="D114" s="285"/>
      <c r="E114" s="285"/>
      <c r="F114" s="285"/>
      <c r="G114" s="285"/>
    </row>
    <row r="115" spans="3:7" ht="12.75">
      <c r="C115" s="285"/>
      <c r="D115" s="285"/>
      <c r="E115" s="285"/>
      <c r="F115" s="285"/>
      <c r="G115" s="285"/>
    </row>
    <row r="116" spans="3:7" ht="12.75">
      <c r="C116" s="285"/>
      <c r="D116" s="285"/>
      <c r="E116" s="285"/>
      <c r="F116" s="285"/>
      <c r="G116" s="285"/>
    </row>
    <row r="117" spans="3:7" ht="12.75">
      <c r="C117" s="285"/>
      <c r="D117" s="285"/>
      <c r="E117" s="285"/>
      <c r="F117" s="285"/>
      <c r="G117" s="285"/>
    </row>
    <row r="118" spans="3:7" ht="12.75">
      <c r="C118" s="285"/>
      <c r="D118" s="285"/>
      <c r="E118" s="285"/>
      <c r="F118" s="285"/>
      <c r="G118" s="285"/>
    </row>
    <row r="119" spans="3:7" ht="12.75">
      <c r="C119" s="285"/>
      <c r="D119" s="285"/>
      <c r="E119" s="285"/>
      <c r="F119" s="285"/>
      <c r="G119" s="285"/>
    </row>
    <row r="120" spans="3:7" ht="12.75">
      <c r="C120" s="285"/>
      <c r="D120" s="285"/>
      <c r="E120" s="285"/>
      <c r="F120" s="285"/>
      <c r="G120" s="285"/>
    </row>
    <row r="121" spans="3:7" ht="12.75">
      <c r="C121" s="285"/>
      <c r="D121" s="285"/>
      <c r="E121" s="285"/>
      <c r="F121" s="285"/>
      <c r="G121" s="285"/>
    </row>
    <row r="122" spans="3:7" ht="12.75">
      <c r="C122" s="285"/>
      <c r="D122" s="285"/>
      <c r="E122" s="285"/>
      <c r="F122" s="285"/>
      <c r="G122" s="285"/>
    </row>
    <row r="123" spans="3:7" ht="12.75">
      <c r="C123" s="285"/>
      <c r="D123" s="285"/>
      <c r="E123" s="285"/>
      <c r="F123" s="285"/>
      <c r="G123" s="285"/>
    </row>
    <row r="124" spans="3:7" ht="12.75">
      <c r="C124" s="285"/>
      <c r="D124" s="285"/>
      <c r="E124" s="285"/>
      <c r="F124" s="285"/>
      <c r="G124" s="285"/>
    </row>
    <row r="125" spans="3:7" ht="12.75">
      <c r="C125" s="285"/>
      <c r="D125" s="285"/>
      <c r="E125" s="285"/>
      <c r="F125" s="285"/>
      <c r="G125" s="285"/>
    </row>
    <row r="126" spans="3:7" ht="12.75">
      <c r="C126" s="285"/>
      <c r="D126" s="285"/>
      <c r="E126" s="285"/>
      <c r="F126" s="285"/>
      <c r="G126" s="285"/>
    </row>
    <row r="127" spans="3:7" ht="12.75">
      <c r="C127" s="285"/>
      <c r="D127" s="285"/>
      <c r="E127" s="285"/>
      <c r="F127" s="285"/>
      <c r="G127" s="285"/>
    </row>
    <row r="128" spans="3:7" ht="12.75">
      <c r="C128" s="285"/>
      <c r="D128" s="285"/>
      <c r="E128" s="285"/>
      <c r="F128" s="285"/>
      <c r="G128" s="285"/>
    </row>
    <row r="129" spans="3:7" ht="12.75">
      <c r="C129" s="285"/>
      <c r="D129" s="285"/>
      <c r="E129" s="285"/>
      <c r="F129" s="285"/>
      <c r="G129" s="285"/>
    </row>
    <row r="130" spans="3:7" ht="12.75">
      <c r="C130" s="285"/>
      <c r="D130" s="285"/>
      <c r="E130" s="285"/>
      <c r="F130" s="285"/>
      <c r="G130" s="285"/>
    </row>
    <row r="131" spans="3:7" ht="12.75">
      <c r="C131" s="285"/>
      <c r="D131" s="285"/>
      <c r="E131" s="285"/>
      <c r="F131" s="285"/>
      <c r="G131" s="285"/>
    </row>
    <row r="132" spans="3:7" ht="12.75">
      <c r="C132" s="285"/>
      <c r="D132" s="285"/>
      <c r="E132" s="285"/>
      <c r="F132" s="285"/>
      <c r="G132" s="285"/>
    </row>
    <row r="133" spans="3:7" ht="12.75">
      <c r="C133" s="285"/>
      <c r="D133" s="285"/>
      <c r="E133" s="285"/>
      <c r="F133" s="285"/>
      <c r="G133" s="285"/>
    </row>
    <row r="134" spans="3:7" ht="12.75">
      <c r="C134" s="285"/>
      <c r="D134" s="285"/>
      <c r="E134" s="285"/>
      <c r="F134" s="285"/>
      <c r="G134" s="285"/>
    </row>
    <row r="135" spans="3:7" ht="12.75">
      <c r="C135" s="285"/>
      <c r="D135" s="285"/>
      <c r="E135" s="285"/>
      <c r="F135" s="285"/>
      <c r="G135" s="285"/>
    </row>
    <row r="136" spans="3:7" ht="12.75">
      <c r="C136" s="285"/>
      <c r="D136" s="285"/>
      <c r="E136" s="285"/>
      <c r="F136" s="285"/>
      <c r="G136" s="285"/>
    </row>
    <row r="137" spans="3:7" ht="12.75">
      <c r="C137" s="285"/>
      <c r="D137" s="285"/>
      <c r="E137" s="285"/>
      <c r="F137" s="285"/>
      <c r="G137" s="285"/>
    </row>
    <row r="138" spans="3:7" ht="12.75">
      <c r="C138" s="285"/>
      <c r="D138" s="285"/>
      <c r="E138" s="285"/>
      <c r="F138" s="285"/>
      <c r="G138" s="285"/>
    </row>
    <row r="139" spans="3:7" ht="12.75">
      <c r="C139" s="285"/>
      <c r="D139" s="285"/>
      <c r="E139" s="285"/>
      <c r="F139" s="285"/>
      <c r="G139" s="285"/>
    </row>
    <row r="140" spans="3:7" ht="12.75">
      <c r="C140" s="285"/>
      <c r="D140" s="285"/>
      <c r="E140" s="285"/>
      <c r="F140" s="285"/>
      <c r="G140" s="285"/>
    </row>
    <row r="141" spans="3:7" ht="12.75">
      <c r="C141" s="285"/>
      <c r="D141" s="285"/>
      <c r="E141" s="285"/>
      <c r="F141" s="285"/>
      <c r="G141" s="285"/>
    </row>
    <row r="142" spans="3:7" ht="12.75">
      <c r="C142" s="285"/>
      <c r="D142" s="285"/>
      <c r="E142" s="285"/>
      <c r="F142" s="285"/>
      <c r="G142" s="285"/>
    </row>
    <row r="143" spans="3:7" ht="12.75">
      <c r="C143" s="285"/>
      <c r="D143" s="285"/>
      <c r="E143" s="285"/>
      <c r="F143" s="285"/>
      <c r="G143" s="285"/>
    </row>
    <row r="144" spans="3:7" ht="12.75">
      <c r="C144" s="285"/>
      <c r="D144" s="285"/>
      <c r="E144" s="285"/>
      <c r="F144" s="285"/>
      <c r="G144" s="285"/>
    </row>
    <row r="145" spans="3:7" ht="12.75">
      <c r="C145" s="285"/>
      <c r="D145" s="285"/>
      <c r="E145" s="285"/>
      <c r="F145" s="285"/>
      <c r="G145" s="285"/>
    </row>
    <row r="146" spans="3:7" ht="12.75">
      <c r="C146" s="285"/>
      <c r="D146" s="285"/>
      <c r="E146" s="285"/>
      <c r="F146" s="285"/>
      <c r="G146" s="285"/>
    </row>
    <row r="147" spans="3:7" ht="12.75">
      <c r="C147" s="285"/>
      <c r="D147" s="285"/>
      <c r="E147" s="285"/>
      <c r="F147" s="285"/>
      <c r="G147" s="285"/>
    </row>
    <row r="148" spans="3:7" ht="12.75">
      <c r="C148" s="285"/>
      <c r="D148" s="285"/>
      <c r="E148" s="285"/>
      <c r="F148" s="285"/>
      <c r="G148" s="285"/>
    </row>
    <row r="149" spans="3:7" ht="12.75">
      <c r="C149" s="285"/>
      <c r="D149" s="285"/>
      <c r="E149" s="285"/>
      <c r="F149" s="285"/>
      <c r="G149" s="285"/>
    </row>
    <row r="150" spans="3:7" ht="12.75">
      <c r="C150" s="285"/>
      <c r="D150" s="285"/>
      <c r="E150" s="285"/>
      <c r="F150" s="285"/>
      <c r="G150" s="285"/>
    </row>
    <row r="151" spans="3:7" ht="12.75">
      <c r="C151" s="285"/>
      <c r="D151" s="285"/>
      <c r="E151" s="285"/>
      <c r="F151" s="285"/>
      <c r="G151" s="285"/>
    </row>
    <row r="152" spans="3:7" ht="12.75">
      <c r="C152" s="285"/>
      <c r="D152" s="285"/>
      <c r="E152" s="285"/>
      <c r="F152" s="285"/>
      <c r="G152" s="285"/>
    </row>
    <row r="153" spans="3:7" ht="12.75">
      <c r="C153" s="285"/>
      <c r="D153" s="285"/>
      <c r="E153" s="285"/>
      <c r="F153" s="285"/>
      <c r="G153" s="285"/>
    </row>
    <row r="154" spans="3:7" ht="12.75">
      <c r="C154" s="285"/>
      <c r="D154" s="285"/>
      <c r="E154" s="285"/>
      <c r="F154" s="285"/>
      <c r="G154" s="285"/>
    </row>
    <row r="155" spans="3:7" ht="12.75">
      <c r="C155" s="285"/>
      <c r="D155" s="285"/>
      <c r="E155" s="285"/>
      <c r="F155" s="285"/>
      <c r="G155" s="285"/>
    </row>
    <row r="156" spans="3:7" ht="12.75">
      <c r="C156" s="285"/>
      <c r="D156" s="285"/>
      <c r="E156" s="285"/>
      <c r="F156" s="285"/>
      <c r="G156" s="285"/>
    </row>
    <row r="157" spans="3:7" ht="12.75">
      <c r="C157" s="285"/>
      <c r="D157" s="285"/>
      <c r="E157" s="285"/>
      <c r="F157" s="285"/>
      <c r="G157" s="285"/>
    </row>
    <row r="158" spans="3:7" ht="12.75">
      <c r="C158" s="285"/>
      <c r="D158" s="285"/>
      <c r="E158" s="285"/>
      <c r="F158" s="285"/>
      <c r="G158" s="285"/>
    </row>
    <row r="159" spans="3:7" ht="12.75">
      <c r="C159" s="285"/>
      <c r="D159" s="285"/>
      <c r="E159" s="285"/>
      <c r="F159" s="285"/>
      <c r="G159" s="285"/>
    </row>
    <row r="160" spans="3:7" ht="12.75">
      <c r="C160" s="285"/>
      <c r="D160" s="285"/>
      <c r="E160" s="285"/>
      <c r="F160" s="285"/>
      <c r="G160" s="285"/>
    </row>
  </sheetData>
  <sheetProtection/>
  <mergeCells count="22">
    <mergeCell ref="A51:G51"/>
    <mergeCell ref="A52:G52"/>
    <mergeCell ref="A50:G50"/>
    <mergeCell ref="A49:G49"/>
    <mergeCell ref="D63:E63"/>
    <mergeCell ref="D64:E64"/>
    <mergeCell ref="D60:E60"/>
    <mergeCell ref="D58:E58"/>
    <mergeCell ref="D56:E56"/>
    <mergeCell ref="A53:G53"/>
    <mergeCell ref="F1:G1"/>
    <mergeCell ref="F2:G2"/>
    <mergeCell ref="B3:G3"/>
    <mergeCell ref="B4:G4"/>
    <mergeCell ref="B5:G5"/>
    <mergeCell ref="B7:G7"/>
    <mergeCell ref="A11:A12"/>
    <mergeCell ref="B11:B12"/>
    <mergeCell ref="C11:C12"/>
    <mergeCell ref="D11:D12"/>
    <mergeCell ref="E11:E12"/>
    <mergeCell ref="F11:G11"/>
  </mergeCells>
  <printOptions/>
  <pageMargins left="0.2362204724409449" right="0.2755905511811024" top="0.1968503937007874" bottom="0.2755905511811024" header="0.15748031496062992" footer="0.2362204724409449"/>
  <pageSetup fitToHeight="3" fitToWidth="1" horizontalDpi="600" verticalDpi="600" orientation="portrait" paperSize="9" scale="41" r:id="rId1"/>
  <rowBreaks count="1" manualBreakCount="1">
    <brk id="6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selection activeCell="J3" sqref="J3:K3"/>
    </sheetView>
  </sheetViews>
  <sheetFormatPr defaultColWidth="9.140625" defaultRowHeight="12.75"/>
  <cols>
    <col min="1" max="1" width="21.421875" style="153" customWidth="1"/>
    <col min="2" max="2" width="6.57421875" style="153" customWidth="1"/>
    <col min="3" max="3" width="11.140625" style="153" customWidth="1"/>
    <col min="4" max="4" width="25.8515625" style="153" customWidth="1"/>
    <col min="5" max="5" width="16.57421875" style="153" customWidth="1"/>
    <col min="6" max="6" width="14.140625" style="153" customWidth="1"/>
    <col min="7" max="7" width="14.57421875" style="153" customWidth="1"/>
    <col min="8" max="8" width="13.00390625" style="153" customWidth="1"/>
    <col min="9" max="9" width="11.7109375" style="153" customWidth="1"/>
    <col min="10" max="10" width="14.00390625" style="153" customWidth="1"/>
    <col min="11" max="11" width="12.57421875" style="153" customWidth="1"/>
    <col min="12" max="12" width="10.57421875" style="153" customWidth="1"/>
    <col min="13" max="16384" width="9.140625" style="153" customWidth="1"/>
  </cols>
  <sheetData>
    <row r="1" spans="1:11" ht="12.75">
      <c r="A1" s="738"/>
      <c r="B1" s="738"/>
      <c r="C1" s="738"/>
      <c r="D1" s="738"/>
      <c r="E1" s="738"/>
      <c r="F1" s="738"/>
      <c r="G1" s="738"/>
      <c r="H1" s="739"/>
      <c r="I1" s="739"/>
      <c r="J1" s="1452" t="s">
        <v>251</v>
      </c>
      <c r="K1" s="1452"/>
    </row>
    <row r="2" spans="1:11" ht="40.5" customHeight="1">
      <c r="A2" s="738"/>
      <c r="B2" s="738"/>
      <c r="C2" s="738"/>
      <c r="D2" s="738"/>
      <c r="E2" s="738"/>
      <c r="F2" s="738"/>
      <c r="G2" s="738"/>
      <c r="H2" s="741"/>
      <c r="I2" s="741"/>
      <c r="J2" s="1453" t="s">
        <v>885</v>
      </c>
      <c r="K2" s="1453"/>
    </row>
    <row r="3" spans="1:11" ht="51.75" customHeight="1">
      <c r="A3" s="738"/>
      <c r="B3" s="738"/>
      <c r="C3" s="738"/>
      <c r="D3" s="738"/>
      <c r="E3" s="738"/>
      <c r="F3" s="738"/>
      <c r="G3" s="738"/>
      <c r="H3" s="741"/>
      <c r="I3" s="741"/>
      <c r="J3" s="1453" t="s">
        <v>214</v>
      </c>
      <c r="K3" s="1453"/>
    </row>
    <row r="4" spans="1:11" ht="12.75">
      <c r="A4" s="738"/>
      <c r="B4" s="738"/>
      <c r="C4" s="738"/>
      <c r="D4" s="738"/>
      <c r="E4" s="738"/>
      <c r="F4" s="738"/>
      <c r="G4" s="738"/>
      <c r="H4" s="741"/>
      <c r="I4" s="741"/>
      <c r="J4" s="741"/>
      <c r="K4" s="738"/>
    </row>
    <row r="5" spans="1:11" ht="12.75">
      <c r="A5" s="738"/>
      <c r="B5" s="738"/>
      <c r="C5" s="738"/>
      <c r="D5" s="738"/>
      <c r="E5" s="738"/>
      <c r="F5" s="738"/>
      <c r="G5" s="738"/>
      <c r="H5" s="741"/>
      <c r="I5" s="741"/>
      <c r="J5" s="741"/>
      <c r="K5" s="738"/>
    </row>
    <row r="6" spans="1:21" ht="12" customHeight="1">
      <c r="A6" s="742"/>
      <c r="B6" s="742"/>
      <c r="C6" s="742"/>
      <c r="D6" s="742"/>
      <c r="E6" s="738"/>
      <c r="F6" s="738"/>
      <c r="G6" s="738"/>
      <c r="H6" s="743"/>
      <c r="I6" s="744"/>
      <c r="J6" s="744"/>
      <c r="K6" s="745"/>
      <c r="L6" s="154"/>
      <c r="M6" s="155"/>
      <c r="N6" s="155"/>
      <c r="O6" s="155"/>
      <c r="P6" s="155"/>
      <c r="Q6" s="155"/>
      <c r="R6" s="155"/>
      <c r="S6" s="155"/>
      <c r="T6" s="155"/>
      <c r="U6" s="155"/>
    </row>
    <row r="7" spans="1:21" ht="21" customHeight="1">
      <c r="A7" s="742"/>
      <c r="B7" s="742"/>
      <c r="C7" s="738"/>
      <c r="D7" s="738"/>
      <c r="E7" s="1460" t="s">
        <v>215</v>
      </c>
      <c r="F7" s="1460"/>
      <c r="G7" s="744"/>
      <c r="H7" s="746"/>
      <c r="I7" s="746"/>
      <c r="J7" s="746"/>
      <c r="K7" s="745"/>
      <c r="L7" s="154"/>
      <c r="M7" s="155"/>
      <c r="N7" s="155"/>
      <c r="O7" s="155"/>
      <c r="P7" s="155"/>
      <c r="Q7" s="155"/>
      <c r="R7" s="155"/>
      <c r="S7" s="155"/>
      <c r="T7" s="155"/>
      <c r="U7" s="155"/>
    </row>
    <row r="8" spans="1:21" ht="15" customHeight="1">
      <c r="A8" s="1462" t="s">
        <v>216</v>
      </c>
      <c r="B8" s="1462"/>
      <c r="C8" s="1462"/>
      <c r="D8" s="1462"/>
      <c r="E8" s="1462"/>
      <c r="F8" s="1462"/>
      <c r="G8" s="1462"/>
      <c r="H8" s="1462"/>
      <c r="I8" s="1462"/>
      <c r="J8" s="1462"/>
      <c r="K8" s="745"/>
      <c r="L8" s="154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5" customHeight="1" thickBot="1">
      <c r="A9" s="1460" t="s">
        <v>217</v>
      </c>
      <c r="B9" s="1460"/>
      <c r="C9" s="1460"/>
      <c r="D9" s="1460"/>
      <c r="E9" s="1460"/>
      <c r="F9" s="1460"/>
      <c r="G9" s="1460"/>
      <c r="H9" s="1460"/>
      <c r="I9" s="1460"/>
      <c r="J9" s="1460"/>
      <c r="K9" s="747" t="s">
        <v>218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</row>
    <row r="10" spans="1:20" ht="14.25" customHeight="1">
      <c r="A10" s="738"/>
      <c r="B10" s="738"/>
      <c r="C10" s="1461"/>
      <c r="D10" s="1461"/>
      <c r="E10" s="1461"/>
      <c r="F10" s="1461"/>
      <c r="G10" s="1461"/>
      <c r="H10" s="1461"/>
      <c r="I10" s="738"/>
      <c r="J10" s="748" t="s">
        <v>219</v>
      </c>
      <c r="K10" s="749" t="s">
        <v>220</v>
      </c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0" ht="14.25" customHeight="1">
      <c r="A11" s="750"/>
      <c r="B11" s="750"/>
      <c r="C11" s="751"/>
      <c r="D11" s="751"/>
      <c r="E11" s="738"/>
      <c r="F11" s="752" t="s">
        <v>835</v>
      </c>
      <c r="G11" s="738"/>
      <c r="H11" s="738"/>
      <c r="I11" s="753"/>
      <c r="J11" s="748" t="s">
        <v>221</v>
      </c>
      <c r="K11" s="754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1:20" ht="14.25" customHeight="1">
      <c r="A12" s="750" t="s">
        <v>138</v>
      </c>
      <c r="B12" s="750"/>
      <c r="C12" s="755"/>
      <c r="D12" s="755"/>
      <c r="E12" s="756"/>
      <c r="F12" s="756"/>
      <c r="G12" s="756"/>
      <c r="H12" s="756"/>
      <c r="I12" s="753"/>
      <c r="J12" s="757" t="s">
        <v>222</v>
      </c>
      <c r="K12" s="754"/>
      <c r="L12" s="155"/>
      <c r="M12" s="155"/>
      <c r="N12" s="155"/>
      <c r="O12" s="155"/>
      <c r="P12" s="155"/>
      <c r="Q12" s="155"/>
      <c r="R12" s="155"/>
      <c r="S12" s="155"/>
      <c r="T12" s="155"/>
    </row>
    <row r="13" spans="1:20" ht="14.25" customHeight="1" hidden="1">
      <c r="A13" s="758" t="s">
        <v>223</v>
      </c>
      <c r="B13" s="750"/>
      <c r="C13" s="759"/>
      <c r="D13" s="759"/>
      <c r="E13" s="760"/>
      <c r="F13" s="760"/>
      <c r="G13" s="760"/>
      <c r="H13" s="760"/>
      <c r="I13" s="761"/>
      <c r="J13" s="762" t="s">
        <v>224</v>
      </c>
      <c r="K13" s="763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1:20" ht="12" customHeight="1">
      <c r="A14" s="750" t="s">
        <v>250</v>
      </c>
      <c r="B14" s="750"/>
      <c r="C14" s="750"/>
      <c r="D14" s="750"/>
      <c r="E14" s="738"/>
      <c r="F14" s="738"/>
      <c r="G14" s="738"/>
      <c r="H14" s="738"/>
      <c r="I14" s="753"/>
      <c r="J14" s="753"/>
      <c r="K14" s="764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5" customHeight="1" thickBot="1">
      <c r="A15" s="750" t="s">
        <v>225</v>
      </c>
      <c r="B15" s="750"/>
      <c r="C15" s="750"/>
      <c r="D15" s="750"/>
      <c r="E15" s="738"/>
      <c r="F15" s="738"/>
      <c r="G15" s="738"/>
      <c r="H15" s="738"/>
      <c r="I15" s="753"/>
      <c r="J15" s="762" t="s">
        <v>226</v>
      </c>
      <c r="K15" s="765" t="s">
        <v>227</v>
      </c>
      <c r="L15" s="155"/>
      <c r="M15" s="155"/>
      <c r="N15" s="155"/>
      <c r="O15" s="155"/>
      <c r="P15" s="155"/>
      <c r="Q15" s="155"/>
      <c r="R15" s="155"/>
      <c r="S15" s="155"/>
      <c r="T15" s="155"/>
    </row>
    <row r="16" spans="1:21" ht="11.25" customHeight="1">
      <c r="A16" s="738"/>
      <c r="B16" s="738"/>
      <c r="C16" s="738"/>
      <c r="D16" s="738"/>
      <c r="E16" s="738"/>
      <c r="F16" s="738"/>
      <c r="G16" s="738"/>
      <c r="H16" s="738"/>
      <c r="I16" s="738"/>
      <c r="J16" s="738"/>
      <c r="K16" s="738"/>
      <c r="M16" s="155"/>
      <c r="N16" s="155"/>
      <c r="O16" s="155"/>
      <c r="P16" s="155"/>
      <c r="Q16" s="155"/>
      <c r="R16" s="155"/>
      <c r="S16" s="155"/>
      <c r="T16" s="155"/>
      <c r="U16" s="155"/>
    </row>
    <row r="17" spans="1:21" ht="23.25" customHeight="1">
      <c r="A17" s="1466" t="s">
        <v>228</v>
      </c>
      <c r="B17" s="1463" t="s">
        <v>229</v>
      </c>
      <c r="C17" s="1463" t="s">
        <v>230</v>
      </c>
      <c r="D17" s="1463" t="s">
        <v>231</v>
      </c>
      <c r="E17" s="1463" t="s">
        <v>232</v>
      </c>
      <c r="F17" s="1457" t="s">
        <v>233</v>
      </c>
      <c r="G17" s="1457" t="s">
        <v>234</v>
      </c>
      <c r="H17" s="1469" t="s">
        <v>235</v>
      </c>
      <c r="I17" s="1457" t="s">
        <v>236</v>
      </c>
      <c r="J17" s="1454" t="s">
        <v>237</v>
      </c>
      <c r="K17" s="1455"/>
      <c r="L17" s="156"/>
      <c r="M17" s="155"/>
      <c r="N17" s="155"/>
      <c r="O17" s="155"/>
      <c r="P17" s="155"/>
      <c r="Q17" s="155"/>
      <c r="R17" s="155"/>
      <c r="S17" s="155"/>
      <c r="T17" s="155"/>
      <c r="U17" s="155"/>
    </row>
    <row r="18" spans="1:21" ht="14.25" customHeight="1">
      <c r="A18" s="1467"/>
      <c r="B18" s="1464"/>
      <c r="C18" s="1464"/>
      <c r="D18" s="1464"/>
      <c r="E18" s="1464"/>
      <c r="F18" s="1458"/>
      <c r="G18" s="1458"/>
      <c r="H18" s="1470"/>
      <c r="I18" s="1458"/>
      <c r="J18" s="1448" t="s">
        <v>238</v>
      </c>
      <c r="K18" s="1450" t="s">
        <v>239</v>
      </c>
      <c r="L18" s="156"/>
      <c r="M18" s="155"/>
      <c r="N18" s="155"/>
      <c r="O18" s="155"/>
      <c r="P18" s="155"/>
      <c r="Q18" s="155"/>
      <c r="R18" s="155"/>
      <c r="S18" s="155"/>
      <c r="T18" s="155"/>
      <c r="U18" s="155"/>
    </row>
    <row r="19" spans="1:21" ht="15.75" customHeight="1">
      <c r="A19" s="1467"/>
      <c r="B19" s="1464"/>
      <c r="C19" s="1464"/>
      <c r="D19" s="1464"/>
      <c r="E19" s="1464"/>
      <c r="F19" s="1458"/>
      <c r="G19" s="1458"/>
      <c r="H19" s="1470"/>
      <c r="I19" s="1458"/>
      <c r="J19" s="1448"/>
      <c r="K19" s="1450"/>
      <c r="L19" s="156"/>
      <c r="M19" s="155"/>
      <c r="N19" s="155"/>
      <c r="O19" s="155"/>
      <c r="P19" s="155"/>
      <c r="Q19" s="155"/>
      <c r="R19" s="155"/>
      <c r="S19" s="155"/>
      <c r="T19" s="155"/>
      <c r="U19" s="155"/>
    </row>
    <row r="20" spans="1:21" ht="30" customHeight="1">
      <c r="A20" s="1468"/>
      <c r="B20" s="1465"/>
      <c r="C20" s="1465"/>
      <c r="D20" s="1465"/>
      <c r="E20" s="1465"/>
      <c r="F20" s="1459"/>
      <c r="G20" s="1459"/>
      <c r="H20" s="1471"/>
      <c r="I20" s="1459"/>
      <c r="J20" s="1449"/>
      <c r="K20" s="1451"/>
      <c r="L20" s="156"/>
      <c r="M20" s="155"/>
      <c r="N20" s="155"/>
      <c r="O20" s="155"/>
      <c r="P20" s="155"/>
      <c r="Q20" s="155"/>
      <c r="R20" s="155"/>
      <c r="S20" s="155"/>
      <c r="T20" s="155"/>
      <c r="U20" s="155"/>
    </row>
    <row r="21" spans="1:21" ht="12.75" customHeight="1" thickBot="1">
      <c r="A21" s="768">
        <v>1</v>
      </c>
      <c r="B21" s="769">
        <v>2</v>
      </c>
      <c r="C21" s="769">
        <v>3</v>
      </c>
      <c r="D21" s="769">
        <v>4</v>
      </c>
      <c r="E21" s="767">
        <v>5</v>
      </c>
      <c r="F21" s="769">
        <v>6</v>
      </c>
      <c r="G21" s="766">
        <v>7</v>
      </c>
      <c r="H21" s="766">
        <v>8</v>
      </c>
      <c r="I21" s="766">
        <v>9</v>
      </c>
      <c r="J21" s="770">
        <v>10</v>
      </c>
      <c r="K21" s="770">
        <v>11</v>
      </c>
      <c r="M21" s="155"/>
      <c r="N21" s="155"/>
      <c r="O21" s="155"/>
      <c r="P21" s="155"/>
      <c r="Q21" s="155"/>
      <c r="R21" s="155"/>
      <c r="S21" s="155"/>
      <c r="T21" s="155"/>
      <c r="U21" s="155"/>
    </row>
    <row r="22" spans="1:21" s="158" customFormat="1" ht="29.25" customHeight="1">
      <c r="A22" s="771" t="s">
        <v>240</v>
      </c>
      <c r="B22" s="772" t="s">
        <v>241</v>
      </c>
      <c r="C22" s="773" t="s">
        <v>241</v>
      </c>
      <c r="D22" s="773" t="s">
        <v>241</v>
      </c>
      <c r="E22" s="774">
        <f aca="true" t="shared" si="0" ref="E22:J22">E30</f>
        <v>0</v>
      </c>
      <c r="F22" s="774">
        <f t="shared" si="0"/>
        <v>0</v>
      </c>
      <c r="G22" s="774">
        <f t="shared" si="0"/>
        <v>0</v>
      </c>
      <c r="H22" s="774">
        <f t="shared" si="0"/>
        <v>0</v>
      </c>
      <c r="I22" s="774">
        <f t="shared" si="0"/>
        <v>0</v>
      </c>
      <c r="J22" s="774">
        <f t="shared" si="0"/>
        <v>0</v>
      </c>
      <c r="K22" s="775"/>
      <c r="L22" s="157"/>
      <c r="M22" s="157"/>
      <c r="N22" s="157"/>
      <c r="O22" s="157"/>
      <c r="P22" s="157"/>
      <c r="Q22" s="157"/>
      <c r="R22" s="157"/>
      <c r="S22" s="157"/>
      <c r="T22" s="157"/>
      <c r="U22" s="157"/>
    </row>
    <row r="23" spans="1:21" s="158" customFormat="1" ht="14.25" customHeight="1">
      <c r="A23" s="776" t="s">
        <v>242</v>
      </c>
      <c r="B23" s="777"/>
      <c r="C23" s="778"/>
      <c r="D23" s="778"/>
      <c r="E23" s="779"/>
      <c r="F23" s="780"/>
      <c r="G23" s="781"/>
      <c r="H23" s="781"/>
      <c r="I23" s="782"/>
      <c r="J23" s="783"/>
      <c r="K23" s="784"/>
      <c r="L23" s="157"/>
      <c r="M23" s="157"/>
      <c r="N23" s="157"/>
      <c r="O23" s="157"/>
      <c r="P23" s="157"/>
      <c r="Q23" s="157"/>
      <c r="R23" s="157"/>
      <c r="S23" s="157"/>
      <c r="T23" s="157"/>
      <c r="U23" s="157"/>
    </row>
    <row r="24" spans="1:21" s="158" customFormat="1" ht="15.75" customHeight="1">
      <c r="A24" s="776" t="s">
        <v>243</v>
      </c>
      <c r="B24" s="785"/>
      <c r="C24" s="786" t="s">
        <v>241</v>
      </c>
      <c r="D24" s="787" t="s">
        <v>241</v>
      </c>
      <c r="E24" s="788"/>
      <c r="F24" s="789"/>
      <c r="G24" s="790"/>
      <c r="H24" s="790"/>
      <c r="I24" s="791"/>
      <c r="J24" s="792"/>
      <c r="K24" s="793"/>
      <c r="L24" s="157"/>
      <c r="M24" s="157"/>
      <c r="N24" s="157"/>
      <c r="O24" s="157"/>
      <c r="P24" s="157"/>
      <c r="Q24" s="157"/>
      <c r="R24" s="157"/>
      <c r="S24" s="157"/>
      <c r="T24" s="157"/>
      <c r="U24" s="157"/>
    </row>
    <row r="25" spans="1:21" s="158" customFormat="1" ht="15" customHeight="1">
      <c r="A25" s="794" t="s">
        <v>244</v>
      </c>
      <c r="B25" s="777"/>
      <c r="C25" s="778"/>
      <c r="D25" s="795"/>
      <c r="E25" s="796">
        <f aca="true" t="shared" si="1" ref="E25:J25">E22</f>
        <v>0</v>
      </c>
      <c r="F25" s="797">
        <f t="shared" si="1"/>
        <v>0</v>
      </c>
      <c r="G25" s="798">
        <f t="shared" si="1"/>
        <v>0</v>
      </c>
      <c r="H25" s="799">
        <f t="shared" si="1"/>
        <v>0</v>
      </c>
      <c r="I25" s="800">
        <f t="shared" si="1"/>
        <v>0</v>
      </c>
      <c r="J25" s="801">
        <f t="shared" si="1"/>
        <v>0</v>
      </c>
      <c r="K25" s="784"/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  <row r="26" spans="1:21" s="158" customFormat="1" ht="54.75" customHeight="1">
      <c r="A26" s="802"/>
      <c r="B26" s="803"/>
      <c r="C26" s="804"/>
      <c r="D26" s="805"/>
      <c r="E26" s="806"/>
      <c r="F26" s="807"/>
      <c r="G26" s="808"/>
      <c r="H26" s="808"/>
      <c r="I26" s="808"/>
      <c r="J26" s="808"/>
      <c r="K26" s="809"/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1" s="158" customFormat="1" ht="57.75" customHeight="1">
      <c r="A27" s="802"/>
      <c r="B27" s="803"/>
      <c r="C27" s="804"/>
      <c r="D27" s="805"/>
      <c r="E27" s="806"/>
      <c r="F27" s="807"/>
      <c r="G27" s="808"/>
      <c r="H27" s="808"/>
      <c r="I27" s="808"/>
      <c r="J27" s="808"/>
      <c r="K27" s="809"/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1:21" s="158" customFormat="1" ht="77.25" customHeight="1">
      <c r="A28" s="802"/>
      <c r="B28" s="803"/>
      <c r="C28" s="810"/>
      <c r="D28" s="805"/>
      <c r="E28" s="807"/>
      <c r="F28" s="807"/>
      <c r="G28" s="808"/>
      <c r="H28" s="808"/>
      <c r="I28" s="808"/>
      <c r="J28" s="808"/>
      <c r="K28" s="809"/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  <row r="29" spans="1:21" s="158" customFormat="1" ht="53.25" customHeight="1">
      <c r="A29" s="794"/>
      <c r="B29" s="803"/>
      <c r="C29" s="810"/>
      <c r="D29" s="805"/>
      <c r="E29" s="807"/>
      <c r="F29" s="807"/>
      <c r="G29" s="808"/>
      <c r="H29" s="808"/>
      <c r="I29" s="808"/>
      <c r="J29" s="808"/>
      <c r="K29" s="809"/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1" s="158" customFormat="1" ht="16.5" customHeight="1">
      <c r="A30" s="776" t="s">
        <v>243</v>
      </c>
      <c r="B30" s="811"/>
      <c r="C30" s="812" t="s">
        <v>241</v>
      </c>
      <c r="D30" s="813" t="s">
        <v>241</v>
      </c>
      <c r="E30" s="814"/>
      <c r="F30" s="814"/>
      <c r="G30" s="815"/>
      <c r="H30" s="816"/>
      <c r="I30" s="817"/>
      <c r="J30" s="814"/>
      <c r="K30" s="818"/>
      <c r="L30" s="157"/>
      <c r="M30" s="157"/>
      <c r="N30" s="157"/>
      <c r="O30" s="157"/>
      <c r="P30" s="157"/>
      <c r="Q30" s="157"/>
      <c r="R30" s="157"/>
      <c r="S30" s="157"/>
      <c r="T30" s="157"/>
      <c r="U30" s="157"/>
    </row>
    <row r="31" spans="1:21" s="158" customFormat="1" ht="15" customHeight="1">
      <c r="A31" s="794" t="s">
        <v>105</v>
      </c>
      <c r="B31" s="777"/>
      <c r="C31" s="778"/>
      <c r="D31" s="778"/>
      <c r="E31" s="819"/>
      <c r="F31" s="820"/>
      <c r="G31" s="821"/>
      <c r="H31" s="821"/>
      <c r="I31" s="822"/>
      <c r="J31" s="823"/>
      <c r="K31" s="824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 s="160" customFormat="1" ht="12.75" customHeight="1" thickBot="1">
      <c r="A32" s="825"/>
      <c r="B32" s="826"/>
      <c r="C32" s="827"/>
      <c r="D32" s="827"/>
      <c r="E32" s="828"/>
      <c r="F32" s="829"/>
      <c r="G32" s="830"/>
      <c r="H32" s="830"/>
      <c r="I32" s="829"/>
      <c r="J32" s="831"/>
      <c r="K32" s="832"/>
      <c r="L32" s="159"/>
      <c r="M32" s="159"/>
      <c r="N32" s="159"/>
      <c r="O32" s="159"/>
      <c r="P32" s="159"/>
      <c r="Q32" s="159"/>
      <c r="R32" s="159"/>
      <c r="S32" s="159"/>
      <c r="T32" s="159"/>
      <c r="U32" s="159"/>
    </row>
    <row r="33" spans="1:11" ht="15">
      <c r="A33" s="833"/>
      <c r="B33" s="833"/>
      <c r="C33" s="833"/>
      <c r="D33" s="833"/>
      <c r="E33" s="833"/>
      <c r="F33" s="833"/>
      <c r="G33" s="833"/>
      <c r="H33" s="833"/>
      <c r="I33" s="833"/>
      <c r="J33" s="738"/>
      <c r="K33" s="738"/>
    </row>
    <row r="34" spans="1:11" ht="32.25" customHeight="1">
      <c r="A34" s="745" t="s">
        <v>158</v>
      </c>
      <c r="B34" s="745"/>
      <c r="C34" s="834"/>
      <c r="D34" s="745"/>
      <c r="E34" s="745"/>
      <c r="F34" s="834"/>
      <c r="G34" s="834"/>
      <c r="H34" s="738"/>
      <c r="I34" s="745"/>
      <c r="J34" s="738"/>
      <c r="K34" s="738"/>
    </row>
    <row r="35" spans="1:11" ht="13.5" customHeight="1">
      <c r="A35" s="835"/>
      <c r="B35" s="835"/>
      <c r="C35" s="836" t="s">
        <v>93</v>
      </c>
      <c r="D35" s="836"/>
      <c r="E35" s="837"/>
      <c r="F35" s="1456" t="s">
        <v>246</v>
      </c>
      <c r="G35" s="1456"/>
      <c r="H35" s="738"/>
      <c r="I35" s="839"/>
      <c r="J35" s="738"/>
      <c r="K35" s="738"/>
    </row>
    <row r="36" spans="1:11" ht="15" customHeight="1" hidden="1">
      <c r="A36" s="840" t="s">
        <v>247</v>
      </c>
      <c r="B36" s="745"/>
      <c r="C36" s="834"/>
      <c r="D36" s="745"/>
      <c r="E36" s="745"/>
      <c r="F36" s="834"/>
      <c r="G36" s="834"/>
      <c r="H36" s="839"/>
      <c r="I36" s="839"/>
      <c r="J36" s="738"/>
      <c r="K36" s="738"/>
    </row>
    <row r="37" spans="1:11" ht="17.25" customHeight="1" hidden="1">
      <c r="A37" s="835" t="s">
        <v>248</v>
      </c>
      <c r="B37" s="835"/>
      <c r="C37" s="836" t="s">
        <v>93</v>
      </c>
      <c r="D37" s="836"/>
      <c r="E37" s="841"/>
      <c r="F37" s="1456" t="s">
        <v>246</v>
      </c>
      <c r="G37" s="1456"/>
      <c r="H37" s="744"/>
      <c r="I37" s="839"/>
      <c r="J37" s="738"/>
      <c r="K37" s="738"/>
    </row>
    <row r="38" spans="1:11" ht="19.5" customHeight="1">
      <c r="A38" s="840" t="s">
        <v>249</v>
      </c>
      <c r="B38" s="745"/>
      <c r="C38" s="834"/>
      <c r="D38" s="745"/>
      <c r="E38" s="745"/>
      <c r="F38" s="834"/>
      <c r="G38" s="834"/>
      <c r="H38" s="745"/>
      <c r="I38" s="745"/>
      <c r="J38" s="842"/>
      <c r="K38" s="738"/>
    </row>
    <row r="39" spans="1:11" ht="12.75" customHeight="1">
      <c r="A39" s="835"/>
      <c r="B39" s="835"/>
      <c r="C39" s="836" t="s">
        <v>93</v>
      </c>
      <c r="D39" s="836"/>
      <c r="E39" s="841"/>
      <c r="F39" s="1456" t="s">
        <v>246</v>
      </c>
      <c r="G39" s="1456"/>
      <c r="H39" s="744"/>
      <c r="I39" s="839"/>
      <c r="J39" s="842"/>
      <c r="K39" s="738"/>
    </row>
    <row r="40" spans="1:11" ht="12.75" customHeight="1">
      <c r="A40" s="843" t="s">
        <v>812</v>
      </c>
      <c r="B40" s="844"/>
      <c r="C40" s="844"/>
      <c r="D40" s="844"/>
      <c r="E40" s="844"/>
      <c r="F40" s="844"/>
      <c r="G40" s="844"/>
      <c r="H40" s="844"/>
      <c r="I40" s="844"/>
      <c r="J40" s="738"/>
      <c r="K40" s="738"/>
    </row>
    <row r="41" spans="1:11" ht="12.75" customHeight="1">
      <c r="A41" s="843"/>
      <c r="B41" s="844"/>
      <c r="C41" s="844"/>
      <c r="D41" s="844"/>
      <c r="E41" s="844"/>
      <c r="F41" s="844"/>
      <c r="G41" s="844"/>
      <c r="H41" s="844"/>
      <c r="I41" s="844"/>
      <c r="J41" s="738"/>
      <c r="K41" s="738"/>
    </row>
    <row r="42" spans="1:11" ht="12.75">
      <c r="A42" s="843" t="s">
        <v>706</v>
      </c>
      <c r="B42" s="845"/>
      <c r="C42" s="845"/>
      <c r="D42" s="845"/>
      <c r="E42" s="845"/>
      <c r="F42" s="845"/>
      <c r="G42" s="845"/>
      <c r="H42" s="845"/>
      <c r="I42" s="845"/>
      <c r="J42" s="738"/>
      <c r="K42" s="738"/>
    </row>
    <row r="43" spans="1:11" ht="12.75">
      <c r="A43" s="844" t="s">
        <v>211</v>
      </c>
      <c r="B43" s="844"/>
      <c r="C43" s="844"/>
      <c r="D43" s="844"/>
      <c r="E43" s="844"/>
      <c r="F43" s="844"/>
      <c r="G43" s="844"/>
      <c r="H43" s="844"/>
      <c r="I43" s="844"/>
      <c r="J43" s="738"/>
      <c r="K43" s="738"/>
    </row>
    <row r="44" spans="1:11" ht="12.75">
      <c r="A44" s="844"/>
      <c r="B44" s="844"/>
      <c r="C44" s="844"/>
      <c r="D44" s="844"/>
      <c r="E44" s="844"/>
      <c r="F44" s="844"/>
      <c r="G44" s="844"/>
      <c r="H44" s="844"/>
      <c r="I44" s="844"/>
      <c r="J44" s="738"/>
      <c r="K44" s="738"/>
    </row>
    <row r="45" spans="1:9" ht="12.75">
      <c r="A45" s="161"/>
      <c r="B45" s="161"/>
      <c r="C45" s="161"/>
      <c r="D45" s="161"/>
      <c r="E45" s="161"/>
      <c r="F45" s="161"/>
      <c r="G45" s="161"/>
      <c r="H45" s="161"/>
      <c r="I45" s="161"/>
    </row>
  </sheetData>
  <sheetProtection/>
  <mergeCells count="22">
    <mergeCell ref="B17:B20"/>
    <mergeCell ref="C17:C20"/>
    <mergeCell ref="E17:E20"/>
    <mergeCell ref="I17:I20"/>
    <mergeCell ref="H17:H20"/>
    <mergeCell ref="G17:G20"/>
    <mergeCell ref="F39:G39"/>
    <mergeCell ref="F17:F20"/>
    <mergeCell ref="F35:G35"/>
    <mergeCell ref="E7:F7"/>
    <mergeCell ref="C10:H10"/>
    <mergeCell ref="F37:G37"/>
    <mergeCell ref="A8:J8"/>
    <mergeCell ref="A9:J9"/>
    <mergeCell ref="D17:D20"/>
    <mergeCell ref="A17:A20"/>
    <mergeCell ref="J18:J20"/>
    <mergeCell ref="K18:K20"/>
    <mergeCell ref="J1:K1"/>
    <mergeCell ref="J2:K2"/>
    <mergeCell ref="J3:K3"/>
    <mergeCell ref="J17:K17"/>
  </mergeCells>
  <printOptions/>
  <pageMargins left="0.5905511811023623" right="0.5905511811023623" top="0.17" bottom="0.2" header="0.1968503937007874" footer="0.1968503937007874"/>
  <pageSetup fitToHeight="7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BL34"/>
  <sheetViews>
    <sheetView view="pageBreakPreview" zoomScale="60" zoomScalePageLayoutView="0" workbookViewId="0" topLeftCell="A1">
      <selection activeCell="AF5" sqref="AF5:AT5"/>
    </sheetView>
  </sheetViews>
  <sheetFormatPr defaultColWidth="1.421875" defaultRowHeight="12.75"/>
  <cols>
    <col min="1" max="16384" width="1.421875" style="169" customWidth="1"/>
  </cols>
  <sheetData>
    <row r="1" spans="1:64" s="165" customFormat="1" ht="15">
      <c r="A1" s="1472" t="s">
        <v>266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472"/>
      <c r="R1" s="1472"/>
      <c r="S1" s="1472"/>
      <c r="T1" s="1472"/>
      <c r="U1" s="1472"/>
      <c r="V1" s="1472"/>
      <c r="W1" s="1472"/>
      <c r="X1" s="1472"/>
      <c r="Y1" s="1472"/>
      <c r="Z1" s="1472"/>
      <c r="AA1" s="1472"/>
      <c r="AB1" s="1472"/>
      <c r="AC1" s="1472"/>
      <c r="AD1" s="1472"/>
      <c r="AE1" s="1472"/>
      <c r="AF1" s="1472"/>
      <c r="AG1" s="1472"/>
      <c r="AH1" s="1472"/>
      <c r="AI1" s="1472"/>
      <c r="AJ1" s="1472"/>
      <c r="AK1" s="1472"/>
      <c r="AL1" s="1472"/>
      <c r="AM1" s="1472"/>
      <c r="AN1" s="1472"/>
      <c r="AO1" s="1472"/>
      <c r="AP1" s="1472"/>
      <c r="AQ1" s="1472"/>
      <c r="AR1" s="1472"/>
      <c r="AS1" s="1472"/>
      <c r="AT1" s="1472"/>
      <c r="AU1" s="1472"/>
      <c r="AV1" s="1472"/>
      <c r="AW1" s="1472"/>
      <c r="AX1" s="1472"/>
      <c r="AY1" s="1472"/>
      <c r="AZ1" s="1472"/>
      <c r="BA1" s="1472"/>
      <c r="BB1" s="1472"/>
      <c r="BC1" s="1472"/>
      <c r="BD1" s="1472"/>
      <c r="BE1" s="1472"/>
      <c r="BF1" s="1472"/>
      <c r="BG1" s="1472"/>
      <c r="BH1" s="1472"/>
      <c r="BI1" s="1472"/>
      <c r="BJ1" s="1472"/>
      <c r="BK1" s="1472"/>
      <c r="BL1" s="1472"/>
    </row>
    <row r="2" s="166" customFormat="1" ht="8.25"/>
    <row r="3" s="167" customFormat="1" ht="10.5">
      <c r="BL3" s="168" t="s">
        <v>267</v>
      </c>
    </row>
    <row r="4" spans="1:64" ht="12.75">
      <c r="A4" s="1473" t="s">
        <v>212</v>
      </c>
      <c r="B4" s="1474"/>
      <c r="C4" s="1474"/>
      <c r="D4" s="1474"/>
      <c r="E4" s="1474"/>
      <c r="F4" s="1474"/>
      <c r="G4" s="1474"/>
      <c r="H4" s="1474"/>
      <c r="I4" s="1474"/>
      <c r="J4" s="1474"/>
      <c r="K4" s="1474"/>
      <c r="L4" s="1474"/>
      <c r="M4" s="1474"/>
      <c r="N4" s="1474"/>
      <c r="O4" s="1474"/>
      <c r="P4" s="1474"/>
      <c r="Q4" s="1474"/>
      <c r="R4" s="1474"/>
      <c r="S4" s="1474"/>
      <c r="T4" s="1474"/>
      <c r="U4" s="1474"/>
      <c r="V4" s="1474" t="s">
        <v>268</v>
      </c>
      <c r="W4" s="1474"/>
      <c r="X4" s="1474"/>
      <c r="Y4" s="1474"/>
      <c r="Z4" s="1474"/>
      <c r="AA4" s="1474"/>
      <c r="AB4" s="1474"/>
      <c r="AC4" s="1474"/>
      <c r="AD4" s="1474"/>
      <c r="AE4" s="1474"/>
      <c r="AF4" s="1474" t="s">
        <v>269</v>
      </c>
      <c r="AG4" s="1474"/>
      <c r="AH4" s="1474"/>
      <c r="AI4" s="1474"/>
      <c r="AJ4" s="1474"/>
      <c r="AK4" s="1474"/>
      <c r="AL4" s="1474"/>
      <c r="AM4" s="1474"/>
      <c r="AN4" s="1474"/>
      <c r="AO4" s="1474"/>
      <c r="AP4" s="1474"/>
      <c r="AQ4" s="1474"/>
      <c r="AR4" s="1474"/>
      <c r="AS4" s="1474"/>
      <c r="AT4" s="1474"/>
      <c r="AU4" s="1474" t="s">
        <v>270</v>
      </c>
      <c r="AV4" s="1474"/>
      <c r="AW4" s="1474"/>
      <c r="AX4" s="1474"/>
      <c r="AY4" s="1474"/>
      <c r="AZ4" s="1474"/>
      <c r="BA4" s="1474"/>
      <c r="BB4" s="1474"/>
      <c r="BC4" s="1474"/>
      <c r="BD4" s="1474"/>
      <c r="BE4" s="1474"/>
      <c r="BF4" s="1474"/>
      <c r="BG4" s="1474"/>
      <c r="BH4" s="1474"/>
      <c r="BI4" s="1474"/>
      <c r="BJ4" s="1474"/>
      <c r="BK4" s="1474"/>
      <c r="BL4" s="1475"/>
    </row>
    <row r="5" spans="1:64" ht="12.75">
      <c r="A5" s="1476"/>
      <c r="B5" s="1477"/>
      <c r="C5" s="1477"/>
      <c r="D5" s="1477"/>
      <c r="E5" s="1477"/>
      <c r="F5" s="1477"/>
      <c r="G5" s="1477"/>
      <c r="H5" s="1477"/>
      <c r="I5" s="1477"/>
      <c r="J5" s="1477"/>
      <c r="K5" s="1477"/>
      <c r="L5" s="1477"/>
      <c r="M5" s="1477"/>
      <c r="N5" s="1477"/>
      <c r="O5" s="1477"/>
      <c r="P5" s="1477"/>
      <c r="Q5" s="1477"/>
      <c r="R5" s="1477"/>
      <c r="S5" s="1477"/>
      <c r="T5" s="1477"/>
      <c r="U5" s="1477"/>
      <c r="V5" s="1477" t="s">
        <v>271</v>
      </c>
      <c r="W5" s="1477"/>
      <c r="X5" s="1477"/>
      <c r="Y5" s="1477"/>
      <c r="Z5" s="1477"/>
      <c r="AA5" s="1477"/>
      <c r="AB5" s="1477"/>
      <c r="AC5" s="1477"/>
      <c r="AD5" s="1477"/>
      <c r="AE5" s="1477"/>
      <c r="AF5" s="1477" t="s">
        <v>272</v>
      </c>
      <c r="AG5" s="1477"/>
      <c r="AH5" s="1477"/>
      <c r="AI5" s="1477"/>
      <c r="AJ5" s="1477"/>
      <c r="AK5" s="1477"/>
      <c r="AL5" s="1477"/>
      <c r="AM5" s="1477"/>
      <c r="AN5" s="1477"/>
      <c r="AO5" s="1477"/>
      <c r="AP5" s="1477"/>
      <c r="AQ5" s="1477"/>
      <c r="AR5" s="1477"/>
      <c r="AS5" s="1477"/>
      <c r="AT5" s="1477"/>
      <c r="AU5" s="1477"/>
      <c r="AV5" s="1477"/>
      <c r="AW5" s="1477"/>
      <c r="AX5" s="1477"/>
      <c r="AY5" s="1477"/>
      <c r="AZ5" s="1477"/>
      <c r="BA5" s="1477"/>
      <c r="BB5" s="1477"/>
      <c r="BC5" s="1477"/>
      <c r="BD5" s="1477"/>
      <c r="BE5" s="1477"/>
      <c r="BF5" s="1477"/>
      <c r="BG5" s="1477"/>
      <c r="BH5" s="1477"/>
      <c r="BI5" s="1477"/>
      <c r="BJ5" s="1477"/>
      <c r="BK5" s="1477"/>
      <c r="BL5" s="1478"/>
    </row>
    <row r="6" spans="1:64" ht="12.75">
      <c r="A6" s="1476"/>
      <c r="B6" s="1477"/>
      <c r="C6" s="1477"/>
      <c r="D6" s="1477"/>
      <c r="E6" s="1477"/>
      <c r="F6" s="1477"/>
      <c r="G6" s="1477"/>
      <c r="H6" s="1477"/>
      <c r="I6" s="1477"/>
      <c r="J6" s="1477"/>
      <c r="K6" s="1477"/>
      <c r="L6" s="1477"/>
      <c r="M6" s="1477"/>
      <c r="N6" s="1477"/>
      <c r="O6" s="1477"/>
      <c r="P6" s="1477"/>
      <c r="Q6" s="1477"/>
      <c r="R6" s="1477"/>
      <c r="S6" s="1477"/>
      <c r="T6" s="1477"/>
      <c r="U6" s="1477"/>
      <c r="V6" s="1477"/>
      <c r="W6" s="1477"/>
      <c r="X6" s="1477"/>
      <c r="Y6" s="1477"/>
      <c r="Z6" s="1477"/>
      <c r="AA6" s="1477"/>
      <c r="AB6" s="1477"/>
      <c r="AC6" s="1477"/>
      <c r="AD6" s="1477"/>
      <c r="AE6" s="1477"/>
      <c r="AF6" s="1477" t="s">
        <v>273</v>
      </c>
      <c r="AG6" s="1477"/>
      <c r="AH6" s="1477"/>
      <c r="AI6" s="1477"/>
      <c r="AJ6" s="1477"/>
      <c r="AK6" s="1477"/>
      <c r="AL6" s="1477"/>
      <c r="AM6" s="1477"/>
      <c r="AN6" s="1477"/>
      <c r="AO6" s="1477"/>
      <c r="AP6" s="1477"/>
      <c r="AQ6" s="1477"/>
      <c r="AR6" s="1477"/>
      <c r="AS6" s="1477"/>
      <c r="AT6" s="1477"/>
      <c r="AU6" s="1477"/>
      <c r="AV6" s="1477"/>
      <c r="AW6" s="1477"/>
      <c r="AX6" s="1477"/>
      <c r="AY6" s="1477"/>
      <c r="AZ6" s="1477"/>
      <c r="BA6" s="1477"/>
      <c r="BB6" s="1477"/>
      <c r="BC6" s="1477"/>
      <c r="BD6" s="1477"/>
      <c r="BE6" s="1477"/>
      <c r="BF6" s="1477"/>
      <c r="BG6" s="1477"/>
      <c r="BH6" s="1477"/>
      <c r="BI6" s="1477"/>
      <c r="BJ6" s="1477"/>
      <c r="BK6" s="1477"/>
      <c r="BL6" s="1478"/>
    </row>
    <row r="7" spans="1:64" ht="12.75">
      <c r="A7" s="1476"/>
      <c r="B7" s="1477"/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7"/>
      <c r="V7" s="1477"/>
      <c r="W7" s="1477"/>
      <c r="X7" s="1477"/>
      <c r="Y7" s="1477"/>
      <c r="Z7" s="1477"/>
      <c r="AA7" s="1477"/>
      <c r="AB7" s="1477"/>
      <c r="AC7" s="1477"/>
      <c r="AD7" s="1477"/>
      <c r="AE7" s="1477"/>
      <c r="AF7" s="1477" t="s">
        <v>274</v>
      </c>
      <c r="AG7" s="1477"/>
      <c r="AH7" s="1477"/>
      <c r="AI7" s="1477"/>
      <c r="AJ7" s="1477"/>
      <c r="AK7" s="1477"/>
      <c r="AL7" s="1477"/>
      <c r="AM7" s="1477"/>
      <c r="AN7" s="1477"/>
      <c r="AO7" s="1477"/>
      <c r="AP7" s="1477"/>
      <c r="AQ7" s="1477"/>
      <c r="AR7" s="1477"/>
      <c r="AS7" s="1477"/>
      <c r="AT7" s="1477"/>
      <c r="AU7" s="1477"/>
      <c r="AV7" s="1477"/>
      <c r="AW7" s="1477"/>
      <c r="AX7" s="1477"/>
      <c r="AY7" s="1477"/>
      <c r="AZ7" s="1477"/>
      <c r="BA7" s="1477"/>
      <c r="BB7" s="1477"/>
      <c r="BC7" s="1477"/>
      <c r="BD7" s="1477"/>
      <c r="BE7" s="1477"/>
      <c r="BF7" s="1477"/>
      <c r="BG7" s="1477"/>
      <c r="BH7" s="1477"/>
      <c r="BI7" s="1477"/>
      <c r="BJ7" s="1477"/>
      <c r="BK7" s="1477"/>
      <c r="BL7" s="1478"/>
    </row>
    <row r="8" spans="1:64" ht="13.5" thickBot="1">
      <c r="A8" s="1479">
        <v>1</v>
      </c>
      <c r="B8" s="1480"/>
      <c r="C8" s="1480"/>
      <c r="D8" s="1480"/>
      <c r="E8" s="1480"/>
      <c r="F8" s="1480"/>
      <c r="G8" s="1480"/>
      <c r="H8" s="1480"/>
      <c r="I8" s="1480"/>
      <c r="J8" s="1480"/>
      <c r="K8" s="1480"/>
      <c r="L8" s="1480"/>
      <c r="M8" s="1480"/>
      <c r="N8" s="1480"/>
      <c r="O8" s="1480"/>
      <c r="P8" s="1480"/>
      <c r="Q8" s="1480"/>
      <c r="R8" s="1480"/>
      <c r="S8" s="1480"/>
      <c r="T8" s="1480"/>
      <c r="U8" s="1480"/>
      <c r="V8" s="1474">
        <v>2</v>
      </c>
      <c r="W8" s="1474"/>
      <c r="X8" s="1474"/>
      <c r="Y8" s="1474"/>
      <c r="Z8" s="1474"/>
      <c r="AA8" s="1474"/>
      <c r="AB8" s="1474"/>
      <c r="AC8" s="1474"/>
      <c r="AD8" s="1474"/>
      <c r="AE8" s="1474"/>
      <c r="AF8" s="1474">
        <v>3</v>
      </c>
      <c r="AG8" s="1474"/>
      <c r="AH8" s="1474"/>
      <c r="AI8" s="1474"/>
      <c r="AJ8" s="1474"/>
      <c r="AK8" s="1474"/>
      <c r="AL8" s="1474"/>
      <c r="AM8" s="1474"/>
      <c r="AN8" s="1474"/>
      <c r="AO8" s="1474"/>
      <c r="AP8" s="1474"/>
      <c r="AQ8" s="1474"/>
      <c r="AR8" s="1474"/>
      <c r="AS8" s="1474"/>
      <c r="AT8" s="1474"/>
      <c r="AU8" s="1474">
        <v>4</v>
      </c>
      <c r="AV8" s="1474"/>
      <c r="AW8" s="1474"/>
      <c r="AX8" s="1474"/>
      <c r="AY8" s="1474"/>
      <c r="AZ8" s="1474"/>
      <c r="BA8" s="1474"/>
      <c r="BB8" s="1474"/>
      <c r="BC8" s="1474"/>
      <c r="BD8" s="1474"/>
      <c r="BE8" s="1474"/>
      <c r="BF8" s="1474"/>
      <c r="BG8" s="1474"/>
      <c r="BH8" s="1474"/>
      <c r="BI8" s="1474"/>
      <c r="BJ8" s="1474"/>
      <c r="BK8" s="1474"/>
      <c r="BL8" s="1475"/>
    </row>
    <row r="9" spans="1:64" s="170" customFormat="1" ht="15" customHeight="1">
      <c r="A9" s="1481" t="s">
        <v>275</v>
      </c>
      <c r="B9" s="1482"/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3"/>
      <c r="V9" s="1484" t="s">
        <v>196</v>
      </c>
      <c r="W9" s="1485"/>
      <c r="X9" s="1485"/>
      <c r="Y9" s="1485"/>
      <c r="Z9" s="1485"/>
      <c r="AA9" s="1485"/>
      <c r="AB9" s="1485"/>
      <c r="AC9" s="1485"/>
      <c r="AD9" s="1485"/>
      <c r="AE9" s="1485"/>
      <c r="AF9" s="1485" t="s">
        <v>196</v>
      </c>
      <c r="AG9" s="1485"/>
      <c r="AH9" s="1485"/>
      <c r="AI9" s="1485"/>
      <c r="AJ9" s="1485"/>
      <c r="AK9" s="1485"/>
      <c r="AL9" s="1485"/>
      <c r="AM9" s="1485"/>
      <c r="AN9" s="1485"/>
      <c r="AO9" s="1485"/>
      <c r="AP9" s="1485"/>
      <c r="AQ9" s="1485"/>
      <c r="AR9" s="1485"/>
      <c r="AS9" s="1485"/>
      <c r="AT9" s="1485"/>
      <c r="AU9" s="1486"/>
      <c r="AV9" s="1486"/>
      <c r="AW9" s="1486"/>
      <c r="AX9" s="1486"/>
      <c r="AY9" s="1486"/>
      <c r="AZ9" s="1486"/>
      <c r="BA9" s="1486"/>
      <c r="BB9" s="1486"/>
      <c r="BC9" s="1486"/>
      <c r="BD9" s="1486"/>
      <c r="BE9" s="1486"/>
      <c r="BF9" s="1486"/>
      <c r="BG9" s="1486"/>
      <c r="BH9" s="1486"/>
      <c r="BI9" s="1486"/>
      <c r="BJ9" s="1486"/>
      <c r="BK9" s="1486"/>
      <c r="BL9" s="1487"/>
    </row>
    <row r="10" spans="1:64" s="170" customFormat="1" ht="15" customHeight="1">
      <c r="A10" s="1488" t="s">
        <v>276</v>
      </c>
      <c r="B10" s="1489"/>
      <c r="C10" s="1489"/>
      <c r="D10" s="1489"/>
      <c r="E10" s="1489"/>
      <c r="F10" s="1489"/>
      <c r="G10" s="1489"/>
      <c r="H10" s="1489"/>
      <c r="I10" s="1489"/>
      <c r="J10" s="1489"/>
      <c r="K10" s="1489"/>
      <c r="L10" s="1489"/>
      <c r="M10" s="1489"/>
      <c r="N10" s="1489"/>
      <c r="O10" s="1489"/>
      <c r="P10" s="1489"/>
      <c r="Q10" s="1489"/>
      <c r="R10" s="1489"/>
      <c r="S10" s="1489"/>
      <c r="T10" s="1489"/>
      <c r="U10" s="1490"/>
      <c r="V10" s="1491"/>
      <c r="W10" s="1489"/>
      <c r="X10" s="1489"/>
      <c r="Y10" s="1489"/>
      <c r="Z10" s="1489"/>
      <c r="AA10" s="1489"/>
      <c r="AB10" s="1489"/>
      <c r="AC10" s="1489"/>
      <c r="AD10" s="1489"/>
      <c r="AE10" s="1489"/>
      <c r="AF10" s="1492" t="s">
        <v>196</v>
      </c>
      <c r="AG10" s="1492"/>
      <c r="AH10" s="1492"/>
      <c r="AI10" s="1492"/>
      <c r="AJ10" s="1492"/>
      <c r="AK10" s="1492"/>
      <c r="AL10" s="1492"/>
      <c r="AM10" s="1492"/>
      <c r="AN10" s="1492"/>
      <c r="AO10" s="1492"/>
      <c r="AP10" s="1492"/>
      <c r="AQ10" s="1492"/>
      <c r="AR10" s="1492"/>
      <c r="AS10" s="1492"/>
      <c r="AT10" s="1492"/>
      <c r="AU10" s="1493"/>
      <c r="AV10" s="1493"/>
      <c r="AW10" s="1493"/>
      <c r="AX10" s="1493"/>
      <c r="AY10" s="1493"/>
      <c r="AZ10" s="1493"/>
      <c r="BA10" s="1493"/>
      <c r="BB10" s="1493"/>
      <c r="BC10" s="1493"/>
      <c r="BD10" s="1493"/>
      <c r="BE10" s="1493"/>
      <c r="BF10" s="1493"/>
      <c r="BG10" s="1493"/>
      <c r="BH10" s="1493"/>
      <c r="BI10" s="1493"/>
      <c r="BJ10" s="1493"/>
      <c r="BK10" s="1493"/>
      <c r="BL10" s="1494"/>
    </row>
    <row r="11" spans="1:64" s="170" customFormat="1" ht="12.75">
      <c r="A11" s="1495" t="s">
        <v>105</v>
      </c>
      <c r="B11" s="1496"/>
      <c r="C11" s="1496"/>
      <c r="D11" s="1496"/>
      <c r="E11" s="1496"/>
      <c r="F11" s="1496"/>
      <c r="G11" s="1496"/>
      <c r="H11" s="1496"/>
      <c r="I11" s="1496"/>
      <c r="J11" s="1496"/>
      <c r="K11" s="1496"/>
      <c r="L11" s="1496"/>
      <c r="M11" s="1496"/>
      <c r="N11" s="1496"/>
      <c r="O11" s="1496"/>
      <c r="P11" s="1496"/>
      <c r="Q11" s="1496"/>
      <c r="R11" s="1496"/>
      <c r="S11" s="1496"/>
      <c r="T11" s="1496"/>
      <c r="U11" s="1497"/>
      <c r="V11" s="1498"/>
      <c r="W11" s="1499"/>
      <c r="X11" s="1499"/>
      <c r="Y11" s="1499"/>
      <c r="Z11" s="1499"/>
      <c r="AA11" s="1499"/>
      <c r="AB11" s="1499"/>
      <c r="AC11" s="1499"/>
      <c r="AD11" s="1499"/>
      <c r="AE11" s="1500"/>
      <c r="AF11" s="1504"/>
      <c r="AG11" s="1499"/>
      <c r="AH11" s="1499"/>
      <c r="AI11" s="1499"/>
      <c r="AJ11" s="1499"/>
      <c r="AK11" s="1499"/>
      <c r="AL11" s="1499"/>
      <c r="AM11" s="1499"/>
      <c r="AN11" s="1499"/>
      <c r="AO11" s="1499"/>
      <c r="AP11" s="1499"/>
      <c r="AQ11" s="1499"/>
      <c r="AR11" s="1499"/>
      <c r="AS11" s="1499"/>
      <c r="AT11" s="1500"/>
      <c r="AU11" s="1506"/>
      <c r="AV11" s="1507"/>
      <c r="AW11" s="1507"/>
      <c r="AX11" s="1507"/>
      <c r="AY11" s="1507"/>
      <c r="AZ11" s="1507"/>
      <c r="BA11" s="1507"/>
      <c r="BB11" s="1507"/>
      <c r="BC11" s="1507"/>
      <c r="BD11" s="1507"/>
      <c r="BE11" s="1507"/>
      <c r="BF11" s="1507"/>
      <c r="BG11" s="1507"/>
      <c r="BH11" s="1507"/>
      <c r="BI11" s="1507"/>
      <c r="BJ11" s="1507"/>
      <c r="BK11" s="1507"/>
      <c r="BL11" s="1508"/>
    </row>
    <row r="12" spans="1:64" s="170" customFormat="1" ht="12.75">
      <c r="A12" s="1495"/>
      <c r="B12" s="1496"/>
      <c r="C12" s="1496"/>
      <c r="D12" s="1496"/>
      <c r="E12" s="1496"/>
      <c r="F12" s="1496"/>
      <c r="G12" s="1496"/>
      <c r="H12" s="1496"/>
      <c r="I12" s="1496"/>
      <c r="J12" s="1496"/>
      <c r="K12" s="1496"/>
      <c r="L12" s="1496"/>
      <c r="M12" s="1496"/>
      <c r="N12" s="1496"/>
      <c r="O12" s="1496"/>
      <c r="P12" s="1496"/>
      <c r="Q12" s="1496"/>
      <c r="R12" s="1496"/>
      <c r="S12" s="1496"/>
      <c r="T12" s="1496"/>
      <c r="U12" s="1497"/>
      <c r="V12" s="1501"/>
      <c r="W12" s="1502"/>
      <c r="X12" s="1502"/>
      <c r="Y12" s="1502"/>
      <c r="Z12" s="1502"/>
      <c r="AA12" s="1502"/>
      <c r="AB12" s="1502"/>
      <c r="AC12" s="1502"/>
      <c r="AD12" s="1502"/>
      <c r="AE12" s="1503"/>
      <c r="AF12" s="1505"/>
      <c r="AG12" s="1502"/>
      <c r="AH12" s="1502"/>
      <c r="AI12" s="1502"/>
      <c r="AJ12" s="1502"/>
      <c r="AK12" s="1502"/>
      <c r="AL12" s="1502"/>
      <c r="AM12" s="1502"/>
      <c r="AN12" s="1502"/>
      <c r="AO12" s="1502"/>
      <c r="AP12" s="1502"/>
      <c r="AQ12" s="1502"/>
      <c r="AR12" s="1502"/>
      <c r="AS12" s="1502"/>
      <c r="AT12" s="1503"/>
      <c r="AU12" s="1509"/>
      <c r="AV12" s="1510"/>
      <c r="AW12" s="1510"/>
      <c r="AX12" s="1510"/>
      <c r="AY12" s="1510"/>
      <c r="AZ12" s="1510"/>
      <c r="BA12" s="1510"/>
      <c r="BB12" s="1510"/>
      <c r="BC12" s="1510"/>
      <c r="BD12" s="1510"/>
      <c r="BE12" s="1510"/>
      <c r="BF12" s="1510"/>
      <c r="BG12" s="1510"/>
      <c r="BH12" s="1510"/>
      <c r="BI12" s="1510"/>
      <c r="BJ12" s="1510"/>
      <c r="BK12" s="1510"/>
      <c r="BL12" s="1511"/>
    </row>
    <row r="13" spans="1:64" s="170" customFormat="1" ht="15" customHeight="1">
      <c r="A13" s="1512"/>
      <c r="B13" s="1513"/>
      <c r="C13" s="1513"/>
      <c r="D13" s="1513"/>
      <c r="E13" s="1513"/>
      <c r="F13" s="1513"/>
      <c r="G13" s="1513"/>
      <c r="H13" s="1513"/>
      <c r="I13" s="1513"/>
      <c r="J13" s="1513"/>
      <c r="K13" s="1513"/>
      <c r="L13" s="1513"/>
      <c r="M13" s="1513"/>
      <c r="N13" s="1513"/>
      <c r="O13" s="1513"/>
      <c r="P13" s="1513"/>
      <c r="Q13" s="1513"/>
      <c r="R13" s="1513"/>
      <c r="S13" s="1513"/>
      <c r="T13" s="1513"/>
      <c r="U13" s="1514"/>
      <c r="V13" s="1491"/>
      <c r="W13" s="1489"/>
      <c r="X13" s="1489"/>
      <c r="Y13" s="1489"/>
      <c r="Z13" s="1489"/>
      <c r="AA13" s="1489"/>
      <c r="AB13" s="1489"/>
      <c r="AC13" s="1489"/>
      <c r="AD13" s="1489"/>
      <c r="AE13" s="1489"/>
      <c r="AF13" s="1489"/>
      <c r="AG13" s="1489"/>
      <c r="AH13" s="1489"/>
      <c r="AI13" s="1489"/>
      <c r="AJ13" s="1489"/>
      <c r="AK13" s="1489"/>
      <c r="AL13" s="1489"/>
      <c r="AM13" s="1489"/>
      <c r="AN13" s="1489"/>
      <c r="AO13" s="1489"/>
      <c r="AP13" s="1489"/>
      <c r="AQ13" s="1489"/>
      <c r="AR13" s="1489"/>
      <c r="AS13" s="1489"/>
      <c r="AT13" s="1489"/>
      <c r="AU13" s="1493"/>
      <c r="AV13" s="1493"/>
      <c r="AW13" s="1493"/>
      <c r="AX13" s="1493"/>
      <c r="AY13" s="1493"/>
      <c r="AZ13" s="1493"/>
      <c r="BA13" s="1493"/>
      <c r="BB13" s="1493"/>
      <c r="BC13" s="1493"/>
      <c r="BD13" s="1493"/>
      <c r="BE13" s="1493"/>
      <c r="BF13" s="1493"/>
      <c r="BG13" s="1493"/>
      <c r="BH13" s="1493"/>
      <c r="BI13" s="1493"/>
      <c r="BJ13" s="1493"/>
      <c r="BK13" s="1493"/>
      <c r="BL13" s="1494"/>
    </row>
    <row r="14" spans="1:64" s="170" customFormat="1" ht="15" customHeight="1">
      <c r="A14" s="1512"/>
      <c r="B14" s="1513"/>
      <c r="C14" s="1513"/>
      <c r="D14" s="1513"/>
      <c r="E14" s="1513"/>
      <c r="F14" s="1513"/>
      <c r="G14" s="1513"/>
      <c r="H14" s="1513"/>
      <c r="I14" s="1513"/>
      <c r="J14" s="1513"/>
      <c r="K14" s="1513"/>
      <c r="L14" s="1513"/>
      <c r="M14" s="1513"/>
      <c r="N14" s="1513"/>
      <c r="O14" s="1513"/>
      <c r="P14" s="1513"/>
      <c r="Q14" s="1513"/>
      <c r="R14" s="1513"/>
      <c r="S14" s="1513"/>
      <c r="T14" s="1513"/>
      <c r="U14" s="1514"/>
      <c r="V14" s="1491"/>
      <c r="W14" s="1489"/>
      <c r="X14" s="1489"/>
      <c r="Y14" s="1489"/>
      <c r="Z14" s="1489"/>
      <c r="AA14" s="1489"/>
      <c r="AB14" s="1489"/>
      <c r="AC14" s="1489"/>
      <c r="AD14" s="1489"/>
      <c r="AE14" s="1489"/>
      <c r="AF14" s="1489"/>
      <c r="AG14" s="1489"/>
      <c r="AH14" s="1489"/>
      <c r="AI14" s="1489"/>
      <c r="AJ14" s="1489"/>
      <c r="AK14" s="1489"/>
      <c r="AL14" s="1489"/>
      <c r="AM14" s="1489"/>
      <c r="AN14" s="1489"/>
      <c r="AO14" s="1489"/>
      <c r="AP14" s="1489"/>
      <c r="AQ14" s="1489"/>
      <c r="AR14" s="1489"/>
      <c r="AS14" s="1489"/>
      <c r="AT14" s="1489"/>
      <c r="AU14" s="1493"/>
      <c r="AV14" s="1493"/>
      <c r="AW14" s="1493"/>
      <c r="AX14" s="1493"/>
      <c r="AY14" s="1493"/>
      <c r="AZ14" s="1493"/>
      <c r="BA14" s="1493"/>
      <c r="BB14" s="1493"/>
      <c r="BC14" s="1493"/>
      <c r="BD14" s="1493"/>
      <c r="BE14" s="1493"/>
      <c r="BF14" s="1493"/>
      <c r="BG14" s="1493"/>
      <c r="BH14" s="1493"/>
      <c r="BI14" s="1493"/>
      <c r="BJ14" s="1493"/>
      <c r="BK14" s="1493"/>
      <c r="BL14" s="1494"/>
    </row>
    <row r="15" spans="1:64" s="170" customFormat="1" ht="15" customHeight="1">
      <c r="A15" s="1512"/>
      <c r="B15" s="1513"/>
      <c r="C15" s="1513"/>
      <c r="D15" s="1513"/>
      <c r="E15" s="1513"/>
      <c r="F15" s="1513"/>
      <c r="G15" s="1513"/>
      <c r="H15" s="1513"/>
      <c r="I15" s="1513"/>
      <c r="J15" s="1513"/>
      <c r="K15" s="1513"/>
      <c r="L15" s="1513"/>
      <c r="M15" s="1513"/>
      <c r="N15" s="1513"/>
      <c r="O15" s="1513"/>
      <c r="P15" s="1513"/>
      <c r="Q15" s="1513"/>
      <c r="R15" s="1513"/>
      <c r="S15" s="1513"/>
      <c r="T15" s="1513"/>
      <c r="U15" s="1514"/>
      <c r="V15" s="1491"/>
      <c r="W15" s="1489"/>
      <c r="X15" s="1489"/>
      <c r="Y15" s="1489"/>
      <c r="Z15" s="1489"/>
      <c r="AA15" s="1489"/>
      <c r="AB15" s="1489"/>
      <c r="AC15" s="1489"/>
      <c r="AD15" s="1489"/>
      <c r="AE15" s="1489"/>
      <c r="AF15" s="1489"/>
      <c r="AG15" s="1489"/>
      <c r="AH15" s="1489"/>
      <c r="AI15" s="1489"/>
      <c r="AJ15" s="1489"/>
      <c r="AK15" s="1489"/>
      <c r="AL15" s="1489"/>
      <c r="AM15" s="1489"/>
      <c r="AN15" s="1489"/>
      <c r="AO15" s="1489"/>
      <c r="AP15" s="1489"/>
      <c r="AQ15" s="1489"/>
      <c r="AR15" s="1489"/>
      <c r="AS15" s="1489"/>
      <c r="AT15" s="1489"/>
      <c r="AU15" s="1493"/>
      <c r="AV15" s="1493"/>
      <c r="AW15" s="1493"/>
      <c r="AX15" s="1493"/>
      <c r="AY15" s="1493"/>
      <c r="AZ15" s="1493"/>
      <c r="BA15" s="1493"/>
      <c r="BB15" s="1493"/>
      <c r="BC15" s="1493"/>
      <c r="BD15" s="1493"/>
      <c r="BE15" s="1493"/>
      <c r="BF15" s="1493"/>
      <c r="BG15" s="1493"/>
      <c r="BH15" s="1493"/>
      <c r="BI15" s="1493"/>
      <c r="BJ15" s="1493"/>
      <c r="BK15" s="1493"/>
      <c r="BL15" s="1494"/>
    </row>
    <row r="16" spans="1:64" s="170" customFormat="1" ht="15" customHeight="1">
      <c r="A16" s="1512"/>
      <c r="B16" s="1513"/>
      <c r="C16" s="1513"/>
      <c r="D16" s="1513"/>
      <c r="E16" s="1513"/>
      <c r="F16" s="1513"/>
      <c r="G16" s="1513"/>
      <c r="H16" s="1513"/>
      <c r="I16" s="1513"/>
      <c r="J16" s="1513"/>
      <c r="K16" s="1513"/>
      <c r="L16" s="1513"/>
      <c r="M16" s="1513"/>
      <c r="N16" s="1513"/>
      <c r="O16" s="1513"/>
      <c r="P16" s="1513"/>
      <c r="Q16" s="1513"/>
      <c r="R16" s="1513"/>
      <c r="S16" s="1513"/>
      <c r="T16" s="1513"/>
      <c r="U16" s="1514"/>
      <c r="V16" s="1491"/>
      <c r="W16" s="1489"/>
      <c r="X16" s="1489"/>
      <c r="Y16" s="1489"/>
      <c r="Z16" s="1489"/>
      <c r="AA16" s="1489"/>
      <c r="AB16" s="1489"/>
      <c r="AC16" s="1489"/>
      <c r="AD16" s="1489"/>
      <c r="AE16" s="1489"/>
      <c r="AF16" s="1489"/>
      <c r="AG16" s="1489"/>
      <c r="AH16" s="1489"/>
      <c r="AI16" s="1489"/>
      <c r="AJ16" s="1489"/>
      <c r="AK16" s="1489"/>
      <c r="AL16" s="1489"/>
      <c r="AM16" s="1489"/>
      <c r="AN16" s="1489"/>
      <c r="AO16" s="1489"/>
      <c r="AP16" s="1489"/>
      <c r="AQ16" s="1489"/>
      <c r="AR16" s="1489"/>
      <c r="AS16" s="1489"/>
      <c r="AT16" s="1489"/>
      <c r="AU16" s="1493"/>
      <c r="AV16" s="1493"/>
      <c r="AW16" s="1493"/>
      <c r="AX16" s="1493"/>
      <c r="AY16" s="1493"/>
      <c r="AZ16" s="1493"/>
      <c r="BA16" s="1493"/>
      <c r="BB16" s="1493"/>
      <c r="BC16" s="1493"/>
      <c r="BD16" s="1493"/>
      <c r="BE16" s="1493"/>
      <c r="BF16" s="1493"/>
      <c r="BG16" s="1493"/>
      <c r="BH16" s="1493"/>
      <c r="BI16" s="1493"/>
      <c r="BJ16" s="1493"/>
      <c r="BK16" s="1493"/>
      <c r="BL16" s="1494"/>
    </row>
    <row r="17" spans="1:64" s="170" customFormat="1" ht="15" customHeight="1">
      <c r="A17" s="1488" t="s">
        <v>243</v>
      </c>
      <c r="B17" s="1489"/>
      <c r="C17" s="1489"/>
      <c r="D17" s="1489"/>
      <c r="E17" s="1489"/>
      <c r="F17" s="1489"/>
      <c r="G17" s="1489"/>
      <c r="H17" s="1489"/>
      <c r="I17" s="1489"/>
      <c r="J17" s="1489"/>
      <c r="K17" s="1489"/>
      <c r="L17" s="1489"/>
      <c r="M17" s="1489"/>
      <c r="N17" s="1489"/>
      <c r="O17" s="1489"/>
      <c r="P17" s="1489"/>
      <c r="Q17" s="1489"/>
      <c r="R17" s="1489"/>
      <c r="S17" s="1489"/>
      <c r="T17" s="1489"/>
      <c r="U17" s="1490"/>
      <c r="V17" s="1491"/>
      <c r="W17" s="1489"/>
      <c r="X17" s="1489"/>
      <c r="Y17" s="1489"/>
      <c r="Z17" s="1489"/>
      <c r="AA17" s="1489"/>
      <c r="AB17" s="1489"/>
      <c r="AC17" s="1489"/>
      <c r="AD17" s="1489"/>
      <c r="AE17" s="1489"/>
      <c r="AF17" s="1492" t="s">
        <v>196</v>
      </c>
      <c r="AG17" s="1492"/>
      <c r="AH17" s="1492"/>
      <c r="AI17" s="1492"/>
      <c r="AJ17" s="1492"/>
      <c r="AK17" s="1492"/>
      <c r="AL17" s="1492"/>
      <c r="AM17" s="1492"/>
      <c r="AN17" s="1492"/>
      <c r="AO17" s="1492"/>
      <c r="AP17" s="1492"/>
      <c r="AQ17" s="1492"/>
      <c r="AR17" s="1492"/>
      <c r="AS17" s="1492"/>
      <c r="AT17" s="1492"/>
      <c r="AU17" s="1493"/>
      <c r="AV17" s="1493"/>
      <c r="AW17" s="1493"/>
      <c r="AX17" s="1493"/>
      <c r="AY17" s="1493"/>
      <c r="AZ17" s="1493"/>
      <c r="BA17" s="1493"/>
      <c r="BB17" s="1493"/>
      <c r="BC17" s="1493"/>
      <c r="BD17" s="1493"/>
      <c r="BE17" s="1493"/>
      <c r="BF17" s="1493"/>
      <c r="BG17" s="1493"/>
      <c r="BH17" s="1493"/>
      <c r="BI17" s="1493"/>
      <c r="BJ17" s="1493"/>
      <c r="BK17" s="1493"/>
      <c r="BL17" s="1494"/>
    </row>
    <row r="18" spans="1:64" s="170" customFormat="1" ht="12.75">
      <c r="A18" s="1495" t="s">
        <v>105</v>
      </c>
      <c r="B18" s="1496"/>
      <c r="C18" s="1496"/>
      <c r="D18" s="1496"/>
      <c r="E18" s="1496"/>
      <c r="F18" s="1496"/>
      <c r="G18" s="1496"/>
      <c r="H18" s="1496"/>
      <c r="I18" s="1496"/>
      <c r="J18" s="1496"/>
      <c r="K18" s="1496"/>
      <c r="L18" s="1496"/>
      <c r="M18" s="1496"/>
      <c r="N18" s="1496"/>
      <c r="O18" s="1496"/>
      <c r="P18" s="1496"/>
      <c r="Q18" s="1496"/>
      <c r="R18" s="1496"/>
      <c r="S18" s="1496"/>
      <c r="T18" s="1496"/>
      <c r="U18" s="1497"/>
      <c r="V18" s="1498"/>
      <c r="W18" s="1499"/>
      <c r="X18" s="1499"/>
      <c r="Y18" s="1499"/>
      <c r="Z18" s="1499"/>
      <c r="AA18" s="1499"/>
      <c r="AB18" s="1499"/>
      <c r="AC18" s="1499"/>
      <c r="AD18" s="1499"/>
      <c r="AE18" s="1500"/>
      <c r="AF18" s="1504"/>
      <c r="AG18" s="1499"/>
      <c r="AH18" s="1499"/>
      <c r="AI18" s="1499"/>
      <c r="AJ18" s="1499"/>
      <c r="AK18" s="1499"/>
      <c r="AL18" s="1499"/>
      <c r="AM18" s="1499"/>
      <c r="AN18" s="1499"/>
      <c r="AO18" s="1499"/>
      <c r="AP18" s="1499"/>
      <c r="AQ18" s="1499"/>
      <c r="AR18" s="1499"/>
      <c r="AS18" s="1499"/>
      <c r="AT18" s="1500"/>
      <c r="AU18" s="1506"/>
      <c r="AV18" s="1507"/>
      <c r="AW18" s="1507"/>
      <c r="AX18" s="1507"/>
      <c r="AY18" s="1507"/>
      <c r="AZ18" s="1507"/>
      <c r="BA18" s="1507"/>
      <c r="BB18" s="1507"/>
      <c r="BC18" s="1507"/>
      <c r="BD18" s="1507"/>
      <c r="BE18" s="1507"/>
      <c r="BF18" s="1507"/>
      <c r="BG18" s="1507"/>
      <c r="BH18" s="1507"/>
      <c r="BI18" s="1507"/>
      <c r="BJ18" s="1507"/>
      <c r="BK18" s="1507"/>
      <c r="BL18" s="1508"/>
    </row>
    <row r="19" spans="1:64" s="170" customFormat="1" ht="12.75">
      <c r="A19" s="1495"/>
      <c r="B19" s="1496"/>
      <c r="C19" s="1496"/>
      <c r="D19" s="1496"/>
      <c r="E19" s="1496"/>
      <c r="F19" s="1496"/>
      <c r="G19" s="1496"/>
      <c r="H19" s="1496"/>
      <c r="I19" s="1496"/>
      <c r="J19" s="1496"/>
      <c r="K19" s="1496"/>
      <c r="L19" s="1496"/>
      <c r="M19" s="1496"/>
      <c r="N19" s="1496"/>
      <c r="O19" s="1496"/>
      <c r="P19" s="1496"/>
      <c r="Q19" s="1496"/>
      <c r="R19" s="1496"/>
      <c r="S19" s="1496"/>
      <c r="T19" s="1496"/>
      <c r="U19" s="1497"/>
      <c r="V19" s="1501"/>
      <c r="W19" s="1502"/>
      <c r="X19" s="1502"/>
      <c r="Y19" s="1502"/>
      <c r="Z19" s="1502"/>
      <c r="AA19" s="1502"/>
      <c r="AB19" s="1502"/>
      <c r="AC19" s="1502"/>
      <c r="AD19" s="1502"/>
      <c r="AE19" s="1503"/>
      <c r="AF19" s="1505"/>
      <c r="AG19" s="1502"/>
      <c r="AH19" s="1502"/>
      <c r="AI19" s="1502"/>
      <c r="AJ19" s="1502"/>
      <c r="AK19" s="1502"/>
      <c r="AL19" s="1502"/>
      <c r="AM19" s="1502"/>
      <c r="AN19" s="1502"/>
      <c r="AO19" s="1502"/>
      <c r="AP19" s="1502"/>
      <c r="AQ19" s="1502"/>
      <c r="AR19" s="1502"/>
      <c r="AS19" s="1502"/>
      <c r="AT19" s="1503"/>
      <c r="AU19" s="1509"/>
      <c r="AV19" s="1510"/>
      <c r="AW19" s="1510"/>
      <c r="AX19" s="1510"/>
      <c r="AY19" s="1510"/>
      <c r="AZ19" s="1510"/>
      <c r="BA19" s="1510"/>
      <c r="BB19" s="1510"/>
      <c r="BC19" s="1510"/>
      <c r="BD19" s="1510"/>
      <c r="BE19" s="1510"/>
      <c r="BF19" s="1510"/>
      <c r="BG19" s="1510"/>
      <c r="BH19" s="1510"/>
      <c r="BI19" s="1510"/>
      <c r="BJ19" s="1510"/>
      <c r="BK19" s="1510"/>
      <c r="BL19" s="1511"/>
    </row>
    <row r="20" spans="1:64" s="170" customFormat="1" ht="15" customHeight="1">
      <c r="A20" s="1512"/>
      <c r="B20" s="1513"/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4"/>
      <c r="V20" s="1491"/>
      <c r="W20" s="1489"/>
      <c r="X20" s="1489"/>
      <c r="Y20" s="1489"/>
      <c r="Z20" s="1489"/>
      <c r="AA20" s="1489"/>
      <c r="AB20" s="1489"/>
      <c r="AC20" s="1489"/>
      <c r="AD20" s="1489"/>
      <c r="AE20" s="1489"/>
      <c r="AF20" s="1489"/>
      <c r="AG20" s="1489"/>
      <c r="AH20" s="1489"/>
      <c r="AI20" s="1489"/>
      <c r="AJ20" s="1489"/>
      <c r="AK20" s="1489"/>
      <c r="AL20" s="1489"/>
      <c r="AM20" s="1489"/>
      <c r="AN20" s="1489"/>
      <c r="AO20" s="1489"/>
      <c r="AP20" s="1489"/>
      <c r="AQ20" s="1489"/>
      <c r="AR20" s="1489"/>
      <c r="AS20" s="1489"/>
      <c r="AT20" s="1489"/>
      <c r="AU20" s="1493"/>
      <c r="AV20" s="1493"/>
      <c r="AW20" s="1493"/>
      <c r="AX20" s="1493"/>
      <c r="AY20" s="1493"/>
      <c r="AZ20" s="1493"/>
      <c r="BA20" s="1493"/>
      <c r="BB20" s="1493"/>
      <c r="BC20" s="1493"/>
      <c r="BD20" s="1493"/>
      <c r="BE20" s="1493"/>
      <c r="BF20" s="1493"/>
      <c r="BG20" s="1493"/>
      <c r="BH20" s="1493"/>
      <c r="BI20" s="1493"/>
      <c r="BJ20" s="1493"/>
      <c r="BK20" s="1493"/>
      <c r="BL20" s="1494"/>
    </row>
    <row r="21" spans="1:64" s="170" customFormat="1" ht="15" customHeight="1">
      <c r="A21" s="1512"/>
      <c r="B21" s="1513"/>
      <c r="C21" s="1513"/>
      <c r="D21" s="1513"/>
      <c r="E21" s="1513"/>
      <c r="F21" s="1513"/>
      <c r="G21" s="1513"/>
      <c r="H21" s="1513"/>
      <c r="I21" s="1513"/>
      <c r="J21" s="1513"/>
      <c r="K21" s="1513"/>
      <c r="L21" s="1513"/>
      <c r="M21" s="1513"/>
      <c r="N21" s="1513"/>
      <c r="O21" s="1513"/>
      <c r="P21" s="1513"/>
      <c r="Q21" s="1513"/>
      <c r="R21" s="1513"/>
      <c r="S21" s="1513"/>
      <c r="T21" s="1513"/>
      <c r="U21" s="1514"/>
      <c r="V21" s="1491"/>
      <c r="W21" s="1489"/>
      <c r="X21" s="1489"/>
      <c r="Y21" s="1489"/>
      <c r="Z21" s="1489"/>
      <c r="AA21" s="1489"/>
      <c r="AB21" s="1489"/>
      <c r="AC21" s="1489"/>
      <c r="AD21" s="1489"/>
      <c r="AE21" s="1489"/>
      <c r="AF21" s="1489"/>
      <c r="AG21" s="1489"/>
      <c r="AH21" s="1489"/>
      <c r="AI21" s="1489"/>
      <c r="AJ21" s="1489"/>
      <c r="AK21" s="1489"/>
      <c r="AL21" s="1489"/>
      <c r="AM21" s="1489"/>
      <c r="AN21" s="1489"/>
      <c r="AO21" s="1489"/>
      <c r="AP21" s="1489"/>
      <c r="AQ21" s="1489"/>
      <c r="AR21" s="1489"/>
      <c r="AS21" s="1489"/>
      <c r="AT21" s="1489"/>
      <c r="AU21" s="1493"/>
      <c r="AV21" s="1493"/>
      <c r="AW21" s="1493"/>
      <c r="AX21" s="1493"/>
      <c r="AY21" s="1493"/>
      <c r="AZ21" s="1493"/>
      <c r="BA21" s="1493"/>
      <c r="BB21" s="1493"/>
      <c r="BC21" s="1493"/>
      <c r="BD21" s="1493"/>
      <c r="BE21" s="1493"/>
      <c r="BF21" s="1493"/>
      <c r="BG21" s="1493"/>
      <c r="BH21" s="1493"/>
      <c r="BI21" s="1493"/>
      <c r="BJ21" s="1493"/>
      <c r="BK21" s="1493"/>
      <c r="BL21" s="1494"/>
    </row>
    <row r="22" spans="1:64" s="170" customFormat="1" ht="15" customHeight="1">
      <c r="A22" s="1512"/>
      <c r="B22" s="1513"/>
      <c r="C22" s="1513"/>
      <c r="D22" s="1513"/>
      <c r="E22" s="1513"/>
      <c r="F22" s="1513"/>
      <c r="G22" s="1513"/>
      <c r="H22" s="1513"/>
      <c r="I22" s="1513"/>
      <c r="J22" s="1513"/>
      <c r="K22" s="1513"/>
      <c r="L22" s="1513"/>
      <c r="M22" s="1513"/>
      <c r="N22" s="1513"/>
      <c r="O22" s="1513"/>
      <c r="P22" s="1513"/>
      <c r="Q22" s="1513"/>
      <c r="R22" s="1513"/>
      <c r="S22" s="1513"/>
      <c r="T22" s="1513"/>
      <c r="U22" s="1514"/>
      <c r="V22" s="1491"/>
      <c r="W22" s="1489"/>
      <c r="X22" s="1489"/>
      <c r="Y22" s="1489"/>
      <c r="Z22" s="1489"/>
      <c r="AA22" s="1489"/>
      <c r="AB22" s="1489"/>
      <c r="AC22" s="1489"/>
      <c r="AD22" s="1489"/>
      <c r="AE22" s="1489"/>
      <c r="AF22" s="1489"/>
      <c r="AG22" s="1489"/>
      <c r="AH22" s="1489"/>
      <c r="AI22" s="1489"/>
      <c r="AJ22" s="1489"/>
      <c r="AK22" s="1489"/>
      <c r="AL22" s="1489"/>
      <c r="AM22" s="1489"/>
      <c r="AN22" s="1489"/>
      <c r="AO22" s="1489"/>
      <c r="AP22" s="1489"/>
      <c r="AQ22" s="1489"/>
      <c r="AR22" s="1489"/>
      <c r="AS22" s="1489"/>
      <c r="AT22" s="1489"/>
      <c r="AU22" s="1493"/>
      <c r="AV22" s="1493"/>
      <c r="AW22" s="1493"/>
      <c r="AX22" s="1493"/>
      <c r="AY22" s="1493"/>
      <c r="AZ22" s="1493"/>
      <c r="BA22" s="1493"/>
      <c r="BB22" s="1493"/>
      <c r="BC22" s="1493"/>
      <c r="BD22" s="1493"/>
      <c r="BE22" s="1493"/>
      <c r="BF22" s="1493"/>
      <c r="BG22" s="1493"/>
      <c r="BH22" s="1493"/>
      <c r="BI22" s="1493"/>
      <c r="BJ22" s="1493"/>
      <c r="BK22" s="1493"/>
      <c r="BL22" s="1494"/>
    </row>
    <row r="23" spans="1:64" s="170" customFormat="1" ht="15" customHeight="1">
      <c r="A23" s="1512"/>
      <c r="B23" s="1513"/>
      <c r="C23" s="1513"/>
      <c r="D23" s="1513"/>
      <c r="E23" s="1513"/>
      <c r="F23" s="1513"/>
      <c r="G23" s="1513"/>
      <c r="H23" s="1513"/>
      <c r="I23" s="1513"/>
      <c r="J23" s="1513"/>
      <c r="K23" s="1513"/>
      <c r="L23" s="1513"/>
      <c r="M23" s="1513"/>
      <c r="N23" s="1513"/>
      <c r="O23" s="1513"/>
      <c r="P23" s="1513"/>
      <c r="Q23" s="1513"/>
      <c r="R23" s="1513"/>
      <c r="S23" s="1513"/>
      <c r="T23" s="1513"/>
      <c r="U23" s="1514"/>
      <c r="V23" s="1491"/>
      <c r="W23" s="1489"/>
      <c r="X23" s="1489"/>
      <c r="Y23" s="1489"/>
      <c r="Z23" s="1489"/>
      <c r="AA23" s="1489"/>
      <c r="AB23" s="1489"/>
      <c r="AC23" s="1489"/>
      <c r="AD23" s="1489"/>
      <c r="AE23" s="1489"/>
      <c r="AF23" s="1489"/>
      <c r="AG23" s="1489"/>
      <c r="AH23" s="1489"/>
      <c r="AI23" s="1489"/>
      <c r="AJ23" s="1489"/>
      <c r="AK23" s="1489"/>
      <c r="AL23" s="1489"/>
      <c r="AM23" s="1489"/>
      <c r="AN23" s="1489"/>
      <c r="AO23" s="1489"/>
      <c r="AP23" s="1489"/>
      <c r="AQ23" s="1489"/>
      <c r="AR23" s="1489"/>
      <c r="AS23" s="1489"/>
      <c r="AT23" s="1489"/>
      <c r="AU23" s="1493"/>
      <c r="AV23" s="1493"/>
      <c r="AW23" s="1493"/>
      <c r="AX23" s="1493"/>
      <c r="AY23" s="1493"/>
      <c r="AZ23" s="1493"/>
      <c r="BA23" s="1493"/>
      <c r="BB23" s="1493"/>
      <c r="BC23" s="1493"/>
      <c r="BD23" s="1493"/>
      <c r="BE23" s="1493"/>
      <c r="BF23" s="1493"/>
      <c r="BG23" s="1493"/>
      <c r="BH23" s="1493"/>
      <c r="BI23" s="1493"/>
      <c r="BJ23" s="1493"/>
      <c r="BK23" s="1493"/>
      <c r="BL23" s="1494"/>
    </row>
    <row r="24" spans="1:64" s="170" customFormat="1" ht="15" customHeight="1">
      <c r="A24" s="1488" t="s">
        <v>243</v>
      </c>
      <c r="B24" s="1489"/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90"/>
      <c r="V24" s="1491"/>
      <c r="W24" s="1489"/>
      <c r="X24" s="1489"/>
      <c r="Y24" s="1489"/>
      <c r="Z24" s="1489"/>
      <c r="AA24" s="1489"/>
      <c r="AB24" s="1489"/>
      <c r="AC24" s="1489"/>
      <c r="AD24" s="1489"/>
      <c r="AE24" s="1489"/>
      <c r="AF24" s="1492" t="s">
        <v>196</v>
      </c>
      <c r="AG24" s="1492"/>
      <c r="AH24" s="1492"/>
      <c r="AI24" s="1492"/>
      <c r="AJ24" s="1492"/>
      <c r="AK24" s="1492"/>
      <c r="AL24" s="1492"/>
      <c r="AM24" s="1492"/>
      <c r="AN24" s="1492"/>
      <c r="AO24" s="1492"/>
      <c r="AP24" s="1492"/>
      <c r="AQ24" s="1492"/>
      <c r="AR24" s="1492"/>
      <c r="AS24" s="1492"/>
      <c r="AT24" s="1492"/>
      <c r="AU24" s="1493"/>
      <c r="AV24" s="1493"/>
      <c r="AW24" s="1493"/>
      <c r="AX24" s="1493"/>
      <c r="AY24" s="1493"/>
      <c r="AZ24" s="1493"/>
      <c r="BA24" s="1493"/>
      <c r="BB24" s="1493"/>
      <c r="BC24" s="1493"/>
      <c r="BD24" s="1493"/>
      <c r="BE24" s="1493"/>
      <c r="BF24" s="1493"/>
      <c r="BG24" s="1493"/>
      <c r="BH24" s="1493"/>
      <c r="BI24" s="1493"/>
      <c r="BJ24" s="1493"/>
      <c r="BK24" s="1493"/>
      <c r="BL24" s="1494"/>
    </row>
    <row r="25" spans="1:64" s="170" customFormat="1" ht="12.75">
      <c r="A25" s="1495" t="s">
        <v>105</v>
      </c>
      <c r="B25" s="1496"/>
      <c r="C25" s="1496"/>
      <c r="D25" s="1496"/>
      <c r="E25" s="1496"/>
      <c r="F25" s="1496"/>
      <c r="G25" s="1496"/>
      <c r="H25" s="1496"/>
      <c r="I25" s="1496"/>
      <c r="J25" s="1496"/>
      <c r="K25" s="1496"/>
      <c r="L25" s="1496"/>
      <c r="M25" s="1496"/>
      <c r="N25" s="1496"/>
      <c r="O25" s="1496"/>
      <c r="P25" s="1496"/>
      <c r="Q25" s="1496"/>
      <c r="R25" s="1496"/>
      <c r="S25" s="1496"/>
      <c r="T25" s="1496"/>
      <c r="U25" s="1497"/>
      <c r="V25" s="1498"/>
      <c r="W25" s="1499"/>
      <c r="X25" s="1499"/>
      <c r="Y25" s="1499"/>
      <c r="Z25" s="1499"/>
      <c r="AA25" s="1499"/>
      <c r="AB25" s="1499"/>
      <c r="AC25" s="1499"/>
      <c r="AD25" s="1499"/>
      <c r="AE25" s="1500"/>
      <c r="AF25" s="1504"/>
      <c r="AG25" s="1499"/>
      <c r="AH25" s="1499"/>
      <c r="AI25" s="1499"/>
      <c r="AJ25" s="1499"/>
      <c r="AK25" s="1499"/>
      <c r="AL25" s="1499"/>
      <c r="AM25" s="1499"/>
      <c r="AN25" s="1499"/>
      <c r="AO25" s="1499"/>
      <c r="AP25" s="1499"/>
      <c r="AQ25" s="1499"/>
      <c r="AR25" s="1499"/>
      <c r="AS25" s="1499"/>
      <c r="AT25" s="1500"/>
      <c r="AU25" s="1506"/>
      <c r="AV25" s="1507"/>
      <c r="AW25" s="1507"/>
      <c r="AX25" s="1507"/>
      <c r="AY25" s="1507"/>
      <c r="AZ25" s="1507"/>
      <c r="BA25" s="1507"/>
      <c r="BB25" s="1507"/>
      <c r="BC25" s="1507"/>
      <c r="BD25" s="1507"/>
      <c r="BE25" s="1507"/>
      <c r="BF25" s="1507"/>
      <c r="BG25" s="1507"/>
      <c r="BH25" s="1507"/>
      <c r="BI25" s="1507"/>
      <c r="BJ25" s="1507"/>
      <c r="BK25" s="1507"/>
      <c r="BL25" s="1508"/>
    </row>
    <row r="26" spans="1:64" s="170" customFormat="1" ht="12.75">
      <c r="A26" s="1495"/>
      <c r="B26" s="1496"/>
      <c r="C26" s="1496"/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497"/>
      <c r="V26" s="1501"/>
      <c r="W26" s="1502"/>
      <c r="X26" s="1502"/>
      <c r="Y26" s="1502"/>
      <c r="Z26" s="1502"/>
      <c r="AA26" s="1502"/>
      <c r="AB26" s="1502"/>
      <c r="AC26" s="1502"/>
      <c r="AD26" s="1502"/>
      <c r="AE26" s="1503"/>
      <c r="AF26" s="1505"/>
      <c r="AG26" s="1502"/>
      <c r="AH26" s="1502"/>
      <c r="AI26" s="1502"/>
      <c r="AJ26" s="1502"/>
      <c r="AK26" s="1502"/>
      <c r="AL26" s="1502"/>
      <c r="AM26" s="1502"/>
      <c r="AN26" s="1502"/>
      <c r="AO26" s="1502"/>
      <c r="AP26" s="1502"/>
      <c r="AQ26" s="1502"/>
      <c r="AR26" s="1502"/>
      <c r="AS26" s="1502"/>
      <c r="AT26" s="1503"/>
      <c r="AU26" s="1509"/>
      <c r="AV26" s="1510"/>
      <c r="AW26" s="1510"/>
      <c r="AX26" s="1510"/>
      <c r="AY26" s="1510"/>
      <c r="AZ26" s="1510"/>
      <c r="BA26" s="1510"/>
      <c r="BB26" s="1510"/>
      <c r="BC26" s="1510"/>
      <c r="BD26" s="1510"/>
      <c r="BE26" s="1510"/>
      <c r="BF26" s="1510"/>
      <c r="BG26" s="1510"/>
      <c r="BH26" s="1510"/>
      <c r="BI26" s="1510"/>
      <c r="BJ26" s="1510"/>
      <c r="BK26" s="1510"/>
      <c r="BL26" s="1511"/>
    </row>
    <row r="27" spans="1:64" s="170" customFormat="1" ht="15" customHeight="1">
      <c r="A27" s="1512"/>
      <c r="B27" s="1513"/>
      <c r="C27" s="1513"/>
      <c r="D27" s="1513"/>
      <c r="E27" s="1513"/>
      <c r="F27" s="1513"/>
      <c r="G27" s="1513"/>
      <c r="H27" s="1513"/>
      <c r="I27" s="1513"/>
      <c r="J27" s="1513"/>
      <c r="K27" s="1513"/>
      <c r="L27" s="1513"/>
      <c r="M27" s="1513"/>
      <c r="N27" s="1513"/>
      <c r="O27" s="1513"/>
      <c r="P27" s="1513"/>
      <c r="Q27" s="1513"/>
      <c r="R27" s="1513"/>
      <c r="S27" s="1513"/>
      <c r="T27" s="1513"/>
      <c r="U27" s="1514"/>
      <c r="V27" s="1491"/>
      <c r="W27" s="1489"/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89"/>
      <c r="AI27" s="1489"/>
      <c r="AJ27" s="1489"/>
      <c r="AK27" s="1489"/>
      <c r="AL27" s="1489"/>
      <c r="AM27" s="1489"/>
      <c r="AN27" s="1489"/>
      <c r="AO27" s="1489"/>
      <c r="AP27" s="1489"/>
      <c r="AQ27" s="1489"/>
      <c r="AR27" s="1489"/>
      <c r="AS27" s="1489"/>
      <c r="AT27" s="1489"/>
      <c r="AU27" s="1493"/>
      <c r="AV27" s="1493"/>
      <c r="AW27" s="1493"/>
      <c r="AX27" s="1493"/>
      <c r="AY27" s="1493"/>
      <c r="AZ27" s="1493"/>
      <c r="BA27" s="1493"/>
      <c r="BB27" s="1493"/>
      <c r="BC27" s="1493"/>
      <c r="BD27" s="1493"/>
      <c r="BE27" s="1493"/>
      <c r="BF27" s="1493"/>
      <c r="BG27" s="1493"/>
      <c r="BH27" s="1493"/>
      <c r="BI27" s="1493"/>
      <c r="BJ27" s="1493"/>
      <c r="BK27" s="1493"/>
      <c r="BL27" s="1494"/>
    </row>
    <row r="28" spans="1:64" s="170" customFormat="1" ht="15" customHeight="1">
      <c r="A28" s="1512"/>
      <c r="B28" s="1513"/>
      <c r="C28" s="1513"/>
      <c r="D28" s="1513"/>
      <c r="E28" s="1513"/>
      <c r="F28" s="1513"/>
      <c r="G28" s="1513"/>
      <c r="H28" s="1513"/>
      <c r="I28" s="1513"/>
      <c r="J28" s="1513"/>
      <c r="K28" s="1513"/>
      <c r="L28" s="1513"/>
      <c r="M28" s="1513"/>
      <c r="N28" s="1513"/>
      <c r="O28" s="1513"/>
      <c r="P28" s="1513"/>
      <c r="Q28" s="1513"/>
      <c r="R28" s="1513"/>
      <c r="S28" s="1513"/>
      <c r="T28" s="1513"/>
      <c r="U28" s="1514"/>
      <c r="V28" s="1491"/>
      <c r="W28" s="1489"/>
      <c r="X28" s="1489"/>
      <c r="Y28" s="1489"/>
      <c r="Z28" s="1489"/>
      <c r="AA28" s="1489"/>
      <c r="AB28" s="1489"/>
      <c r="AC28" s="1489"/>
      <c r="AD28" s="1489"/>
      <c r="AE28" s="1489"/>
      <c r="AF28" s="1489"/>
      <c r="AG28" s="1489"/>
      <c r="AH28" s="1489"/>
      <c r="AI28" s="1489"/>
      <c r="AJ28" s="1489"/>
      <c r="AK28" s="1489"/>
      <c r="AL28" s="1489"/>
      <c r="AM28" s="1489"/>
      <c r="AN28" s="1489"/>
      <c r="AO28" s="1489"/>
      <c r="AP28" s="1489"/>
      <c r="AQ28" s="1489"/>
      <c r="AR28" s="1489"/>
      <c r="AS28" s="1489"/>
      <c r="AT28" s="1489"/>
      <c r="AU28" s="1493"/>
      <c r="AV28" s="1493"/>
      <c r="AW28" s="1493"/>
      <c r="AX28" s="1493"/>
      <c r="AY28" s="1493"/>
      <c r="AZ28" s="1493"/>
      <c r="BA28" s="1493"/>
      <c r="BB28" s="1493"/>
      <c r="BC28" s="1493"/>
      <c r="BD28" s="1493"/>
      <c r="BE28" s="1493"/>
      <c r="BF28" s="1493"/>
      <c r="BG28" s="1493"/>
      <c r="BH28" s="1493"/>
      <c r="BI28" s="1493"/>
      <c r="BJ28" s="1493"/>
      <c r="BK28" s="1493"/>
      <c r="BL28" s="1494"/>
    </row>
    <row r="29" spans="1:64" s="170" customFormat="1" ht="15" customHeight="1">
      <c r="A29" s="1512"/>
      <c r="B29" s="1513"/>
      <c r="C29" s="1513"/>
      <c r="D29" s="1513"/>
      <c r="E29" s="1513"/>
      <c r="F29" s="1513"/>
      <c r="G29" s="1513"/>
      <c r="H29" s="1513"/>
      <c r="I29" s="1513"/>
      <c r="J29" s="1513"/>
      <c r="K29" s="1513"/>
      <c r="L29" s="1513"/>
      <c r="M29" s="1513"/>
      <c r="N29" s="1513"/>
      <c r="O29" s="1513"/>
      <c r="P29" s="1513"/>
      <c r="Q29" s="1513"/>
      <c r="R29" s="1513"/>
      <c r="S29" s="1513"/>
      <c r="T29" s="1513"/>
      <c r="U29" s="1514"/>
      <c r="V29" s="1491"/>
      <c r="W29" s="1489"/>
      <c r="X29" s="1489"/>
      <c r="Y29" s="1489"/>
      <c r="Z29" s="1489"/>
      <c r="AA29" s="1489"/>
      <c r="AB29" s="1489"/>
      <c r="AC29" s="1489"/>
      <c r="AD29" s="1489"/>
      <c r="AE29" s="1489"/>
      <c r="AF29" s="1489"/>
      <c r="AG29" s="1489"/>
      <c r="AH29" s="1489"/>
      <c r="AI29" s="1489"/>
      <c r="AJ29" s="1489"/>
      <c r="AK29" s="1489"/>
      <c r="AL29" s="1489"/>
      <c r="AM29" s="1489"/>
      <c r="AN29" s="1489"/>
      <c r="AO29" s="1489"/>
      <c r="AP29" s="1489"/>
      <c r="AQ29" s="1489"/>
      <c r="AR29" s="1489"/>
      <c r="AS29" s="1489"/>
      <c r="AT29" s="1489"/>
      <c r="AU29" s="1493"/>
      <c r="AV29" s="1493"/>
      <c r="AW29" s="1493"/>
      <c r="AX29" s="1493"/>
      <c r="AY29" s="1493"/>
      <c r="AZ29" s="1493"/>
      <c r="BA29" s="1493"/>
      <c r="BB29" s="1493"/>
      <c r="BC29" s="1493"/>
      <c r="BD29" s="1493"/>
      <c r="BE29" s="1493"/>
      <c r="BF29" s="1493"/>
      <c r="BG29" s="1493"/>
      <c r="BH29" s="1493"/>
      <c r="BI29" s="1493"/>
      <c r="BJ29" s="1493"/>
      <c r="BK29" s="1493"/>
      <c r="BL29" s="1494"/>
    </row>
    <row r="30" spans="1:64" s="170" customFormat="1" ht="15" customHeight="1" thickBot="1">
      <c r="A30" s="1512"/>
      <c r="B30" s="1513"/>
      <c r="C30" s="1513"/>
      <c r="D30" s="1513"/>
      <c r="E30" s="1513"/>
      <c r="F30" s="1513"/>
      <c r="G30" s="1513"/>
      <c r="H30" s="1513"/>
      <c r="I30" s="1513"/>
      <c r="J30" s="1513"/>
      <c r="K30" s="1513"/>
      <c r="L30" s="1513"/>
      <c r="M30" s="1513"/>
      <c r="N30" s="1513"/>
      <c r="O30" s="1513"/>
      <c r="P30" s="1513"/>
      <c r="Q30" s="1513"/>
      <c r="R30" s="1513"/>
      <c r="S30" s="1513"/>
      <c r="T30" s="1513"/>
      <c r="U30" s="1514"/>
      <c r="V30" s="1515"/>
      <c r="W30" s="1516"/>
      <c r="X30" s="1516"/>
      <c r="Y30" s="1516"/>
      <c r="Z30" s="1516"/>
      <c r="AA30" s="1516"/>
      <c r="AB30" s="1516"/>
      <c r="AC30" s="1516"/>
      <c r="AD30" s="1516"/>
      <c r="AE30" s="1516"/>
      <c r="AF30" s="1516"/>
      <c r="AG30" s="1516"/>
      <c r="AH30" s="1516"/>
      <c r="AI30" s="1516"/>
      <c r="AJ30" s="1516"/>
      <c r="AK30" s="1516"/>
      <c r="AL30" s="1516"/>
      <c r="AM30" s="1516"/>
      <c r="AN30" s="1516"/>
      <c r="AO30" s="1516"/>
      <c r="AP30" s="1516"/>
      <c r="AQ30" s="1516"/>
      <c r="AR30" s="1516"/>
      <c r="AS30" s="1516"/>
      <c r="AT30" s="1516"/>
      <c r="AU30" s="1517"/>
      <c r="AV30" s="1517"/>
      <c r="AW30" s="1517"/>
      <c r="AX30" s="1517"/>
      <c r="AY30" s="1517"/>
      <c r="AZ30" s="1517"/>
      <c r="BA30" s="1517"/>
      <c r="BB30" s="1517"/>
      <c r="BC30" s="1517"/>
      <c r="BD30" s="1517"/>
      <c r="BE30" s="1517"/>
      <c r="BF30" s="1517"/>
      <c r="BG30" s="1517"/>
      <c r="BH30" s="1517"/>
      <c r="BI30" s="1517"/>
      <c r="BJ30" s="1517"/>
      <c r="BK30" s="1517"/>
      <c r="BL30" s="1518"/>
    </row>
    <row r="34" s="171" customFormat="1" ht="11.25">
      <c r="A34" s="171" t="s">
        <v>277</v>
      </c>
    </row>
  </sheetData>
  <sheetProtection/>
  <mergeCells count="100">
    <mergeCell ref="A29:U29"/>
    <mergeCell ref="V29:AE29"/>
    <mergeCell ref="AF29:AT29"/>
    <mergeCell ref="AU29:BL29"/>
    <mergeCell ref="A30:U30"/>
    <mergeCell ref="V30:AE30"/>
    <mergeCell ref="AF30:AT30"/>
    <mergeCell ref="AU30:BL30"/>
    <mergeCell ref="A27:U27"/>
    <mergeCell ref="V27:AE27"/>
    <mergeCell ref="AF27:AT27"/>
    <mergeCell ref="AU27:BL27"/>
    <mergeCell ref="A28:U28"/>
    <mergeCell ref="V28:AE28"/>
    <mergeCell ref="AF28:AT28"/>
    <mergeCell ref="AU28:BL28"/>
    <mergeCell ref="A24:U24"/>
    <mergeCell ref="V24:AE24"/>
    <mergeCell ref="AF24:AT24"/>
    <mergeCell ref="AU24:BL24"/>
    <mergeCell ref="A25:U25"/>
    <mergeCell ref="V25:AE26"/>
    <mergeCell ref="AF25:AT26"/>
    <mergeCell ref="AU25:BL26"/>
    <mergeCell ref="A26:U26"/>
    <mergeCell ref="A22:U22"/>
    <mergeCell ref="V22:AE22"/>
    <mergeCell ref="AF22:AT22"/>
    <mergeCell ref="AU22:BL22"/>
    <mergeCell ref="A23:U23"/>
    <mergeCell ref="V23:AE23"/>
    <mergeCell ref="AF23:AT23"/>
    <mergeCell ref="AU23:BL23"/>
    <mergeCell ref="A20:U20"/>
    <mergeCell ref="V20:AE20"/>
    <mergeCell ref="AF20:AT20"/>
    <mergeCell ref="AU20:BL20"/>
    <mergeCell ref="A21:U21"/>
    <mergeCell ref="V21:AE21"/>
    <mergeCell ref="AF21:AT21"/>
    <mergeCell ref="AU21:BL21"/>
    <mergeCell ref="A17:U17"/>
    <mergeCell ref="V17:AE17"/>
    <mergeCell ref="AF17:AT17"/>
    <mergeCell ref="AU17:BL17"/>
    <mergeCell ref="A18:U18"/>
    <mergeCell ref="V18:AE19"/>
    <mergeCell ref="AF18:AT19"/>
    <mergeCell ref="AU18:BL19"/>
    <mergeCell ref="A19:U19"/>
    <mergeCell ref="A15:U15"/>
    <mergeCell ref="V15:AE15"/>
    <mergeCell ref="AF15:AT15"/>
    <mergeCell ref="AU15:BL15"/>
    <mergeCell ref="A16:U16"/>
    <mergeCell ref="V16:AE16"/>
    <mergeCell ref="AF16:AT16"/>
    <mergeCell ref="AU16:BL16"/>
    <mergeCell ref="A13:U13"/>
    <mergeCell ref="V13:AE13"/>
    <mergeCell ref="AF13:AT13"/>
    <mergeCell ref="AU13:BL13"/>
    <mergeCell ref="A14:U14"/>
    <mergeCell ref="V14:AE14"/>
    <mergeCell ref="AF14:AT14"/>
    <mergeCell ref="AU14:BL14"/>
    <mergeCell ref="A10:U10"/>
    <mergeCell ref="V10:AE10"/>
    <mergeCell ref="AF10:AT10"/>
    <mergeCell ref="AU10:BL10"/>
    <mergeCell ref="A11:U11"/>
    <mergeCell ref="V11:AE12"/>
    <mergeCell ref="AF11:AT12"/>
    <mergeCell ref="AU11:BL12"/>
    <mergeCell ref="A12:U12"/>
    <mergeCell ref="A8:U8"/>
    <mergeCell ref="V8:AE8"/>
    <mergeCell ref="AF8:AT8"/>
    <mergeCell ref="AU8:BL8"/>
    <mergeCell ref="A9:U9"/>
    <mergeCell ref="V9:AE9"/>
    <mergeCell ref="AF9:AT9"/>
    <mergeCell ref="AU9:BL9"/>
    <mergeCell ref="A6:U6"/>
    <mergeCell ref="V6:AE6"/>
    <mergeCell ref="AF6:AT6"/>
    <mergeCell ref="AU6:BL6"/>
    <mergeCell ref="A7:U7"/>
    <mergeCell ref="V7:AE7"/>
    <mergeCell ref="AF7:AT7"/>
    <mergeCell ref="AU7:BL7"/>
    <mergeCell ref="A1:BL1"/>
    <mergeCell ref="A4:U4"/>
    <mergeCell ref="V4:AE4"/>
    <mergeCell ref="AF4:AT4"/>
    <mergeCell ref="AU4:BL4"/>
    <mergeCell ref="A5:U5"/>
    <mergeCell ref="V5:AE5"/>
    <mergeCell ref="AF5:AT5"/>
    <mergeCell ref="AU5:BL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CB43"/>
  <sheetViews>
    <sheetView view="pageBreakPreview" zoomScale="60" zoomScalePageLayoutView="0" workbookViewId="0" topLeftCell="A1">
      <selection activeCell="AB4" sqref="AB4:AN4"/>
    </sheetView>
  </sheetViews>
  <sheetFormatPr defaultColWidth="9.140625" defaultRowHeight="12.75"/>
  <cols>
    <col min="1" max="19" width="1.57421875" style="240" customWidth="1"/>
    <col min="20" max="67" width="1.421875" style="240" customWidth="1"/>
    <col min="68" max="80" width="2.421875" style="240" customWidth="1"/>
    <col min="81" max="16384" width="9.140625" style="240" customWidth="1"/>
  </cols>
  <sheetData>
    <row r="1" spans="1:80" s="239" customFormat="1" ht="12.75">
      <c r="A1" s="1561" t="s">
        <v>428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  <c r="P1" s="1561"/>
      <c r="Q1" s="1561"/>
      <c r="R1" s="1561"/>
      <c r="S1" s="1561"/>
      <c r="T1" s="1561"/>
      <c r="U1" s="1561"/>
      <c r="V1" s="1561"/>
      <c r="W1" s="1561"/>
      <c r="X1" s="1561"/>
      <c r="Y1" s="1561"/>
      <c r="Z1" s="1561"/>
      <c r="AA1" s="1561"/>
      <c r="AB1" s="1561"/>
      <c r="AC1" s="1561"/>
      <c r="AD1" s="1561"/>
      <c r="AE1" s="1561"/>
      <c r="AF1" s="1561"/>
      <c r="AG1" s="1561"/>
      <c r="AH1" s="1561"/>
      <c r="AI1" s="1561"/>
      <c r="AJ1" s="1561"/>
      <c r="AK1" s="1561"/>
      <c r="AL1" s="1561"/>
      <c r="AM1" s="1561"/>
      <c r="AN1" s="1561"/>
      <c r="AO1" s="1561"/>
      <c r="AP1" s="1561"/>
      <c r="AQ1" s="1561"/>
      <c r="AR1" s="1561"/>
      <c r="AS1" s="1561"/>
      <c r="AT1" s="1561"/>
      <c r="AU1" s="1561"/>
      <c r="AV1" s="1561"/>
      <c r="AW1" s="1561"/>
      <c r="AX1" s="1561"/>
      <c r="AY1" s="1561"/>
      <c r="AZ1" s="1561"/>
      <c r="BA1" s="1561"/>
      <c r="BB1" s="1561"/>
      <c r="BC1" s="1561"/>
      <c r="BD1" s="1561"/>
      <c r="BE1" s="1561"/>
      <c r="BF1" s="1561"/>
      <c r="BG1" s="1561"/>
      <c r="BH1" s="1561"/>
      <c r="BI1" s="1561"/>
      <c r="BJ1" s="1561"/>
      <c r="BK1" s="1561"/>
      <c r="BL1" s="1561"/>
      <c r="BM1" s="1561"/>
      <c r="BN1" s="1561"/>
      <c r="BO1" s="1561"/>
      <c r="BP1" s="1561"/>
      <c r="BQ1" s="1561"/>
      <c r="BR1" s="1561"/>
      <c r="BS1" s="1561"/>
      <c r="BT1" s="1561"/>
      <c r="BU1" s="1561"/>
      <c r="BV1" s="1561"/>
      <c r="BW1" s="1561"/>
      <c r="BX1" s="1561"/>
      <c r="BY1" s="1561"/>
      <c r="BZ1" s="1561"/>
      <c r="CA1" s="1561"/>
      <c r="CB1" s="1561"/>
    </row>
    <row r="2" spans="56:80" ht="12.75">
      <c r="BD2" s="241"/>
      <c r="BE2" s="241"/>
      <c r="BF2" s="241"/>
      <c r="BG2" s="241"/>
      <c r="BH2" s="241"/>
      <c r="BI2" s="241"/>
      <c r="BJ2" s="241"/>
      <c r="BK2" s="241"/>
      <c r="BL2" s="241"/>
      <c r="CB2" s="241" t="s">
        <v>429</v>
      </c>
    </row>
    <row r="3" spans="1:80" s="242" customFormat="1" ht="12.75">
      <c r="A3" s="1562" t="s">
        <v>430</v>
      </c>
      <c r="B3" s="1562"/>
      <c r="C3" s="1562"/>
      <c r="D3" s="1562"/>
      <c r="E3" s="1562"/>
      <c r="F3" s="1562"/>
      <c r="G3" s="1562"/>
      <c r="H3" s="1562"/>
      <c r="I3" s="1562"/>
      <c r="J3" s="1562"/>
      <c r="K3" s="1562"/>
      <c r="L3" s="1562"/>
      <c r="M3" s="1562"/>
      <c r="N3" s="1562"/>
      <c r="O3" s="1562"/>
      <c r="P3" s="1562"/>
      <c r="Q3" s="1562"/>
      <c r="R3" s="1562"/>
      <c r="S3" s="1563"/>
      <c r="T3" s="1556" t="s">
        <v>268</v>
      </c>
      <c r="U3" s="1562"/>
      <c r="V3" s="1562"/>
      <c r="W3" s="1562"/>
      <c r="X3" s="1562"/>
      <c r="Y3" s="1562"/>
      <c r="Z3" s="1562"/>
      <c r="AA3" s="1562"/>
      <c r="AB3" s="1556" t="s">
        <v>431</v>
      </c>
      <c r="AC3" s="1562"/>
      <c r="AD3" s="1562"/>
      <c r="AE3" s="1562"/>
      <c r="AF3" s="1562"/>
      <c r="AG3" s="1562"/>
      <c r="AH3" s="1562"/>
      <c r="AI3" s="1562"/>
      <c r="AJ3" s="1562"/>
      <c r="AK3" s="1562"/>
      <c r="AL3" s="1562"/>
      <c r="AM3" s="1562"/>
      <c r="AN3" s="1562"/>
      <c r="AO3" s="1555" t="s">
        <v>432</v>
      </c>
      <c r="AP3" s="1555"/>
      <c r="AQ3" s="1555"/>
      <c r="AR3" s="1555"/>
      <c r="AS3" s="1555"/>
      <c r="AT3" s="1555"/>
      <c r="AU3" s="1555"/>
      <c r="AV3" s="1555"/>
      <c r="AW3" s="1555"/>
      <c r="AX3" s="1555"/>
      <c r="AY3" s="1555"/>
      <c r="AZ3" s="1555"/>
      <c r="BA3" s="1555"/>
      <c r="BB3" s="1555"/>
      <c r="BC3" s="1556"/>
      <c r="BD3" s="1556" t="s">
        <v>433</v>
      </c>
      <c r="BE3" s="1562"/>
      <c r="BF3" s="1562"/>
      <c r="BG3" s="1562"/>
      <c r="BH3" s="1562"/>
      <c r="BI3" s="1562"/>
      <c r="BJ3" s="1562"/>
      <c r="BK3" s="1562"/>
      <c r="BL3" s="1562"/>
      <c r="BM3" s="1562"/>
      <c r="BN3" s="1562"/>
      <c r="BO3" s="1562"/>
      <c r="BP3" s="1556" t="s">
        <v>434</v>
      </c>
      <c r="BQ3" s="1562"/>
      <c r="BR3" s="1562"/>
      <c r="BS3" s="1562"/>
      <c r="BT3" s="1562"/>
      <c r="BU3" s="1562"/>
      <c r="BV3" s="1562"/>
      <c r="BW3" s="1562"/>
      <c r="BX3" s="1562"/>
      <c r="BY3" s="1562"/>
      <c r="BZ3" s="1562"/>
      <c r="CA3" s="1562"/>
      <c r="CB3" s="1562"/>
    </row>
    <row r="4" spans="1:80" s="242" customFormat="1" ht="12.75">
      <c r="A4" s="1557" t="s">
        <v>435</v>
      </c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  <c r="N4" s="1557"/>
      <c r="O4" s="1557"/>
      <c r="P4" s="1557"/>
      <c r="Q4" s="1557"/>
      <c r="R4" s="1557"/>
      <c r="S4" s="1558"/>
      <c r="T4" s="1560" t="s">
        <v>271</v>
      </c>
      <c r="U4" s="1557"/>
      <c r="V4" s="1557"/>
      <c r="W4" s="1557"/>
      <c r="X4" s="1557"/>
      <c r="Y4" s="1557"/>
      <c r="Z4" s="1557"/>
      <c r="AA4" s="1557"/>
      <c r="AB4" s="1560" t="s">
        <v>436</v>
      </c>
      <c r="AC4" s="1557"/>
      <c r="AD4" s="1557"/>
      <c r="AE4" s="1557"/>
      <c r="AF4" s="1557"/>
      <c r="AG4" s="1557"/>
      <c r="AH4" s="1557"/>
      <c r="AI4" s="1557"/>
      <c r="AJ4" s="1557"/>
      <c r="AK4" s="1557"/>
      <c r="AL4" s="1557"/>
      <c r="AM4" s="1557"/>
      <c r="AN4" s="1557"/>
      <c r="AO4" s="1559" t="s">
        <v>437</v>
      </c>
      <c r="AP4" s="1559"/>
      <c r="AQ4" s="1559"/>
      <c r="AR4" s="1559"/>
      <c r="AS4" s="1559"/>
      <c r="AT4" s="1559"/>
      <c r="AU4" s="1559"/>
      <c r="AV4" s="1559"/>
      <c r="AW4" s="1559"/>
      <c r="AX4" s="1559"/>
      <c r="AY4" s="1559"/>
      <c r="AZ4" s="1559"/>
      <c r="BA4" s="1559"/>
      <c r="BB4" s="1559"/>
      <c r="BC4" s="1560"/>
      <c r="BD4" s="1560" t="s">
        <v>438</v>
      </c>
      <c r="BE4" s="1557"/>
      <c r="BF4" s="1557"/>
      <c r="BG4" s="1557"/>
      <c r="BH4" s="1557"/>
      <c r="BI4" s="1557"/>
      <c r="BJ4" s="1557"/>
      <c r="BK4" s="1557"/>
      <c r="BL4" s="1557"/>
      <c r="BM4" s="1557"/>
      <c r="BN4" s="1557"/>
      <c r="BO4" s="1557"/>
      <c r="BP4" s="1560" t="s">
        <v>438</v>
      </c>
      <c r="BQ4" s="1557"/>
      <c r="BR4" s="1557"/>
      <c r="BS4" s="1557"/>
      <c r="BT4" s="1557"/>
      <c r="BU4" s="1557"/>
      <c r="BV4" s="1557"/>
      <c r="BW4" s="1557"/>
      <c r="BX4" s="1557"/>
      <c r="BY4" s="1557"/>
      <c r="BZ4" s="1557"/>
      <c r="CA4" s="1557"/>
      <c r="CB4" s="1557"/>
    </row>
    <row r="5" spans="1:80" s="242" customFormat="1" ht="12.75">
      <c r="A5" s="1557"/>
      <c r="B5" s="1557"/>
      <c r="C5" s="1557"/>
      <c r="D5" s="1557"/>
      <c r="E5" s="1557"/>
      <c r="F5" s="1557"/>
      <c r="G5" s="1557"/>
      <c r="H5" s="1557"/>
      <c r="I5" s="1557"/>
      <c r="J5" s="1557"/>
      <c r="K5" s="1557"/>
      <c r="L5" s="1557"/>
      <c r="M5" s="1557"/>
      <c r="N5" s="1557"/>
      <c r="O5" s="1557"/>
      <c r="P5" s="1557"/>
      <c r="Q5" s="1557"/>
      <c r="R5" s="1557"/>
      <c r="S5" s="1558"/>
      <c r="T5" s="1559"/>
      <c r="U5" s="1559"/>
      <c r="V5" s="1559"/>
      <c r="W5" s="1559"/>
      <c r="X5" s="1559"/>
      <c r="Y5" s="1559"/>
      <c r="Z5" s="1559"/>
      <c r="AA5" s="1560"/>
      <c r="AB5" s="1560" t="s">
        <v>439</v>
      </c>
      <c r="AC5" s="1557"/>
      <c r="AD5" s="1557"/>
      <c r="AE5" s="1557"/>
      <c r="AF5" s="1557"/>
      <c r="AG5" s="1557"/>
      <c r="AH5" s="1557"/>
      <c r="AI5" s="1557"/>
      <c r="AJ5" s="1557"/>
      <c r="AK5" s="1557"/>
      <c r="AL5" s="1557"/>
      <c r="AM5" s="1557"/>
      <c r="AN5" s="1557"/>
      <c r="AO5" s="1559"/>
      <c r="AP5" s="1559"/>
      <c r="AQ5" s="1559"/>
      <c r="AR5" s="1559"/>
      <c r="AS5" s="1559"/>
      <c r="AT5" s="1559"/>
      <c r="AU5" s="1559"/>
      <c r="AV5" s="1559"/>
      <c r="AW5" s="1559"/>
      <c r="AX5" s="1559"/>
      <c r="AY5" s="1559"/>
      <c r="AZ5" s="1559"/>
      <c r="BA5" s="1559"/>
      <c r="BB5" s="1559"/>
      <c r="BC5" s="1560"/>
      <c r="BD5" s="1559" t="s">
        <v>440</v>
      </c>
      <c r="BE5" s="1559"/>
      <c r="BF5" s="1559"/>
      <c r="BG5" s="1559"/>
      <c r="BH5" s="1559"/>
      <c r="BI5" s="1559"/>
      <c r="BJ5" s="1559"/>
      <c r="BK5" s="1559"/>
      <c r="BL5" s="1559"/>
      <c r="BM5" s="1559"/>
      <c r="BN5" s="1559"/>
      <c r="BO5" s="1560"/>
      <c r="BP5" s="1559" t="s">
        <v>440</v>
      </c>
      <c r="BQ5" s="1559"/>
      <c r="BR5" s="1559"/>
      <c r="BS5" s="1559"/>
      <c r="BT5" s="1559"/>
      <c r="BU5" s="1559"/>
      <c r="BV5" s="1559"/>
      <c r="BW5" s="1559"/>
      <c r="BX5" s="1559"/>
      <c r="BY5" s="1559"/>
      <c r="BZ5" s="1559"/>
      <c r="CA5" s="1559"/>
      <c r="CB5" s="1560"/>
    </row>
    <row r="6" spans="1:80" s="242" customFormat="1" ht="13.5" thickBot="1">
      <c r="A6" s="1553">
        <v>1</v>
      </c>
      <c r="B6" s="1554"/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  <c r="R6" s="1554"/>
      <c r="S6" s="1554"/>
      <c r="T6" s="1555">
        <v>2</v>
      </c>
      <c r="U6" s="1555"/>
      <c r="V6" s="1555"/>
      <c r="W6" s="1555"/>
      <c r="X6" s="1555"/>
      <c r="Y6" s="1555"/>
      <c r="Z6" s="1555"/>
      <c r="AA6" s="1555"/>
      <c r="AB6" s="1555">
        <v>3</v>
      </c>
      <c r="AC6" s="1555"/>
      <c r="AD6" s="1555"/>
      <c r="AE6" s="1555"/>
      <c r="AF6" s="1555"/>
      <c r="AG6" s="1555"/>
      <c r="AH6" s="1555"/>
      <c r="AI6" s="1555"/>
      <c r="AJ6" s="1555"/>
      <c r="AK6" s="1555"/>
      <c r="AL6" s="1555"/>
      <c r="AM6" s="1555"/>
      <c r="AN6" s="1555"/>
      <c r="AO6" s="1555">
        <v>4</v>
      </c>
      <c r="AP6" s="1555"/>
      <c r="AQ6" s="1555"/>
      <c r="AR6" s="1555"/>
      <c r="AS6" s="1555"/>
      <c r="AT6" s="1555"/>
      <c r="AU6" s="1555"/>
      <c r="AV6" s="1555"/>
      <c r="AW6" s="1555"/>
      <c r="AX6" s="1555"/>
      <c r="AY6" s="1555"/>
      <c r="AZ6" s="1555"/>
      <c r="BA6" s="1555"/>
      <c r="BB6" s="1555"/>
      <c r="BC6" s="1556"/>
      <c r="BD6" s="1555">
        <v>5</v>
      </c>
      <c r="BE6" s="1555"/>
      <c r="BF6" s="1555"/>
      <c r="BG6" s="1555"/>
      <c r="BH6" s="1555"/>
      <c r="BI6" s="1555"/>
      <c r="BJ6" s="1555"/>
      <c r="BK6" s="1555"/>
      <c r="BL6" s="1555"/>
      <c r="BM6" s="1555"/>
      <c r="BN6" s="1555"/>
      <c r="BO6" s="1555"/>
      <c r="BP6" s="1554">
        <v>6</v>
      </c>
      <c r="BQ6" s="1554"/>
      <c r="BR6" s="1554"/>
      <c r="BS6" s="1554"/>
      <c r="BT6" s="1554"/>
      <c r="BU6" s="1554"/>
      <c r="BV6" s="1554"/>
      <c r="BW6" s="1554"/>
      <c r="BX6" s="1554"/>
      <c r="BY6" s="1554"/>
      <c r="BZ6" s="1554"/>
      <c r="CA6" s="1554"/>
      <c r="CB6" s="1554"/>
    </row>
    <row r="7" spans="1:80" ht="12.75">
      <c r="A7" s="1532"/>
      <c r="B7" s="1532"/>
      <c r="C7" s="1532"/>
      <c r="D7" s="1532"/>
      <c r="E7" s="1532"/>
      <c r="F7" s="1532"/>
      <c r="G7" s="1532"/>
      <c r="H7" s="1532"/>
      <c r="I7" s="1532"/>
      <c r="J7" s="1532"/>
      <c r="K7" s="1532"/>
      <c r="L7" s="1532"/>
      <c r="M7" s="1532"/>
      <c r="N7" s="1532"/>
      <c r="O7" s="1532"/>
      <c r="P7" s="1532"/>
      <c r="Q7" s="1532"/>
      <c r="R7" s="1532"/>
      <c r="S7" s="1533"/>
      <c r="T7" s="1548"/>
      <c r="U7" s="1549"/>
      <c r="V7" s="1549"/>
      <c r="W7" s="1549"/>
      <c r="X7" s="1549"/>
      <c r="Y7" s="1549"/>
      <c r="Z7" s="1549"/>
      <c r="AA7" s="1549"/>
      <c r="AB7" s="1549"/>
      <c r="AC7" s="1549"/>
      <c r="AD7" s="1549"/>
      <c r="AE7" s="1549"/>
      <c r="AF7" s="1549"/>
      <c r="AG7" s="1549"/>
      <c r="AH7" s="1549"/>
      <c r="AI7" s="1549"/>
      <c r="AJ7" s="1549"/>
      <c r="AK7" s="1549"/>
      <c r="AL7" s="1549"/>
      <c r="AM7" s="1549"/>
      <c r="AN7" s="1549"/>
      <c r="AO7" s="1550"/>
      <c r="AP7" s="1551"/>
      <c r="AQ7" s="1551"/>
      <c r="AR7" s="1551"/>
      <c r="AS7" s="1551"/>
      <c r="AT7" s="1551"/>
      <c r="AU7" s="1551"/>
      <c r="AV7" s="1551"/>
      <c r="AW7" s="1551"/>
      <c r="AX7" s="1551"/>
      <c r="AY7" s="1551"/>
      <c r="AZ7" s="1551"/>
      <c r="BA7" s="1551"/>
      <c r="BB7" s="1551"/>
      <c r="BC7" s="1551"/>
      <c r="BD7" s="1549"/>
      <c r="BE7" s="1549"/>
      <c r="BF7" s="1549"/>
      <c r="BG7" s="1549"/>
      <c r="BH7" s="1549"/>
      <c r="BI7" s="1549"/>
      <c r="BJ7" s="1549"/>
      <c r="BK7" s="1549"/>
      <c r="BL7" s="1549"/>
      <c r="BM7" s="1549"/>
      <c r="BN7" s="1549"/>
      <c r="BO7" s="1552"/>
      <c r="BP7" s="1537"/>
      <c r="BQ7" s="1532"/>
      <c r="BR7" s="1532"/>
      <c r="BS7" s="1532"/>
      <c r="BT7" s="1532"/>
      <c r="BU7" s="1532"/>
      <c r="BV7" s="1532"/>
      <c r="BW7" s="1532"/>
      <c r="BX7" s="1532"/>
      <c r="BY7" s="1532"/>
      <c r="BZ7" s="1532"/>
      <c r="CA7" s="1532"/>
      <c r="CB7" s="1532"/>
    </row>
    <row r="8" spans="1:80" ht="12.75">
      <c r="A8" s="1546"/>
      <c r="B8" s="1546"/>
      <c r="C8" s="1546"/>
      <c r="D8" s="1546"/>
      <c r="E8" s="1546"/>
      <c r="F8" s="1546"/>
      <c r="G8" s="1546"/>
      <c r="H8" s="1546"/>
      <c r="I8" s="1546"/>
      <c r="J8" s="1546"/>
      <c r="K8" s="1546"/>
      <c r="L8" s="1546"/>
      <c r="M8" s="1546"/>
      <c r="N8" s="1546"/>
      <c r="O8" s="1546"/>
      <c r="P8" s="1546"/>
      <c r="Q8" s="1546"/>
      <c r="R8" s="1546"/>
      <c r="S8" s="1547"/>
      <c r="T8" s="1534"/>
      <c r="U8" s="1532"/>
      <c r="V8" s="1532"/>
      <c r="W8" s="1532"/>
      <c r="X8" s="1532"/>
      <c r="Y8" s="1532"/>
      <c r="Z8" s="1532"/>
      <c r="AA8" s="1532"/>
      <c r="AB8" s="1532"/>
      <c r="AC8" s="1532"/>
      <c r="AD8" s="1532"/>
      <c r="AE8" s="1532"/>
      <c r="AF8" s="1532"/>
      <c r="AG8" s="1532"/>
      <c r="AH8" s="1532"/>
      <c r="AI8" s="1532"/>
      <c r="AJ8" s="1532"/>
      <c r="AK8" s="1532"/>
      <c r="AL8" s="1532"/>
      <c r="AM8" s="1532"/>
      <c r="AN8" s="1532"/>
      <c r="AO8" s="1544"/>
      <c r="AP8" s="1535"/>
      <c r="AQ8" s="1535"/>
      <c r="AR8" s="1535"/>
      <c r="AS8" s="1535"/>
      <c r="AT8" s="1535"/>
      <c r="AU8" s="1535"/>
      <c r="AV8" s="1535"/>
      <c r="AW8" s="1535"/>
      <c r="AX8" s="1535"/>
      <c r="AY8" s="1535"/>
      <c r="AZ8" s="1535"/>
      <c r="BA8" s="1535"/>
      <c r="BB8" s="1535"/>
      <c r="BC8" s="1535"/>
      <c r="BD8" s="1532"/>
      <c r="BE8" s="1532"/>
      <c r="BF8" s="1532"/>
      <c r="BG8" s="1532"/>
      <c r="BH8" s="1532"/>
      <c r="BI8" s="1532"/>
      <c r="BJ8" s="1532"/>
      <c r="BK8" s="1532"/>
      <c r="BL8" s="1532"/>
      <c r="BM8" s="1532"/>
      <c r="BN8" s="1532"/>
      <c r="BO8" s="1536"/>
      <c r="BP8" s="1537"/>
      <c r="BQ8" s="1532"/>
      <c r="BR8" s="1532"/>
      <c r="BS8" s="1532"/>
      <c r="BT8" s="1532"/>
      <c r="BU8" s="1532"/>
      <c r="BV8" s="1532"/>
      <c r="BW8" s="1532"/>
      <c r="BX8" s="1532"/>
      <c r="BY8" s="1532"/>
      <c r="BZ8" s="1532"/>
      <c r="CA8" s="1532"/>
      <c r="CB8" s="1532"/>
    </row>
    <row r="9" spans="1:80" ht="12.75">
      <c r="A9" s="1532"/>
      <c r="B9" s="1532"/>
      <c r="C9" s="1532"/>
      <c r="D9" s="1532"/>
      <c r="E9" s="1532"/>
      <c r="F9" s="1532"/>
      <c r="G9" s="1532"/>
      <c r="H9" s="1532"/>
      <c r="I9" s="1532"/>
      <c r="J9" s="1532"/>
      <c r="K9" s="1532"/>
      <c r="L9" s="1532"/>
      <c r="M9" s="1532"/>
      <c r="N9" s="1532"/>
      <c r="O9" s="1532"/>
      <c r="P9" s="1532"/>
      <c r="Q9" s="1532"/>
      <c r="R9" s="1532"/>
      <c r="S9" s="1533"/>
      <c r="T9" s="1534"/>
      <c r="U9" s="1532"/>
      <c r="V9" s="1532"/>
      <c r="W9" s="1532"/>
      <c r="X9" s="1532"/>
      <c r="Y9" s="1532"/>
      <c r="Z9" s="1532"/>
      <c r="AA9" s="1532"/>
      <c r="AB9" s="1532"/>
      <c r="AC9" s="1532"/>
      <c r="AD9" s="1532"/>
      <c r="AE9" s="1532"/>
      <c r="AF9" s="1532"/>
      <c r="AG9" s="1532"/>
      <c r="AH9" s="1532"/>
      <c r="AI9" s="1532"/>
      <c r="AJ9" s="1532"/>
      <c r="AK9" s="1532"/>
      <c r="AL9" s="1532"/>
      <c r="AM9" s="1532"/>
      <c r="AN9" s="1532"/>
      <c r="AO9" s="1544"/>
      <c r="AP9" s="1535"/>
      <c r="AQ9" s="1535"/>
      <c r="AR9" s="1535"/>
      <c r="AS9" s="1535"/>
      <c r="AT9" s="1535"/>
      <c r="AU9" s="1535"/>
      <c r="AV9" s="1535"/>
      <c r="AW9" s="1535"/>
      <c r="AX9" s="1535"/>
      <c r="AY9" s="1535"/>
      <c r="AZ9" s="1535"/>
      <c r="BA9" s="1535"/>
      <c r="BB9" s="1535"/>
      <c r="BC9" s="1535"/>
      <c r="BD9" s="1532"/>
      <c r="BE9" s="1532"/>
      <c r="BF9" s="1532"/>
      <c r="BG9" s="1532"/>
      <c r="BH9" s="1532"/>
      <c r="BI9" s="1532"/>
      <c r="BJ9" s="1532"/>
      <c r="BK9" s="1532"/>
      <c r="BL9" s="1532"/>
      <c r="BM9" s="1532"/>
      <c r="BN9" s="1532"/>
      <c r="BO9" s="1536"/>
      <c r="BP9" s="1545"/>
      <c r="BQ9" s="1546"/>
      <c r="BR9" s="1546"/>
      <c r="BS9" s="1546"/>
      <c r="BT9" s="1546"/>
      <c r="BU9" s="1546"/>
      <c r="BV9" s="1546"/>
      <c r="BW9" s="1546"/>
      <c r="BX9" s="1546"/>
      <c r="BY9" s="1546"/>
      <c r="BZ9" s="1546"/>
      <c r="CA9" s="1546"/>
      <c r="CB9" s="1546"/>
    </row>
    <row r="10" spans="1:80" ht="12.75">
      <c r="A10" s="1532"/>
      <c r="B10" s="1532"/>
      <c r="C10" s="1532"/>
      <c r="D10" s="1532"/>
      <c r="E10" s="1532"/>
      <c r="F10" s="1532"/>
      <c r="G10" s="1532"/>
      <c r="H10" s="1532"/>
      <c r="I10" s="1532"/>
      <c r="J10" s="1532"/>
      <c r="K10" s="1532"/>
      <c r="L10" s="1532"/>
      <c r="M10" s="1532"/>
      <c r="N10" s="1532"/>
      <c r="O10" s="1532"/>
      <c r="P10" s="1532"/>
      <c r="Q10" s="1532"/>
      <c r="R10" s="1532"/>
      <c r="S10" s="1533"/>
      <c r="T10" s="1534"/>
      <c r="U10" s="1532"/>
      <c r="V10" s="1532"/>
      <c r="W10" s="1532"/>
      <c r="X10" s="1532"/>
      <c r="Y10" s="1532"/>
      <c r="Z10" s="1532"/>
      <c r="AA10" s="1532"/>
      <c r="AB10" s="1532"/>
      <c r="AC10" s="1532"/>
      <c r="AD10" s="1532"/>
      <c r="AE10" s="1532"/>
      <c r="AF10" s="1532"/>
      <c r="AG10" s="1532"/>
      <c r="AH10" s="1532"/>
      <c r="AI10" s="1532"/>
      <c r="AJ10" s="1532"/>
      <c r="AK10" s="1532"/>
      <c r="AL10" s="1532"/>
      <c r="AM10" s="1532"/>
      <c r="AN10" s="1532"/>
      <c r="AO10" s="1544"/>
      <c r="AP10" s="1535"/>
      <c r="AQ10" s="1535"/>
      <c r="AR10" s="1535"/>
      <c r="AS10" s="1535"/>
      <c r="AT10" s="1535"/>
      <c r="AU10" s="1535"/>
      <c r="AV10" s="1535"/>
      <c r="AW10" s="1535"/>
      <c r="AX10" s="1535"/>
      <c r="AY10" s="1535"/>
      <c r="AZ10" s="1535"/>
      <c r="BA10" s="1535"/>
      <c r="BB10" s="1535"/>
      <c r="BC10" s="1535"/>
      <c r="BD10" s="1532"/>
      <c r="BE10" s="1532"/>
      <c r="BF10" s="1532"/>
      <c r="BG10" s="1532"/>
      <c r="BH10" s="1532"/>
      <c r="BI10" s="1532"/>
      <c r="BJ10" s="1532"/>
      <c r="BK10" s="1532"/>
      <c r="BL10" s="1532"/>
      <c r="BM10" s="1532"/>
      <c r="BN10" s="1532"/>
      <c r="BO10" s="1536"/>
      <c r="BP10" s="1537"/>
      <c r="BQ10" s="1532"/>
      <c r="BR10" s="1532"/>
      <c r="BS10" s="1532"/>
      <c r="BT10" s="1532"/>
      <c r="BU10" s="1532"/>
      <c r="BV10" s="1532"/>
      <c r="BW10" s="1532"/>
      <c r="BX10" s="1532"/>
      <c r="BY10" s="1532"/>
      <c r="BZ10" s="1532"/>
      <c r="CA10" s="1532"/>
      <c r="CB10" s="1532"/>
    </row>
    <row r="11" spans="1:80" ht="12.75">
      <c r="A11" s="1532"/>
      <c r="B11" s="1532"/>
      <c r="C11" s="1532"/>
      <c r="D11" s="1532"/>
      <c r="E11" s="1532"/>
      <c r="F11" s="1532"/>
      <c r="G11" s="1532"/>
      <c r="H11" s="1532"/>
      <c r="I11" s="1532"/>
      <c r="J11" s="1532"/>
      <c r="K11" s="1532"/>
      <c r="L11" s="1532"/>
      <c r="M11" s="1532"/>
      <c r="N11" s="1532"/>
      <c r="O11" s="1532"/>
      <c r="P11" s="1532"/>
      <c r="Q11" s="1532"/>
      <c r="R11" s="1532"/>
      <c r="S11" s="1533"/>
      <c r="T11" s="1534"/>
      <c r="U11" s="1532"/>
      <c r="V11" s="1532"/>
      <c r="W11" s="1532"/>
      <c r="X11" s="1532"/>
      <c r="Y11" s="1532"/>
      <c r="Z11" s="1532"/>
      <c r="AA11" s="1532"/>
      <c r="AB11" s="1532"/>
      <c r="AC11" s="1532"/>
      <c r="AD11" s="1532"/>
      <c r="AE11" s="1532"/>
      <c r="AF11" s="1532"/>
      <c r="AG11" s="1532"/>
      <c r="AH11" s="1532"/>
      <c r="AI11" s="1532"/>
      <c r="AJ11" s="1532"/>
      <c r="AK11" s="1532"/>
      <c r="AL11" s="1532"/>
      <c r="AM11" s="1532"/>
      <c r="AN11" s="1532"/>
      <c r="AO11" s="1544"/>
      <c r="AP11" s="1535"/>
      <c r="AQ11" s="1535"/>
      <c r="AR11" s="1535"/>
      <c r="AS11" s="1535"/>
      <c r="AT11" s="1535"/>
      <c r="AU11" s="1535"/>
      <c r="AV11" s="1535"/>
      <c r="AW11" s="1535"/>
      <c r="AX11" s="1535"/>
      <c r="AY11" s="1535"/>
      <c r="AZ11" s="1535"/>
      <c r="BA11" s="1535"/>
      <c r="BB11" s="1535"/>
      <c r="BC11" s="1535"/>
      <c r="BD11" s="1532"/>
      <c r="BE11" s="1532"/>
      <c r="BF11" s="1532"/>
      <c r="BG11" s="1532"/>
      <c r="BH11" s="1532"/>
      <c r="BI11" s="1532"/>
      <c r="BJ11" s="1532"/>
      <c r="BK11" s="1532"/>
      <c r="BL11" s="1532"/>
      <c r="BM11" s="1532"/>
      <c r="BN11" s="1532"/>
      <c r="BO11" s="1536"/>
      <c r="BP11" s="1537"/>
      <c r="BQ11" s="1532"/>
      <c r="BR11" s="1532"/>
      <c r="BS11" s="1532"/>
      <c r="BT11" s="1532"/>
      <c r="BU11" s="1532"/>
      <c r="BV11" s="1532"/>
      <c r="BW11" s="1532"/>
      <c r="BX11" s="1532"/>
      <c r="BY11" s="1532"/>
      <c r="BZ11" s="1532"/>
      <c r="CA11" s="1532"/>
      <c r="CB11" s="1532"/>
    </row>
    <row r="12" spans="1:80" ht="12.75">
      <c r="A12" s="1532"/>
      <c r="B12" s="1532"/>
      <c r="C12" s="1532"/>
      <c r="D12" s="1532"/>
      <c r="E12" s="1532"/>
      <c r="F12" s="1532"/>
      <c r="G12" s="1532"/>
      <c r="H12" s="1532"/>
      <c r="I12" s="1532"/>
      <c r="J12" s="1532"/>
      <c r="K12" s="1532"/>
      <c r="L12" s="1532"/>
      <c r="M12" s="1532"/>
      <c r="N12" s="1532"/>
      <c r="O12" s="1532"/>
      <c r="P12" s="1532"/>
      <c r="Q12" s="1532"/>
      <c r="R12" s="1532"/>
      <c r="S12" s="1533"/>
      <c r="T12" s="1534"/>
      <c r="U12" s="1532"/>
      <c r="V12" s="1532"/>
      <c r="W12" s="1532"/>
      <c r="X12" s="1532"/>
      <c r="Y12" s="1532"/>
      <c r="Z12" s="1532"/>
      <c r="AA12" s="1532"/>
      <c r="AB12" s="1532"/>
      <c r="AC12" s="1532"/>
      <c r="AD12" s="1532"/>
      <c r="AE12" s="1532"/>
      <c r="AF12" s="1532"/>
      <c r="AG12" s="1532"/>
      <c r="AH12" s="1532"/>
      <c r="AI12" s="1532"/>
      <c r="AJ12" s="1532"/>
      <c r="AK12" s="1532"/>
      <c r="AL12" s="1532"/>
      <c r="AM12" s="1532"/>
      <c r="AN12" s="1532"/>
      <c r="AO12" s="1544"/>
      <c r="AP12" s="1535"/>
      <c r="AQ12" s="1535"/>
      <c r="AR12" s="1535"/>
      <c r="AS12" s="1535"/>
      <c r="AT12" s="1535"/>
      <c r="AU12" s="1535"/>
      <c r="AV12" s="1535"/>
      <c r="AW12" s="1535"/>
      <c r="AX12" s="1535"/>
      <c r="AY12" s="1535"/>
      <c r="AZ12" s="1535"/>
      <c r="BA12" s="1535"/>
      <c r="BB12" s="1535"/>
      <c r="BC12" s="1535"/>
      <c r="BD12" s="1532"/>
      <c r="BE12" s="1532"/>
      <c r="BF12" s="1532"/>
      <c r="BG12" s="1532"/>
      <c r="BH12" s="1532"/>
      <c r="BI12" s="1532"/>
      <c r="BJ12" s="1532"/>
      <c r="BK12" s="1532"/>
      <c r="BL12" s="1532"/>
      <c r="BM12" s="1532"/>
      <c r="BN12" s="1532"/>
      <c r="BO12" s="1536"/>
      <c r="BP12" s="1537"/>
      <c r="BQ12" s="1532"/>
      <c r="BR12" s="1532"/>
      <c r="BS12" s="1532"/>
      <c r="BT12" s="1532"/>
      <c r="BU12" s="1532"/>
      <c r="BV12" s="1532"/>
      <c r="BW12" s="1532"/>
      <c r="BX12" s="1532"/>
      <c r="BY12" s="1532"/>
      <c r="BZ12" s="1532"/>
      <c r="CA12" s="1532"/>
      <c r="CB12" s="1532"/>
    </row>
    <row r="13" spans="1:80" ht="12.75">
      <c r="A13" s="1532"/>
      <c r="B13" s="1532"/>
      <c r="C13" s="1532"/>
      <c r="D13" s="1532"/>
      <c r="E13" s="1532"/>
      <c r="F13" s="1532"/>
      <c r="G13" s="1532"/>
      <c r="H13" s="1532"/>
      <c r="I13" s="1532"/>
      <c r="J13" s="1532"/>
      <c r="K13" s="1532"/>
      <c r="L13" s="1532"/>
      <c r="M13" s="1532"/>
      <c r="N13" s="1532"/>
      <c r="O13" s="1532"/>
      <c r="P13" s="1532"/>
      <c r="Q13" s="1532"/>
      <c r="R13" s="1532"/>
      <c r="S13" s="1533"/>
      <c r="T13" s="1534"/>
      <c r="U13" s="1532"/>
      <c r="V13" s="1532"/>
      <c r="W13" s="1532"/>
      <c r="X13" s="1532"/>
      <c r="Y13" s="1532"/>
      <c r="Z13" s="1532"/>
      <c r="AA13" s="1532"/>
      <c r="AB13" s="1532"/>
      <c r="AC13" s="1532"/>
      <c r="AD13" s="1532"/>
      <c r="AE13" s="1532"/>
      <c r="AF13" s="1532"/>
      <c r="AG13" s="1532"/>
      <c r="AH13" s="1532"/>
      <c r="AI13" s="1532"/>
      <c r="AJ13" s="1532"/>
      <c r="AK13" s="1532"/>
      <c r="AL13" s="1532"/>
      <c r="AM13" s="1532"/>
      <c r="AN13" s="1532"/>
      <c r="AO13" s="1544"/>
      <c r="AP13" s="1535"/>
      <c r="AQ13" s="1535"/>
      <c r="AR13" s="1535"/>
      <c r="AS13" s="1535"/>
      <c r="AT13" s="1535"/>
      <c r="AU13" s="1535"/>
      <c r="AV13" s="1535"/>
      <c r="AW13" s="1535"/>
      <c r="AX13" s="1535"/>
      <c r="AY13" s="1535"/>
      <c r="AZ13" s="1535"/>
      <c r="BA13" s="1535"/>
      <c r="BB13" s="1535"/>
      <c r="BC13" s="1535"/>
      <c r="BD13" s="1532"/>
      <c r="BE13" s="1532"/>
      <c r="BF13" s="1532"/>
      <c r="BG13" s="1532"/>
      <c r="BH13" s="1532"/>
      <c r="BI13" s="1532"/>
      <c r="BJ13" s="1532"/>
      <c r="BK13" s="1532"/>
      <c r="BL13" s="1532"/>
      <c r="BM13" s="1532"/>
      <c r="BN13" s="1532"/>
      <c r="BO13" s="1536"/>
      <c r="BP13" s="1537"/>
      <c r="BQ13" s="1532"/>
      <c r="BR13" s="1532"/>
      <c r="BS13" s="1532"/>
      <c r="BT13" s="1532"/>
      <c r="BU13" s="1532"/>
      <c r="BV13" s="1532"/>
      <c r="BW13" s="1532"/>
      <c r="BX13" s="1532"/>
      <c r="BY13" s="1532"/>
      <c r="BZ13" s="1532"/>
      <c r="CA13" s="1532"/>
      <c r="CB13" s="1532"/>
    </row>
    <row r="14" spans="1:80" ht="12.75">
      <c r="A14" s="1532"/>
      <c r="B14" s="1532"/>
      <c r="C14" s="1532"/>
      <c r="D14" s="1532"/>
      <c r="E14" s="1532"/>
      <c r="F14" s="1532"/>
      <c r="G14" s="1532"/>
      <c r="H14" s="1532"/>
      <c r="I14" s="1532"/>
      <c r="J14" s="1532"/>
      <c r="K14" s="1532"/>
      <c r="L14" s="1532"/>
      <c r="M14" s="1532"/>
      <c r="N14" s="1532"/>
      <c r="O14" s="1532"/>
      <c r="P14" s="1532"/>
      <c r="Q14" s="1532"/>
      <c r="R14" s="1532"/>
      <c r="S14" s="1533"/>
      <c r="T14" s="1534"/>
      <c r="U14" s="1532"/>
      <c r="V14" s="1532"/>
      <c r="W14" s="1532"/>
      <c r="X14" s="1532"/>
      <c r="Y14" s="1532"/>
      <c r="Z14" s="1532"/>
      <c r="AA14" s="1532"/>
      <c r="AB14" s="1532"/>
      <c r="AC14" s="1532"/>
      <c r="AD14" s="1532"/>
      <c r="AE14" s="1532"/>
      <c r="AF14" s="1532"/>
      <c r="AG14" s="1532"/>
      <c r="AH14" s="1532"/>
      <c r="AI14" s="1532"/>
      <c r="AJ14" s="1532"/>
      <c r="AK14" s="1532"/>
      <c r="AL14" s="1532"/>
      <c r="AM14" s="1532"/>
      <c r="AN14" s="1532"/>
      <c r="AO14" s="1535"/>
      <c r="AP14" s="1535"/>
      <c r="AQ14" s="1535"/>
      <c r="AR14" s="1535"/>
      <c r="AS14" s="1535"/>
      <c r="AT14" s="1535"/>
      <c r="AU14" s="1535"/>
      <c r="AV14" s="1535"/>
      <c r="AW14" s="1535"/>
      <c r="AX14" s="1535"/>
      <c r="AY14" s="1535"/>
      <c r="AZ14" s="1535"/>
      <c r="BA14" s="1535"/>
      <c r="BB14" s="1535"/>
      <c r="BC14" s="1535"/>
      <c r="BD14" s="1532"/>
      <c r="BE14" s="1532"/>
      <c r="BF14" s="1532"/>
      <c r="BG14" s="1532"/>
      <c r="BH14" s="1532"/>
      <c r="BI14" s="1532"/>
      <c r="BJ14" s="1532"/>
      <c r="BK14" s="1532"/>
      <c r="BL14" s="1532"/>
      <c r="BM14" s="1532"/>
      <c r="BN14" s="1532"/>
      <c r="BO14" s="1536"/>
      <c r="BP14" s="1537"/>
      <c r="BQ14" s="1532"/>
      <c r="BR14" s="1532"/>
      <c r="BS14" s="1532"/>
      <c r="BT14" s="1532"/>
      <c r="BU14" s="1532"/>
      <c r="BV14" s="1532"/>
      <c r="BW14" s="1532"/>
      <c r="BX14" s="1532"/>
      <c r="BY14" s="1532"/>
      <c r="BZ14" s="1532"/>
      <c r="CA14" s="1532"/>
      <c r="CB14" s="1532"/>
    </row>
    <row r="15" spans="1:80" ht="12.75">
      <c r="A15" s="1532"/>
      <c r="B15" s="1532"/>
      <c r="C15" s="1532"/>
      <c r="D15" s="1532"/>
      <c r="E15" s="1532"/>
      <c r="F15" s="1532"/>
      <c r="G15" s="1532"/>
      <c r="H15" s="1532"/>
      <c r="I15" s="1532"/>
      <c r="J15" s="1532"/>
      <c r="K15" s="1532"/>
      <c r="L15" s="1532"/>
      <c r="M15" s="1532"/>
      <c r="N15" s="1532"/>
      <c r="O15" s="1532"/>
      <c r="P15" s="1532"/>
      <c r="Q15" s="1532"/>
      <c r="R15" s="1532"/>
      <c r="S15" s="1533"/>
      <c r="T15" s="1534"/>
      <c r="U15" s="1532"/>
      <c r="V15" s="1532"/>
      <c r="W15" s="1532"/>
      <c r="X15" s="1532"/>
      <c r="Y15" s="1532"/>
      <c r="Z15" s="1532"/>
      <c r="AA15" s="1532"/>
      <c r="AB15" s="1532"/>
      <c r="AC15" s="1532"/>
      <c r="AD15" s="1532"/>
      <c r="AE15" s="1532"/>
      <c r="AF15" s="1532"/>
      <c r="AG15" s="1532"/>
      <c r="AH15" s="1532"/>
      <c r="AI15" s="1532"/>
      <c r="AJ15" s="1532"/>
      <c r="AK15" s="1532"/>
      <c r="AL15" s="1532"/>
      <c r="AM15" s="1532"/>
      <c r="AN15" s="1532"/>
      <c r="AO15" s="1535"/>
      <c r="AP15" s="1535"/>
      <c r="AQ15" s="1535"/>
      <c r="AR15" s="1535"/>
      <c r="AS15" s="1535"/>
      <c r="AT15" s="1535"/>
      <c r="AU15" s="1535"/>
      <c r="AV15" s="1535"/>
      <c r="AW15" s="1535"/>
      <c r="AX15" s="1535"/>
      <c r="AY15" s="1535"/>
      <c r="AZ15" s="1535"/>
      <c r="BA15" s="1535"/>
      <c r="BB15" s="1535"/>
      <c r="BC15" s="1535"/>
      <c r="BD15" s="1532"/>
      <c r="BE15" s="1532"/>
      <c r="BF15" s="1532"/>
      <c r="BG15" s="1532"/>
      <c r="BH15" s="1532"/>
      <c r="BI15" s="1532"/>
      <c r="BJ15" s="1532"/>
      <c r="BK15" s="1532"/>
      <c r="BL15" s="1532"/>
      <c r="BM15" s="1532"/>
      <c r="BN15" s="1532"/>
      <c r="BO15" s="1536"/>
      <c r="BP15" s="1537"/>
      <c r="BQ15" s="1532"/>
      <c r="BR15" s="1532"/>
      <c r="BS15" s="1532"/>
      <c r="BT15" s="1532"/>
      <c r="BU15" s="1532"/>
      <c r="BV15" s="1532"/>
      <c r="BW15" s="1532"/>
      <c r="BX15" s="1532"/>
      <c r="BY15" s="1532"/>
      <c r="BZ15" s="1532"/>
      <c r="CA15" s="1532"/>
      <c r="CB15" s="1532"/>
    </row>
    <row r="16" spans="1:80" ht="12.75">
      <c r="A16" s="1532"/>
      <c r="B16" s="1532"/>
      <c r="C16" s="1532"/>
      <c r="D16" s="1532"/>
      <c r="E16" s="1532"/>
      <c r="F16" s="1532"/>
      <c r="G16" s="1532"/>
      <c r="H16" s="1532"/>
      <c r="I16" s="1532"/>
      <c r="J16" s="1532"/>
      <c r="K16" s="1532"/>
      <c r="L16" s="1532"/>
      <c r="M16" s="1532"/>
      <c r="N16" s="1532"/>
      <c r="O16" s="1532"/>
      <c r="P16" s="1532"/>
      <c r="Q16" s="1532"/>
      <c r="R16" s="1532"/>
      <c r="S16" s="1533"/>
      <c r="T16" s="1534"/>
      <c r="U16" s="1532"/>
      <c r="V16" s="1532"/>
      <c r="W16" s="1532"/>
      <c r="X16" s="1532"/>
      <c r="Y16" s="1532"/>
      <c r="Z16" s="1532"/>
      <c r="AA16" s="1532"/>
      <c r="AB16" s="1532"/>
      <c r="AC16" s="1532"/>
      <c r="AD16" s="1532"/>
      <c r="AE16" s="1532"/>
      <c r="AF16" s="1532"/>
      <c r="AG16" s="1532"/>
      <c r="AH16" s="1532"/>
      <c r="AI16" s="1532"/>
      <c r="AJ16" s="1532"/>
      <c r="AK16" s="1532"/>
      <c r="AL16" s="1532"/>
      <c r="AM16" s="1532"/>
      <c r="AN16" s="1532"/>
      <c r="AO16" s="1535"/>
      <c r="AP16" s="1535"/>
      <c r="AQ16" s="1535"/>
      <c r="AR16" s="1535"/>
      <c r="AS16" s="1535"/>
      <c r="AT16" s="1535"/>
      <c r="AU16" s="1535"/>
      <c r="AV16" s="1535"/>
      <c r="AW16" s="1535"/>
      <c r="AX16" s="1535"/>
      <c r="AY16" s="1535"/>
      <c r="AZ16" s="1535"/>
      <c r="BA16" s="1535"/>
      <c r="BB16" s="1535"/>
      <c r="BC16" s="1535"/>
      <c r="BD16" s="1532"/>
      <c r="BE16" s="1532"/>
      <c r="BF16" s="1532"/>
      <c r="BG16" s="1532"/>
      <c r="BH16" s="1532"/>
      <c r="BI16" s="1532"/>
      <c r="BJ16" s="1532"/>
      <c r="BK16" s="1532"/>
      <c r="BL16" s="1532"/>
      <c r="BM16" s="1532"/>
      <c r="BN16" s="1532"/>
      <c r="BO16" s="1536"/>
      <c r="BP16" s="1537"/>
      <c r="BQ16" s="1532"/>
      <c r="BR16" s="1532"/>
      <c r="BS16" s="1532"/>
      <c r="BT16" s="1532"/>
      <c r="BU16" s="1532"/>
      <c r="BV16" s="1532"/>
      <c r="BW16" s="1532"/>
      <c r="BX16" s="1532"/>
      <c r="BY16" s="1532"/>
      <c r="BZ16" s="1532"/>
      <c r="CA16" s="1532"/>
      <c r="CB16" s="1532"/>
    </row>
    <row r="17" spans="1:80" ht="12.75">
      <c r="A17" s="1532"/>
      <c r="B17" s="1532"/>
      <c r="C17" s="1532"/>
      <c r="D17" s="1532"/>
      <c r="E17" s="1532"/>
      <c r="F17" s="1532"/>
      <c r="G17" s="1532"/>
      <c r="H17" s="1532"/>
      <c r="I17" s="1532"/>
      <c r="J17" s="1532"/>
      <c r="K17" s="1532"/>
      <c r="L17" s="1532"/>
      <c r="M17" s="1532"/>
      <c r="N17" s="1532"/>
      <c r="O17" s="1532"/>
      <c r="P17" s="1532"/>
      <c r="Q17" s="1532"/>
      <c r="R17" s="1532"/>
      <c r="S17" s="1533"/>
      <c r="T17" s="1534"/>
      <c r="U17" s="1532"/>
      <c r="V17" s="1532"/>
      <c r="W17" s="1532"/>
      <c r="X17" s="1532"/>
      <c r="Y17" s="1532"/>
      <c r="Z17" s="1532"/>
      <c r="AA17" s="1532"/>
      <c r="AB17" s="1532"/>
      <c r="AC17" s="1532"/>
      <c r="AD17" s="1532"/>
      <c r="AE17" s="1532"/>
      <c r="AF17" s="1532"/>
      <c r="AG17" s="1532"/>
      <c r="AH17" s="1532"/>
      <c r="AI17" s="1532"/>
      <c r="AJ17" s="1532"/>
      <c r="AK17" s="1532"/>
      <c r="AL17" s="1532"/>
      <c r="AM17" s="1532"/>
      <c r="AN17" s="1532"/>
      <c r="AO17" s="1535"/>
      <c r="AP17" s="1535"/>
      <c r="AQ17" s="1535"/>
      <c r="AR17" s="1535"/>
      <c r="AS17" s="1535"/>
      <c r="AT17" s="1535"/>
      <c r="AU17" s="1535"/>
      <c r="AV17" s="1535"/>
      <c r="AW17" s="1535"/>
      <c r="AX17" s="1535"/>
      <c r="AY17" s="1535"/>
      <c r="AZ17" s="1535"/>
      <c r="BA17" s="1535"/>
      <c r="BB17" s="1535"/>
      <c r="BC17" s="1535"/>
      <c r="BD17" s="1532"/>
      <c r="BE17" s="1532"/>
      <c r="BF17" s="1532"/>
      <c r="BG17" s="1532"/>
      <c r="BH17" s="1532"/>
      <c r="BI17" s="1532"/>
      <c r="BJ17" s="1532"/>
      <c r="BK17" s="1532"/>
      <c r="BL17" s="1532"/>
      <c r="BM17" s="1532"/>
      <c r="BN17" s="1532"/>
      <c r="BO17" s="1536"/>
      <c r="BP17" s="1537"/>
      <c r="BQ17" s="1532"/>
      <c r="BR17" s="1532"/>
      <c r="BS17" s="1532"/>
      <c r="BT17" s="1532"/>
      <c r="BU17" s="1532"/>
      <c r="BV17" s="1532"/>
      <c r="BW17" s="1532"/>
      <c r="BX17" s="1532"/>
      <c r="BY17" s="1532"/>
      <c r="BZ17" s="1532"/>
      <c r="CA17" s="1532"/>
      <c r="CB17" s="1532"/>
    </row>
    <row r="18" spans="1:80" ht="12.75">
      <c r="A18" s="1532"/>
      <c r="B18" s="1532"/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2"/>
      <c r="R18" s="1532"/>
      <c r="S18" s="1533"/>
      <c r="T18" s="1534"/>
      <c r="U18" s="1532"/>
      <c r="V18" s="1532"/>
      <c r="W18" s="1532"/>
      <c r="X18" s="1532"/>
      <c r="Y18" s="1532"/>
      <c r="Z18" s="1532"/>
      <c r="AA18" s="1532"/>
      <c r="AB18" s="1532"/>
      <c r="AC18" s="1532"/>
      <c r="AD18" s="1532"/>
      <c r="AE18" s="1532"/>
      <c r="AF18" s="1532"/>
      <c r="AG18" s="1532"/>
      <c r="AH18" s="1532"/>
      <c r="AI18" s="1532"/>
      <c r="AJ18" s="1532"/>
      <c r="AK18" s="1532"/>
      <c r="AL18" s="1532"/>
      <c r="AM18" s="1532"/>
      <c r="AN18" s="1532"/>
      <c r="AO18" s="1535"/>
      <c r="AP18" s="1535"/>
      <c r="AQ18" s="1535"/>
      <c r="AR18" s="1535"/>
      <c r="AS18" s="1535"/>
      <c r="AT18" s="1535"/>
      <c r="AU18" s="1535"/>
      <c r="AV18" s="1535"/>
      <c r="AW18" s="1535"/>
      <c r="AX18" s="1535"/>
      <c r="AY18" s="1535"/>
      <c r="AZ18" s="1535"/>
      <c r="BA18" s="1535"/>
      <c r="BB18" s="1535"/>
      <c r="BC18" s="1535"/>
      <c r="BD18" s="1532"/>
      <c r="BE18" s="1532"/>
      <c r="BF18" s="1532"/>
      <c r="BG18" s="1532"/>
      <c r="BH18" s="1532"/>
      <c r="BI18" s="1532"/>
      <c r="BJ18" s="1532"/>
      <c r="BK18" s="1532"/>
      <c r="BL18" s="1532"/>
      <c r="BM18" s="1532"/>
      <c r="BN18" s="1532"/>
      <c r="BO18" s="1536"/>
      <c r="BP18" s="1537"/>
      <c r="BQ18" s="1532"/>
      <c r="BR18" s="1532"/>
      <c r="BS18" s="1532"/>
      <c r="BT18" s="1532"/>
      <c r="BU18" s="1532"/>
      <c r="BV18" s="1532"/>
      <c r="BW18" s="1532"/>
      <c r="BX18" s="1532"/>
      <c r="BY18" s="1532"/>
      <c r="BZ18" s="1532"/>
      <c r="CA18" s="1532"/>
      <c r="CB18" s="1532"/>
    </row>
    <row r="19" spans="1:80" ht="12.75">
      <c r="A19" s="1532"/>
      <c r="B19" s="1532"/>
      <c r="C19" s="1532"/>
      <c r="D19" s="1532"/>
      <c r="E19" s="1532"/>
      <c r="F19" s="1532"/>
      <c r="G19" s="1532"/>
      <c r="H19" s="1532"/>
      <c r="I19" s="1532"/>
      <c r="J19" s="1532"/>
      <c r="K19" s="1532"/>
      <c r="L19" s="1532"/>
      <c r="M19" s="1532"/>
      <c r="N19" s="1532"/>
      <c r="O19" s="1532"/>
      <c r="P19" s="1532"/>
      <c r="Q19" s="1532"/>
      <c r="R19" s="1532"/>
      <c r="S19" s="1533"/>
      <c r="T19" s="1534"/>
      <c r="U19" s="1532"/>
      <c r="V19" s="1532"/>
      <c r="W19" s="1532"/>
      <c r="X19" s="1532"/>
      <c r="Y19" s="1532"/>
      <c r="Z19" s="1532"/>
      <c r="AA19" s="1532"/>
      <c r="AB19" s="1532"/>
      <c r="AC19" s="1532"/>
      <c r="AD19" s="1532"/>
      <c r="AE19" s="1532"/>
      <c r="AF19" s="1532"/>
      <c r="AG19" s="1532"/>
      <c r="AH19" s="1532"/>
      <c r="AI19" s="1532"/>
      <c r="AJ19" s="1532"/>
      <c r="AK19" s="1532"/>
      <c r="AL19" s="1532"/>
      <c r="AM19" s="1532"/>
      <c r="AN19" s="1532"/>
      <c r="AO19" s="1535"/>
      <c r="AP19" s="1535"/>
      <c r="AQ19" s="1535"/>
      <c r="AR19" s="1535"/>
      <c r="AS19" s="1535"/>
      <c r="AT19" s="1535"/>
      <c r="AU19" s="1535"/>
      <c r="AV19" s="1535"/>
      <c r="AW19" s="1535"/>
      <c r="AX19" s="1535"/>
      <c r="AY19" s="1535"/>
      <c r="AZ19" s="1535"/>
      <c r="BA19" s="1535"/>
      <c r="BB19" s="1535"/>
      <c r="BC19" s="1535"/>
      <c r="BD19" s="1532"/>
      <c r="BE19" s="1532"/>
      <c r="BF19" s="1532"/>
      <c r="BG19" s="1532"/>
      <c r="BH19" s="1532"/>
      <c r="BI19" s="1532"/>
      <c r="BJ19" s="1532"/>
      <c r="BK19" s="1532"/>
      <c r="BL19" s="1532"/>
      <c r="BM19" s="1532"/>
      <c r="BN19" s="1532"/>
      <c r="BO19" s="1536"/>
      <c r="BP19" s="1537"/>
      <c r="BQ19" s="1532"/>
      <c r="BR19" s="1532"/>
      <c r="BS19" s="1532"/>
      <c r="BT19" s="1532"/>
      <c r="BU19" s="1532"/>
      <c r="BV19" s="1532"/>
      <c r="BW19" s="1532"/>
      <c r="BX19" s="1532"/>
      <c r="BY19" s="1532"/>
      <c r="BZ19" s="1532"/>
      <c r="CA19" s="1532"/>
      <c r="CB19" s="1532"/>
    </row>
    <row r="20" spans="1:80" ht="12.75">
      <c r="A20" s="1533"/>
      <c r="B20" s="1538"/>
      <c r="C20" s="1538"/>
      <c r="D20" s="1538"/>
      <c r="E20" s="1538"/>
      <c r="F20" s="1538"/>
      <c r="G20" s="1538"/>
      <c r="H20" s="1538"/>
      <c r="I20" s="1538"/>
      <c r="J20" s="1538"/>
      <c r="K20" s="1538"/>
      <c r="L20" s="1538"/>
      <c r="M20" s="1538"/>
      <c r="N20" s="1538"/>
      <c r="O20" s="1538"/>
      <c r="P20" s="1538"/>
      <c r="Q20" s="1538"/>
      <c r="R20" s="1538"/>
      <c r="S20" s="1538"/>
      <c r="T20" s="1539"/>
      <c r="U20" s="1538"/>
      <c r="V20" s="1538"/>
      <c r="W20" s="1538"/>
      <c r="X20" s="1538"/>
      <c r="Y20" s="1538"/>
      <c r="Z20" s="1538"/>
      <c r="AA20" s="1537"/>
      <c r="AB20" s="1533"/>
      <c r="AC20" s="1538"/>
      <c r="AD20" s="1538"/>
      <c r="AE20" s="1538"/>
      <c r="AF20" s="1538"/>
      <c r="AG20" s="1538"/>
      <c r="AH20" s="1538"/>
      <c r="AI20" s="1538"/>
      <c r="AJ20" s="1538"/>
      <c r="AK20" s="1538"/>
      <c r="AL20" s="1538"/>
      <c r="AM20" s="1538"/>
      <c r="AN20" s="1537"/>
      <c r="AO20" s="1540"/>
      <c r="AP20" s="1541"/>
      <c r="AQ20" s="1541"/>
      <c r="AR20" s="1541"/>
      <c r="AS20" s="1541"/>
      <c r="AT20" s="1541"/>
      <c r="AU20" s="1541"/>
      <c r="AV20" s="1541"/>
      <c r="AW20" s="1541"/>
      <c r="AX20" s="1541"/>
      <c r="AY20" s="1541"/>
      <c r="AZ20" s="1541"/>
      <c r="BA20" s="1541"/>
      <c r="BB20" s="1541"/>
      <c r="BC20" s="1542"/>
      <c r="BD20" s="1533"/>
      <c r="BE20" s="1538"/>
      <c r="BF20" s="1538"/>
      <c r="BG20" s="1538"/>
      <c r="BH20" s="1538"/>
      <c r="BI20" s="1538"/>
      <c r="BJ20" s="1538"/>
      <c r="BK20" s="1538"/>
      <c r="BL20" s="1538"/>
      <c r="BM20" s="1538"/>
      <c r="BN20" s="1538"/>
      <c r="BO20" s="1543"/>
      <c r="BP20" s="1538"/>
      <c r="BQ20" s="1538"/>
      <c r="BR20" s="1538"/>
      <c r="BS20" s="1538"/>
      <c r="BT20" s="1538"/>
      <c r="BU20" s="1538"/>
      <c r="BV20" s="1538"/>
      <c r="BW20" s="1538"/>
      <c r="BX20" s="1538"/>
      <c r="BY20" s="1538"/>
      <c r="BZ20" s="1538"/>
      <c r="CA20" s="1538"/>
      <c r="CB20" s="1537"/>
    </row>
    <row r="21" spans="1:80" ht="12.75">
      <c r="A21" s="1532"/>
      <c r="B21" s="1532"/>
      <c r="C21" s="1532"/>
      <c r="D21" s="1532"/>
      <c r="E21" s="1532"/>
      <c r="F21" s="1532"/>
      <c r="G21" s="1532"/>
      <c r="H21" s="1532"/>
      <c r="I21" s="1532"/>
      <c r="J21" s="1532"/>
      <c r="K21" s="1532"/>
      <c r="L21" s="1532"/>
      <c r="M21" s="1532"/>
      <c r="N21" s="1532"/>
      <c r="O21" s="1532"/>
      <c r="P21" s="1532"/>
      <c r="Q21" s="1532"/>
      <c r="R21" s="1532"/>
      <c r="S21" s="1533"/>
      <c r="T21" s="1534"/>
      <c r="U21" s="1532"/>
      <c r="V21" s="1532"/>
      <c r="W21" s="1532"/>
      <c r="X21" s="1532"/>
      <c r="Y21" s="1532"/>
      <c r="Z21" s="1532"/>
      <c r="AA21" s="1532"/>
      <c r="AB21" s="1532"/>
      <c r="AC21" s="1532"/>
      <c r="AD21" s="1532"/>
      <c r="AE21" s="1532"/>
      <c r="AF21" s="1532"/>
      <c r="AG21" s="1532"/>
      <c r="AH21" s="1532"/>
      <c r="AI21" s="1532"/>
      <c r="AJ21" s="1532"/>
      <c r="AK21" s="1532"/>
      <c r="AL21" s="1532"/>
      <c r="AM21" s="1532"/>
      <c r="AN21" s="1532"/>
      <c r="AO21" s="1535"/>
      <c r="AP21" s="1535"/>
      <c r="AQ21" s="1535"/>
      <c r="AR21" s="1535"/>
      <c r="AS21" s="1535"/>
      <c r="AT21" s="1535"/>
      <c r="AU21" s="1535"/>
      <c r="AV21" s="1535"/>
      <c r="AW21" s="1535"/>
      <c r="AX21" s="1535"/>
      <c r="AY21" s="1535"/>
      <c r="AZ21" s="1535"/>
      <c r="BA21" s="1535"/>
      <c r="BB21" s="1535"/>
      <c r="BC21" s="1535"/>
      <c r="BD21" s="1532"/>
      <c r="BE21" s="1532"/>
      <c r="BF21" s="1532"/>
      <c r="BG21" s="1532"/>
      <c r="BH21" s="1532"/>
      <c r="BI21" s="1532"/>
      <c r="BJ21" s="1532"/>
      <c r="BK21" s="1532"/>
      <c r="BL21" s="1532"/>
      <c r="BM21" s="1532"/>
      <c r="BN21" s="1532"/>
      <c r="BO21" s="1536"/>
      <c r="BP21" s="1537"/>
      <c r="BQ21" s="1532"/>
      <c r="BR21" s="1532"/>
      <c r="BS21" s="1532"/>
      <c r="BT21" s="1532"/>
      <c r="BU21" s="1532"/>
      <c r="BV21" s="1532"/>
      <c r="BW21" s="1532"/>
      <c r="BX21" s="1532"/>
      <c r="BY21" s="1532"/>
      <c r="BZ21" s="1532"/>
      <c r="CA21" s="1532"/>
      <c r="CB21" s="1532"/>
    </row>
    <row r="22" spans="1:80" ht="12.75">
      <c r="A22" s="1532"/>
      <c r="B22" s="1532"/>
      <c r="C22" s="1532"/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3"/>
      <c r="T22" s="1534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32"/>
      <c r="AF22" s="1532"/>
      <c r="AG22" s="1532"/>
      <c r="AH22" s="1532"/>
      <c r="AI22" s="1532"/>
      <c r="AJ22" s="1532"/>
      <c r="AK22" s="1532"/>
      <c r="AL22" s="1532"/>
      <c r="AM22" s="1532"/>
      <c r="AN22" s="1532"/>
      <c r="AO22" s="1535"/>
      <c r="AP22" s="1535"/>
      <c r="AQ22" s="1535"/>
      <c r="AR22" s="1535"/>
      <c r="AS22" s="1535"/>
      <c r="AT22" s="1535"/>
      <c r="AU22" s="1535"/>
      <c r="AV22" s="1535"/>
      <c r="AW22" s="1535"/>
      <c r="AX22" s="1535"/>
      <c r="AY22" s="1535"/>
      <c r="AZ22" s="1535"/>
      <c r="BA22" s="1535"/>
      <c r="BB22" s="1535"/>
      <c r="BC22" s="1535"/>
      <c r="BD22" s="1532"/>
      <c r="BE22" s="1532"/>
      <c r="BF22" s="1532"/>
      <c r="BG22" s="1532"/>
      <c r="BH22" s="1532"/>
      <c r="BI22" s="1532"/>
      <c r="BJ22" s="1532"/>
      <c r="BK22" s="1532"/>
      <c r="BL22" s="1532"/>
      <c r="BM22" s="1532"/>
      <c r="BN22" s="1532"/>
      <c r="BO22" s="1536"/>
      <c r="BP22" s="1537"/>
      <c r="BQ22" s="1532"/>
      <c r="BR22" s="1532"/>
      <c r="BS22" s="1532"/>
      <c r="BT22" s="1532"/>
      <c r="BU22" s="1532"/>
      <c r="BV22" s="1532"/>
      <c r="BW22" s="1532"/>
      <c r="BX22" s="1532"/>
      <c r="BY22" s="1532"/>
      <c r="BZ22" s="1532"/>
      <c r="CA22" s="1532"/>
      <c r="CB22" s="1532"/>
    </row>
    <row r="23" spans="1:80" ht="12.75">
      <c r="A23" s="1532"/>
      <c r="B23" s="1532"/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2"/>
      <c r="P23" s="1532"/>
      <c r="Q23" s="1532"/>
      <c r="R23" s="1532"/>
      <c r="S23" s="1533"/>
      <c r="T23" s="1534"/>
      <c r="U23" s="1532"/>
      <c r="V23" s="1532"/>
      <c r="W23" s="1532"/>
      <c r="X23" s="1532"/>
      <c r="Y23" s="1532"/>
      <c r="Z23" s="1532"/>
      <c r="AA23" s="1532"/>
      <c r="AB23" s="1532"/>
      <c r="AC23" s="1532"/>
      <c r="AD23" s="1532"/>
      <c r="AE23" s="1532"/>
      <c r="AF23" s="1532"/>
      <c r="AG23" s="1532"/>
      <c r="AH23" s="1532"/>
      <c r="AI23" s="1532"/>
      <c r="AJ23" s="1532"/>
      <c r="AK23" s="1532"/>
      <c r="AL23" s="1532"/>
      <c r="AM23" s="1532"/>
      <c r="AN23" s="1532"/>
      <c r="AO23" s="1535"/>
      <c r="AP23" s="1535"/>
      <c r="AQ23" s="1535"/>
      <c r="AR23" s="1535"/>
      <c r="AS23" s="1535"/>
      <c r="AT23" s="1535"/>
      <c r="AU23" s="1535"/>
      <c r="AV23" s="1535"/>
      <c r="AW23" s="1535"/>
      <c r="AX23" s="1535"/>
      <c r="AY23" s="1535"/>
      <c r="AZ23" s="1535"/>
      <c r="BA23" s="1535"/>
      <c r="BB23" s="1535"/>
      <c r="BC23" s="1535"/>
      <c r="BD23" s="1532"/>
      <c r="BE23" s="1532"/>
      <c r="BF23" s="1532"/>
      <c r="BG23" s="1532"/>
      <c r="BH23" s="1532"/>
      <c r="BI23" s="1532"/>
      <c r="BJ23" s="1532"/>
      <c r="BK23" s="1532"/>
      <c r="BL23" s="1532"/>
      <c r="BM23" s="1532"/>
      <c r="BN23" s="1532"/>
      <c r="BO23" s="1536"/>
      <c r="BP23" s="1537"/>
      <c r="BQ23" s="1532"/>
      <c r="BR23" s="1532"/>
      <c r="BS23" s="1532"/>
      <c r="BT23" s="1532"/>
      <c r="BU23" s="1532"/>
      <c r="BV23" s="1532"/>
      <c r="BW23" s="1532"/>
      <c r="BX23" s="1532"/>
      <c r="BY23" s="1532"/>
      <c r="BZ23" s="1532"/>
      <c r="CA23" s="1532"/>
      <c r="CB23" s="1532"/>
    </row>
    <row r="24" spans="1:80" ht="12.75">
      <c r="A24" s="1532"/>
      <c r="B24" s="1532"/>
      <c r="C24" s="1532"/>
      <c r="D24" s="1532"/>
      <c r="E24" s="1532"/>
      <c r="F24" s="1532"/>
      <c r="G24" s="1532"/>
      <c r="H24" s="1532"/>
      <c r="I24" s="1532"/>
      <c r="J24" s="1532"/>
      <c r="K24" s="1532"/>
      <c r="L24" s="1532"/>
      <c r="M24" s="1532"/>
      <c r="N24" s="1532"/>
      <c r="O24" s="1532"/>
      <c r="P24" s="1532"/>
      <c r="Q24" s="1532"/>
      <c r="R24" s="1532"/>
      <c r="S24" s="1533"/>
      <c r="T24" s="1534"/>
      <c r="U24" s="1532"/>
      <c r="V24" s="1532"/>
      <c r="W24" s="1532"/>
      <c r="X24" s="1532"/>
      <c r="Y24" s="1532"/>
      <c r="Z24" s="1532"/>
      <c r="AA24" s="1532"/>
      <c r="AB24" s="1532"/>
      <c r="AC24" s="1532"/>
      <c r="AD24" s="1532"/>
      <c r="AE24" s="1532"/>
      <c r="AF24" s="1532"/>
      <c r="AG24" s="1532"/>
      <c r="AH24" s="1532"/>
      <c r="AI24" s="1532"/>
      <c r="AJ24" s="1532"/>
      <c r="AK24" s="1532"/>
      <c r="AL24" s="1532"/>
      <c r="AM24" s="1532"/>
      <c r="AN24" s="1532"/>
      <c r="AO24" s="1535"/>
      <c r="AP24" s="1535"/>
      <c r="AQ24" s="1535"/>
      <c r="AR24" s="1535"/>
      <c r="AS24" s="1535"/>
      <c r="AT24" s="1535"/>
      <c r="AU24" s="1535"/>
      <c r="AV24" s="1535"/>
      <c r="AW24" s="1535"/>
      <c r="AX24" s="1535"/>
      <c r="AY24" s="1535"/>
      <c r="AZ24" s="1535"/>
      <c r="BA24" s="1535"/>
      <c r="BB24" s="1535"/>
      <c r="BC24" s="1535"/>
      <c r="BD24" s="1532"/>
      <c r="BE24" s="1532"/>
      <c r="BF24" s="1532"/>
      <c r="BG24" s="1532"/>
      <c r="BH24" s="1532"/>
      <c r="BI24" s="1532"/>
      <c r="BJ24" s="1532"/>
      <c r="BK24" s="1532"/>
      <c r="BL24" s="1532"/>
      <c r="BM24" s="1532"/>
      <c r="BN24" s="1532"/>
      <c r="BO24" s="1536"/>
      <c r="BP24" s="1537"/>
      <c r="BQ24" s="1532"/>
      <c r="BR24" s="1532"/>
      <c r="BS24" s="1532"/>
      <c r="BT24" s="1532"/>
      <c r="BU24" s="1532"/>
      <c r="BV24" s="1532"/>
      <c r="BW24" s="1532"/>
      <c r="BX24" s="1532"/>
      <c r="BY24" s="1532"/>
      <c r="BZ24" s="1532"/>
      <c r="CA24" s="1532"/>
      <c r="CB24" s="1532"/>
    </row>
    <row r="25" spans="1:80" ht="12.75">
      <c r="A25" s="1532"/>
      <c r="B25" s="1532"/>
      <c r="C25" s="1532"/>
      <c r="D25" s="1532"/>
      <c r="E25" s="1532"/>
      <c r="F25" s="1532"/>
      <c r="G25" s="1532"/>
      <c r="H25" s="1532"/>
      <c r="I25" s="1532"/>
      <c r="J25" s="1532"/>
      <c r="K25" s="1532"/>
      <c r="L25" s="1532"/>
      <c r="M25" s="1532"/>
      <c r="N25" s="1532"/>
      <c r="O25" s="1532"/>
      <c r="P25" s="1532"/>
      <c r="Q25" s="1532"/>
      <c r="R25" s="1532"/>
      <c r="S25" s="1533"/>
      <c r="T25" s="1534"/>
      <c r="U25" s="1532"/>
      <c r="V25" s="1532"/>
      <c r="W25" s="1532"/>
      <c r="X25" s="1532"/>
      <c r="Y25" s="1532"/>
      <c r="Z25" s="1532"/>
      <c r="AA25" s="1532"/>
      <c r="AB25" s="1532"/>
      <c r="AC25" s="1532"/>
      <c r="AD25" s="1532"/>
      <c r="AE25" s="1532"/>
      <c r="AF25" s="1532"/>
      <c r="AG25" s="1532"/>
      <c r="AH25" s="1532"/>
      <c r="AI25" s="1532"/>
      <c r="AJ25" s="1532"/>
      <c r="AK25" s="1532"/>
      <c r="AL25" s="1532"/>
      <c r="AM25" s="1532"/>
      <c r="AN25" s="1532"/>
      <c r="AO25" s="1535"/>
      <c r="AP25" s="1535"/>
      <c r="AQ25" s="1535"/>
      <c r="AR25" s="1535"/>
      <c r="AS25" s="1535"/>
      <c r="AT25" s="1535"/>
      <c r="AU25" s="1535"/>
      <c r="AV25" s="1535"/>
      <c r="AW25" s="1535"/>
      <c r="AX25" s="1535"/>
      <c r="AY25" s="1535"/>
      <c r="AZ25" s="1535"/>
      <c r="BA25" s="1535"/>
      <c r="BB25" s="1535"/>
      <c r="BC25" s="1535"/>
      <c r="BD25" s="1532"/>
      <c r="BE25" s="1532"/>
      <c r="BF25" s="1532"/>
      <c r="BG25" s="1532"/>
      <c r="BH25" s="1532"/>
      <c r="BI25" s="1532"/>
      <c r="BJ25" s="1532"/>
      <c r="BK25" s="1532"/>
      <c r="BL25" s="1532"/>
      <c r="BM25" s="1532"/>
      <c r="BN25" s="1532"/>
      <c r="BO25" s="1536"/>
      <c r="BP25" s="1537"/>
      <c r="BQ25" s="1532"/>
      <c r="BR25" s="1532"/>
      <c r="BS25" s="1532"/>
      <c r="BT25" s="1532"/>
      <c r="BU25" s="1532"/>
      <c r="BV25" s="1532"/>
      <c r="BW25" s="1532"/>
      <c r="BX25" s="1532"/>
      <c r="BY25" s="1532"/>
      <c r="BZ25" s="1532"/>
      <c r="CA25" s="1532"/>
      <c r="CB25" s="1532"/>
    </row>
    <row r="26" spans="1:80" ht="12.75">
      <c r="A26" s="1532"/>
      <c r="B26" s="1532"/>
      <c r="C26" s="1532"/>
      <c r="D26" s="1532"/>
      <c r="E26" s="1532"/>
      <c r="F26" s="1532"/>
      <c r="G26" s="1532"/>
      <c r="H26" s="1532"/>
      <c r="I26" s="1532"/>
      <c r="J26" s="1532"/>
      <c r="K26" s="1532"/>
      <c r="L26" s="1532"/>
      <c r="M26" s="1532"/>
      <c r="N26" s="1532"/>
      <c r="O26" s="1532"/>
      <c r="P26" s="1532"/>
      <c r="Q26" s="1532"/>
      <c r="R26" s="1532"/>
      <c r="S26" s="1533"/>
      <c r="T26" s="1534"/>
      <c r="U26" s="1532"/>
      <c r="V26" s="1532"/>
      <c r="W26" s="1532"/>
      <c r="X26" s="1532"/>
      <c r="Y26" s="1532"/>
      <c r="Z26" s="1532"/>
      <c r="AA26" s="1532"/>
      <c r="AB26" s="1532"/>
      <c r="AC26" s="1532"/>
      <c r="AD26" s="1532"/>
      <c r="AE26" s="1532"/>
      <c r="AF26" s="1532"/>
      <c r="AG26" s="1532"/>
      <c r="AH26" s="1532"/>
      <c r="AI26" s="1532"/>
      <c r="AJ26" s="1532"/>
      <c r="AK26" s="1532"/>
      <c r="AL26" s="1532"/>
      <c r="AM26" s="1532"/>
      <c r="AN26" s="1532"/>
      <c r="AO26" s="1535"/>
      <c r="AP26" s="1535"/>
      <c r="AQ26" s="1535"/>
      <c r="AR26" s="1535"/>
      <c r="AS26" s="1535"/>
      <c r="AT26" s="1535"/>
      <c r="AU26" s="1535"/>
      <c r="AV26" s="1535"/>
      <c r="AW26" s="1535"/>
      <c r="AX26" s="1535"/>
      <c r="AY26" s="1535"/>
      <c r="AZ26" s="1535"/>
      <c r="BA26" s="1535"/>
      <c r="BB26" s="1535"/>
      <c r="BC26" s="1535"/>
      <c r="BD26" s="1532"/>
      <c r="BE26" s="1532"/>
      <c r="BF26" s="1532"/>
      <c r="BG26" s="1532"/>
      <c r="BH26" s="1532"/>
      <c r="BI26" s="1532"/>
      <c r="BJ26" s="1532"/>
      <c r="BK26" s="1532"/>
      <c r="BL26" s="1532"/>
      <c r="BM26" s="1532"/>
      <c r="BN26" s="1532"/>
      <c r="BO26" s="1536"/>
      <c r="BP26" s="1537"/>
      <c r="BQ26" s="1532"/>
      <c r="BR26" s="1532"/>
      <c r="BS26" s="1532"/>
      <c r="BT26" s="1532"/>
      <c r="BU26" s="1532"/>
      <c r="BV26" s="1532"/>
      <c r="BW26" s="1532"/>
      <c r="BX26" s="1532"/>
      <c r="BY26" s="1532"/>
      <c r="BZ26" s="1532"/>
      <c r="CA26" s="1532"/>
      <c r="CB26" s="1532"/>
    </row>
    <row r="27" spans="1:80" ht="12.75">
      <c r="A27" s="1532"/>
      <c r="B27" s="1532"/>
      <c r="C27" s="1532"/>
      <c r="D27" s="1532"/>
      <c r="E27" s="1532"/>
      <c r="F27" s="1532"/>
      <c r="G27" s="1532"/>
      <c r="H27" s="1532"/>
      <c r="I27" s="1532"/>
      <c r="J27" s="1532"/>
      <c r="K27" s="1532"/>
      <c r="L27" s="1532"/>
      <c r="M27" s="1532"/>
      <c r="N27" s="1532"/>
      <c r="O27" s="1532"/>
      <c r="P27" s="1532"/>
      <c r="Q27" s="1532"/>
      <c r="R27" s="1532"/>
      <c r="S27" s="1533"/>
      <c r="T27" s="1534"/>
      <c r="U27" s="1532"/>
      <c r="V27" s="1532"/>
      <c r="W27" s="1532"/>
      <c r="X27" s="1532"/>
      <c r="Y27" s="1532"/>
      <c r="Z27" s="1532"/>
      <c r="AA27" s="1532"/>
      <c r="AB27" s="1532"/>
      <c r="AC27" s="1532"/>
      <c r="AD27" s="1532"/>
      <c r="AE27" s="1532"/>
      <c r="AF27" s="1532"/>
      <c r="AG27" s="1532"/>
      <c r="AH27" s="1532"/>
      <c r="AI27" s="1532"/>
      <c r="AJ27" s="1532"/>
      <c r="AK27" s="1532"/>
      <c r="AL27" s="1532"/>
      <c r="AM27" s="1532"/>
      <c r="AN27" s="1532"/>
      <c r="AO27" s="1535"/>
      <c r="AP27" s="1535"/>
      <c r="AQ27" s="1535"/>
      <c r="AR27" s="1535"/>
      <c r="AS27" s="1535"/>
      <c r="AT27" s="1535"/>
      <c r="AU27" s="1535"/>
      <c r="AV27" s="1535"/>
      <c r="AW27" s="1535"/>
      <c r="AX27" s="1535"/>
      <c r="AY27" s="1535"/>
      <c r="AZ27" s="1535"/>
      <c r="BA27" s="1535"/>
      <c r="BB27" s="1535"/>
      <c r="BC27" s="1535"/>
      <c r="BD27" s="1532"/>
      <c r="BE27" s="1532"/>
      <c r="BF27" s="1532"/>
      <c r="BG27" s="1532"/>
      <c r="BH27" s="1532"/>
      <c r="BI27" s="1532"/>
      <c r="BJ27" s="1532"/>
      <c r="BK27" s="1532"/>
      <c r="BL27" s="1532"/>
      <c r="BM27" s="1532"/>
      <c r="BN27" s="1532"/>
      <c r="BO27" s="1536"/>
      <c r="BP27" s="1537"/>
      <c r="BQ27" s="1532"/>
      <c r="BR27" s="1532"/>
      <c r="BS27" s="1532"/>
      <c r="BT27" s="1532"/>
      <c r="BU27" s="1532"/>
      <c r="BV27" s="1532"/>
      <c r="BW27" s="1532"/>
      <c r="BX27" s="1532"/>
      <c r="BY27" s="1532"/>
      <c r="BZ27" s="1532"/>
      <c r="CA27" s="1532"/>
      <c r="CB27" s="1532"/>
    </row>
    <row r="28" spans="1:80" ht="12.75">
      <c r="A28" s="1524"/>
      <c r="B28" s="1524"/>
      <c r="C28" s="1524"/>
      <c r="D28" s="1524"/>
      <c r="E28" s="1524"/>
      <c r="F28" s="1524"/>
      <c r="G28" s="1524"/>
      <c r="H28" s="1524"/>
      <c r="I28" s="1524"/>
      <c r="J28" s="1524"/>
      <c r="K28" s="1524"/>
      <c r="L28" s="1524"/>
      <c r="M28" s="1524"/>
      <c r="N28" s="1524"/>
      <c r="O28" s="1524"/>
      <c r="P28" s="1524"/>
      <c r="Q28" s="1524"/>
      <c r="R28" s="1524"/>
      <c r="S28" s="1525"/>
      <c r="T28" s="1530"/>
      <c r="U28" s="1524"/>
      <c r="V28" s="1524"/>
      <c r="W28" s="1524"/>
      <c r="X28" s="1524"/>
      <c r="Y28" s="1524"/>
      <c r="Z28" s="1524"/>
      <c r="AA28" s="1524"/>
      <c r="AB28" s="1524"/>
      <c r="AC28" s="1524"/>
      <c r="AD28" s="1524"/>
      <c r="AE28" s="1524"/>
      <c r="AF28" s="1524"/>
      <c r="AG28" s="1524"/>
      <c r="AH28" s="1524"/>
      <c r="AI28" s="1524"/>
      <c r="AJ28" s="1524"/>
      <c r="AK28" s="1524"/>
      <c r="AL28" s="1524"/>
      <c r="AM28" s="1524"/>
      <c r="AN28" s="1524"/>
      <c r="AO28" s="1493"/>
      <c r="AP28" s="1493"/>
      <c r="AQ28" s="1493"/>
      <c r="AR28" s="1493"/>
      <c r="AS28" s="1493"/>
      <c r="AT28" s="1493"/>
      <c r="AU28" s="1493"/>
      <c r="AV28" s="1493"/>
      <c r="AW28" s="1493"/>
      <c r="AX28" s="1493"/>
      <c r="AY28" s="1493"/>
      <c r="AZ28" s="1493"/>
      <c r="BA28" s="1493"/>
      <c r="BB28" s="1493"/>
      <c r="BC28" s="1493"/>
      <c r="BD28" s="1524"/>
      <c r="BE28" s="1524"/>
      <c r="BF28" s="1524"/>
      <c r="BG28" s="1524"/>
      <c r="BH28" s="1524"/>
      <c r="BI28" s="1524"/>
      <c r="BJ28" s="1524"/>
      <c r="BK28" s="1524"/>
      <c r="BL28" s="1524"/>
      <c r="BM28" s="1524"/>
      <c r="BN28" s="1524"/>
      <c r="BO28" s="1531"/>
      <c r="BP28" s="1529"/>
      <c r="BQ28" s="1524"/>
      <c r="BR28" s="1524"/>
      <c r="BS28" s="1524"/>
      <c r="BT28" s="1524"/>
      <c r="BU28" s="1524"/>
      <c r="BV28" s="1524"/>
      <c r="BW28" s="1524"/>
      <c r="BX28" s="1524"/>
      <c r="BY28" s="1524"/>
      <c r="BZ28" s="1524"/>
      <c r="CA28" s="1524"/>
      <c r="CB28" s="1524"/>
    </row>
    <row r="29" spans="1:80" ht="12.75">
      <c r="A29" s="1524"/>
      <c r="B29" s="1524"/>
      <c r="C29" s="1524"/>
      <c r="D29" s="1524"/>
      <c r="E29" s="1524"/>
      <c r="F29" s="1524"/>
      <c r="G29" s="1524"/>
      <c r="H29" s="1524"/>
      <c r="I29" s="1524"/>
      <c r="J29" s="1524"/>
      <c r="K29" s="1524"/>
      <c r="L29" s="1524"/>
      <c r="M29" s="1524"/>
      <c r="N29" s="1524"/>
      <c r="O29" s="1524"/>
      <c r="P29" s="1524"/>
      <c r="Q29" s="1524"/>
      <c r="R29" s="1524"/>
      <c r="S29" s="1525"/>
      <c r="T29" s="1530"/>
      <c r="U29" s="1524"/>
      <c r="V29" s="1524"/>
      <c r="W29" s="1524"/>
      <c r="X29" s="1524"/>
      <c r="Y29" s="1524"/>
      <c r="Z29" s="1524"/>
      <c r="AA29" s="1524"/>
      <c r="AB29" s="1524"/>
      <c r="AC29" s="1524"/>
      <c r="AD29" s="1524"/>
      <c r="AE29" s="1524"/>
      <c r="AF29" s="1524"/>
      <c r="AG29" s="1524"/>
      <c r="AH29" s="1524"/>
      <c r="AI29" s="1524"/>
      <c r="AJ29" s="1524"/>
      <c r="AK29" s="1524"/>
      <c r="AL29" s="1524"/>
      <c r="AM29" s="1524"/>
      <c r="AN29" s="1524"/>
      <c r="AO29" s="1493"/>
      <c r="AP29" s="1493"/>
      <c r="AQ29" s="1493"/>
      <c r="AR29" s="1493"/>
      <c r="AS29" s="1493"/>
      <c r="AT29" s="1493"/>
      <c r="AU29" s="1493"/>
      <c r="AV29" s="1493"/>
      <c r="AW29" s="1493"/>
      <c r="AX29" s="1493"/>
      <c r="AY29" s="1493"/>
      <c r="AZ29" s="1493"/>
      <c r="BA29" s="1493"/>
      <c r="BB29" s="1493"/>
      <c r="BC29" s="1493"/>
      <c r="BD29" s="1524"/>
      <c r="BE29" s="1524"/>
      <c r="BF29" s="1524"/>
      <c r="BG29" s="1524"/>
      <c r="BH29" s="1524"/>
      <c r="BI29" s="1524"/>
      <c r="BJ29" s="1524"/>
      <c r="BK29" s="1524"/>
      <c r="BL29" s="1524"/>
      <c r="BM29" s="1524"/>
      <c r="BN29" s="1524"/>
      <c r="BO29" s="1531"/>
      <c r="BP29" s="1529"/>
      <c r="BQ29" s="1524"/>
      <c r="BR29" s="1524"/>
      <c r="BS29" s="1524"/>
      <c r="BT29" s="1524"/>
      <c r="BU29" s="1524"/>
      <c r="BV29" s="1524"/>
      <c r="BW29" s="1524"/>
      <c r="BX29" s="1524"/>
      <c r="BY29" s="1524"/>
      <c r="BZ29" s="1524"/>
      <c r="CA29" s="1524"/>
      <c r="CB29" s="1524"/>
    </row>
    <row r="30" spans="1:80" ht="13.5" thickBot="1">
      <c r="A30" s="1524"/>
      <c r="B30" s="1524"/>
      <c r="C30" s="1524"/>
      <c r="D30" s="1524"/>
      <c r="E30" s="1524"/>
      <c r="F30" s="1524"/>
      <c r="G30" s="1524"/>
      <c r="H30" s="1524"/>
      <c r="I30" s="1524"/>
      <c r="J30" s="1524"/>
      <c r="K30" s="1524"/>
      <c r="L30" s="1524"/>
      <c r="M30" s="1524"/>
      <c r="N30" s="1524"/>
      <c r="O30" s="1524"/>
      <c r="P30" s="1524"/>
      <c r="Q30" s="1524"/>
      <c r="R30" s="1524"/>
      <c r="S30" s="1525"/>
      <c r="T30" s="1526"/>
      <c r="U30" s="1527"/>
      <c r="V30" s="1527"/>
      <c r="W30" s="1527"/>
      <c r="X30" s="1527"/>
      <c r="Y30" s="1527"/>
      <c r="Z30" s="1527"/>
      <c r="AA30" s="1527"/>
      <c r="AB30" s="1527"/>
      <c r="AC30" s="1527"/>
      <c r="AD30" s="1527"/>
      <c r="AE30" s="1527"/>
      <c r="AF30" s="1527"/>
      <c r="AG30" s="1527"/>
      <c r="AH30" s="1527"/>
      <c r="AI30" s="1527"/>
      <c r="AJ30" s="1527"/>
      <c r="AK30" s="1527"/>
      <c r="AL30" s="1527"/>
      <c r="AM30" s="1527"/>
      <c r="AN30" s="1527"/>
      <c r="AO30" s="1517"/>
      <c r="AP30" s="1517"/>
      <c r="AQ30" s="1517"/>
      <c r="AR30" s="1517"/>
      <c r="AS30" s="1517"/>
      <c r="AT30" s="1517"/>
      <c r="AU30" s="1517"/>
      <c r="AV30" s="1517"/>
      <c r="AW30" s="1517"/>
      <c r="AX30" s="1517"/>
      <c r="AY30" s="1517"/>
      <c r="AZ30" s="1517"/>
      <c r="BA30" s="1517"/>
      <c r="BB30" s="1517"/>
      <c r="BC30" s="1517"/>
      <c r="BD30" s="1527"/>
      <c r="BE30" s="1527"/>
      <c r="BF30" s="1527"/>
      <c r="BG30" s="1527"/>
      <c r="BH30" s="1527"/>
      <c r="BI30" s="1527"/>
      <c r="BJ30" s="1527"/>
      <c r="BK30" s="1527"/>
      <c r="BL30" s="1527"/>
      <c r="BM30" s="1527"/>
      <c r="BN30" s="1527"/>
      <c r="BO30" s="1528"/>
      <c r="BP30" s="1529"/>
      <c r="BQ30" s="1524"/>
      <c r="BR30" s="1524"/>
      <c r="BS30" s="1524"/>
      <c r="BT30" s="1524"/>
      <c r="BU30" s="1524"/>
      <c r="BV30" s="1524"/>
      <c r="BW30" s="1524"/>
      <c r="BX30" s="1524"/>
      <c r="BY30" s="1524"/>
      <c r="BZ30" s="1524"/>
      <c r="CA30" s="1524"/>
      <c r="CB30" s="1524"/>
    </row>
    <row r="33" spans="1:66" ht="12.75">
      <c r="A33" s="243" t="s">
        <v>205</v>
      </c>
      <c r="U33" s="1523"/>
      <c r="V33" s="1523"/>
      <c r="W33" s="1523"/>
      <c r="X33" s="1523"/>
      <c r="Y33" s="1523"/>
      <c r="Z33" s="1523"/>
      <c r="AA33" s="1523"/>
      <c r="AB33" s="1523"/>
      <c r="AC33" s="1523"/>
      <c r="AD33" s="1523"/>
      <c r="AE33" s="1523"/>
      <c r="AF33" s="1523"/>
      <c r="AG33" s="1523"/>
      <c r="AH33" s="1523"/>
      <c r="AI33" s="1523"/>
      <c r="AJ33" s="1523"/>
      <c r="AK33" s="1523"/>
      <c r="AL33" s="1523"/>
      <c r="AM33" s="1523"/>
      <c r="AQ33" s="1523"/>
      <c r="AR33" s="1523"/>
      <c r="AS33" s="1523"/>
      <c r="AT33" s="1523"/>
      <c r="AU33" s="1523"/>
      <c r="AV33" s="1523"/>
      <c r="AW33" s="1523"/>
      <c r="AX33" s="1523"/>
      <c r="AY33" s="1523"/>
      <c r="AZ33" s="1523"/>
      <c r="BA33" s="1523"/>
      <c r="BB33" s="1523"/>
      <c r="BC33" s="1523"/>
      <c r="BD33" s="1523"/>
      <c r="BE33" s="1523"/>
      <c r="BF33" s="1523"/>
      <c r="BG33" s="1523"/>
      <c r="BH33" s="1523"/>
      <c r="BI33" s="1523"/>
      <c r="BJ33" s="1523"/>
      <c r="BK33" s="1523"/>
      <c r="BL33" s="1523"/>
      <c r="BM33" s="1523"/>
      <c r="BN33" s="1523"/>
    </row>
    <row r="34" spans="21:66" s="244" customFormat="1" ht="10.5">
      <c r="U34" s="1522" t="s">
        <v>93</v>
      </c>
      <c r="V34" s="1522"/>
      <c r="W34" s="1522"/>
      <c r="X34" s="1522"/>
      <c r="Y34" s="1522"/>
      <c r="Z34" s="1522"/>
      <c r="AA34" s="1522"/>
      <c r="AB34" s="1522"/>
      <c r="AC34" s="1522"/>
      <c r="AD34" s="1522"/>
      <c r="AE34" s="1522"/>
      <c r="AF34" s="1522"/>
      <c r="AG34" s="1522"/>
      <c r="AH34" s="1522"/>
      <c r="AI34" s="1522"/>
      <c r="AJ34" s="1522"/>
      <c r="AK34" s="1522"/>
      <c r="AL34" s="1522"/>
      <c r="AM34" s="1522"/>
      <c r="AQ34" s="1522" t="s">
        <v>195</v>
      </c>
      <c r="AR34" s="1522"/>
      <c r="AS34" s="1522"/>
      <c r="AT34" s="1522"/>
      <c r="AU34" s="1522"/>
      <c r="AV34" s="1522"/>
      <c r="AW34" s="1522"/>
      <c r="AX34" s="1522"/>
      <c r="AY34" s="1522"/>
      <c r="AZ34" s="1522"/>
      <c r="BA34" s="1522"/>
      <c r="BB34" s="1522"/>
      <c r="BC34" s="1522"/>
      <c r="BD34" s="1522"/>
      <c r="BE34" s="1522"/>
      <c r="BF34" s="1522"/>
      <c r="BG34" s="1522"/>
      <c r="BH34" s="1522"/>
      <c r="BI34" s="1522"/>
      <c r="BJ34" s="1522"/>
      <c r="BK34" s="1522"/>
      <c r="BL34" s="1522"/>
      <c r="BM34" s="1522"/>
      <c r="BN34" s="1522"/>
    </row>
    <row r="36" ht="12.75">
      <c r="A36" s="243" t="s">
        <v>247</v>
      </c>
    </row>
    <row r="37" spans="1:66" ht="12.75">
      <c r="A37" s="243" t="s">
        <v>248</v>
      </c>
      <c r="U37" s="1523"/>
      <c r="V37" s="1523"/>
      <c r="W37" s="1523"/>
      <c r="X37" s="1523"/>
      <c r="Y37" s="1523"/>
      <c r="Z37" s="1523"/>
      <c r="AA37" s="1523"/>
      <c r="AB37" s="1523"/>
      <c r="AC37" s="1523"/>
      <c r="AD37" s="1523"/>
      <c r="AE37" s="1523"/>
      <c r="AF37" s="1523"/>
      <c r="AG37" s="1523"/>
      <c r="AH37" s="1523"/>
      <c r="AI37" s="1523"/>
      <c r="AJ37" s="1523"/>
      <c r="AK37" s="1523"/>
      <c r="AL37" s="1523"/>
      <c r="AM37" s="1523"/>
      <c r="AQ37" s="1523"/>
      <c r="AR37" s="1523"/>
      <c r="AS37" s="1523"/>
      <c r="AT37" s="1523"/>
      <c r="AU37" s="1523"/>
      <c r="AV37" s="1523"/>
      <c r="AW37" s="1523"/>
      <c r="AX37" s="1523"/>
      <c r="AY37" s="1523"/>
      <c r="AZ37" s="1523"/>
      <c r="BA37" s="1523"/>
      <c r="BB37" s="1523"/>
      <c r="BC37" s="1523"/>
      <c r="BD37" s="1523"/>
      <c r="BE37" s="1523"/>
      <c r="BF37" s="1523"/>
      <c r="BG37" s="1523"/>
      <c r="BH37" s="1523"/>
      <c r="BI37" s="1523"/>
      <c r="BJ37" s="1523"/>
      <c r="BK37" s="1523"/>
      <c r="BL37" s="1523"/>
      <c r="BM37" s="1523"/>
      <c r="BN37" s="1523"/>
    </row>
    <row r="38" spans="21:66" s="244" customFormat="1" ht="10.5">
      <c r="U38" s="1522" t="s">
        <v>93</v>
      </c>
      <c r="V38" s="1522"/>
      <c r="W38" s="1522"/>
      <c r="X38" s="1522"/>
      <c r="Y38" s="1522"/>
      <c r="Z38" s="1522"/>
      <c r="AA38" s="1522"/>
      <c r="AB38" s="1522"/>
      <c r="AC38" s="1522"/>
      <c r="AD38" s="1522"/>
      <c r="AE38" s="1522"/>
      <c r="AF38" s="1522"/>
      <c r="AG38" s="1522"/>
      <c r="AH38" s="1522"/>
      <c r="AI38" s="1522"/>
      <c r="AJ38" s="1522"/>
      <c r="AK38" s="1522"/>
      <c r="AL38" s="1522"/>
      <c r="AM38" s="1522"/>
      <c r="AQ38" s="1522" t="s">
        <v>195</v>
      </c>
      <c r="AR38" s="1522"/>
      <c r="AS38" s="1522"/>
      <c r="AT38" s="1522"/>
      <c r="AU38" s="1522"/>
      <c r="AV38" s="1522"/>
      <c r="AW38" s="1522"/>
      <c r="AX38" s="1522"/>
      <c r="AY38" s="1522"/>
      <c r="AZ38" s="1522"/>
      <c r="BA38" s="1522"/>
      <c r="BB38" s="1522"/>
      <c r="BC38" s="1522"/>
      <c r="BD38" s="1522"/>
      <c r="BE38" s="1522"/>
      <c r="BF38" s="1522"/>
      <c r="BG38" s="1522"/>
      <c r="BH38" s="1522"/>
      <c r="BI38" s="1522"/>
      <c r="BJ38" s="1522"/>
      <c r="BK38" s="1522"/>
      <c r="BL38" s="1522"/>
      <c r="BM38" s="1522"/>
      <c r="BN38" s="1522"/>
    </row>
    <row r="40" spans="1:66" ht="12.75">
      <c r="A40" s="243" t="s">
        <v>114</v>
      </c>
      <c r="U40" s="1523"/>
      <c r="V40" s="1523"/>
      <c r="W40" s="1523"/>
      <c r="X40" s="1523"/>
      <c r="Y40" s="1523"/>
      <c r="Z40" s="1523"/>
      <c r="AA40" s="1523"/>
      <c r="AB40" s="1523"/>
      <c r="AC40" s="1523"/>
      <c r="AD40" s="1523"/>
      <c r="AE40" s="1523"/>
      <c r="AF40" s="1523"/>
      <c r="AG40" s="1523"/>
      <c r="AH40" s="1523"/>
      <c r="AI40" s="1523"/>
      <c r="AJ40" s="1523"/>
      <c r="AK40" s="1523"/>
      <c r="AL40" s="1523"/>
      <c r="AM40" s="1523"/>
      <c r="AQ40" s="1523"/>
      <c r="AR40" s="1523"/>
      <c r="AS40" s="1523"/>
      <c r="AT40" s="1523"/>
      <c r="AU40" s="1523"/>
      <c r="AV40" s="1523"/>
      <c r="AW40" s="1523"/>
      <c r="AX40" s="1523"/>
      <c r="AY40" s="1523"/>
      <c r="AZ40" s="1523"/>
      <c r="BA40" s="1523"/>
      <c r="BB40" s="1523"/>
      <c r="BC40" s="1523"/>
      <c r="BD40" s="1523"/>
      <c r="BE40" s="1523"/>
      <c r="BF40" s="1523"/>
      <c r="BG40" s="1523"/>
      <c r="BH40" s="1523"/>
      <c r="BI40" s="1523"/>
      <c r="BJ40" s="1523"/>
      <c r="BK40" s="1523"/>
      <c r="BL40" s="1523"/>
      <c r="BM40" s="1523"/>
      <c r="BN40" s="1523"/>
    </row>
    <row r="41" spans="21:66" s="244" customFormat="1" ht="10.5">
      <c r="U41" s="1522" t="s">
        <v>93</v>
      </c>
      <c r="V41" s="1522"/>
      <c r="W41" s="1522"/>
      <c r="X41" s="1522"/>
      <c r="Y41" s="1522"/>
      <c r="Z41" s="1522"/>
      <c r="AA41" s="1522"/>
      <c r="AB41" s="1522"/>
      <c r="AC41" s="1522"/>
      <c r="AD41" s="1522"/>
      <c r="AE41" s="1522"/>
      <c r="AF41" s="1522"/>
      <c r="AG41" s="1522"/>
      <c r="AH41" s="1522"/>
      <c r="AI41" s="1522"/>
      <c r="AJ41" s="1522"/>
      <c r="AK41" s="1522"/>
      <c r="AL41" s="1522"/>
      <c r="AM41" s="1522"/>
      <c r="AQ41" s="1522" t="s">
        <v>195</v>
      </c>
      <c r="AR41" s="1522"/>
      <c r="AS41" s="1522"/>
      <c r="AT41" s="1522"/>
      <c r="AU41" s="1522"/>
      <c r="AV41" s="1522"/>
      <c r="AW41" s="1522"/>
      <c r="AX41" s="1522"/>
      <c r="AY41" s="1522"/>
      <c r="AZ41" s="1522"/>
      <c r="BA41" s="1522"/>
      <c r="BB41" s="1522"/>
      <c r="BC41" s="1522"/>
      <c r="BD41" s="1522"/>
      <c r="BE41" s="1522"/>
      <c r="BF41" s="1522"/>
      <c r="BG41" s="1522"/>
      <c r="BH41" s="1522"/>
      <c r="BI41" s="1522"/>
      <c r="BJ41" s="1522"/>
      <c r="BK41" s="1522"/>
      <c r="BL41" s="1522"/>
      <c r="BM41" s="1522"/>
      <c r="BN41" s="1522"/>
    </row>
    <row r="43" spans="2:31" ht="12.75">
      <c r="B43" s="241" t="s">
        <v>441</v>
      </c>
      <c r="C43" s="1519"/>
      <c r="D43" s="1519"/>
      <c r="E43" s="1519"/>
      <c r="F43" s="243" t="s">
        <v>442</v>
      </c>
      <c r="H43" s="1520"/>
      <c r="I43" s="1520"/>
      <c r="J43" s="1520"/>
      <c r="K43" s="1520"/>
      <c r="L43" s="1520"/>
      <c r="M43" s="1520"/>
      <c r="N43" s="1520"/>
      <c r="O43" s="1520"/>
      <c r="P43" s="1520"/>
      <c r="Q43" s="1520"/>
      <c r="R43" s="1520"/>
      <c r="S43" s="1520"/>
      <c r="T43" s="1520"/>
      <c r="U43" s="1520"/>
      <c r="V43" s="1520"/>
      <c r="W43" s="1520"/>
      <c r="X43" s="1520"/>
      <c r="AA43" s="245" t="s">
        <v>443</v>
      </c>
      <c r="AB43" s="1521" t="s">
        <v>829</v>
      </c>
      <c r="AC43" s="1521"/>
      <c r="AD43" s="1521"/>
      <c r="AE43" s="243" t="s">
        <v>444</v>
      </c>
    </row>
  </sheetData>
  <sheetProtection/>
  <mergeCells count="184">
    <mergeCell ref="A1:CB1"/>
    <mergeCell ref="A3:S3"/>
    <mergeCell ref="T3:AA3"/>
    <mergeCell ref="AB3:AN3"/>
    <mergeCell ref="AO3:BC3"/>
    <mergeCell ref="BD3:BO3"/>
    <mergeCell ref="BP3:CB3"/>
    <mergeCell ref="A4:S4"/>
    <mergeCell ref="T4:AA4"/>
    <mergeCell ref="AB4:AN4"/>
    <mergeCell ref="AO4:BC4"/>
    <mergeCell ref="BD4:BO4"/>
    <mergeCell ref="BP4:CB4"/>
    <mergeCell ref="A5:S5"/>
    <mergeCell ref="T5:AA5"/>
    <mergeCell ref="AB5:AN5"/>
    <mergeCell ref="AO5:BC5"/>
    <mergeCell ref="BD5:BO5"/>
    <mergeCell ref="BP5:CB5"/>
    <mergeCell ref="A6:S6"/>
    <mergeCell ref="T6:AA6"/>
    <mergeCell ref="AB6:AN6"/>
    <mergeCell ref="AO6:BC6"/>
    <mergeCell ref="BD6:BO6"/>
    <mergeCell ref="BP6:CB6"/>
    <mergeCell ref="A7:S7"/>
    <mergeCell ref="T7:AA7"/>
    <mergeCell ref="AB7:AN7"/>
    <mergeCell ref="AO7:BC7"/>
    <mergeCell ref="BD7:BO7"/>
    <mergeCell ref="BP7:CB7"/>
    <mergeCell ref="A8:S8"/>
    <mergeCell ref="T8:AA8"/>
    <mergeCell ref="AB8:AN8"/>
    <mergeCell ref="AO8:BC8"/>
    <mergeCell ref="BD8:BO8"/>
    <mergeCell ref="BP8:CB8"/>
    <mergeCell ref="A9:S9"/>
    <mergeCell ref="T9:AA9"/>
    <mergeCell ref="AB9:AN9"/>
    <mergeCell ref="AO9:BC9"/>
    <mergeCell ref="BD9:BO9"/>
    <mergeCell ref="BP9:CB9"/>
    <mergeCell ref="A10:S10"/>
    <mergeCell ref="T10:AA10"/>
    <mergeCell ref="AB10:AN10"/>
    <mergeCell ref="AO10:BC10"/>
    <mergeCell ref="BD10:BO10"/>
    <mergeCell ref="BP10:CB10"/>
    <mergeCell ref="A11:S11"/>
    <mergeCell ref="T11:AA11"/>
    <mergeCell ref="AB11:AN11"/>
    <mergeCell ref="AO11:BC11"/>
    <mergeCell ref="BD11:BO11"/>
    <mergeCell ref="BP11:CB11"/>
    <mergeCell ref="A12:S12"/>
    <mergeCell ref="T12:AA12"/>
    <mergeCell ref="AB12:AN12"/>
    <mergeCell ref="AO12:BC12"/>
    <mergeCell ref="BD12:BO12"/>
    <mergeCell ref="BP12:CB12"/>
    <mergeCell ref="A13:S13"/>
    <mergeCell ref="T13:AA13"/>
    <mergeCell ref="AB13:AN13"/>
    <mergeCell ref="AO13:BC13"/>
    <mergeCell ref="BD13:BO13"/>
    <mergeCell ref="BP13:CB13"/>
    <mergeCell ref="A14:S14"/>
    <mergeCell ref="T14:AA14"/>
    <mergeCell ref="AB14:AN14"/>
    <mergeCell ref="AO14:BC14"/>
    <mergeCell ref="BD14:BO14"/>
    <mergeCell ref="BP14:CB14"/>
    <mergeCell ref="A15:S15"/>
    <mergeCell ref="T15:AA15"/>
    <mergeCell ref="AB15:AN15"/>
    <mergeCell ref="AO15:BC15"/>
    <mergeCell ref="BD15:BO15"/>
    <mergeCell ref="BP15:CB15"/>
    <mergeCell ref="A16:S16"/>
    <mergeCell ref="T16:AA16"/>
    <mergeCell ref="AB16:AN16"/>
    <mergeCell ref="AO16:BC16"/>
    <mergeCell ref="BD16:BO16"/>
    <mergeCell ref="BP16:CB16"/>
    <mergeCell ref="A17:S17"/>
    <mergeCell ref="T17:AA17"/>
    <mergeCell ref="AB17:AN17"/>
    <mergeCell ref="AO17:BC17"/>
    <mergeCell ref="BD17:BO17"/>
    <mergeCell ref="BP17:CB17"/>
    <mergeCell ref="A18:S18"/>
    <mergeCell ref="T18:AA18"/>
    <mergeCell ref="AB18:AN18"/>
    <mergeCell ref="AO18:BC18"/>
    <mergeCell ref="BD18:BO18"/>
    <mergeCell ref="BP18:CB18"/>
    <mergeCell ref="A19:S19"/>
    <mergeCell ref="T19:AA19"/>
    <mergeCell ref="AB19:AN19"/>
    <mergeCell ref="AO19:BC19"/>
    <mergeCell ref="BD19:BO19"/>
    <mergeCell ref="BP19:CB19"/>
    <mergeCell ref="A20:S20"/>
    <mergeCell ref="T20:AA20"/>
    <mergeCell ref="AB20:AN20"/>
    <mergeCell ref="AO20:BC20"/>
    <mergeCell ref="BD20:BO20"/>
    <mergeCell ref="BP20:CB20"/>
    <mergeCell ref="A21:S21"/>
    <mergeCell ref="T21:AA21"/>
    <mergeCell ref="AB21:AN21"/>
    <mergeCell ref="AO21:BC21"/>
    <mergeCell ref="BD21:BO21"/>
    <mergeCell ref="BP21:CB21"/>
    <mergeCell ref="A22:S22"/>
    <mergeCell ref="T22:AA22"/>
    <mergeCell ref="AB22:AN22"/>
    <mergeCell ref="AO22:BC22"/>
    <mergeCell ref="BD22:BO22"/>
    <mergeCell ref="BP22:CB22"/>
    <mergeCell ref="A23:S23"/>
    <mergeCell ref="T23:AA23"/>
    <mergeCell ref="AB23:AN23"/>
    <mergeCell ref="AO23:BC23"/>
    <mergeCell ref="BD23:BO23"/>
    <mergeCell ref="BP23:CB23"/>
    <mergeCell ref="A24:S24"/>
    <mergeCell ref="T24:AA24"/>
    <mergeCell ref="AB24:AN24"/>
    <mergeCell ref="AO24:BC24"/>
    <mergeCell ref="BD24:BO24"/>
    <mergeCell ref="BP24:CB24"/>
    <mergeCell ref="A25:S25"/>
    <mergeCell ref="T25:AA25"/>
    <mergeCell ref="AB25:AN25"/>
    <mergeCell ref="AO25:BC25"/>
    <mergeCell ref="BD25:BO25"/>
    <mergeCell ref="BP25:CB25"/>
    <mergeCell ref="A26:S26"/>
    <mergeCell ref="T26:AA26"/>
    <mergeCell ref="AB26:AN26"/>
    <mergeCell ref="AO26:BC26"/>
    <mergeCell ref="BD26:BO26"/>
    <mergeCell ref="BP26:CB26"/>
    <mergeCell ref="A27:S27"/>
    <mergeCell ref="T27:AA27"/>
    <mergeCell ref="AB27:AN27"/>
    <mergeCell ref="AO27:BC27"/>
    <mergeCell ref="BD27:BO27"/>
    <mergeCell ref="BP27:CB27"/>
    <mergeCell ref="A28:S28"/>
    <mergeCell ref="T28:AA28"/>
    <mergeCell ref="AB28:AN28"/>
    <mergeCell ref="AO28:BC28"/>
    <mergeCell ref="BD28:BO28"/>
    <mergeCell ref="BP28:CB28"/>
    <mergeCell ref="A29:S29"/>
    <mergeCell ref="T29:AA29"/>
    <mergeCell ref="AB29:AN29"/>
    <mergeCell ref="AO29:BC29"/>
    <mergeCell ref="BD29:BO29"/>
    <mergeCell ref="BP29:CB29"/>
    <mergeCell ref="A30:S30"/>
    <mergeCell ref="T30:AA30"/>
    <mergeCell ref="AB30:AN30"/>
    <mergeCell ref="AO30:BC30"/>
    <mergeCell ref="BD30:BO30"/>
    <mergeCell ref="BP30:CB30"/>
    <mergeCell ref="U33:AM33"/>
    <mergeCell ref="AQ33:BN33"/>
    <mergeCell ref="U34:AM34"/>
    <mergeCell ref="AQ34:BN34"/>
    <mergeCell ref="U37:AM37"/>
    <mergeCell ref="AQ37:BN37"/>
    <mergeCell ref="C43:E43"/>
    <mergeCell ref="H43:X43"/>
    <mergeCell ref="AB43:AD43"/>
    <mergeCell ref="U38:AM38"/>
    <mergeCell ref="AQ38:BN38"/>
    <mergeCell ref="U40:AM40"/>
    <mergeCell ref="AQ40:BN40"/>
    <mergeCell ref="U41:AM41"/>
    <mergeCell ref="AQ41:BN4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3"/>
  <sheetViews>
    <sheetView view="pageBreakPreview" zoomScale="60" zoomScalePageLayoutView="0" workbookViewId="0" topLeftCell="A1">
      <selection activeCell="O2" sqref="O2:P2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2.7109375" style="0" customWidth="1"/>
    <col min="4" max="4" width="6.421875" style="0" customWidth="1"/>
    <col min="5" max="5" width="8.00390625" style="0" customWidth="1"/>
    <col min="6" max="6" width="6.57421875" style="0" customWidth="1"/>
    <col min="7" max="7" width="8.140625" style="0" customWidth="1"/>
    <col min="8" max="8" width="8.421875" style="0" customWidth="1"/>
    <col min="9" max="9" width="10.8515625" style="0" customWidth="1"/>
    <col min="10" max="10" width="8.57421875" style="0" customWidth="1"/>
    <col min="11" max="11" width="15.00390625" style="0" customWidth="1"/>
  </cols>
  <sheetData>
    <row r="1" spans="1:16" s="153" customFormat="1" ht="12.75">
      <c r="A1" s="738"/>
      <c r="B1" s="738"/>
      <c r="C1" s="738"/>
      <c r="D1" s="738"/>
      <c r="E1" s="738"/>
      <c r="F1" s="738"/>
      <c r="G1" s="738"/>
      <c r="H1" s="739"/>
      <c r="I1" s="739"/>
      <c r="J1" s="738"/>
      <c r="K1" s="738"/>
      <c r="L1" s="738"/>
      <c r="M1" s="738"/>
      <c r="N1" s="738"/>
      <c r="O1" s="740" t="s">
        <v>73</v>
      </c>
      <c r="P1" s="740"/>
    </row>
    <row r="2" spans="1:16" s="153" customFormat="1" ht="55.5" customHeight="1">
      <c r="A2" s="738"/>
      <c r="B2" s="738"/>
      <c r="C2" s="738"/>
      <c r="D2" s="738"/>
      <c r="E2" s="738"/>
      <c r="F2" s="738"/>
      <c r="G2" s="738"/>
      <c r="H2" s="741"/>
      <c r="I2" s="741"/>
      <c r="J2" s="738"/>
      <c r="K2" s="738"/>
      <c r="L2" s="738"/>
      <c r="M2" s="738"/>
      <c r="N2" s="738"/>
      <c r="O2" s="1453" t="s">
        <v>886</v>
      </c>
      <c r="P2" s="1453"/>
    </row>
    <row r="3" spans="1:16" s="153" customFormat="1" ht="51.75" customHeight="1">
      <c r="A3" s="738"/>
      <c r="B3" s="738"/>
      <c r="C3" s="738"/>
      <c r="D3" s="738"/>
      <c r="E3" s="738"/>
      <c r="F3" s="738"/>
      <c r="G3" s="738"/>
      <c r="H3" s="741"/>
      <c r="I3" s="741"/>
      <c r="J3" s="738"/>
      <c r="K3" s="738"/>
      <c r="L3" s="738"/>
      <c r="M3" s="738"/>
      <c r="N3" s="738"/>
      <c r="O3" s="1453" t="s">
        <v>840</v>
      </c>
      <c r="P3" s="1453"/>
    </row>
    <row r="4" spans="1:16" ht="12.75">
      <c r="A4" s="601"/>
      <c r="B4" s="601"/>
      <c r="C4" s="601"/>
      <c r="D4" s="601"/>
      <c r="E4" s="601"/>
      <c r="F4" s="631" t="s">
        <v>841</v>
      </c>
      <c r="G4" s="631"/>
      <c r="H4" s="631"/>
      <c r="I4" s="631"/>
      <c r="J4" s="631"/>
      <c r="K4" s="601"/>
      <c r="L4" s="601"/>
      <c r="M4" s="601"/>
      <c r="N4" s="601"/>
      <c r="O4" s="601"/>
      <c r="P4" s="601"/>
    </row>
    <row r="5" spans="1:16" ht="12.75">
      <c r="A5" s="601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</row>
    <row r="6" spans="1:29" s="2" customFormat="1" ht="32.25" customHeight="1">
      <c r="A6" s="604" t="s">
        <v>82</v>
      </c>
      <c r="B6" s="604"/>
      <c r="C6" s="604"/>
      <c r="D6" s="607"/>
      <c r="E6" s="607"/>
      <c r="F6" s="607"/>
      <c r="G6" s="848"/>
      <c r="H6" s="848"/>
      <c r="I6" s="848"/>
      <c r="J6" s="848"/>
      <c r="K6" s="848"/>
      <c r="L6" s="848"/>
      <c r="M6" s="848"/>
      <c r="N6" s="849"/>
      <c r="O6" s="849"/>
      <c r="P6" s="85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"/>
    </row>
    <row r="7" spans="1:29" s="2" customFormat="1" ht="12.75">
      <c r="A7" s="601" t="s">
        <v>83</v>
      </c>
      <c r="B7" s="601"/>
      <c r="C7" s="603"/>
      <c r="D7" s="607" t="s">
        <v>84</v>
      </c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AC7" s="1"/>
    </row>
    <row r="8" spans="1:29" s="2" customFormat="1" ht="12.75">
      <c r="A8" s="601" t="s">
        <v>85</v>
      </c>
      <c r="B8" s="601"/>
      <c r="C8" s="601"/>
      <c r="D8" s="607" t="s">
        <v>77</v>
      </c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AB8" s="22"/>
      <c r="AC8" s="1"/>
    </row>
    <row r="9" spans="1:16" ht="12.75">
      <c r="A9" s="601"/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</row>
    <row r="10" spans="1:16" s="164" customFormat="1" ht="108.75" customHeight="1">
      <c r="A10" s="851" t="s">
        <v>63</v>
      </c>
      <c r="B10" s="851" t="s">
        <v>64</v>
      </c>
      <c r="C10" s="851" t="s">
        <v>65</v>
      </c>
      <c r="D10" s="851" t="s">
        <v>66</v>
      </c>
      <c r="E10" s="851" t="s">
        <v>67</v>
      </c>
      <c r="F10" s="851" t="s">
        <v>68</v>
      </c>
      <c r="G10" s="851" t="s">
        <v>69</v>
      </c>
      <c r="H10" s="851" t="s">
        <v>70</v>
      </c>
      <c r="I10" s="851" t="s">
        <v>71</v>
      </c>
      <c r="J10" s="851" t="s">
        <v>72</v>
      </c>
      <c r="K10" s="851" t="s">
        <v>52</v>
      </c>
      <c r="L10" s="851" t="s">
        <v>813</v>
      </c>
      <c r="M10" s="851" t="s">
        <v>74</v>
      </c>
      <c r="N10" s="852" t="s">
        <v>814</v>
      </c>
      <c r="O10" s="853" t="s">
        <v>75</v>
      </c>
      <c r="P10" s="852" t="s">
        <v>76</v>
      </c>
    </row>
    <row r="11" spans="1:16" s="163" customFormat="1" ht="12.75">
      <c r="A11" s="854">
        <v>1</v>
      </c>
      <c r="B11" s="854">
        <v>2</v>
      </c>
      <c r="C11" s="854">
        <v>3</v>
      </c>
      <c r="D11" s="854">
        <v>4</v>
      </c>
      <c r="E11" s="854">
        <v>5</v>
      </c>
      <c r="F11" s="854">
        <v>6</v>
      </c>
      <c r="G11" s="854">
        <v>7</v>
      </c>
      <c r="H11" s="854">
        <v>8</v>
      </c>
      <c r="I11" s="854">
        <v>9</v>
      </c>
      <c r="J11" s="854">
        <v>10</v>
      </c>
      <c r="K11" s="854">
        <v>11</v>
      </c>
      <c r="L11" s="854">
        <v>12</v>
      </c>
      <c r="M11" s="854">
        <v>13</v>
      </c>
      <c r="N11" s="854">
        <v>14</v>
      </c>
      <c r="O11" s="855">
        <v>15</v>
      </c>
      <c r="P11" s="854">
        <v>16</v>
      </c>
    </row>
    <row r="12" spans="1:16" ht="12.75">
      <c r="A12" s="856"/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7"/>
      <c r="P12" s="856"/>
    </row>
    <row r="13" spans="1:16" ht="12.75">
      <c r="A13" s="601"/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</row>
    <row r="14" spans="1:16" s="153" customFormat="1" ht="11.25" customHeight="1">
      <c r="A14" s="745" t="s">
        <v>245</v>
      </c>
      <c r="B14" s="745"/>
      <c r="C14" s="834"/>
      <c r="D14" s="745"/>
      <c r="E14" s="745"/>
      <c r="F14" s="834"/>
      <c r="G14" s="834"/>
      <c r="H14" s="738"/>
      <c r="I14" s="745"/>
      <c r="J14" s="738"/>
      <c r="K14" s="738"/>
      <c r="L14" s="738"/>
      <c r="M14" s="738"/>
      <c r="N14" s="738"/>
      <c r="O14" s="738"/>
      <c r="P14" s="738"/>
    </row>
    <row r="15" spans="1:16" s="153" customFormat="1" ht="13.5" customHeight="1">
      <c r="A15" s="835"/>
      <c r="B15" s="835"/>
      <c r="C15" s="836" t="s">
        <v>93</v>
      </c>
      <c r="D15" s="836"/>
      <c r="E15" s="837"/>
      <c r="F15" s="858" t="s">
        <v>246</v>
      </c>
      <c r="G15" s="858"/>
      <c r="H15" s="738"/>
      <c r="I15" s="839"/>
      <c r="J15" s="738"/>
      <c r="K15" s="738"/>
      <c r="L15" s="738"/>
      <c r="M15" s="738"/>
      <c r="N15" s="738"/>
      <c r="O15" s="738"/>
      <c r="P15" s="738"/>
    </row>
    <row r="16" spans="1:16" s="153" customFormat="1" ht="15" customHeight="1" hidden="1">
      <c r="A16" s="840" t="s">
        <v>247</v>
      </c>
      <c r="B16" s="745"/>
      <c r="C16" s="834"/>
      <c r="D16" s="745"/>
      <c r="E16" s="745"/>
      <c r="F16" s="834"/>
      <c r="G16" s="834"/>
      <c r="H16" s="839"/>
      <c r="I16" s="839"/>
      <c r="J16" s="738"/>
      <c r="K16" s="738"/>
      <c r="L16" s="738"/>
      <c r="M16" s="738"/>
      <c r="N16" s="738"/>
      <c r="O16" s="738"/>
      <c r="P16" s="738"/>
    </row>
    <row r="17" spans="1:16" s="153" customFormat="1" ht="17.25" customHeight="1" hidden="1">
      <c r="A17" s="835" t="s">
        <v>248</v>
      </c>
      <c r="B17" s="835"/>
      <c r="C17" s="836" t="s">
        <v>93</v>
      </c>
      <c r="D17" s="836"/>
      <c r="E17" s="841"/>
      <c r="F17" s="838" t="s">
        <v>246</v>
      </c>
      <c r="G17" s="838"/>
      <c r="H17" s="744"/>
      <c r="I17" s="839"/>
      <c r="J17" s="738"/>
      <c r="K17" s="738"/>
      <c r="L17" s="738"/>
      <c r="M17" s="738"/>
      <c r="N17" s="738"/>
      <c r="O17" s="738"/>
      <c r="P17" s="738"/>
    </row>
    <row r="18" spans="1:16" s="153" customFormat="1" ht="33.75" customHeight="1">
      <c r="A18" s="840" t="s">
        <v>249</v>
      </c>
      <c r="B18" s="840"/>
      <c r="C18" s="834"/>
      <c r="D18" s="745"/>
      <c r="E18" s="745"/>
      <c r="F18" s="834"/>
      <c r="G18" s="834"/>
      <c r="H18" s="745"/>
      <c r="I18" s="745"/>
      <c r="J18" s="842"/>
      <c r="K18" s="738"/>
      <c r="L18" s="738"/>
      <c r="M18" s="738"/>
      <c r="N18" s="738"/>
      <c r="O18" s="738"/>
      <c r="P18" s="738"/>
    </row>
    <row r="19" spans="1:16" s="153" customFormat="1" ht="12.75" customHeight="1">
      <c r="A19" s="835"/>
      <c r="B19" s="835"/>
      <c r="C19" s="836" t="s">
        <v>93</v>
      </c>
      <c r="D19" s="836"/>
      <c r="E19" s="841"/>
      <c r="F19" s="858" t="s">
        <v>246</v>
      </c>
      <c r="G19" s="858"/>
      <c r="H19" s="744"/>
      <c r="I19" s="839"/>
      <c r="J19" s="842"/>
      <c r="K19" s="738"/>
      <c r="L19" s="738"/>
      <c r="M19" s="738"/>
      <c r="N19" s="738"/>
      <c r="O19" s="738"/>
      <c r="P19" s="738"/>
    </row>
    <row r="20" spans="1:16" s="153" customFormat="1" ht="12.75" customHeight="1">
      <c r="A20" s="843" t="s">
        <v>812</v>
      </c>
      <c r="B20" s="844"/>
      <c r="C20" s="844"/>
      <c r="D20" s="844"/>
      <c r="E20" s="844"/>
      <c r="F20" s="844"/>
      <c r="G20" s="844"/>
      <c r="H20" s="844"/>
      <c r="I20" s="844"/>
      <c r="J20" s="738"/>
      <c r="K20" s="738"/>
      <c r="L20" s="738"/>
      <c r="M20" s="738"/>
      <c r="N20" s="738"/>
      <c r="O20" s="738"/>
      <c r="P20" s="738"/>
    </row>
    <row r="21" spans="1:16" s="153" customFormat="1" ht="12.75" customHeight="1">
      <c r="A21" s="843"/>
      <c r="B21" s="844"/>
      <c r="C21" s="844"/>
      <c r="D21" s="844"/>
      <c r="E21" s="844"/>
      <c r="F21" s="844"/>
      <c r="G21" s="844"/>
      <c r="H21" s="844"/>
      <c r="I21" s="844"/>
      <c r="J21" s="738"/>
      <c r="K21" s="738"/>
      <c r="L21" s="738"/>
      <c r="M21" s="738"/>
      <c r="N21" s="738"/>
      <c r="O21" s="738"/>
      <c r="P21" s="738"/>
    </row>
    <row r="22" spans="1:16" s="153" customFormat="1" ht="12.75">
      <c r="A22" s="843" t="s">
        <v>706</v>
      </c>
      <c r="B22" s="845"/>
      <c r="C22" s="845"/>
      <c r="D22" s="845"/>
      <c r="E22" s="845"/>
      <c r="F22" s="845"/>
      <c r="G22" s="845"/>
      <c r="H22" s="845"/>
      <c r="I22" s="845"/>
      <c r="J22" s="738"/>
      <c r="K22" s="738"/>
      <c r="L22" s="738"/>
      <c r="M22" s="738"/>
      <c r="N22" s="738"/>
      <c r="O22" s="738"/>
      <c r="P22" s="738"/>
    </row>
    <row r="23" spans="1:16" s="153" customFormat="1" ht="17.25" customHeight="1">
      <c r="A23" s="1564" t="s">
        <v>211</v>
      </c>
      <c r="B23" s="1564"/>
      <c r="C23" s="1564"/>
      <c r="D23" s="844"/>
      <c r="E23" s="844"/>
      <c r="F23" s="844"/>
      <c r="G23" s="844"/>
      <c r="H23" s="859"/>
      <c r="I23" s="844"/>
      <c r="J23" s="738"/>
      <c r="K23" s="738"/>
      <c r="L23" s="738"/>
      <c r="M23" s="738"/>
      <c r="N23" s="738"/>
      <c r="O23" s="738"/>
      <c r="P23" s="738"/>
    </row>
  </sheetData>
  <sheetProtection/>
  <mergeCells count="3">
    <mergeCell ref="O2:P2"/>
    <mergeCell ref="O3:P3"/>
    <mergeCell ref="A23:C23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1:AK46"/>
  <sheetViews>
    <sheetView view="pageBreakPreview" zoomScale="69" zoomScaleNormal="80" zoomScaleSheetLayoutView="69" zoomScalePageLayoutView="0" workbookViewId="0" topLeftCell="B2">
      <selection activeCell="Z8" sqref="Z8"/>
    </sheetView>
  </sheetViews>
  <sheetFormatPr defaultColWidth="9.140625" defaultRowHeight="12.75"/>
  <cols>
    <col min="1" max="1" width="2.57421875" style="345" customWidth="1"/>
    <col min="2" max="3" width="16.00390625" style="345" customWidth="1"/>
    <col min="4" max="4" width="12.57421875" style="345" customWidth="1"/>
    <col min="5" max="5" width="13.8515625" style="345" hidden="1" customWidth="1"/>
    <col min="6" max="6" width="13.7109375" style="345" customWidth="1"/>
    <col min="7" max="7" width="13.00390625" style="345" customWidth="1"/>
    <col min="8" max="8" width="8.28125" style="345" hidden="1" customWidth="1"/>
    <col min="9" max="9" width="7.140625" style="345" hidden="1" customWidth="1"/>
    <col min="10" max="10" width="10.8515625" style="345" customWidth="1"/>
    <col min="11" max="13" width="10.28125" style="345" customWidth="1"/>
    <col min="14" max="15" width="8.7109375" style="345" hidden="1" customWidth="1"/>
    <col min="16" max="16" width="10.28125" style="345" customWidth="1"/>
    <col min="17" max="18" width="13.00390625" style="345" customWidth="1"/>
    <col min="19" max="19" width="12.140625" style="345" customWidth="1"/>
    <col min="20" max="21" width="12.140625" style="345" hidden="1" customWidth="1"/>
    <col min="22" max="26" width="12.00390625" style="345" customWidth="1"/>
    <col min="27" max="27" width="10.140625" style="345" customWidth="1"/>
    <col min="28" max="28" width="10.8515625" style="345" customWidth="1"/>
    <col min="29" max="29" width="10.00390625" style="345" customWidth="1"/>
    <col min="30" max="30" width="8.00390625" style="345" customWidth="1"/>
    <col min="31" max="31" width="9.421875" style="345" customWidth="1"/>
    <col min="32" max="32" width="8.8515625" style="345" customWidth="1"/>
    <col min="33" max="33" width="11.421875" style="345" hidden="1" customWidth="1"/>
    <col min="34" max="16384" width="9.140625" style="345" customWidth="1"/>
  </cols>
  <sheetData>
    <row r="1" spans="2:29" ht="15.75" hidden="1"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97"/>
      <c r="X1" s="197"/>
      <c r="Y1" s="197"/>
      <c r="Z1" s="197"/>
      <c r="AA1" s="1025"/>
      <c r="AB1" s="1025"/>
      <c r="AC1" s="574"/>
    </row>
    <row r="2" spans="2:31" ht="21" customHeight="1"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1"/>
      <c r="AB2" s="1568" t="s">
        <v>445</v>
      </c>
      <c r="AC2" s="1568"/>
      <c r="AD2" s="1568"/>
      <c r="AE2" s="862"/>
    </row>
    <row r="3" spans="2:31" ht="11.25" customHeight="1"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1"/>
      <c r="AB3" s="1232" t="s">
        <v>887</v>
      </c>
      <c r="AC3" s="1232"/>
      <c r="AD3" s="1232"/>
      <c r="AE3" s="862"/>
    </row>
    <row r="4" spans="2:31" ht="10.5" customHeight="1">
      <c r="B4" s="860"/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1"/>
      <c r="AB4" s="1232"/>
      <c r="AC4" s="1232"/>
      <c r="AD4" s="1232"/>
      <c r="AE4" s="862"/>
    </row>
    <row r="5" spans="2:31" ht="23.25" customHeight="1"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1"/>
      <c r="AB5" s="1232"/>
      <c r="AC5" s="1232"/>
      <c r="AD5" s="1232"/>
      <c r="AE5" s="862"/>
    </row>
    <row r="6" spans="2:31" ht="18.75" customHeight="1"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1"/>
      <c r="AB6" s="1232" t="s">
        <v>853</v>
      </c>
      <c r="AC6" s="1232"/>
      <c r="AD6" s="1232"/>
      <c r="AE6" s="862"/>
    </row>
    <row r="7" spans="2:31" ht="34.5" customHeight="1">
      <c r="B7" s="860"/>
      <c r="C7" s="863"/>
      <c r="D7" s="863"/>
      <c r="E7" s="863"/>
      <c r="F7" s="863"/>
      <c r="G7" s="863"/>
      <c r="H7" s="863"/>
      <c r="I7" s="863"/>
      <c r="J7" s="863"/>
      <c r="K7" s="863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1"/>
      <c r="AB7" s="1232"/>
      <c r="AC7" s="1232"/>
      <c r="AD7" s="1232"/>
      <c r="AE7" s="862"/>
    </row>
    <row r="8" spans="2:31" ht="15.75">
      <c r="B8" s="862"/>
      <c r="C8" s="864"/>
      <c r="D8" s="864"/>
      <c r="E8" s="864"/>
      <c r="F8" s="864"/>
      <c r="G8" s="864"/>
      <c r="H8" s="864"/>
      <c r="I8" s="864"/>
      <c r="J8" s="864"/>
      <c r="K8" s="864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1580"/>
      <c r="AB8" s="1580"/>
      <c r="AC8" s="248"/>
      <c r="AD8" s="862"/>
      <c r="AE8" s="862"/>
    </row>
    <row r="9" spans="2:31" s="391" customFormat="1" ht="15.75">
      <c r="B9" s="277"/>
      <c r="C9" s="865"/>
      <c r="D9" s="865"/>
      <c r="E9" s="865"/>
      <c r="F9" s="865"/>
      <c r="G9" s="866"/>
      <c r="H9" s="865"/>
      <c r="I9" s="865"/>
      <c r="J9" s="865"/>
      <c r="K9" s="865"/>
      <c r="L9" s="277"/>
      <c r="M9" s="1022" t="s">
        <v>81</v>
      </c>
      <c r="N9" s="1022"/>
      <c r="O9" s="1022"/>
      <c r="P9" s="1022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577"/>
      <c r="AE9" s="577"/>
    </row>
    <row r="10" spans="2:31" s="391" customFormat="1" ht="41.25" customHeight="1">
      <c r="B10" s="1156" t="s">
        <v>446</v>
      </c>
      <c r="C10" s="1156"/>
      <c r="D10" s="1156"/>
      <c r="E10" s="1156"/>
      <c r="F10" s="1156"/>
      <c r="G10" s="1156"/>
      <c r="H10" s="1156"/>
      <c r="I10" s="1156"/>
      <c r="J10" s="1156"/>
      <c r="K10" s="1156"/>
      <c r="L10" s="1156"/>
      <c r="M10" s="1156"/>
      <c r="N10" s="1156"/>
      <c r="O10" s="1156"/>
      <c r="P10" s="1156"/>
      <c r="Q10" s="1156"/>
      <c r="R10" s="1156"/>
      <c r="S10" s="1156"/>
      <c r="T10" s="1156"/>
      <c r="U10" s="1156"/>
      <c r="V10" s="1156"/>
      <c r="W10" s="1156"/>
      <c r="X10" s="1156"/>
      <c r="Y10" s="1156"/>
      <c r="Z10" s="1156"/>
      <c r="AA10" s="1156"/>
      <c r="AB10" s="1156"/>
      <c r="AC10" s="1156"/>
      <c r="AD10" s="1156"/>
      <c r="AE10" s="577"/>
    </row>
    <row r="11" spans="2:31" s="391" customFormat="1" ht="9.75" customHeight="1">
      <c r="B11" s="1022"/>
      <c r="C11" s="1022"/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627"/>
      <c r="X11" s="627"/>
      <c r="Y11" s="627"/>
      <c r="Z11" s="627"/>
      <c r="AA11" s="627"/>
      <c r="AB11" s="627"/>
      <c r="AC11" s="627"/>
      <c r="AD11" s="577"/>
      <c r="AE11" s="577"/>
    </row>
    <row r="12" spans="2:37" s="577" customFormat="1" ht="15.75">
      <c r="B12" s="277"/>
      <c r="C12" s="277"/>
      <c r="D12" s="1022" t="s">
        <v>815</v>
      </c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2"/>
      <c r="AE12" s="1022"/>
      <c r="AF12" s="277"/>
      <c r="AG12" s="277"/>
      <c r="AH12" s="277"/>
      <c r="AI12" s="298"/>
      <c r="AJ12" s="298"/>
      <c r="AK12" s="298"/>
    </row>
    <row r="13" spans="2:31" ht="8.25" customHeight="1">
      <c r="B13" s="862"/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2"/>
      <c r="Y13" s="862"/>
      <c r="Z13" s="862"/>
      <c r="AA13" s="862"/>
      <c r="AB13" s="862"/>
      <c r="AC13" s="862"/>
      <c r="AD13" s="862"/>
      <c r="AE13" s="862"/>
    </row>
    <row r="14" spans="2:31" ht="32.25" customHeight="1">
      <c r="B14" s="1232" t="s">
        <v>82</v>
      </c>
      <c r="C14" s="1232"/>
      <c r="D14" s="1232"/>
      <c r="E14" s="1232"/>
      <c r="F14" s="867"/>
      <c r="G14" s="867"/>
      <c r="H14" s="867"/>
      <c r="I14" s="867"/>
      <c r="J14" s="867"/>
      <c r="K14" s="867"/>
      <c r="L14" s="867"/>
      <c r="M14" s="867"/>
      <c r="N14" s="868"/>
      <c r="O14" s="868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2"/>
    </row>
    <row r="15" spans="2:31" ht="12.75">
      <c r="B15" s="862" t="s">
        <v>83</v>
      </c>
      <c r="C15" s="862"/>
      <c r="D15" s="862"/>
      <c r="E15" s="870" t="s">
        <v>84</v>
      </c>
      <c r="F15" s="862" t="s">
        <v>302</v>
      </c>
      <c r="G15" s="862"/>
      <c r="H15" s="862"/>
      <c r="I15" s="862"/>
      <c r="J15" s="862"/>
      <c r="K15" s="862"/>
      <c r="L15" s="862"/>
      <c r="M15" s="862"/>
      <c r="N15" s="862"/>
      <c r="O15" s="862"/>
      <c r="P15" s="862"/>
      <c r="Q15" s="862"/>
      <c r="R15" s="862"/>
      <c r="S15" s="862"/>
      <c r="T15" s="862"/>
      <c r="U15" s="862"/>
      <c r="V15" s="862"/>
      <c r="W15" s="862"/>
      <c r="X15" s="862"/>
      <c r="Y15" s="862"/>
      <c r="Z15" s="862"/>
      <c r="AA15" s="862"/>
      <c r="AB15" s="862"/>
      <c r="AC15" s="862"/>
      <c r="AD15" s="862"/>
      <c r="AE15" s="862"/>
    </row>
    <row r="16" spans="2:31" ht="12.75">
      <c r="B16" s="862" t="s">
        <v>85</v>
      </c>
      <c r="C16" s="862"/>
      <c r="D16" s="862"/>
      <c r="E16" s="871" t="s">
        <v>18</v>
      </c>
      <c r="F16" s="862" t="s">
        <v>301</v>
      </c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  <c r="R16" s="862"/>
      <c r="S16" s="862"/>
      <c r="T16" s="862"/>
      <c r="U16" s="862"/>
      <c r="V16" s="862"/>
      <c r="W16" s="862"/>
      <c r="X16" s="862"/>
      <c r="Y16" s="862"/>
      <c r="Z16" s="862"/>
      <c r="AA16" s="862"/>
      <c r="AB16" s="862"/>
      <c r="AC16" s="862"/>
      <c r="AD16" s="596"/>
      <c r="AE16" s="862"/>
    </row>
    <row r="17" spans="2:31" ht="12.75"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862"/>
      <c r="Z17" s="862"/>
      <c r="AA17" s="862"/>
      <c r="AB17" s="862"/>
      <c r="AC17" s="862"/>
      <c r="AD17" s="596" t="s">
        <v>17</v>
      </c>
      <c r="AE17" s="862"/>
    </row>
    <row r="18" spans="2:32" s="182" customFormat="1" ht="57.75" customHeight="1">
      <c r="B18" s="1565" t="s">
        <v>817</v>
      </c>
      <c r="C18" s="1565"/>
      <c r="D18" s="1569" t="s">
        <v>303</v>
      </c>
      <c r="E18" s="1570"/>
      <c r="F18" s="1569" t="s">
        <v>842</v>
      </c>
      <c r="G18" s="1575"/>
      <c r="H18" s="1575"/>
      <c r="I18" s="1575"/>
      <c r="J18" s="1575"/>
      <c r="K18" s="1575"/>
      <c r="L18" s="1575"/>
      <c r="M18" s="1575"/>
      <c r="N18" s="1575"/>
      <c r="O18" s="1575"/>
      <c r="P18" s="1575"/>
      <c r="Q18" s="1575"/>
      <c r="R18" s="1570"/>
      <c r="S18" s="1576" t="s">
        <v>843</v>
      </c>
      <c r="T18" s="872"/>
      <c r="U18" s="1576" t="s">
        <v>844</v>
      </c>
      <c r="V18" s="1569" t="s">
        <v>845</v>
      </c>
      <c r="W18" s="1575"/>
      <c r="X18" s="1575"/>
      <c r="Y18" s="1575"/>
      <c r="Z18" s="1570"/>
      <c r="AA18" s="1569" t="s">
        <v>89</v>
      </c>
      <c r="AB18" s="1575"/>
      <c r="AC18" s="1570"/>
      <c r="AD18" s="1565" t="s">
        <v>55</v>
      </c>
      <c r="AE18" s="1565"/>
      <c r="AF18" s="396"/>
    </row>
    <row r="19" spans="2:32" s="182" customFormat="1" ht="51.75" customHeight="1">
      <c r="B19" s="1565" t="s">
        <v>816</v>
      </c>
      <c r="C19" s="1565" t="s">
        <v>818</v>
      </c>
      <c r="D19" s="1571"/>
      <c r="E19" s="1572"/>
      <c r="F19" s="1576" t="s">
        <v>846</v>
      </c>
      <c r="G19" s="1244" t="s">
        <v>847</v>
      </c>
      <c r="H19" s="1245"/>
      <c r="I19" s="1245"/>
      <c r="J19" s="1245"/>
      <c r="K19" s="1245"/>
      <c r="L19" s="1246"/>
      <c r="M19" s="1565" t="s">
        <v>848</v>
      </c>
      <c r="N19" s="1565"/>
      <c r="O19" s="1565"/>
      <c r="P19" s="1565"/>
      <c r="Q19" s="1565"/>
      <c r="R19" s="1565"/>
      <c r="S19" s="1578"/>
      <c r="T19" s="873"/>
      <c r="U19" s="1578"/>
      <c r="V19" s="1571"/>
      <c r="W19" s="1581"/>
      <c r="X19" s="1581"/>
      <c r="Y19" s="1581"/>
      <c r="Z19" s="1572"/>
      <c r="AA19" s="1576" t="s">
        <v>849</v>
      </c>
      <c r="AB19" s="1565" t="s">
        <v>54</v>
      </c>
      <c r="AC19" s="1565"/>
      <c r="AD19" s="1565"/>
      <c r="AE19" s="1565"/>
      <c r="AF19" s="396"/>
    </row>
    <row r="20" spans="2:31" s="182" customFormat="1" ht="25.5" customHeight="1">
      <c r="B20" s="1565"/>
      <c r="C20" s="1565"/>
      <c r="D20" s="1571"/>
      <c r="E20" s="1572"/>
      <c r="F20" s="1578"/>
      <c r="G20" s="1569" t="s">
        <v>90</v>
      </c>
      <c r="H20" s="1575"/>
      <c r="I20" s="1570"/>
      <c r="J20" s="1576" t="s">
        <v>328</v>
      </c>
      <c r="K20" s="1565" t="s">
        <v>850</v>
      </c>
      <c r="L20" s="1565"/>
      <c r="M20" s="1569" t="s">
        <v>90</v>
      </c>
      <c r="N20" s="1575"/>
      <c r="O20" s="1570"/>
      <c r="P20" s="1576" t="s">
        <v>332</v>
      </c>
      <c r="Q20" s="1565" t="s">
        <v>850</v>
      </c>
      <c r="R20" s="1565"/>
      <c r="S20" s="1578"/>
      <c r="T20" s="873"/>
      <c r="U20" s="1578"/>
      <c r="V20" s="1565" t="s">
        <v>102</v>
      </c>
      <c r="W20" s="1565" t="s">
        <v>148</v>
      </c>
      <c r="X20" s="1565" t="s">
        <v>103</v>
      </c>
      <c r="Y20" s="1565" t="s">
        <v>850</v>
      </c>
      <c r="Z20" s="1565"/>
      <c r="AA20" s="1578"/>
      <c r="AB20" s="1566" t="s">
        <v>335</v>
      </c>
      <c r="AC20" s="1565" t="s">
        <v>851</v>
      </c>
      <c r="AD20" s="1576" t="s">
        <v>707</v>
      </c>
      <c r="AE20" s="1565" t="s">
        <v>852</v>
      </c>
    </row>
    <row r="21" spans="2:31" s="182" customFormat="1" ht="146.25" customHeight="1">
      <c r="B21" s="1565"/>
      <c r="C21" s="1565"/>
      <c r="D21" s="1573"/>
      <c r="E21" s="1574"/>
      <c r="F21" s="1577"/>
      <c r="G21" s="1573"/>
      <c r="H21" s="1579"/>
      <c r="I21" s="1574"/>
      <c r="J21" s="1577"/>
      <c r="K21" s="874" t="s">
        <v>447</v>
      </c>
      <c r="L21" s="875" t="s">
        <v>448</v>
      </c>
      <c r="M21" s="1573"/>
      <c r="N21" s="1579"/>
      <c r="O21" s="1574"/>
      <c r="P21" s="1577"/>
      <c r="Q21" s="874" t="s">
        <v>450</v>
      </c>
      <c r="R21" s="875" t="s">
        <v>451</v>
      </c>
      <c r="S21" s="1577"/>
      <c r="T21" s="874"/>
      <c r="U21" s="1577"/>
      <c r="V21" s="1565"/>
      <c r="W21" s="1565"/>
      <c r="X21" s="1565"/>
      <c r="Y21" s="874" t="s">
        <v>452</v>
      </c>
      <c r="Z21" s="875" t="s">
        <v>453</v>
      </c>
      <c r="AA21" s="1577"/>
      <c r="AB21" s="1567"/>
      <c r="AC21" s="1565"/>
      <c r="AD21" s="1577"/>
      <c r="AE21" s="1565"/>
    </row>
    <row r="22" spans="2:31" s="188" customFormat="1" ht="12.75">
      <c r="B22" s="876">
        <v>1</v>
      </c>
      <c r="C22" s="876" t="s">
        <v>4</v>
      </c>
      <c r="D22" s="876">
        <v>2</v>
      </c>
      <c r="E22" s="876">
        <v>3</v>
      </c>
      <c r="F22" s="876">
        <v>3</v>
      </c>
      <c r="G22" s="876">
        <v>4</v>
      </c>
      <c r="H22" s="877" t="s">
        <v>57</v>
      </c>
      <c r="I22" s="877" t="s">
        <v>58</v>
      </c>
      <c r="J22" s="877" t="s">
        <v>57</v>
      </c>
      <c r="K22" s="877" t="s">
        <v>58</v>
      </c>
      <c r="L22" s="877" t="s">
        <v>449</v>
      </c>
      <c r="M22" s="876">
        <v>5</v>
      </c>
      <c r="N22" s="876" t="s">
        <v>254</v>
      </c>
      <c r="O22" s="876" t="s">
        <v>255</v>
      </c>
      <c r="P22" s="694" t="s">
        <v>254</v>
      </c>
      <c r="Q22" s="877" t="s">
        <v>255</v>
      </c>
      <c r="R22" s="877" t="s">
        <v>413</v>
      </c>
      <c r="S22" s="876">
        <v>6</v>
      </c>
      <c r="T22" s="876"/>
      <c r="U22" s="876">
        <v>7</v>
      </c>
      <c r="V22" s="876">
        <v>7</v>
      </c>
      <c r="W22" s="876" t="s">
        <v>321</v>
      </c>
      <c r="X22" s="876" t="s">
        <v>322</v>
      </c>
      <c r="Y22" s="876" t="s">
        <v>323</v>
      </c>
      <c r="Z22" s="876" t="s">
        <v>454</v>
      </c>
      <c r="AA22" s="876">
        <v>8</v>
      </c>
      <c r="AB22" s="876" t="s">
        <v>7</v>
      </c>
      <c r="AC22" s="876" t="s">
        <v>8</v>
      </c>
      <c r="AD22" s="876">
        <v>10</v>
      </c>
      <c r="AE22" s="876" t="s">
        <v>44</v>
      </c>
    </row>
    <row r="23" spans="2:31" s="587" customFormat="1" ht="57.75" customHeight="1">
      <c r="B23" s="878"/>
      <c r="C23" s="878"/>
      <c r="D23" s="879"/>
      <c r="E23" s="879"/>
      <c r="F23" s="879"/>
      <c r="G23" s="879"/>
      <c r="H23" s="880"/>
      <c r="I23" s="881"/>
      <c r="J23" s="879"/>
      <c r="K23" s="879">
        <f>G23+J23</f>
        <v>0</v>
      </c>
      <c r="L23" s="879"/>
      <c r="M23" s="879"/>
      <c r="N23" s="880"/>
      <c r="O23" s="881" t="e">
        <f>N23/M23*100%</f>
        <v>#DIV/0!</v>
      </c>
      <c r="P23" s="879"/>
      <c r="Q23" s="879">
        <f>M23+P23</f>
        <v>0</v>
      </c>
      <c r="R23" s="879"/>
      <c r="S23" s="879"/>
      <c r="T23" s="882"/>
      <c r="U23" s="880"/>
      <c r="V23" s="879"/>
      <c r="W23" s="879"/>
      <c r="X23" s="879"/>
      <c r="Y23" s="879">
        <f>V23+X23+W23</f>
        <v>0</v>
      </c>
      <c r="Z23" s="879"/>
      <c r="AA23" s="880"/>
      <c r="AB23" s="879">
        <f>AA23+Q23+S23-Y23</f>
        <v>0</v>
      </c>
      <c r="AC23" s="880"/>
      <c r="AD23" s="879">
        <f>D23-Y23</f>
        <v>0</v>
      </c>
      <c r="AE23" s="883"/>
    </row>
    <row r="24" spans="2:31" s="410" customFormat="1" ht="27" customHeight="1" hidden="1">
      <c r="B24" s="884">
        <f>B23</f>
        <v>0</v>
      </c>
      <c r="C24" s="884"/>
      <c r="D24" s="884">
        <f>D23</f>
        <v>0</v>
      </c>
      <c r="E24" s="884">
        <f aca="true" t="shared" si="0" ref="E24:Q24">E23</f>
        <v>0</v>
      </c>
      <c r="F24" s="884">
        <f t="shared" si="0"/>
        <v>0</v>
      </c>
      <c r="G24" s="884">
        <f t="shared" si="0"/>
        <v>0</v>
      </c>
      <c r="H24" s="884">
        <f t="shared" si="0"/>
        <v>0</v>
      </c>
      <c r="I24" s="885" t="s">
        <v>196</v>
      </c>
      <c r="J24" s="884">
        <f t="shared" si="0"/>
        <v>0</v>
      </c>
      <c r="K24" s="884">
        <f t="shared" si="0"/>
        <v>0</v>
      </c>
      <c r="L24" s="884"/>
      <c r="M24" s="884">
        <f t="shared" si="0"/>
        <v>0</v>
      </c>
      <c r="N24" s="884">
        <f t="shared" si="0"/>
        <v>0</v>
      </c>
      <c r="O24" s="885" t="s">
        <v>196</v>
      </c>
      <c r="P24" s="884">
        <f t="shared" si="0"/>
        <v>0</v>
      </c>
      <c r="Q24" s="884">
        <f t="shared" si="0"/>
        <v>0</v>
      </c>
      <c r="R24" s="884"/>
      <c r="S24" s="886">
        <f>S23</f>
        <v>0</v>
      </c>
      <c r="T24" s="886"/>
      <c r="U24" s="886" t="e">
        <f>SUM(#REF!)</f>
        <v>#REF!</v>
      </c>
      <c r="V24" s="886">
        <f>V23</f>
        <v>0</v>
      </c>
      <c r="W24" s="886">
        <f>W23</f>
        <v>0</v>
      </c>
      <c r="X24" s="886">
        <f>X23</f>
        <v>0</v>
      </c>
      <c r="Y24" s="886"/>
      <c r="Z24" s="886"/>
      <c r="AA24" s="886">
        <f>AA23</f>
        <v>0</v>
      </c>
      <c r="AB24" s="886" t="e">
        <f>SUM(#REF!)</f>
        <v>#REF!</v>
      </c>
      <c r="AC24" s="887"/>
      <c r="AD24" s="886" t="e">
        <f>SUM(#REF!)</f>
        <v>#REF!</v>
      </c>
      <c r="AE24" s="887"/>
    </row>
    <row r="25" spans="2:31" ht="12.75">
      <c r="B25" s="862"/>
      <c r="C25" s="862"/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862"/>
      <c r="S25" s="862"/>
      <c r="T25" s="862"/>
      <c r="U25" s="862"/>
      <c r="V25" s="862"/>
      <c r="W25" s="862"/>
      <c r="X25" s="862"/>
      <c r="Y25" s="862"/>
      <c r="Z25" s="862"/>
      <c r="AA25" s="862"/>
      <c r="AB25" s="862"/>
      <c r="AC25" s="862"/>
      <c r="AD25" s="862"/>
      <c r="AE25" s="862"/>
    </row>
    <row r="26" spans="2:31" ht="12.75">
      <c r="B26" s="862"/>
      <c r="C26" s="862"/>
      <c r="D26" s="862"/>
      <c r="E26" s="862"/>
      <c r="F26" s="862"/>
      <c r="G26" s="862"/>
      <c r="H26" s="862"/>
      <c r="I26" s="862"/>
      <c r="J26" s="862"/>
      <c r="K26" s="862"/>
      <c r="L26" s="862"/>
      <c r="M26" s="862"/>
      <c r="N26" s="862"/>
      <c r="O26" s="862"/>
      <c r="P26" s="862"/>
      <c r="Q26" s="862"/>
      <c r="R26" s="862"/>
      <c r="S26" s="862"/>
      <c r="T26" s="862"/>
      <c r="U26" s="862"/>
      <c r="V26" s="862"/>
      <c r="W26" s="862"/>
      <c r="X26" s="862"/>
      <c r="Y26" s="862"/>
      <c r="Z26" s="862"/>
      <c r="AA26" s="862"/>
      <c r="AB26" s="862"/>
      <c r="AC26" s="862"/>
      <c r="AD26" s="862"/>
      <c r="AE26" s="862"/>
    </row>
    <row r="27" spans="2:31" s="387" customFormat="1" ht="15.75" customHeight="1">
      <c r="B27" s="1568" t="s">
        <v>252</v>
      </c>
      <c r="C27" s="1568"/>
      <c r="D27" s="1568"/>
      <c r="E27" s="1568"/>
      <c r="F27" s="1568"/>
      <c r="G27" s="1568"/>
      <c r="H27" s="629"/>
      <c r="I27" s="629"/>
      <c r="J27" s="629"/>
      <c r="K27" s="629"/>
      <c r="L27" s="629"/>
      <c r="M27" s="629"/>
      <c r="N27" s="888"/>
      <c r="O27" s="265"/>
      <c r="P27" s="888"/>
      <c r="Q27" s="888"/>
      <c r="R27" s="888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</row>
    <row r="28" spans="2:31" s="461" customFormat="1" ht="30.75" customHeight="1">
      <c r="B28" s="1568"/>
      <c r="C28" s="1568"/>
      <c r="D28" s="1568"/>
      <c r="E28" s="1568"/>
      <c r="F28" s="1568"/>
      <c r="G28" s="1568"/>
      <c r="H28" s="247"/>
      <c r="I28" s="247"/>
      <c r="J28" s="247"/>
      <c r="K28" s="247"/>
      <c r="L28" s="247"/>
      <c r="M28" s="247"/>
      <c r="N28" s="556"/>
      <c r="O28" s="556"/>
      <c r="P28" s="556"/>
      <c r="Q28" s="556"/>
      <c r="R28" s="556"/>
      <c r="S28" s="247"/>
      <c r="T28" s="889"/>
      <c r="U28" s="247"/>
      <c r="V28" s="247"/>
      <c r="W28" s="265" t="s">
        <v>56</v>
      </c>
      <c r="X28" s="247"/>
      <c r="Y28" s="247"/>
      <c r="Z28" s="247"/>
      <c r="AA28" s="247"/>
      <c r="AB28" s="247"/>
      <c r="AC28" s="247"/>
      <c r="AD28" s="247"/>
      <c r="AE28" s="247"/>
    </row>
    <row r="29" spans="2:31" s="461" customFormat="1" ht="15.75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556" t="s">
        <v>93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</row>
    <row r="30" spans="2:31" s="461" customFormat="1" ht="15.75">
      <c r="B30" s="247"/>
      <c r="C30" s="247"/>
      <c r="D30" s="247"/>
      <c r="E30" s="247"/>
      <c r="F30" s="247"/>
      <c r="G30" s="247"/>
      <c r="H30" s="556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890"/>
      <c r="U30" s="265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</row>
    <row r="31" spans="2:31" s="461" customFormat="1" ht="16.5" customHeight="1">
      <c r="B31" s="247" t="s">
        <v>114</v>
      </c>
      <c r="C31" s="247"/>
      <c r="D31" s="247"/>
      <c r="E31" s="247"/>
      <c r="F31" s="247"/>
      <c r="G31" s="265"/>
      <c r="H31" s="247"/>
      <c r="I31" s="247"/>
      <c r="J31" s="247"/>
      <c r="K31" s="247"/>
      <c r="L31" s="247"/>
      <c r="M31" s="265"/>
      <c r="N31" s="265"/>
      <c r="O31" s="265"/>
      <c r="P31" s="265"/>
      <c r="Q31" s="265"/>
      <c r="R31" s="265"/>
      <c r="S31" s="265"/>
      <c r="T31" s="556" t="s">
        <v>93</v>
      </c>
      <c r="U31" s="862"/>
      <c r="V31" s="862"/>
      <c r="W31" s="265" t="s">
        <v>56</v>
      </c>
      <c r="X31" s="265"/>
      <c r="Y31" s="265"/>
      <c r="Z31" s="265"/>
      <c r="AA31" s="247"/>
      <c r="AB31" s="247"/>
      <c r="AC31" s="247"/>
      <c r="AD31" s="247"/>
      <c r="AE31" s="247"/>
    </row>
    <row r="32" spans="2:31" ht="15.75">
      <c r="B32" s="247"/>
      <c r="C32" s="247"/>
      <c r="D32" s="862"/>
      <c r="E32" s="862"/>
      <c r="F32" s="862"/>
      <c r="G32" s="862"/>
      <c r="H32" s="862"/>
      <c r="I32" s="862"/>
      <c r="J32" s="862"/>
      <c r="K32" s="862"/>
      <c r="L32" s="862"/>
      <c r="M32" s="862"/>
      <c r="N32" s="862"/>
      <c r="O32" s="862"/>
      <c r="P32" s="862"/>
      <c r="Q32" s="862"/>
      <c r="R32" s="862"/>
      <c r="S32" s="862"/>
      <c r="T32" s="862"/>
      <c r="U32" s="862"/>
      <c r="V32" s="862"/>
      <c r="W32" s="862"/>
      <c r="X32" s="862"/>
      <c r="Y32" s="862"/>
      <c r="Z32" s="862"/>
      <c r="AA32" s="862"/>
      <c r="AB32" s="862"/>
      <c r="AC32" s="862"/>
      <c r="AD32" s="862"/>
      <c r="AE32" s="862"/>
    </row>
    <row r="33" spans="2:31" ht="17.25" customHeight="1">
      <c r="B33" s="862" t="s">
        <v>496</v>
      </c>
      <c r="C33" s="862"/>
      <c r="D33" s="862"/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862"/>
      <c r="Q33" s="862"/>
      <c r="R33" s="862"/>
      <c r="S33" s="862"/>
      <c r="T33" s="862"/>
      <c r="U33" s="862"/>
      <c r="V33" s="862"/>
      <c r="W33" s="862"/>
      <c r="X33" s="862"/>
      <c r="Y33" s="862"/>
      <c r="Z33" s="862"/>
      <c r="AA33" s="862"/>
      <c r="AB33" s="862"/>
      <c r="AC33" s="862"/>
      <c r="AD33" s="862"/>
      <c r="AE33" s="862"/>
    </row>
    <row r="34" spans="2:31" ht="16.5" customHeight="1">
      <c r="B34" s="862" t="s">
        <v>96</v>
      </c>
      <c r="C34" s="862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862"/>
      <c r="Q34" s="862"/>
      <c r="R34" s="862"/>
      <c r="S34" s="862"/>
      <c r="T34" s="862"/>
      <c r="U34" s="862"/>
      <c r="V34" s="862"/>
      <c r="W34" s="862"/>
      <c r="X34" s="862"/>
      <c r="Y34" s="862"/>
      <c r="Z34" s="862"/>
      <c r="AA34" s="862"/>
      <c r="AB34" s="862"/>
      <c r="AC34" s="862"/>
      <c r="AD34" s="862"/>
      <c r="AE34" s="862"/>
    </row>
    <row r="41" spans="2:20" ht="15.75">
      <c r="B41" s="461"/>
      <c r="C41" s="461"/>
      <c r="S41" s="461"/>
      <c r="T41" s="461"/>
    </row>
    <row r="43" ht="4.5" customHeight="1"/>
    <row r="44" ht="3" customHeight="1"/>
    <row r="45" spans="2:3" ht="12.75" customHeight="1">
      <c r="B45" s="347"/>
      <c r="C45" s="347"/>
    </row>
    <row r="46" spans="2:3" ht="12.75">
      <c r="B46" s="421"/>
      <c r="C46" s="421"/>
    </row>
  </sheetData>
  <sheetProtection/>
  <mergeCells count="41">
    <mergeCell ref="V18:Z19"/>
    <mergeCell ref="D12:AE12"/>
    <mergeCell ref="U18:U21"/>
    <mergeCell ref="F19:F21"/>
    <mergeCell ref="B1:V1"/>
    <mergeCell ref="G20:I21"/>
    <mergeCell ref="AB2:AD2"/>
    <mergeCell ref="AB3:AD5"/>
    <mergeCell ref="AB6:AD7"/>
    <mergeCell ref="AA8:AB8"/>
    <mergeCell ref="X20:X21"/>
    <mergeCell ref="P20:P21"/>
    <mergeCell ref="S18:S21"/>
    <mergeCell ref="M20:O21"/>
    <mergeCell ref="AE20:AE21"/>
    <mergeCell ref="AA19:AA21"/>
    <mergeCell ref="AA1:AB1"/>
    <mergeCell ref="AD20:AD21"/>
    <mergeCell ref="AB19:AC19"/>
    <mergeCell ref="AA18:AC18"/>
    <mergeCell ref="AD18:AE19"/>
    <mergeCell ref="Q20:R20"/>
    <mergeCell ref="Y20:Z20"/>
    <mergeCell ref="M9:P9"/>
    <mergeCell ref="M19:R19"/>
    <mergeCell ref="B10:AD10"/>
    <mergeCell ref="B11:V11"/>
    <mergeCell ref="B14:E14"/>
    <mergeCell ref="AC20:AC21"/>
    <mergeCell ref="V20:V21"/>
    <mergeCell ref="W20:W21"/>
    <mergeCell ref="K20:L20"/>
    <mergeCell ref="AB20:AB21"/>
    <mergeCell ref="B27:G28"/>
    <mergeCell ref="B18:C18"/>
    <mergeCell ref="B19:B21"/>
    <mergeCell ref="C19:C21"/>
    <mergeCell ref="G19:L19"/>
    <mergeCell ref="D18:E21"/>
    <mergeCell ref="F18:R18"/>
    <mergeCell ref="J20:J21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48"/>
  <sheetViews>
    <sheetView view="pageBreakPreview" zoomScale="90" zoomScaleSheetLayoutView="90" workbookViewId="0" topLeftCell="H1">
      <selection activeCell="T2" sqref="T2:U7"/>
    </sheetView>
  </sheetViews>
  <sheetFormatPr defaultColWidth="9.140625" defaultRowHeight="12.75"/>
  <cols>
    <col min="1" max="1" width="7.421875" style="164" customWidth="1"/>
    <col min="2" max="2" width="18.421875" style="164" customWidth="1"/>
    <col min="3" max="3" width="14.28125" style="164" customWidth="1"/>
    <col min="4" max="4" width="14.140625" style="164" customWidth="1"/>
    <col min="5" max="5" width="21.7109375" style="164" customWidth="1"/>
    <col min="6" max="7" width="14.140625" style="164" customWidth="1"/>
    <col min="8" max="8" width="13.421875" style="164" customWidth="1"/>
    <col min="9" max="9" width="14.140625" style="164" customWidth="1"/>
    <col min="10" max="10" width="13.28125" style="164" customWidth="1"/>
    <col min="11" max="11" width="13.421875" style="164" customWidth="1"/>
    <col min="12" max="12" width="12.28125" style="164" customWidth="1"/>
    <col min="13" max="13" width="12.140625" style="164" customWidth="1"/>
    <col min="14" max="14" width="12.00390625" style="164" customWidth="1"/>
    <col min="15" max="15" width="10.28125" style="164" customWidth="1"/>
    <col min="16" max="16" width="11.421875" style="164" customWidth="1"/>
    <col min="17" max="17" width="10.140625" style="164" customWidth="1"/>
    <col min="18" max="18" width="11.57421875" style="164" customWidth="1"/>
    <col min="19" max="19" width="14.140625" style="164" customWidth="1"/>
    <col min="20" max="20" width="13.421875" style="164" customWidth="1"/>
    <col min="21" max="21" width="14.421875" style="164" customWidth="1"/>
    <col min="22" max="22" width="10.8515625" style="164" customWidth="1"/>
    <col min="23" max="23" width="9.140625" style="164" customWidth="1"/>
    <col min="24" max="24" width="21.7109375" style="164" customWidth="1"/>
    <col min="25" max="16384" width="9.140625" style="164" customWidth="1"/>
  </cols>
  <sheetData>
    <row r="1" spans="1:22" s="306" customFormat="1" ht="15.75" customHeight="1">
      <c r="A1" s="305"/>
      <c r="D1" s="307"/>
      <c r="E1" s="307"/>
      <c r="F1" s="307"/>
      <c r="G1" s="307"/>
      <c r="H1" s="307"/>
      <c r="I1" s="307"/>
      <c r="L1" s="307"/>
      <c r="R1" s="1065" t="s">
        <v>319</v>
      </c>
      <c r="S1" s="1065"/>
      <c r="T1" s="1065"/>
      <c r="U1" s="1065"/>
      <c r="V1" s="308"/>
    </row>
    <row r="2" spans="1:22" s="306" customFormat="1" ht="24" customHeight="1">
      <c r="A2" s="305"/>
      <c r="D2" s="307"/>
      <c r="E2" s="307"/>
      <c r="F2" s="307"/>
      <c r="G2" s="307"/>
      <c r="H2" s="307"/>
      <c r="I2" s="307"/>
      <c r="L2" s="307"/>
      <c r="R2" s="1065" t="s">
        <v>870</v>
      </c>
      <c r="S2" s="1065"/>
      <c r="T2" s="1066"/>
      <c r="U2" s="1066"/>
      <c r="V2" s="308"/>
    </row>
    <row r="3" spans="1:22" s="306" customFormat="1" ht="15">
      <c r="A3" s="305"/>
      <c r="D3" s="307"/>
      <c r="E3" s="307"/>
      <c r="F3" s="307"/>
      <c r="G3" s="307"/>
      <c r="H3" s="307"/>
      <c r="I3" s="307"/>
      <c r="L3" s="307"/>
      <c r="R3" s="1065"/>
      <c r="S3" s="1065"/>
      <c r="T3" s="1066"/>
      <c r="U3" s="1066"/>
      <c r="V3" s="308"/>
    </row>
    <row r="4" spans="1:22" s="306" customFormat="1" ht="15">
      <c r="A4" s="305"/>
      <c r="D4" s="307"/>
      <c r="E4" s="307"/>
      <c r="F4" s="307"/>
      <c r="G4" s="307"/>
      <c r="H4" s="307"/>
      <c r="I4" s="307"/>
      <c r="L4" s="307"/>
      <c r="R4" s="625"/>
      <c r="S4" s="625"/>
      <c r="T4" s="1066"/>
      <c r="U4" s="1066"/>
      <c r="V4" s="308"/>
    </row>
    <row r="5" spans="1:22" s="306" customFormat="1" ht="47.25" customHeight="1">
      <c r="A5" s="305"/>
      <c r="D5" s="307"/>
      <c r="E5" s="307"/>
      <c r="F5" s="307"/>
      <c r="G5" s="307"/>
      <c r="H5" s="307"/>
      <c r="I5" s="307"/>
      <c r="L5" s="307"/>
      <c r="R5" s="1069" t="s">
        <v>768</v>
      </c>
      <c r="S5" s="1069"/>
      <c r="T5" s="1066"/>
      <c r="U5" s="1066"/>
      <c r="V5" s="308"/>
    </row>
    <row r="6" spans="1:22" s="306" customFormat="1" ht="11.25" customHeight="1">
      <c r="A6" s="305"/>
      <c r="D6" s="307"/>
      <c r="E6" s="307"/>
      <c r="F6" s="307"/>
      <c r="G6" s="307"/>
      <c r="H6" s="307"/>
      <c r="I6" s="307"/>
      <c r="J6" s="1069"/>
      <c r="K6" s="1069"/>
      <c r="L6" s="307"/>
      <c r="R6" s="615"/>
      <c r="S6" s="615"/>
      <c r="T6" s="1066"/>
      <c r="U6" s="1066"/>
      <c r="V6" s="308"/>
    </row>
    <row r="7" spans="1:22" s="306" customFormat="1" ht="12.75" customHeight="1">
      <c r="A7" s="305"/>
      <c r="C7" s="1071" t="s">
        <v>819</v>
      </c>
      <c r="D7" s="1071"/>
      <c r="E7" s="1071"/>
      <c r="F7" s="1071"/>
      <c r="G7" s="1071"/>
      <c r="H7" s="1071"/>
      <c r="I7" s="1071"/>
      <c r="J7" s="1071"/>
      <c r="K7" s="1071"/>
      <c r="L7" s="1071"/>
      <c r="M7" s="1071"/>
      <c r="N7" s="1071"/>
      <c r="R7" s="615"/>
      <c r="S7" s="615"/>
      <c r="T7" s="1066"/>
      <c r="U7" s="1066"/>
      <c r="V7" s="308"/>
    </row>
    <row r="8" spans="1:22" s="306" customFormat="1" ht="7.5" customHeight="1">
      <c r="A8" s="305"/>
      <c r="C8" s="1071"/>
      <c r="D8" s="1071"/>
      <c r="E8" s="1071"/>
      <c r="F8" s="1071"/>
      <c r="G8" s="1071"/>
      <c r="H8" s="1071"/>
      <c r="I8" s="1071"/>
      <c r="J8" s="1071"/>
      <c r="K8" s="1071"/>
      <c r="L8" s="1071"/>
      <c r="M8" s="1071"/>
      <c r="N8" s="1071"/>
      <c r="T8" s="1057"/>
      <c r="U8" s="1057"/>
      <c r="V8" s="308"/>
    </row>
    <row r="9" spans="2:22" s="306" customFormat="1" ht="3" customHeight="1" hidden="1">
      <c r="B9" s="309"/>
      <c r="C9" s="1071"/>
      <c r="D9" s="1071"/>
      <c r="E9" s="1071"/>
      <c r="F9" s="1071"/>
      <c r="G9" s="1071"/>
      <c r="H9" s="1071"/>
      <c r="I9" s="1071"/>
      <c r="J9" s="1071"/>
      <c r="K9" s="1071"/>
      <c r="L9" s="1071"/>
      <c r="M9" s="1071"/>
      <c r="N9" s="1071"/>
      <c r="T9" s="1057"/>
      <c r="U9" s="1057"/>
      <c r="V9" s="308"/>
    </row>
    <row r="10" spans="1:28" s="200" customFormat="1" ht="15.75" hidden="1">
      <c r="A10" s="309"/>
      <c r="B10" s="309"/>
      <c r="C10" s="1071"/>
      <c r="D10" s="1071"/>
      <c r="E10" s="1071"/>
      <c r="F10" s="1071"/>
      <c r="G10" s="1071"/>
      <c r="H10" s="1071"/>
      <c r="I10" s="1071"/>
      <c r="J10" s="1071"/>
      <c r="K10" s="1071"/>
      <c r="L10" s="1071"/>
      <c r="M10" s="1071"/>
      <c r="N10" s="1071"/>
      <c r="V10" s="201"/>
      <c r="W10" s="164"/>
      <c r="X10" s="164"/>
      <c r="Y10" s="164"/>
      <c r="Z10" s="164"/>
      <c r="AA10" s="164"/>
      <c r="AB10" s="164"/>
    </row>
    <row r="11" spans="1:22" s="204" customFormat="1" ht="78.75" customHeight="1">
      <c r="A11" s="309"/>
      <c r="B11" s="309"/>
      <c r="C11" s="1071"/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309"/>
      <c r="P11" s="309"/>
      <c r="Q11" s="309"/>
      <c r="R11" s="309"/>
      <c r="S11" s="309"/>
      <c r="T11" s="309"/>
      <c r="U11" s="309"/>
      <c r="V11" s="205"/>
    </row>
    <row r="12" spans="1:22" s="204" customFormat="1" ht="11.25" customHeight="1">
      <c r="A12" s="203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V12" s="205"/>
    </row>
    <row r="13" spans="1:22" s="204" customFormat="1" ht="15.75">
      <c r="A13" s="203"/>
      <c r="B13" s="1070" t="s">
        <v>820</v>
      </c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V13" s="205"/>
    </row>
    <row r="14" spans="1:22" s="204" customFormat="1" ht="4.5" customHeight="1">
      <c r="A14" s="203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V14" s="205"/>
    </row>
    <row r="16" spans="1:28" s="200" customFormat="1" ht="15.75">
      <c r="A16" s="198"/>
      <c r="C16" s="199" t="s">
        <v>82</v>
      </c>
      <c r="D16" s="310"/>
      <c r="E16" s="310"/>
      <c r="F16" s="310"/>
      <c r="G16" s="310"/>
      <c r="H16" s="310"/>
      <c r="I16" s="310"/>
      <c r="J16" s="311"/>
      <c r="K16" s="310"/>
      <c r="L16" s="310"/>
      <c r="M16" s="312"/>
      <c r="N16" s="312"/>
      <c r="V16" s="201"/>
      <c r="W16" s="164"/>
      <c r="X16" s="164"/>
      <c r="Y16" s="164"/>
      <c r="Z16" s="164"/>
      <c r="AA16" s="164"/>
      <c r="AB16" s="164"/>
    </row>
    <row r="17" spans="1:28" s="200" customFormat="1" ht="15">
      <c r="A17" s="198"/>
      <c r="C17" s="200" t="s">
        <v>83</v>
      </c>
      <c r="J17" s="313" t="s">
        <v>84</v>
      </c>
      <c r="K17" s="207"/>
      <c r="L17" s="207"/>
      <c r="V17" s="201"/>
      <c r="Y17" s="164"/>
      <c r="Z17" s="164"/>
      <c r="AA17" s="164"/>
      <c r="AB17" s="164"/>
    </row>
    <row r="18" spans="1:28" s="200" customFormat="1" ht="15">
      <c r="A18" s="198"/>
      <c r="C18" s="200" t="s">
        <v>85</v>
      </c>
      <c r="J18" s="314" t="s">
        <v>86</v>
      </c>
      <c r="K18" s="207"/>
      <c r="L18" s="207"/>
      <c r="S18" s="626" t="s">
        <v>144</v>
      </c>
      <c r="V18" s="201"/>
      <c r="Y18" s="164"/>
      <c r="Z18" s="164"/>
      <c r="AA18" s="164"/>
      <c r="AB18" s="164"/>
    </row>
    <row r="19" spans="1:28" s="200" customFormat="1" ht="23.25" customHeight="1">
      <c r="A19" s="198"/>
      <c r="M19" s="208"/>
      <c r="N19" s="208"/>
      <c r="S19" s="208" t="s">
        <v>87</v>
      </c>
      <c r="V19" s="201"/>
      <c r="Y19" s="164"/>
      <c r="Z19" s="164"/>
      <c r="AA19" s="164"/>
      <c r="AB19" s="164"/>
    </row>
    <row r="20" spans="1:22" s="636" customFormat="1" ht="28.5" customHeight="1">
      <c r="A20" s="1042"/>
      <c r="B20" s="1058" t="s">
        <v>304</v>
      </c>
      <c r="C20" s="1061" t="s">
        <v>741</v>
      </c>
      <c r="D20" s="1076" t="s">
        <v>456</v>
      </c>
      <c r="E20" s="1077"/>
      <c r="F20" s="1077"/>
      <c r="G20" s="1077"/>
      <c r="H20" s="1077"/>
      <c r="I20" s="1077"/>
      <c r="J20" s="1077"/>
      <c r="K20" s="1078"/>
      <c r="L20" s="1064" t="s">
        <v>832</v>
      </c>
      <c r="M20" s="1064"/>
      <c r="N20" s="1064"/>
      <c r="O20" s="1064"/>
      <c r="P20" s="1064"/>
      <c r="Q20" s="1064"/>
      <c r="R20" s="1064"/>
      <c r="S20" s="1064"/>
      <c r="T20" s="634"/>
      <c r="U20" s="634"/>
      <c r="V20" s="635"/>
    </row>
    <row r="21" spans="1:22" s="636" customFormat="1" ht="22.5" customHeight="1">
      <c r="A21" s="1042"/>
      <c r="B21" s="1059"/>
      <c r="C21" s="1062"/>
      <c r="D21" s="1045" t="s">
        <v>305</v>
      </c>
      <c r="E21" s="1056"/>
      <c r="F21" s="1056"/>
      <c r="G21" s="1056"/>
      <c r="H21" s="1056"/>
      <c r="I21" s="1056"/>
      <c r="J21" s="1056"/>
      <c r="K21" s="1046"/>
      <c r="L21" s="1044" t="s">
        <v>305</v>
      </c>
      <c r="M21" s="1044"/>
      <c r="N21" s="1044"/>
      <c r="O21" s="1044"/>
      <c r="P21" s="1044"/>
      <c r="Q21" s="1044"/>
      <c r="R21" s="1044"/>
      <c r="S21" s="1044"/>
      <c r="T21" s="635"/>
      <c r="U21" s="635"/>
      <c r="V21" s="635"/>
    </row>
    <row r="22" spans="1:21" s="636" customFormat="1" ht="25.5" customHeight="1">
      <c r="A22" s="1042"/>
      <c r="B22" s="1059"/>
      <c r="C22" s="1062"/>
      <c r="D22" s="1045" t="s">
        <v>306</v>
      </c>
      <c r="E22" s="1056"/>
      <c r="F22" s="1056"/>
      <c r="G22" s="1056"/>
      <c r="H22" s="1056"/>
      <c r="I22" s="1056"/>
      <c r="J22" s="1052" t="s">
        <v>736</v>
      </c>
      <c r="K22" s="1053"/>
      <c r="L22" s="1044" t="s">
        <v>306</v>
      </c>
      <c r="M22" s="1044"/>
      <c r="N22" s="1044"/>
      <c r="O22" s="1044"/>
      <c r="P22" s="1044"/>
      <c r="Q22" s="1044"/>
      <c r="R22" s="1044" t="s">
        <v>739</v>
      </c>
      <c r="S22" s="1044"/>
      <c r="T22" s="638"/>
      <c r="U22" s="638"/>
    </row>
    <row r="23" spans="1:19" s="636" customFormat="1" ht="30" customHeight="1">
      <c r="A23" s="1042"/>
      <c r="B23" s="1059"/>
      <c r="C23" s="1062"/>
      <c r="D23" s="1045" t="s">
        <v>329</v>
      </c>
      <c r="E23" s="1056"/>
      <c r="F23" s="1056"/>
      <c r="G23" s="1046"/>
      <c r="H23" s="1045" t="s">
        <v>331</v>
      </c>
      <c r="I23" s="1046"/>
      <c r="J23" s="1054"/>
      <c r="K23" s="1055"/>
      <c r="L23" s="1044" t="s">
        <v>329</v>
      </c>
      <c r="M23" s="1044"/>
      <c r="N23" s="1044"/>
      <c r="O23" s="637"/>
      <c r="P23" s="1044" t="s">
        <v>331</v>
      </c>
      <c r="Q23" s="1044"/>
      <c r="R23" s="1044"/>
      <c r="S23" s="1044"/>
    </row>
    <row r="24" spans="1:19" s="636" customFormat="1" ht="48" customHeight="1">
      <c r="A24" s="633"/>
      <c r="B24" s="1059"/>
      <c r="C24" s="1062"/>
      <c r="D24" s="1045" t="s">
        <v>333</v>
      </c>
      <c r="E24" s="1046"/>
      <c r="F24" s="1045" t="s">
        <v>334</v>
      </c>
      <c r="G24" s="1046"/>
      <c r="H24" s="1049" t="s">
        <v>330</v>
      </c>
      <c r="I24" s="1049" t="s">
        <v>28</v>
      </c>
      <c r="J24" s="1047" t="s">
        <v>762</v>
      </c>
      <c r="K24" s="1047" t="s">
        <v>763</v>
      </c>
      <c r="L24" s="1045" t="s">
        <v>333</v>
      </c>
      <c r="M24" s="1046"/>
      <c r="N24" s="1045" t="s">
        <v>334</v>
      </c>
      <c r="O24" s="1046"/>
      <c r="P24" s="1049" t="s">
        <v>330</v>
      </c>
      <c r="Q24" s="1049" t="s">
        <v>28</v>
      </c>
      <c r="R24" s="1047" t="s">
        <v>737</v>
      </c>
      <c r="S24" s="1047" t="s">
        <v>738</v>
      </c>
    </row>
    <row r="25" spans="1:19" s="636" customFormat="1" ht="73.5" customHeight="1">
      <c r="A25" s="633"/>
      <c r="B25" s="1060"/>
      <c r="C25" s="1063"/>
      <c r="D25" s="637" t="s">
        <v>139</v>
      </c>
      <c r="E25" s="639" t="s">
        <v>185</v>
      </c>
      <c r="F25" s="637" t="s">
        <v>139</v>
      </c>
      <c r="G25" s="639" t="s">
        <v>185</v>
      </c>
      <c r="H25" s="1050"/>
      <c r="I25" s="1050"/>
      <c r="J25" s="1048"/>
      <c r="K25" s="1048"/>
      <c r="L25" s="637" t="s">
        <v>139</v>
      </c>
      <c r="M25" s="639" t="s">
        <v>185</v>
      </c>
      <c r="N25" s="637" t="s">
        <v>139</v>
      </c>
      <c r="O25" s="639" t="s">
        <v>185</v>
      </c>
      <c r="P25" s="1050"/>
      <c r="Q25" s="1050"/>
      <c r="R25" s="1048"/>
      <c r="S25" s="1048"/>
    </row>
    <row r="26" spans="1:19" s="641" customFormat="1" ht="13.5" customHeight="1">
      <c r="A26" s="633"/>
      <c r="B26" s="640">
        <v>1</v>
      </c>
      <c r="C26" s="640">
        <v>2</v>
      </c>
      <c r="D26" s="640">
        <v>3</v>
      </c>
      <c r="E26" s="640" t="s">
        <v>760</v>
      </c>
      <c r="F26" s="640">
        <v>4</v>
      </c>
      <c r="G26" s="640" t="s">
        <v>761</v>
      </c>
      <c r="H26" s="640">
        <v>5</v>
      </c>
      <c r="I26" s="640">
        <v>6</v>
      </c>
      <c r="J26" s="640">
        <v>7</v>
      </c>
      <c r="K26" s="640">
        <v>8</v>
      </c>
      <c r="L26" s="640">
        <v>9</v>
      </c>
      <c r="M26" s="640" t="s">
        <v>735</v>
      </c>
      <c r="N26" s="640">
        <v>10</v>
      </c>
      <c r="O26" s="640" t="s">
        <v>764</v>
      </c>
      <c r="P26" s="640">
        <v>11</v>
      </c>
      <c r="Q26" s="640">
        <v>12</v>
      </c>
      <c r="R26" s="640">
        <v>13</v>
      </c>
      <c r="S26" s="640">
        <v>14</v>
      </c>
    </row>
    <row r="27" spans="1:21" s="225" customFormat="1" ht="15">
      <c r="A27" s="599"/>
      <c r="B27" s="215" t="s">
        <v>307</v>
      </c>
      <c r="C27" s="215"/>
      <c r="D27" s="220"/>
      <c r="E27" s="220"/>
      <c r="F27" s="220"/>
      <c r="G27" s="220"/>
      <c r="H27" s="315"/>
      <c r="I27" s="315"/>
      <c r="J27" s="642">
        <f aca="true" t="shared" si="0" ref="J27:J38">D27+H27</f>
        <v>0</v>
      </c>
      <c r="K27" s="642">
        <f aca="true" t="shared" si="1" ref="K27:K38">F27+I27</f>
        <v>0</v>
      </c>
      <c r="L27" s="220"/>
      <c r="M27" s="220"/>
      <c r="N27" s="220"/>
      <c r="O27" s="220"/>
      <c r="P27" s="220"/>
      <c r="Q27" s="315"/>
      <c r="R27" s="315">
        <f>L27+P27</f>
        <v>0</v>
      </c>
      <c r="S27" s="213">
        <f>N27+Q27</f>
        <v>0</v>
      </c>
      <c r="U27" s="643"/>
    </row>
    <row r="28" spans="1:21" s="225" customFormat="1" ht="15">
      <c r="A28" s="644"/>
      <c r="B28" s="210" t="s">
        <v>308</v>
      </c>
      <c r="C28" s="215"/>
      <c r="D28" s="213"/>
      <c r="E28" s="214"/>
      <c r="F28" s="214"/>
      <c r="G28" s="214"/>
      <c r="H28" s="214"/>
      <c r="I28" s="214"/>
      <c r="J28" s="642">
        <f t="shared" si="0"/>
        <v>0</v>
      </c>
      <c r="K28" s="642">
        <f t="shared" si="1"/>
        <v>0</v>
      </c>
      <c r="L28" s="213"/>
      <c r="M28" s="214"/>
      <c r="N28" s="214"/>
      <c r="O28" s="214"/>
      <c r="P28" s="214"/>
      <c r="Q28" s="214"/>
      <c r="R28" s="315">
        <f aca="true" t="shared" si="2" ref="R28:R38">L28+P28</f>
        <v>0</v>
      </c>
      <c r="S28" s="213">
        <f aca="true" t="shared" si="3" ref="S28:S38">N28+Q28</f>
        <v>0</v>
      </c>
      <c r="U28" s="643"/>
    </row>
    <row r="29" spans="1:21" s="225" customFormat="1" ht="15">
      <c r="A29" s="644"/>
      <c r="B29" s="210" t="s">
        <v>309</v>
      </c>
      <c r="C29" s="215"/>
      <c r="D29" s="213"/>
      <c r="E29" s="214"/>
      <c r="F29" s="214"/>
      <c r="G29" s="214"/>
      <c r="H29" s="214"/>
      <c r="I29" s="214"/>
      <c r="J29" s="642">
        <f t="shared" si="0"/>
        <v>0</v>
      </c>
      <c r="K29" s="642">
        <f t="shared" si="1"/>
        <v>0</v>
      </c>
      <c r="L29" s="213"/>
      <c r="M29" s="214"/>
      <c r="N29" s="214"/>
      <c r="O29" s="214"/>
      <c r="P29" s="214"/>
      <c r="Q29" s="214"/>
      <c r="R29" s="315">
        <f t="shared" si="2"/>
        <v>0</v>
      </c>
      <c r="S29" s="213">
        <f t="shared" si="3"/>
        <v>0</v>
      </c>
      <c r="U29" s="643"/>
    </row>
    <row r="30" spans="1:21" s="225" customFormat="1" ht="15">
      <c r="A30" s="644"/>
      <c r="B30" s="210" t="s">
        <v>310</v>
      </c>
      <c r="C30" s="215"/>
      <c r="D30" s="213"/>
      <c r="E30" s="214"/>
      <c r="F30" s="214"/>
      <c r="G30" s="214"/>
      <c r="H30" s="214"/>
      <c r="I30" s="214"/>
      <c r="J30" s="642">
        <f t="shared" si="0"/>
        <v>0</v>
      </c>
      <c r="K30" s="642">
        <f t="shared" si="1"/>
        <v>0</v>
      </c>
      <c r="L30" s="213"/>
      <c r="M30" s="214"/>
      <c r="N30" s="214"/>
      <c r="O30" s="214"/>
      <c r="P30" s="214"/>
      <c r="Q30" s="214"/>
      <c r="R30" s="315">
        <f t="shared" si="2"/>
        <v>0</v>
      </c>
      <c r="S30" s="213">
        <f t="shared" si="3"/>
        <v>0</v>
      </c>
      <c r="U30" s="643"/>
    </row>
    <row r="31" spans="1:21" s="225" customFormat="1" ht="15">
      <c r="A31" s="644"/>
      <c r="B31" s="210" t="s">
        <v>311</v>
      </c>
      <c r="C31" s="215"/>
      <c r="D31" s="213"/>
      <c r="E31" s="214"/>
      <c r="F31" s="214"/>
      <c r="G31" s="214"/>
      <c r="H31" s="214"/>
      <c r="I31" s="214"/>
      <c r="J31" s="642">
        <f t="shared" si="0"/>
        <v>0</v>
      </c>
      <c r="K31" s="642">
        <f t="shared" si="1"/>
        <v>0</v>
      </c>
      <c r="L31" s="213"/>
      <c r="M31" s="214"/>
      <c r="N31" s="214"/>
      <c r="O31" s="214"/>
      <c r="P31" s="214"/>
      <c r="Q31" s="214"/>
      <c r="R31" s="315">
        <f t="shared" si="2"/>
        <v>0</v>
      </c>
      <c r="S31" s="213">
        <f t="shared" si="3"/>
        <v>0</v>
      </c>
      <c r="U31" s="643"/>
    </row>
    <row r="32" spans="1:21" s="225" customFormat="1" ht="15">
      <c r="A32" s="644"/>
      <c r="B32" s="210" t="s">
        <v>312</v>
      </c>
      <c r="C32" s="215"/>
      <c r="D32" s="213"/>
      <c r="E32" s="214"/>
      <c r="F32" s="214"/>
      <c r="G32" s="214"/>
      <c r="H32" s="214"/>
      <c r="I32" s="214"/>
      <c r="J32" s="642">
        <f t="shared" si="0"/>
        <v>0</v>
      </c>
      <c r="K32" s="642">
        <f t="shared" si="1"/>
        <v>0</v>
      </c>
      <c r="L32" s="213"/>
      <c r="M32" s="214"/>
      <c r="N32" s="214"/>
      <c r="O32" s="214"/>
      <c r="P32" s="214"/>
      <c r="Q32" s="214"/>
      <c r="R32" s="315">
        <f t="shared" si="2"/>
        <v>0</v>
      </c>
      <c r="S32" s="213">
        <f t="shared" si="3"/>
        <v>0</v>
      </c>
      <c r="U32" s="643"/>
    </row>
    <row r="33" spans="1:21" s="225" customFormat="1" ht="15">
      <c r="A33" s="644"/>
      <c r="B33" s="210" t="s">
        <v>313</v>
      </c>
      <c r="C33" s="215"/>
      <c r="D33" s="213"/>
      <c r="E33" s="214"/>
      <c r="F33" s="214"/>
      <c r="G33" s="214"/>
      <c r="H33" s="214"/>
      <c r="I33" s="214"/>
      <c r="J33" s="642">
        <f t="shared" si="0"/>
        <v>0</v>
      </c>
      <c r="K33" s="642">
        <f t="shared" si="1"/>
        <v>0</v>
      </c>
      <c r="L33" s="213"/>
      <c r="M33" s="214"/>
      <c r="N33" s="214"/>
      <c r="O33" s="214"/>
      <c r="P33" s="214"/>
      <c r="Q33" s="214"/>
      <c r="R33" s="315">
        <f t="shared" si="2"/>
        <v>0</v>
      </c>
      <c r="S33" s="213">
        <f t="shared" si="3"/>
        <v>0</v>
      </c>
      <c r="U33" s="643"/>
    </row>
    <row r="34" spans="1:21" s="225" customFormat="1" ht="15">
      <c r="A34" s="644"/>
      <c r="B34" s="210" t="s">
        <v>314</v>
      </c>
      <c r="C34" s="215"/>
      <c r="D34" s="213"/>
      <c r="E34" s="214"/>
      <c r="F34" s="214"/>
      <c r="G34" s="214"/>
      <c r="H34" s="214"/>
      <c r="I34" s="214"/>
      <c r="J34" s="642">
        <f t="shared" si="0"/>
        <v>0</v>
      </c>
      <c r="K34" s="642">
        <f t="shared" si="1"/>
        <v>0</v>
      </c>
      <c r="L34" s="213"/>
      <c r="M34" s="214"/>
      <c r="N34" s="214"/>
      <c r="O34" s="214"/>
      <c r="P34" s="214"/>
      <c r="Q34" s="214"/>
      <c r="R34" s="315">
        <f t="shared" si="2"/>
        <v>0</v>
      </c>
      <c r="S34" s="213">
        <f t="shared" si="3"/>
        <v>0</v>
      </c>
      <c r="U34" s="643"/>
    </row>
    <row r="35" spans="1:21" s="225" customFormat="1" ht="15">
      <c r="A35" s="644"/>
      <c r="B35" s="210" t="s">
        <v>315</v>
      </c>
      <c r="C35" s="215"/>
      <c r="D35" s="213"/>
      <c r="E35" s="214"/>
      <c r="F35" s="214"/>
      <c r="G35" s="214"/>
      <c r="H35" s="214"/>
      <c r="I35" s="214"/>
      <c r="J35" s="642">
        <f t="shared" si="0"/>
        <v>0</v>
      </c>
      <c r="K35" s="642">
        <f t="shared" si="1"/>
        <v>0</v>
      </c>
      <c r="L35" s="213"/>
      <c r="M35" s="214"/>
      <c r="N35" s="214"/>
      <c r="O35" s="214"/>
      <c r="P35" s="214"/>
      <c r="Q35" s="214"/>
      <c r="R35" s="315">
        <f t="shared" si="2"/>
        <v>0</v>
      </c>
      <c r="S35" s="213">
        <f t="shared" si="3"/>
        <v>0</v>
      </c>
      <c r="U35" s="643"/>
    </row>
    <row r="36" spans="1:19" s="225" customFormat="1" ht="15">
      <c r="A36" s="644"/>
      <c r="B36" s="210" t="s">
        <v>316</v>
      </c>
      <c r="C36" s="215"/>
      <c r="D36" s="213"/>
      <c r="E36" s="214"/>
      <c r="F36" s="214"/>
      <c r="G36" s="214"/>
      <c r="H36" s="214"/>
      <c r="I36" s="214"/>
      <c r="J36" s="642">
        <f t="shared" si="0"/>
        <v>0</v>
      </c>
      <c r="K36" s="642">
        <f t="shared" si="1"/>
        <v>0</v>
      </c>
      <c r="L36" s="213"/>
      <c r="M36" s="214"/>
      <c r="N36" s="214"/>
      <c r="O36" s="214"/>
      <c r="P36" s="214"/>
      <c r="Q36" s="214"/>
      <c r="R36" s="315">
        <f t="shared" si="2"/>
        <v>0</v>
      </c>
      <c r="S36" s="213">
        <f t="shared" si="3"/>
        <v>0</v>
      </c>
    </row>
    <row r="37" spans="1:19" s="225" customFormat="1" ht="15">
      <c r="A37" s="644"/>
      <c r="B37" s="210" t="s">
        <v>317</v>
      </c>
      <c r="C37" s="215"/>
      <c r="D37" s="213"/>
      <c r="E37" s="214"/>
      <c r="F37" s="214"/>
      <c r="G37" s="214"/>
      <c r="H37" s="214"/>
      <c r="I37" s="214"/>
      <c r="J37" s="642">
        <f t="shared" si="0"/>
        <v>0</v>
      </c>
      <c r="K37" s="642">
        <f t="shared" si="1"/>
        <v>0</v>
      </c>
      <c r="L37" s="213"/>
      <c r="M37" s="214"/>
      <c r="N37" s="214"/>
      <c r="O37" s="214"/>
      <c r="P37" s="214"/>
      <c r="Q37" s="214"/>
      <c r="R37" s="315">
        <f t="shared" si="2"/>
        <v>0</v>
      </c>
      <c r="S37" s="213">
        <f t="shared" si="3"/>
        <v>0</v>
      </c>
    </row>
    <row r="38" spans="1:25" s="306" customFormat="1" ht="15.75" thickBot="1">
      <c r="A38" s="305"/>
      <c r="B38" s="210" t="s">
        <v>318</v>
      </c>
      <c r="C38" s="215"/>
      <c r="D38" s="645"/>
      <c r="E38" s="646"/>
      <c r="F38" s="646"/>
      <c r="G38" s="646"/>
      <c r="H38" s="646"/>
      <c r="I38" s="646"/>
      <c r="J38" s="642">
        <f t="shared" si="0"/>
        <v>0</v>
      </c>
      <c r="K38" s="642">
        <f t="shared" si="1"/>
        <v>0</v>
      </c>
      <c r="L38" s="645"/>
      <c r="M38" s="646"/>
      <c r="N38" s="646"/>
      <c r="O38" s="646"/>
      <c r="P38" s="646"/>
      <c r="Q38" s="646"/>
      <c r="R38" s="315">
        <f t="shared" si="2"/>
        <v>0</v>
      </c>
      <c r="S38" s="213">
        <f t="shared" si="3"/>
        <v>0</v>
      </c>
      <c r="T38" s="682"/>
      <c r="V38" s="647"/>
      <c r="W38" s="647"/>
      <c r="X38" s="647"/>
      <c r="Y38" s="647"/>
    </row>
    <row r="39" spans="1:21" s="649" customFormat="1" ht="27" customHeight="1" thickBot="1">
      <c r="A39" s="648"/>
      <c r="B39" s="216" t="s">
        <v>92</v>
      </c>
      <c r="C39" s="623">
        <v>0</v>
      </c>
      <c r="D39" s="623">
        <f aca="true" t="shared" si="4" ref="D39:S39">SUM(D27:D38)</f>
        <v>0</v>
      </c>
      <c r="E39" s="623">
        <f>SUM(E27:E38)</f>
        <v>0</v>
      </c>
      <c r="F39" s="623">
        <f t="shared" si="4"/>
        <v>0</v>
      </c>
      <c r="G39" s="623">
        <f t="shared" si="4"/>
        <v>0</v>
      </c>
      <c r="H39" s="623">
        <f t="shared" si="4"/>
        <v>0</v>
      </c>
      <c r="I39" s="623">
        <f t="shared" si="4"/>
        <v>0</v>
      </c>
      <c r="J39" s="623">
        <f>SUM(J27:J38)</f>
        <v>0</v>
      </c>
      <c r="K39" s="623">
        <f t="shared" si="4"/>
        <v>0</v>
      </c>
      <c r="L39" s="218">
        <f t="shared" si="4"/>
        <v>0</v>
      </c>
      <c r="M39" s="218">
        <f t="shared" si="4"/>
        <v>0</v>
      </c>
      <c r="N39" s="218">
        <f t="shared" si="4"/>
        <v>0</v>
      </c>
      <c r="O39" s="218">
        <f t="shared" si="4"/>
        <v>0</v>
      </c>
      <c r="P39" s="218">
        <f t="shared" si="4"/>
        <v>0</v>
      </c>
      <c r="Q39" s="218">
        <f t="shared" si="4"/>
        <v>0</v>
      </c>
      <c r="R39" s="218">
        <f t="shared" si="4"/>
        <v>0</v>
      </c>
      <c r="S39" s="660">
        <f t="shared" si="4"/>
        <v>0</v>
      </c>
      <c r="U39" s="643"/>
    </row>
    <row r="40" spans="1:22" s="225" customFormat="1" ht="15" customHeight="1" hidden="1">
      <c r="A40" s="209"/>
      <c r="B40" s="650" t="s">
        <v>307</v>
      </c>
      <c r="C40" s="650"/>
      <c r="D40" s="315">
        <v>49500.46</v>
      </c>
      <c r="E40" s="315"/>
      <c r="F40" s="315"/>
      <c r="G40" s="315"/>
      <c r="H40" s="315"/>
      <c r="I40" s="315"/>
      <c r="J40" s="315">
        <v>14889.89</v>
      </c>
      <c r="K40" s="315"/>
      <c r="L40" s="315"/>
      <c r="M40" s="213">
        <f aca="true" t="shared" si="5" ref="M40:M51">D40+J40</f>
        <v>64390.35</v>
      </c>
      <c r="N40" s="231"/>
      <c r="O40" s="211"/>
      <c r="P40" s="211"/>
      <c r="Q40" s="211"/>
      <c r="R40" s="211"/>
      <c r="S40" s="211"/>
      <c r="T40" s="316"/>
      <c r="U40" s="226"/>
      <c r="V40" s="226"/>
    </row>
    <row r="41" spans="1:22" s="225" customFormat="1" ht="15" hidden="1">
      <c r="A41" s="644"/>
      <c r="B41" s="210" t="s">
        <v>308</v>
      </c>
      <c r="C41" s="210"/>
      <c r="D41" s="213">
        <v>50221.36</v>
      </c>
      <c r="E41" s="214"/>
      <c r="F41" s="214"/>
      <c r="G41" s="214"/>
      <c r="H41" s="214"/>
      <c r="I41" s="214"/>
      <c r="J41" s="214">
        <v>14981.31</v>
      </c>
      <c r="K41" s="214"/>
      <c r="L41" s="214"/>
      <c r="M41" s="213">
        <f t="shared" si="5"/>
        <v>65202.67</v>
      </c>
      <c r="N41" s="231"/>
      <c r="O41" s="211"/>
      <c r="P41" s="224"/>
      <c r="Q41" s="224"/>
      <c r="R41" s="224"/>
      <c r="S41" s="224"/>
      <c r="U41" s="226"/>
      <c r="V41" s="226"/>
    </row>
    <row r="42" spans="1:22" s="225" customFormat="1" ht="15" hidden="1">
      <c r="A42" s="644"/>
      <c r="B42" s="210" t="s">
        <v>309</v>
      </c>
      <c r="C42" s="210"/>
      <c r="D42" s="213">
        <v>48762</v>
      </c>
      <c r="E42" s="214"/>
      <c r="F42" s="214"/>
      <c r="G42" s="214"/>
      <c r="H42" s="214"/>
      <c r="I42" s="214"/>
      <c r="J42" s="214">
        <v>14643.29</v>
      </c>
      <c r="K42" s="214"/>
      <c r="L42" s="214"/>
      <c r="M42" s="213">
        <f t="shared" si="5"/>
        <v>63405.29</v>
      </c>
      <c r="N42" s="231"/>
      <c r="O42" s="211"/>
      <c r="P42" s="224"/>
      <c r="Q42" s="224"/>
      <c r="R42" s="224"/>
      <c r="S42" s="224"/>
      <c r="U42" s="226"/>
      <c r="V42" s="226"/>
    </row>
    <row r="43" spans="1:22" s="225" customFormat="1" ht="15" hidden="1">
      <c r="A43" s="644"/>
      <c r="B43" s="210" t="s">
        <v>310</v>
      </c>
      <c r="C43" s="210"/>
      <c r="D43" s="213">
        <v>50701.41</v>
      </c>
      <c r="E43" s="214"/>
      <c r="F43" s="214"/>
      <c r="G43" s="214"/>
      <c r="H43" s="214"/>
      <c r="I43" s="214"/>
      <c r="J43" s="214">
        <v>15208.04</v>
      </c>
      <c r="K43" s="214"/>
      <c r="L43" s="214"/>
      <c r="M43" s="213">
        <f t="shared" si="5"/>
        <v>65909.45000000001</v>
      </c>
      <c r="N43" s="231"/>
      <c r="O43" s="211"/>
      <c r="P43" s="224"/>
      <c r="Q43" s="224"/>
      <c r="R43" s="224"/>
      <c r="S43" s="224"/>
      <c r="T43" s="651"/>
      <c r="U43" s="226"/>
      <c r="V43" s="226"/>
    </row>
    <row r="44" spans="1:22" s="225" customFormat="1" ht="15" hidden="1">
      <c r="A44" s="644"/>
      <c r="B44" s="210" t="s">
        <v>311</v>
      </c>
      <c r="C44" s="210"/>
      <c r="D44" s="213">
        <v>59532.78</v>
      </c>
      <c r="E44" s="214"/>
      <c r="F44" s="214"/>
      <c r="G44" s="214"/>
      <c r="H44" s="214"/>
      <c r="I44" s="214"/>
      <c r="J44" s="214">
        <v>17765.78</v>
      </c>
      <c r="K44" s="214"/>
      <c r="L44" s="214"/>
      <c r="M44" s="213">
        <f t="shared" si="5"/>
        <v>77298.56</v>
      </c>
      <c r="N44" s="231"/>
      <c r="O44" s="211"/>
      <c r="P44" s="224"/>
      <c r="Q44" s="224"/>
      <c r="R44" s="224"/>
      <c r="S44" s="224"/>
      <c r="U44" s="226"/>
      <c r="V44" s="226"/>
    </row>
    <row r="45" spans="1:22" s="225" customFormat="1" ht="15" hidden="1">
      <c r="A45" s="644"/>
      <c r="B45" s="210" t="s">
        <v>312</v>
      </c>
      <c r="C45" s="210"/>
      <c r="D45" s="213">
        <v>104625.63</v>
      </c>
      <c r="E45" s="214"/>
      <c r="F45" s="214"/>
      <c r="G45" s="214"/>
      <c r="H45" s="214"/>
      <c r="I45" s="214"/>
      <c r="J45" s="214">
        <v>29465.1</v>
      </c>
      <c r="K45" s="214"/>
      <c r="L45" s="214"/>
      <c r="M45" s="213">
        <f t="shared" si="5"/>
        <v>134090.73</v>
      </c>
      <c r="N45" s="231"/>
      <c r="O45" s="211"/>
      <c r="P45" s="224"/>
      <c r="Q45" s="224"/>
      <c r="R45" s="224"/>
      <c r="S45" s="224"/>
      <c r="U45" s="226"/>
      <c r="V45" s="226"/>
    </row>
    <row r="46" spans="1:22" s="225" customFormat="1" ht="15" hidden="1">
      <c r="A46" s="644"/>
      <c r="B46" s="210" t="s">
        <v>313</v>
      </c>
      <c r="C46" s="210"/>
      <c r="D46" s="213">
        <v>22732.09</v>
      </c>
      <c r="E46" s="214"/>
      <c r="F46" s="214"/>
      <c r="G46" s="214"/>
      <c r="H46" s="214"/>
      <c r="I46" s="214"/>
      <c r="J46" s="214">
        <v>6371.09</v>
      </c>
      <c r="K46" s="214"/>
      <c r="L46" s="214"/>
      <c r="M46" s="213">
        <f t="shared" si="5"/>
        <v>29103.18</v>
      </c>
      <c r="N46" s="231"/>
      <c r="O46" s="211"/>
      <c r="P46" s="224"/>
      <c r="Q46" s="224"/>
      <c r="R46" s="224"/>
      <c r="S46" s="224"/>
      <c r="U46" s="226"/>
      <c r="V46" s="226"/>
    </row>
    <row r="47" spans="1:22" s="225" customFormat="1" ht="15" hidden="1">
      <c r="A47" s="644"/>
      <c r="B47" s="210" t="s">
        <v>314</v>
      </c>
      <c r="C47" s="210"/>
      <c r="D47" s="213">
        <v>21874.83</v>
      </c>
      <c r="E47" s="214"/>
      <c r="F47" s="214"/>
      <c r="G47" s="214"/>
      <c r="H47" s="214"/>
      <c r="I47" s="214"/>
      <c r="J47" s="214">
        <v>5934.37</v>
      </c>
      <c r="K47" s="214"/>
      <c r="L47" s="214"/>
      <c r="M47" s="213">
        <f t="shared" si="5"/>
        <v>27809.2</v>
      </c>
      <c r="N47" s="231"/>
      <c r="O47" s="211"/>
      <c r="P47" s="224"/>
      <c r="Q47" s="224"/>
      <c r="R47" s="224"/>
      <c r="S47" s="224"/>
      <c r="U47" s="226"/>
      <c r="V47" s="226"/>
    </row>
    <row r="48" spans="1:22" s="225" customFormat="1" ht="15" hidden="1">
      <c r="A48" s="644"/>
      <c r="B48" s="210" t="s">
        <v>315</v>
      </c>
      <c r="C48" s="210"/>
      <c r="D48" s="213">
        <v>46454.63</v>
      </c>
      <c r="E48" s="214"/>
      <c r="F48" s="214"/>
      <c r="G48" s="214"/>
      <c r="H48" s="214"/>
      <c r="I48" s="214"/>
      <c r="J48" s="214">
        <v>12045.2</v>
      </c>
      <c r="K48" s="214"/>
      <c r="L48" s="214"/>
      <c r="M48" s="213">
        <f t="shared" si="5"/>
        <v>58499.83</v>
      </c>
      <c r="N48" s="231"/>
      <c r="O48" s="211"/>
      <c r="P48" s="224"/>
      <c r="Q48" s="224"/>
      <c r="R48" s="224"/>
      <c r="S48" s="224"/>
      <c r="U48" s="226"/>
      <c r="V48" s="226"/>
    </row>
    <row r="49" spans="1:22" s="225" customFormat="1" ht="15" hidden="1">
      <c r="A49" s="644"/>
      <c r="B49" s="210" t="s">
        <v>316</v>
      </c>
      <c r="C49" s="210"/>
      <c r="D49" s="213"/>
      <c r="E49" s="214"/>
      <c r="F49" s="214"/>
      <c r="G49" s="214"/>
      <c r="H49" s="214"/>
      <c r="I49" s="214"/>
      <c r="J49" s="214"/>
      <c r="K49" s="214"/>
      <c r="L49" s="214"/>
      <c r="M49" s="213">
        <f t="shared" si="5"/>
        <v>0</v>
      </c>
      <c r="N49" s="231"/>
      <c r="O49" s="211"/>
      <c r="P49" s="224"/>
      <c r="Q49" s="224"/>
      <c r="R49" s="224"/>
      <c r="S49" s="224"/>
      <c r="U49" s="226"/>
      <c r="V49" s="226"/>
    </row>
    <row r="50" spans="1:22" s="225" customFormat="1" ht="15" hidden="1">
      <c r="A50" s="644"/>
      <c r="B50" s="210" t="s">
        <v>317</v>
      </c>
      <c r="C50" s="210"/>
      <c r="D50" s="213"/>
      <c r="E50" s="214"/>
      <c r="F50" s="214"/>
      <c r="G50" s="214"/>
      <c r="H50" s="214"/>
      <c r="I50" s="214"/>
      <c r="J50" s="214"/>
      <c r="K50" s="214"/>
      <c r="L50" s="214"/>
      <c r="M50" s="213">
        <f t="shared" si="5"/>
        <v>0</v>
      </c>
      <c r="N50" s="231"/>
      <c r="O50" s="652"/>
      <c r="P50" s="224"/>
      <c r="Q50" s="224"/>
      <c r="R50" s="224"/>
      <c r="S50" s="224"/>
      <c r="T50" s="224"/>
      <c r="U50" s="226"/>
      <c r="V50" s="231"/>
    </row>
    <row r="51" spans="1:28" s="306" customFormat="1" ht="15" hidden="1">
      <c r="A51" s="305"/>
      <c r="B51" s="210" t="s">
        <v>318</v>
      </c>
      <c r="C51" s="210"/>
      <c r="D51" s="645"/>
      <c r="E51" s="646"/>
      <c r="F51" s="646"/>
      <c r="G51" s="646"/>
      <c r="H51" s="646"/>
      <c r="I51" s="646"/>
      <c r="J51" s="646"/>
      <c r="K51" s="646"/>
      <c r="L51" s="646"/>
      <c r="M51" s="213">
        <f t="shared" si="5"/>
        <v>0</v>
      </c>
      <c r="N51" s="231"/>
      <c r="O51" s="653"/>
      <c r="P51" s="654"/>
      <c r="Q51" s="654"/>
      <c r="R51" s="654"/>
      <c r="S51" s="654"/>
      <c r="T51" s="654"/>
      <c r="U51" s="654"/>
      <c r="V51" s="655"/>
      <c r="Y51" s="647"/>
      <c r="Z51" s="647"/>
      <c r="AA51" s="647"/>
      <c r="AB51" s="647"/>
    </row>
    <row r="52" spans="1:22" s="649" customFormat="1" ht="27" customHeight="1" hidden="1" thickBot="1">
      <c r="A52" s="648"/>
      <c r="B52" s="216" t="s">
        <v>92</v>
      </c>
      <c r="C52" s="656"/>
      <c r="D52" s="218">
        <f>SUM(D40:D51)</f>
        <v>454405.19000000006</v>
      </c>
      <c r="E52" s="218"/>
      <c r="F52" s="218"/>
      <c r="G52" s="218"/>
      <c r="H52" s="218"/>
      <c r="I52" s="218"/>
      <c r="J52" s="218">
        <f>SUM(J40:J51)</f>
        <v>131304.07</v>
      </c>
      <c r="K52" s="218"/>
      <c r="L52" s="218"/>
      <c r="M52" s="218">
        <f>SUM(M40:M51)</f>
        <v>585709.26</v>
      </c>
      <c r="N52" s="219"/>
      <c r="O52" s="218"/>
      <c r="P52" s="218"/>
      <c r="Q52" s="218"/>
      <c r="R52" s="218"/>
      <c r="S52" s="218"/>
      <c r="T52" s="219"/>
      <c r="U52" s="223"/>
      <c r="V52" s="223"/>
    </row>
    <row r="53" spans="1:22" s="225" customFormat="1" ht="15" customHeight="1" hidden="1">
      <c r="A53" s="209"/>
      <c r="B53" s="650" t="s">
        <v>307</v>
      </c>
      <c r="C53" s="650"/>
      <c r="D53" s="212">
        <v>12327.9</v>
      </c>
      <c r="E53" s="212"/>
      <c r="F53" s="212"/>
      <c r="G53" s="212"/>
      <c r="H53" s="212"/>
      <c r="I53" s="212"/>
      <c r="J53" s="212">
        <v>3285.94</v>
      </c>
      <c r="K53" s="212"/>
      <c r="L53" s="212"/>
      <c r="M53" s="213">
        <f aca="true" t="shared" si="6" ref="M53:M64">D53+J53</f>
        <v>15613.84</v>
      </c>
      <c r="N53" s="231"/>
      <c r="O53" s="211"/>
      <c r="P53" s="211"/>
      <c r="Q53" s="211"/>
      <c r="R53" s="211"/>
      <c r="S53" s="211"/>
      <c r="T53" s="316"/>
      <c r="U53" s="226"/>
      <c r="V53" s="226"/>
    </row>
    <row r="54" spans="1:22" s="225" customFormat="1" ht="15" hidden="1">
      <c r="A54" s="644"/>
      <c r="B54" s="210" t="s">
        <v>308</v>
      </c>
      <c r="C54" s="210"/>
      <c r="D54" s="213">
        <v>12501.3</v>
      </c>
      <c r="E54" s="214"/>
      <c r="F54" s="214"/>
      <c r="G54" s="214"/>
      <c r="H54" s="214"/>
      <c r="I54" s="214"/>
      <c r="J54" s="214">
        <v>3597.06</v>
      </c>
      <c r="K54" s="214"/>
      <c r="L54" s="214"/>
      <c r="M54" s="213">
        <f t="shared" si="6"/>
        <v>16098.359999999999</v>
      </c>
      <c r="N54" s="231"/>
      <c r="O54" s="211"/>
      <c r="P54" s="224"/>
      <c r="Q54" s="224"/>
      <c r="R54" s="224"/>
      <c r="S54" s="224"/>
      <c r="U54" s="226"/>
      <c r="V54" s="226"/>
    </row>
    <row r="55" spans="1:22" s="225" customFormat="1" ht="15" hidden="1">
      <c r="A55" s="644"/>
      <c r="B55" s="210" t="s">
        <v>309</v>
      </c>
      <c r="C55" s="210"/>
      <c r="D55" s="213">
        <v>12159.7</v>
      </c>
      <c r="E55" s="214"/>
      <c r="F55" s="214"/>
      <c r="G55" s="214"/>
      <c r="H55" s="214"/>
      <c r="I55" s="214"/>
      <c r="J55" s="214">
        <v>2635.43</v>
      </c>
      <c r="K55" s="214"/>
      <c r="L55" s="214"/>
      <c r="M55" s="213">
        <f t="shared" si="6"/>
        <v>14795.130000000001</v>
      </c>
      <c r="N55" s="231"/>
      <c r="O55" s="211"/>
      <c r="P55" s="224"/>
      <c r="Q55" s="224"/>
      <c r="R55" s="224"/>
      <c r="S55" s="224"/>
      <c r="U55" s="226"/>
      <c r="V55" s="226"/>
    </row>
    <row r="56" spans="1:22" s="225" customFormat="1" ht="15" hidden="1">
      <c r="A56" s="644"/>
      <c r="B56" s="210" t="s">
        <v>310</v>
      </c>
      <c r="C56" s="210"/>
      <c r="D56" s="213">
        <v>15665.5</v>
      </c>
      <c r="E56" s="214"/>
      <c r="F56" s="214"/>
      <c r="G56" s="214"/>
      <c r="H56" s="214"/>
      <c r="I56" s="214"/>
      <c r="J56" s="214">
        <v>4342.83</v>
      </c>
      <c r="K56" s="214"/>
      <c r="L56" s="214"/>
      <c r="M56" s="213">
        <f t="shared" si="6"/>
        <v>20008.33</v>
      </c>
      <c r="N56" s="231"/>
      <c r="O56" s="211"/>
      <c r="P56" s="224"/>
      <c r="Q56" s="224"/>
      <c r="R56" s="224"/>
      <c r="S56" s="224"/>
      <c r="U56" s="226"/>
      <c r="V56" s="226"/>
    </row>
    <row r="57" spans="1:22" s="225" customFormat="1" ht="15" hidden="1">
      <c r="A57" s="644"/>
      <c r="B57" s="210" t="s">
        <v>311</v>
      </c>
      <c r="C57" s="210"/>
      <c r="D57" s="213">
        <v>27178.4</v>
      </c>
      <c r="E57" s="214"/>
      <c r="F57" s="214"/>
      <c r="G57" s="214"/>
      <c r="H57" s="214"/>
      <c r="I57" s="214"/>
      <c r="J57" s="214">
        <v>7682.47</v>
      </c>
      <c r="K57" s="214"/>
      <c r="L57" s="214"/>
      <c r="M57" s="213">
        <f>D57+J57</f>
        <v>34860.87</v>
      </c>
      <c r="N57" s="231"/>
      <c r="O57" s="211"/>
      <c r="P57" s="224"/>
      <c r="Q57" s="224"/>
      <c r="R57" s="224"/>
      <c r="S57" s="224"/>
      <c r="U57" s="226"/>
      <c r="V57" s="226"/>
    </row>
    <row r="58" spans="1:22" s="225" customFormat="1" ht="15" hidden="1">
      <c r="A58" s="644"/>
      <c r="B58" s="210" t="s">
        <v>312</v>
      </c>
      <c r="C58" s="210"/>
      <c r="D58" s="213">
        <v>16933.9</v>
      </c>
      <c r="E58" s="214"/>
      <c r="F58" s="214"/>
      <c r="G58" s="214"/>
      <c r="H58" s="214"/>
      <c r="I58" s="214"/>
      <c r="J58" s="214">
        <v>5448.46</v>
      </c>
      <c r="K58" s="214"/>
      <c r="L58" s="214"/>
      <c r="M58" s="213">
        <f t="shared" si="6"/>
        <v>22382.36</v>
      </c>
      <c r="N58" s="231"/>
      <c r="O58" s="211"/>
      <c r="P58" s="224"/>
      <c r="Q58" s="224"/>
      <c r="R58" s="224"/>
      <c r="S58" s="224"/>
      <c r="U58" s="226"/>
      <c r="V58" s="226"/>
    </row>
    <row r="59" spans="1:22" s="225" customFormat="1" ht="15" hidden="1">
      <c r="A59" s="644"/>
      <c r="B59" s="210" t="s">
        <v>313</v>
      </c>
      <c r="C59" s="210"/>
      <c r="D59" s="213">
        <v>7922.2</v>
      </c>
      <c r="E59" s="214"/>
      <c r="F59" s="214"/>
      <c r="G59" s="214"/>
      <c r="H59" s="214"/>
      <c r="I59" s="214"/>
      <c r="J59" s="214">
        <v>1971.73</v>
      </c>
      <c r="K59" s="214"/>
      <c r="L59" s="214"/>
      <c r="M59" s="213">
        <f t="shared" si="6"/>
        <v>9893.93</v>
      </c>
      <c r="N59" s="231"/>
      <c r="O59" s="211"/>
      <c r="P59" s="224"/>
      <c r="Q59" s="224"/>
      <c r="R59" s="224"/>
      <c r="S59" s="224"/>
      <c r="U59" s="226"/>
      <c r="V59" s="226"/>
    </row>
    <row r="60" spans="1:22" s="225" customFormat="1" ht="15" hidden="1">
      <c r="A60" s="644"/>
      <c r="B60" s="210" t="s">
        <v>314</v>
      </c>
      <c r="C60" s="210"/>
      <c r="D60" s="213">
        <v>5635.8</v>
      </c>
      <c r="E60" s="214"/>
      <c r="F60" s="214"/>
      <c r="G60" s="214"/>
      <c r="H60" s="214"/>
      <c r="I60" s="214"/>
      <c r="J60" s="214">
        <v>1098.4</v>
      </c>
      <c r="K60" s="214"/>
      <c r="L60" s="214"/>
      <c r="M60" s="213">
        <f t="shared" si="6"/>
        <v>6734.200000000001</v>
      </c>
      <c r="N60" s="231"/>
      <c r="O60" s="211"/>
      <c r="P60" s="224"/>
      <c r="Q60" s="224"/>
      <c r="R60" s="224"/>
      <c r="S60" s="224"/>
      <c r="U60" s="226"/>
      <c r="V60" s="226"/>
    </row>
    <row r="61" spans="1:22" s="225" customFormat="1" ht="15" hidden="1">
      <c r="A61" s="644"/>
      <c r="B61" s="210" t="s">
        <v>315</v>
      </c>
      <c r="C61" s="210"/>
      <c r="D61" s="213">
        <v>13236.8</v>
      </c>
      <c r="E61" s="214"/>
      <c r="F61" s="214"/>
      <c r="G61" s="214"/>
      <c r="H61" s="214"/>
      <c r="I61" s="214"/>
      <c r="J61" s="214">
        <v>2971.11</v>
      </c>
      <c r="K61" s="214"/>
      <c r="L61" s="214"/>
      <c r="M61" s="213">
        <f t="shared" si="6"/>
        <v>16207.91</v>
      </c>
      <c r="N61" s="231"/>
      <c r="O61" s="211"/>
      <c r="P61" s="224"/>
      <c r="Q61" s="224"/>
      <c r="R61" s="224"/>
      <c r="S61" s="224"/>
      <c r="U61" s="226"/>
      <c r="V61" s="226"/>
    </row>
    <row r="62" spans="1:22" s="225" customFormat="1" ht="15" hidden="1">
      <c r="A62" s="644"/>
      <c r="B62" s="210" t="s">
        <v>316</v>
      </c>
      <c r="C62" s="210"/>
      <c r="D62" s="213"/>
      <c r="E62" s="214"/>
      <c r="F62" s="214"/>
      <c r="G62" s="214"/>
      <c r="H62" s="214"/>
      <c r="I62" s="214"/>
      <c r="J62" s="214"/>
      <c r="K62" s="214"/>
      <c r="L62" s="214"/>
      <c r="M62" s="213">
        <f t="shared" si="6"/>
        <v>0</v>
      </c>
      <c r="N62" s="231"/>
      <c r="O62" s="211"/>
      <c r="P62" s="224"/>
      <c r="Q62" s="224"/>
      <c r="R62" s="224"/>
      <c r="S62" s="224"/>
      <c r="U62" s="226"/>
      <c r="V62" s="226"/>
    </row>
    <row r="63" spans="1:22" s="225" customFormat="1" ht="15" hidden="1">
      <c r="A63" s="644"/>
      <c r="B63" s="210" t="s">
        <v>317</v>
      </c>
      <c r="C63" s="210"/>
      <c r="D63" s="213"/>
      <c r="E63" s="214"/>
      <c r="F63" s="214"/>
      <c r="G63" s="214"/>
      <c r="H63" s="214"/>
      <c r="I63" s="214"/>
      <c r="J63" s="214"/>
      <c r="K63" s="214"/>
      <c r="L63" s="214"/>
      <c r="M63" s="213">
        <f t="shared" si="6"/>
        <v>0</v>
      </c>
      <c r="N63" s="231"/>
      <c r="O63" s="652"/>
      <c r="P63" s="224"/>
      <c r="Q63" s="224"/>
      <c r="R63" s="224"/>
      <c r="S63" s="224"/>
      <c r="T63" s="224"/>
      <c r="U63" s="226"/>
      <c r="V63" s="231"/>
    </row>
    <row r="64" spans="1:28" s="306" customFormat="1" ht="15" hidden="1">
      <c r="A64" s="305"/>
      <c r="B64" s="215" t="s">
        <v>318</v>
      </c>
      <c r="C64" s="215"/>
      <c r="D64" s="213"/>
      <c r="E64" s="214"/>
      <c r="F64" s="214"/>
      <c r="G64" s="214"/>
      <c r="H64" s="214"/>
      <c r="I64" s="214"/>
      <c r="J64" s="214"/>
      <c r="K64" s="214"/>
      <c r="L64" s="214"/>
      <c r="M64" s="213">
        <f t="shared" si="6"/>
        <v>0</v>
      </c>
      <c r="N64" s="231"/>
      <c r="O64" s="657"/>
      <c r="P64" s="657"/>
      <c r="Q64" s="657"/>
      <c r="R64" s="657"/>
      <c r="S64" s="657"/>
      <c r="T64" s="658"/>
      <c r="U64" s="226"/>
      <c r="V64" s="659"/>
      <c r="W64" s="647"/>
      <c r="X64" s="647"/>
      <c r="Y64" s="647"/>
      <c r="Z64" s="647"/>
      <c r="AA64" s="647"/>
      <c r="AB64" s="647"/>
    </row>
    <row r="65" spans="1:22" s="649" customFormat="1" ht="27" customHeight="1" hidden="1" thickBot="1">
      <c r="A65" s="648"/>
      <c r="B65" s="216" t="s">
        <v>92</v>
      </c>
      <c r="C65" s="233"/>
      <c r="D65" s="217">
        <f>SUM(D53:D64)</f>
        <v>123561.49999999999</v>
      </c>
      <c r="E65" s="217"/>
      <c r="F65" s="217"/>
      <c r="G65" s="217"/>
      <c r="H65" s="217"/>
      <c r="I65" s="217"/>
      <c r="J65" s="217">
        <f>SUM(J53:J64)</f>
        <v>33033.43</v>
      </c>
      <c r="K65" s="217"/>
      <c r="L65" s="217"/>
      <c r="M65" s="217">
        <f>SUM(M53:M64)</f>
        <v>156594.93000000002</v>
      </c>
      <c r="N65" s="219"/>
      <c r="O65" s="218"/>
      <c r="P65" s="660"/>
      <c r="Q65" s="660"/>
      <c r="R65" s="660"/>
      <c r="S65" s="660"/>
      <c r="T65" s="219"/>
      <c r="U65" s="223"/>
      <c r="V65" s="223"/>
    </row>
    <row r="66" spans="1:22" s="225" customFormat="1" ht="15" customHeight="1" hidden="1">
      <c r="A66" s="209"/>
      <c r="B66" s="210" t="s">
        <v>307</v>
      </c>
      <c r="C66" s="210"/>
      <c r="D66" s="212">
        <v>6702.7</v>
      </c>
      <c r="E66" s="212"/>
      <c r="F66" s="212"/>
      <c r="G66" s="212"/>
      <c r="H66" s="212"/>
      <c r="I66" s="212"/>
      <c r="J66" s="212">
        <v>2252.5</v>
      </c>
      <c r="K66" s="212"/>
      <c r="L66" s="212"/>
      <c r="M66" s="213">
        <f aca="true" t="shared" si="7" ref="M66:M77">D66+J66</f>
        <v>8955.2</v>
      </c>
      <c r="N66" s="231"/>
      <c r="O66" s="211"/>
      <c r="P66" s="224"/>
      <c r="Q66" s="224"/>
      <c r="R66" s="224"/>
      <c r="S66" s="224"/>
      <c r="V66" s="226"/>
    </row>
    <row r="67" spans="1:22" s="225" customFormat="1" ht="15" hidden="1">
      <c r="A67" s="644"/>
      <c r="B67" s="210" t="s">
        <v>308</v>
      </c>
      <c r="C67" s="210"/>
      <c r="D67" s="213">
        <v>6553.7</v>
      </c>
      <c r="E67" s="214"/>
      <c r="F67" s="214"/>
      <c r="G67" s="214"/>
      <c r="H67" s="214"/>
      <c r="I67" s="214"/>
      <c r="J67" s="214">
        <v>2062.8</v>
      </c>
      <c r="K67" s="214"/>
      <c r="L67" s="214"/>
      <c r="M67" s="213">
        <f t="shared" si="7"/>
        <v>8616.5</v>
      </c>
      <c r="N67" s="231"/>
      <c r="O67" s="211"/>
      <c r="P67" s="224"/>
      <c r="Q67" s="224"/>
      <c r="R67" s="224"/>
      <c r="S67" s="224"/>
      <c r="V67" s="226"/>
    </row>
    <row r="68" spans="1:22" s="225" customFormat="1" ht="15" hidden="1">
      <c r="A68" s="644"/>
      <c r="B68" s="210" t="s">
        <v>309</v>
      </c>
      <c r="C68" s="210"/>
      <c r="D68" s="213">
        <f>6553.7+165.4</f>
        <v>6719.099999999999</v>
      </c>
      <c r="E68" s="214"/>
      <c r="F68" s="214"/>
      <c r="G68" s="214"/>
      <c r="H68" s="214"/>
      <c r="I68" s="214"/>
      <c r="J68" s="214">
        <f>2132.8-121</f>
        <v>2011.8000000000002</v>
      </c>
      <c r="K68" s="214"/>
      <c r="L68" s="214"/>
      <c r="M68" s="213">
        <f t="shared" si="7"/>
        <v>8730.9</v>
      </c>
      <c r="N68" s="231"/>
      <c r="O68" s="211"/>
      <c r="P68" s="224"/>
      <c r="Q68" s="224"/>
      <c r="R68" s="224"/>
      <c r="S68" s="224"/>
      <c r="V68" s="226"/>
    </row>
    <row r="69" spans="1:22" s="225" customFormat="1" ht="15" hidden="1">
      <c r="A69" s="644"/>
      <c r="B69" s="210" t="s">
        <v>310</v>
      </c>
      <c r="C69" s="210"/>
      <c r="D69" s="213">
        <v>6970.2</v>
      </c>
      <c r="E69" s="214"/>
      <c r="F69" s="214"/>
      <c r="G69" s="214"/>
      <c r="H69" s="214"/>
      <c r="I69" s="214"/>
      <c r="J69" s="214">
        <v>2083.4</v>
      </c>
      <c r="K69" s="214"/>
      <c r="L69" s="214"/>
      <c r="M69" s="213">
        <f t="shared" si="7"/>
        <v>9053.6</v>
      </c>
      <c r="N69" s="231"/>
      <c r="O69" s="211"/>
      <c r="P69" s="224"/>
      <c r="Q69" s="224"/>
      <c r="R69" s="224"/>
      <c r="S69" s="224"/>
      <c r="V69" s="226"/>
    </row>
    <row r="70" spans="1:22" s="225" customFormat="1" ht="15" hidden="1">
      <c r="A70" s="644"/>
      <c r="B70" s="210" t="s">
        <v>311</v>
      </c>
      <c r="C70" s="210"/>
      <c r="D70" s="213">
        <v>16807.6</v>
      </c>
      <c r="E70" s="214"/>
      <c r="F70" s="214"/>
      <c r="G70" s="214"/>
      <c r="H70" s="214"/>
      <c r="I70" s="214"/>
      <c r="J70" s="214">
        <v>4927.5</v>
      </c>
      <c r="K70" s="214"/>
      <c r="L70" s="214"/>
      <c r="M70" s="213">
        <f t="shared" si="7"/>
        <v>21735.1</v>
      </c>
      <c r="N70" s="231"/>
      <c r="O70" s="211"/>
      <c r="P70" s="224"/>
      <c r="Q70" s="224"/>
      <c r="R70" s="224"/>
      <c r="S70" s="224"/>
      <c r="V70" s="226"/>
    </row>
    <row r="71" spans="1:22" s="225" customFormat="1" ht="15" hidden="1">
      <c r="A71" s="644"/>
      <c r="B71" s="210" t="s">
        <v>312</v>
      </c>
      <c r="C71" s="210"/>
      <c r="D71" s="213">
        <v>9593.3</v>
      </c>
      <c r="E71" s="214"/>
      <c r="F71" s="214"/>
      <c r="G71" s="214"/>
      <c r="H71" s="214"/>
      <c r="I71" s="214"/>
      <c r="J71" s="214">
        <v>2367.9</v>
      </c>
      <c r="K71" s="214"/>
      <c r="L71" s="214"/>
      <c r="M71" s="213">
        <f t="shared" si="7"/>
        <v>11961.199999999999</v>
      </c>
      <c r="N71" s="231"/>
      <c r="O71" s="211"/>
      <c r="P71" s="224"/>
      <c r="Q71" s="224"/>
      <c r="R71" s="224"/>
      <c r="S71" s="224"/>
      <c r="V71" s="226"/>
    </row>
    <row r="72" spans="1:22" s="225" customFormat="1" ht="15" hidden="1">
      <c r="A72" s="644"/>
      <c r="B72" s="210" t="s">
        <v>313</v>
      </c>
      <c r="C72" s="210"/>
      <c r="D72" s="213">
        <v>1824.9</v>
      </c>
      <c r="E72" s="214"/>
      <c r="F72" s="214"/>
      <c r="G72" s="214"/>
      <c r="H72" s="214"/>
      <c r="I72" s="214"/>
      <c r="J72" s="214">
        <v>427.5</v>
      </c>
      <c r="K72" s="214"/>
      <c r="L72" s="214"/>
      <c r="M72" s="213">
        <f t="shared" si="7"/>
        <v>2252.4</v>
      </c>
      <c r="N72" s="231"/>
      <c r="O72" s="211"/>
      <c r="P72" s="224"/>
      <c r="Q72" s="224"/>
      <c r="R72" s="224"/>
      <c r="S72" s="224"/>
      <c r="V72" s="226"/>
    </row>
    <row r="73" spans="1:22" s="225" customFormat="1" ht="15" hidden="1">
      <c r="A73" s="644"/>
      <c r="B73" s="210" t="s">
        <v>314</v>
      </c>
      <c r="C73" s="210"/>
      <c r="D73" s="213">
        <f>2367.1-216.1</f>
        <v>2151</v>
      </c>
      <c r="E73" s="214"/>
      <c r="F73" s="214"/>
      <c r="G73" s="214"/>
      <c r="H73" s="214"/>
      <c r="I73" s="214"/>
      <c r="J73" s="214">
        <v>683.9</v>
      </c>
      <c r="K73" s="214"/>
      <c r="L73" s="214"/>
      <c r="M73" s="213">
        <f t="shared" si="7"/>
        <v>2834.9</v>
      </c>
      <c r="N73" s="231"/>
      <c r="O73" s="211"/>
      <c r="P73" s="224"/>
      <c r="Q73" s="224"/>
      <c r="R73" s="224"/>
      <c r="S73" s="224"/>
      <c r="V73" s="226"/>
    </row>
    <row r="74" spans="1:22" s="225" customFormat="1" ht="15" hidden="1">
      <c r="A74" s="644"/>
      <c r="B74" s="210" t="s">
        <v>315</v>
      </c>
      <c r="C74" s="210"/>
      <c r="D74" s="213">
        <v>6100.2</v>
      </c>
      <c r="E74" s="214"/>
      <c r="F74" s="214"/>
      <c r="G74" s="214"/>
      <c r="H74" s="214"/>
      <c r="I74" s="214"/>
      <c r="J74" s="214">
        <v>1563.2</v>
      </c>
      <c r="K74" s="214"/>
      <c r="L74" s="214"/>
      <c r="M74" s="213">
        <f t="shared" si="7"/>
        <v>7663.4</v>
      </c>
      <c r="N74" s="231"/>
      <c r="O74" s="211"/>
      <c r="P74" s="224"/>
      <c r="Q74" s="224"/>
      <c r="R74" s="224"/>
      <c r="S74" s="224"/>
      <c r="V74" s="226"/>
    </row>
    <row r="75" spans="1:22" s="225" customFormat="1" ht="15" hidden="1">
      <c r="A75" s="644"/>
      <c r="B75" s="210" t="s">
        <v>316</v>
      </c>
      <c r="C75" s="210"/>
      <c r="D75" s="213"/>
      <c r="E75" s="214"/>
      <c r="F75" s="214"/>
      <c r="G75" s="214"/>
      <c r="H75" s="214"/>
      <c r="I75" s="214"/>
      <c r="J75" s="214"/>
      <c r="K75" s="214"/>
      <c r="L75" s="214"/>
      <c r="M75" s="213">
        <f t="shared" si="7"/>
        <v>0</v>
      </c>
      <c r="N75" s="231"/>
      <c r="O75" s="211"/>
      <c r="P75" s="224"/>
      <c r="Q75" s="224"/>
      <c r="R75" s="224"/>
      <c r="S75" s="224"/>
      <c r="V75" s="226"/>
    </row>
    <row r="76" spans="1:22" s="225" customFormat="1" ht="15" hidden="1">
      <c r="A76" s="644"/>
      <c r="B76" s="210" t="s">
        <v>317</v>
      </c>
      <c r="C76" s="210"/>
      <c r="D76" s="213"/>
      <c r="E76" s="214"/>
      <c r="F76" s="214"/>
      <c r="G76" s="214"/>
      <c r="H76" s="214"/>
      <c r="I76" s="214"/>
      <c r="J76" s="214"/>
      <c r="K76" s="214"/>
      <c r="L76" s="214"/>
      <c r="M76" s="213">
        <f t="shared" si="7"/>
        <v>0</v>
      </c>
      <c r="N76" s="231"/>
      <c r="O76" s="652"/>
      <c r="P76" s="224"/>
      <c r="Q76" s="224"/>
      <c r="R76" s="224"/>
      <c r="S76" s="224"/>
      <c r="T76" s="224"/>
      <c r="U76" s="224"/>
      <c r="V76" s="231"/>
    </row>
    <row r="77" spans="1:28" s="306" customFormat="1" ht="15" hidden="1">
      <c r="A77" s="305"/>
      <c r="B77" s="215" t="s">
        <v>318</v>
      </c>
      <c r="C77" s="215"/>
      <c r="D77" s="213"/>
      <c r="E77" s="214"/>
      <c r="F77" s="214"/>
      <c r="G77" s="214"/>
      <c r="H77" s="214"/>
      <c r="I77" s="214"/>
      <c r="J77" s="214"/>
      <c r="K77" s="214"/>
      <c r="L77" s="214"/>
      <c r="M77" s="213">
        <f t="shared" si="7"/>
        <v>0</v>
      </c>
      <c r="N77" s="231"/>
      <c r="O77" s="657"/>
      <c r="P77" s="661"/>
      <c r="Q77" s="661"/>
      <c r="R77" s="661"/>
      <c r="S77" s="661"/>
      <c r="T77" s="1041"/>
      <c r="U77" s="1041"/>
      <c r="V77" s="1041"/>
      <c r="W77" s="647"/>
      <c r="X77" s="647"/>
      <c r="Y77" s="647"/>
      <c r="Z77" s="647"/>
      <c r="AA77" s="647"/>
      <c r="AB77" s="647"/>
    </row>
    <row r="78" spans="1:22" s="649" customFormat="1" ht="27" customHeight="1" hidden="1" thickBot="1">
      <c r="A78" s="648"/>
      <c r="B78" s="216" t="s">
        <v>92</v>
      </c>
      <c r="C78" s="233"/>
      <c r="D78" s="217">
        <f>SUM(D66:D77)</f>
        <v>63422.700000000004</v>
      </c>
      <c r="E78" s="217"/>
      <c r="F78" s="217"/>
      <c r="G78" s="217"/>
      <c r="H78" s="217"/>
      <c r="I78" s="217"/>
      <c r="J78" s="217">
        <f>SUM(J66:J77)</f>
        <v>18380.5</v>
      </c>
      <c r="K78" s="230"/>
      <c r="L78" s="230"/>
      <c r="M78" s="218">
        <f>SUM(M66:M77)</f>
        <v>81803.19999999998</v>
      </c>
      <c r="N78" s="219"/>
      <c r="O78" s="221"/>
      <c r="P78" s="222"/>
      <c r="Q78" s="222"/>
      <c r="R78" s="222"/>
      <c r="S78" s="222"/>
      <c r="T78" s="222"/>
      <c r="U78" s="219"/>
      <c r="V78" s="223"/>
    </row>
    <row r="79" spans="1:22" s="225" customFormat="1" ht="15" customHeight="1" hidden="1">
      <c r="A79" s="209"/>
      <c r="B79" s="210" t="s">
        <v>307</v>
      </c>
      <c r="C79" s="210"/>
      <c r="D79" s="212">
        <v>2335.8</v>
      </c>
      <c r="E79" s="212"/>
      <c r="F79" s="212"/>
      <c r="G79" s="212"/>
      <c r="H79" s="212"/>
      <c r="I79" s="212"/>
      <c r="J79" s="212">
        <v>850.4</v>
      </c>
      <c r="K79" s="212"/>
      <c r="L79" s="212"/>
      <c r="M79" s="213">
        <f>D79+J79</f>
        <v>3186.2000000000003</v>
      </c>
      <c r="N79" s="231"/>
      <c r="O79" s="211"/>
      <c r="P79" s="224"/>
      <c r="Q79" s="224"/>
      <c r="R79" s="224"/>
      <c r="S79" s="224"/>
      <c r="V79" s="226"/>
    </row>
    <row r="80" spans="1:22" s="225" customFormat="1" ht="15" hidden="1">
      <c r="A80" s="644"/>
      <c r="B80" s="210" t="s">
        <v>308</v>
      </c>
      <c r="C80" s="210"/>
      <c r="D80" s="213">
        <v>3174.1</v>
      </c>
      <c r="E80" s="214"/>
      <c r="F80" s="214"/>
      <c r="G80" s="214"/>
      <c r="H80" s="214"/>
      <c r="I80" s="214"/>
      <c r="J80" s="214">
        <v>808.6</v>
      </c>
      <c r="K80" s="214"/>
      <c r="L80" s="214"/>
      <c r="M80" s="213">
        <f>D80+J80</f>
        <v>3982.7</v>
      </c>
      <c r="N80" s="231"/>
      <c r="O80" s="211"/>
      <c r="P80" s="224"/>
      <c r="Q80" s="224"/>
      <c r="R80" s="224"/>
      <c r="S80" s="224"/>
      <c r="V80" s="226"/>
    </row>
    <row r="81" spans="1:22" s="225" customFormat="1" ht="15" hidden="1">
      <c r="A81" s="644"/>
      <c r="B81" s="210" t="s">
        <v>309</v>
      </c>
      <c r="C81" s="210"/>
      <c r="D81" s="213">
        <v>3072.6</v>
      </c>
      <c r="E81" s="214"/>
      <c r="F81" s="214"/>
      <c r="G81" s="214"/>
      <c r="H81" s="214"/>
      <c r="I81" s="214"/>
      <c r="J81" s="214">
        <v>922</v>
      </c>
      <c r="K81" s="214"/>
      <c r="L81" s="214"/>
      <c r="M81" s="213">
        <f aca="true" t="shared" si="8" ref="M81:M144">D81+J81</f>
        <v>3994.6</v>
      </c>
      <c r="N81" s="231"/>
      <c r="O81" s="211"/>
      <c r="P81" s="224"/>
      <c r="Q81" s="224"/>
      <c r="R81" s="224"/>
      <c r="S81" s="224"/>
      <c r="V81" s="226"/>
    </row>
    <row r="82" spans="1:22" s="225" customFormat="1" ht="15" hidden="1">
      <c r="A82" s="644"/>
      <c r="B82" s="210" t="s">
        <v>310</v>
      </c>
      <c r="C82" s="210"/>
      <c r="D82" s="213">
        <v>2957.4</v>
      </c>
      <c r="E82" s="214"/>
      <c r="F82" s="214"/>
      <c r="G82" s="214"/>
      <c r="H82" s="214"/>
      <c r="I82" s="214"/>
      <c r="J82" s="214">
        <v>891.5</v>
      </c>
      <c r="K82" s="214"/>
      <c r="L82" s="214"/>
      <c r="M82" s="213">
        <f t="shared" si="8"/>
        <v>3848.9</v>
      </c>
      <c r="N82" s="231"/>
      <c r="O82" s="211"/>
      <c r="P82" s="224"/>
      <c r="Q82" s="224"/>
      <c r="R82" s="224"/>
      <c r="S82" s="224"/>
      <c r="V82" s="226"/>
    </row>
    <row r="83" spans="1:22" s="225" customFormat="1" ht="15" hidden="1">
      <c r="A83" s="644"/>
      <c r="B83" s="210" t="s">
        <v>311</v>
      </c>
      <c r="C83" s="210"/>
      <c r="D83" s="213">
        <v>6765.4</v>
      </c>
      <c r="E83" s="214"/>
      <c r="F83" s="214"/>
      <c r="G83" s="214"/>
      <c r="H83" s="214"/>
      <c r="I83" s="214"/>
      <c r="J83" s="214">
        <v>2029.9</v>
      </c>
      <c r="K83" s="214"/>
      <c r="L83" s="214"/>
      <c r="M83" s="213">
        <f t="shared" si="8"/>
        <v>8795.3</v>
      </c>
      <c r="N83" s="231"/>
      <c r="O83" s="211"/>
      <c r="P83" s="224"/>
      <c r="Q83" s="224"/>
      <c r="R83" s="224"/>
      <c r="S83" s="224"/>
      <c r="V83" s="226"/>
    </row>
    <row r="84" spans="1:22" s="225" customFormat="1" ht="15" hidden="1">
      <c r="A84" s="644"/>
      <c r="B84" s="210" t="s">
        <v>312</v>
      </c>
      <c r="C84" s="210"/>
      <c r="D84" s="213">
        <v>4301.6</v>
      </c>
      <c r="E84" s="214"/>
      <c r="F84" s="214"/>
      <c r="G84" s="214"/>
      <c r="H84" s="214"/>
      <c r="I84" s="214"/>
      <c r="J84" s="214">
        <v>1235.3</v>
      </c>
      <c r="K84" s="214"/>
      <c r="L84" s="214"/>
      <c r="M84" s="213">
        <f t="shared" si="8"/>
        <v>5536.900000000001</v>
      </c>
      <c r="N84" s="231"/>
      <c r="O84" s="211"/>
      <c r="P84" s="224"/>
      <c r="Q84" s="224"/>
      <c r="R84" s="224"/>
      <c r="S84" s="224"/>
      <c r="V84" s="226"/>
    </row>
    <row r="85" spans="1:22" s="225" customFormat="1" ht="15" hidden="1">
      <c r="A85" s="644"/>
      <c r="B85" s="210" t="s">
        <v>313</v>
      </c>
      <c r="C85" s="210"/>
      <c r="D85" s="213">
        <v>643.1</v>
      </c>
      <c r="E85" s="214"/>
      <c r="F85" s="214"/>
      <c r="G85" s="214"/>
      <c r="H85" s="214"/>
      <c r="I85" s="214"/>
      <c r="J85" s="214">
        <v>193.4</v>
      </c>
      <c r="K85" s="214"/>
      <c r="L85" s="214"/>
      <c r="M85" s="213">
        <f t="shared" si="8"/>
        <v>836.5</v>
      </c>
      <c r="N85" s="231"/>
      <c r="O85" s="211"/>
      <c r="P85" s="224"/>
      <c r="Q85" s="224"/>
      <c r="R85" s="224"/>
      <c r="S85" s="224"/>
      <c r="V85" s="226"/>
    </row>
    <row r="86" spans="1:22" s="225" customFormat="1" ht="15" hidden="1">
      <c r="A86" s="644"/>
      <c r="B86" s="210" t="s">
        <v>314</v>
      </c>
      <c r="C86" s="210"/>
      <c r="D86" s="213">
        <v>1640.5</v>
      </c>
      <c r="E86" s="214"/>
      <c r="F86" s="214"/>
      <c r="G86" s="214"/>
      <c r="H86" s="214"/>
      <c r="I86" s="214"/>
      <c r="J86" s="214">
        <v>432.8</v>
      </c>
      <c r="K86" s="214"/>
      <c r="L86" s="214"/>
      <c r="M86" s="213">
        <f t="shared" si="8"/>
        <v>2073.3</v>
      </c>
      <c r="N86" s="231"/>
      <c r="O86" s="211"/>
      <c r="P86" s="224"/>
      <c r="Q86" s="224"/>
      <c r="R86" s="224"/>
      <c r="S86" s="224"/>
      <c r="V86" s="226"/>
    </row>
    <row r="87" spans="1:22" s="225" customFormat="1" ht="15" hidden="1">
      <c r="A87" s="644"/>
      <c r="B87" s="210" t="s">
        <v>315</v>
      </c>
      <c r="C87" s="210"/>
      <c r="D87" s="213">
        <v>2947.8</v>
      </c>
      <c r="E87" s="214"/>
      <c r="F87" s="214"/>
      <c r="G87" s="214"/>
      <c r="H87" s="214"/>
      <c r="I87" s="214"/>
      <c r="J87" s="214">
        <v>790.3</v>
      </c>
      <c r="K87" s="214"/>
      <c r="L87" s="214"/>
      <c r="M87" s="213">
        <f t="shared" si="8"/>
        <v>3738.1000000000004</v>
      </c>
      <c r="N87" s="231"/>
      <c r="O87" s="211"/>
      <c r="P87" s="224"/>
      <c r="Q87" s="224"/>
      <c r="R87" s="224"/>
      <c r="S87" s="224"/>
      <c r="V87" s="226"/>
    </row>
    <row r="88" spans="1:22" s="225" customFormat="1" ht="15" hidden="1">
      <c r="A88" s="644"/>
      <c r="B88" s="210" t="s">
        <v>316</v>
      </c>
      <c r="C88" s="210"/>
      <c r="D88" s="213"/>
      <c r="E88" s="214"/>
      <c r="F88" s="214"/>
      <c r="G88" s="214"/>
      <c r="H88" s="214"/>
      <c r="I88" s="214"/>
      <c r="J88" s="214"/>
      <c r="K88" s="214"/>
      <c r="L88" s="214"/>
      <c r="M88" s="213">
        <f t="shared" si="8"/>
        <v>0</v>
      </c>
      <c r="N88" s="231"/>
      <c r="O88" s="211"/>
      <c r="P88" s="224"/>
      <c r="Q88" s="224"/>
      <c r="R88" s="224"/>
      <c r="S88" s="224"/>
      <c r="V88" s="226"/>
    </row>
    <row r="89" spans="1:22" s="225" customFormat="1" ht="15" hidden="1">
      <c r="A89" s="644"/>
      <c r="B89" s="210" t="s">
        <v>317</v>
      </c>
      <c r="C89" s="210"/>
      <c r="D89" s="213"/>
      <c r="E89" s="214"/>
      <c r="F89" s="214"/>
      <c r="G89" s="214"/>
      <c r="H89" s="214"/>
      <c r="I89" s="214"/>
      <c r="J89" s="214"/>
      <c r="K89" s="214"/>
      <c r="L89" s="214"/>
      <c r="M89" s="213">
        <f t="shared" si="8"/>
        <v>0</v>
      </c>
      <c r="N89" s="231"/>
      <c r="O89" s="652"/>
      <c r="P89" s="224"/>
      <c r="Q89" s="224"/>
      <c r="R89" s="224"/>
      <c r="S89" s="224"/>
      <c r="T89" s="224"/>
      <c r="U89" s="224"/>
      <c r="V89" s="231"/>
    </row>
    <row r="90" spans="1:28" s="306" customFormat="1" ht="15" hidden="1">
      <c r="A90" s="305"/>
      <c r="B90" s="215" t="s">
        <v>318</v>
      </c>
      <c r="C90" s="215"/>
      <c r="D90" s="213"/>
      <c r="E90" s="214"/>
      <c r="F90" s="214"/>
      <c r="G90" s="214"/>
      <c r="H90" s="214"/>
      <c r="I90" s="214"/>
      <c r="J90" s="214"/>
      <c r="K90" s="214"/>
      <c r="L90" s="214"/>
      <c r="M90" s="213">
        <f t="shared" si="8"/>
        <v>0</v>
      </c>
      <c r="N90" s="231"/>
      <c r="O90" s="657"/>
      <c r="P90" s="661"/>
      <c r="Q90" s="661"/>
      <c r="R90" s="661"/>
      <c r="S90" s="661"/>
      <c r="T90" s="1041"/>
      <c r="U90" s="1041"/>
      <c r="V90" s="1041"/>
      <c r="AA90" s="647"/>
      <c r="AB90" s="647"/>
    </row>
    <row r="91" spans="1:22" s="649" customFormat="1" ht="27" customHeight="1" hidden="1" thickBot="1">
      <c r="A91" s="648"/>
      <c r="B91" s="216" t="s">
        <v>92</v>
      </c>
      <c r="C91" s="233"/>
      <c r="D91" s="217">
        <f>SUM(D79:D90)</f>
        <v>27838.3</v>
      </c>
      <c r="E91" s="217"/>
      <c r="F91" s="217"/>
      <c r="G91" s="217"/>
      <c r="H91" s="217"/>
      <c r="I91" s="217"/>
      <c r="J91" s="217">
        <f>SUM(J79:J90)</f>
        <v>8154.2</v>
      </c>
      <c r="K91" s="230"/>
      <c r="L91" s="230"/>
      <c r="M91" s="218">
        <f t="shared" si="8"/>
        <v>35992.5</v>
      </c>
      <c r="N91" s="219"/>
      <c r="O91" s="221"/>
      <c r="P91" s="222"/>
      <c r="Q91" s="222"/>
      <c r="R91" s="222"/>
      <c r="S91" s="222"/>
      <c r="T91" s="222"/>
      <c r="U91" s="222"/>
      <c r="V91" s="223"/>
    </row>
    <row r="92" spans="1:22" s="225" customFormat="1" ht="15" customHeight="1" hidden="1">
      <c r="A92" s="209"/>
      <c r="B92" s="210" t="s">
        <v>307</v>
      </c>
      <c r="C92" s="210"/>
      <c r="D92" s="315">
        <v>9604.9</v>
      </c>
      <c r="E92" s="315"/>
      <c r="F92" s="315"/>
      <c r="G92" s="315"/>
      <c r="H92" s="315"/>
      <c r="I92" s="315"/>
      <c r="J92" s="212">
        <v>2900.7</v>
      </c>
      <c r="K92" s="212"/>
      <c r="L92" s="212"/>
      <c r="M92" s="213">
        <f t="shared" si="8"/>
        <v>12505.599999999999</v>
      </c>
      <c r="N92" s="231"/>
      <c r="O92" s="211"/>
      <c r="P92" s="211"/>
      <c r="Q92" s="211"/>
      <c r="R92" s="211"/>
      <c r="S92" s="211"/>
      <c r="T92" s="232"/>
      <c r="U92" s="662"/>
      <c r="V92" s="226"/>
    </row>
    <row r="93" spans="1:22" s="225" customFormat="1" ht="15" hidden="1">
      <c r="A93" s="644"/>
      <c r="B93" s="210" t="s">
        <v>308</v>
      </c>
      <c r="C93" s="210"/>
      <c r="D93" s="213">
        <v>13309.1</v>
      </c>
      <c r="E93" s="214"/>
      <c r="F93" s="214"/>
      <c r="G93" s="214"/>
      <c r="H93" s="214"/>
      <c r="I93" s="214"/>
      <c r="J93" s="214">
        <v>4019.3</v>
      </c>
      <c r="K93" s="214"/>
      <c r="L93" s="214"/>
      <c r="M93" s="213">
        <f t="shared" si="8"/>
        <v>17328.4</v>
      </c>
      <c r="N93" s="231"/>
      <c r="O93" s="211"/>
      <c r="P93" s="224"/>
      <c r="Q93" s="224"/>
      <c r="R93" s="224"/>
      <c r="S93" s="224"/>
      <c r="U93" s="662"/>
      <c r="V93" s="226"/>
    </row>
    <row r="94" spans="1:22" s="225" customFormat="1" ht="15" hidden="1">
      <c r="A94" s="644"/>
      <c r="B94" s="210" t="s">
        <v>309</v>
      </c>
      <c r="C94" s="210"/>
      <c r="D94" s="213">
        <v>10024.8</v>
      </c>
      <c r="E94" s="214"/>
      <c r="F94" s="214"/>
      <c r="G94" s="214"/>
      <c r="H94" s="214"/>
      <c r="I94" s="214"/>
      <c r="J94" s="214">
        <v>3027.52</v>
      </c>
      <c r="K94" s="214"/>
      <c r="L94" s="214"/>
      <c r="M94" s="213">
        <f t="shared" si="8"/>
        <v>13052.32</v>
      </c>
      <c r="N94" s="231"/>
      <c r="O94" s="211"/>
      <c r="P94" s="224"/>
      <c r="Q94" s="224"/>
      <c r="R94" s="224"/>
      <c r="S94" s="224"/>
      <c r="U94" s="662"/>
      <c r="V94" s="226"/>
    </row>
    <row r="95" spans="1:26" s="225" customFormat="1" ht="15" hidden="1">
      <c r="A95" s="644"/>
      <c r="B95" s="210" t="s">
        <v>310</v>
      </c>
      <c r="C95" s="210"/>
      <c r="D95" s="213">
        <v>13030</v>
      </c>
      <c r="E95" s="214"/>
      <c r="F95" s="214"/>
      <c r="G95" s="214"/>
      <c r="H95" s="214"/>
      <c r="I95" s="214"/>
      <c r="J95" s="214">
        <v>3935</v>
      </c>
      <c r="K95" s="214"/>
      <c r="L95" s="214"/>
      <c r="M95" s="213">
        <f t="shared" si="8"/>
        <v>16965</v>
      </c>
      <c r="N95" s="231"/>
      <c r="O95" s="211"/>
      <c r="P95" s="224"/>
      <c r="Q95" s="224"/>
      <c r="R95" s="224"/>
      <c r="S95" s="224"/>
      <c r="U95" s="662"/>
      <c r="V95" s="1051"/>
      <c r="W95" s="1051"/>
      <c r="X95" s="1051"/>
      <c r="Y95" s="1051"/>
      <c r="Z95" s="1051"/>
    </row>
    <row r="96" spans="1:22" s="225" customFormat="1" ht="15" hidden="1">
      <c r="A96" s="644"/>
      <c r="B96" s="210" t="s">
        <v>311</v>
      </c>
      <c r="C96" s="210"/>
      <c r="D96" s="213">
        <v>28474.2</v>
      </c>
      <c r="E96" s="214"/>
      <c r="F96" s="214"/>
      <c r="G96" s="214"/>
      <c r="H96" s="214"/>
      <c r="I96" s="214"/>
      <c r="J96" s="214">
        <v>8297</v>
      </c>
      <c r="K96" s="214"/>
      <c r="L96" s="214"/>
      <c r="M96" s="213">
        <f t="shared" si="8"/>
        <v>36771.2</v>
      </c>
      <c r="N96" s="231"/>
      <c r="O96" s="211"/>
      <c r="P96" s="224"/>
      <c r="Q96" s="224"/>
      <c r="R96" s="224"/>
      <c r="S96" s="224"/>
      <c r="U96" s="662"/>
      <c r="V96" s="226"/>
    </row>
    <row r="97" spans="1:22" s="225" customFormat="1" ht="15" hidden="1">
      <c r="A97" s="644"/>
      <c r="B97" s="210" t="s">
        <v>312</v>
      </c>
      <c r="C97" s="210"/>
      <c r="D97" s="213">
        <v>9422</v>
      </c>
      <c r="E97" s="214"/>
      <c r="F97" s="214"/>
      <c r="G97" s="214"/>
      <c r="H97" s="214"/>
      <c r="I97" s="214"/>
      <c r="J97" s="214">
        <v>2469.58</v>
      </c>
      <c r="K97" s="214"/>
      <c r="L97" s="214"/>
      <c r="M97" s="213">
        <f t="shared" si="8"/>
        <v>11891.58</v>
      </c>
      <c r="N97" s="231"/>
      <c r="O97" s="211"/>
      <c r="P97" s="224"/>
      <c r="Q97" s="224"/>
      <c r="R97" s="224"/>
      <c r="S97" s="224"/>
      <c r="U97" s="662"/>
      <c r="V97" s="226"/>
    </row>
    <row r="98" spans="1:22" s="225" customFormat="1" ht="15" hidden="1">
      <c r="A98" s="644"/>
      <c r="B98" s="210" t="s">
        <v>313</v>
      </c>
      <c r="C98" s="210"/>
      <c r="D98" s="213">
        <v>3933</v>
      </c>
      <c r="E98" s="214"/>
      <c r="F98" s="214"/>
      <c r="G98" s="214"/>
      <c r="H98" s="214"/>
      <c r="I98" s="214"/>
      <c r="J98" s="214">
        <v>1187</v>
      </c>
      <c r="K98" s="214"/>
      <c r="L98" s="214"/>
      <c r="M98" s="213">
        <f t="shared" si="8"/>
        <v>5120</v>
      </c>
      <c r="N98" s="231"/>
      <c r="O98" s="211"/>
      <c r="P98" s="224"/>
      <c r="Q98" s="224"/>
      <c r="R98" s="224"/>
      <c r="S98" s="224"/>
      <c r="U98" s="662"/>
      <c r="V98" s="226"/>
    </row>
    <row r="99" spans="1:22" s="225" customFormat="1" ht="15" hidden="1">
      <c r="A99" s="644"/>
      <c r="B99" s="210" t="s">
        <v>314</v>
      </c>
      <c r="C99" s="210"/>
      <c r="D99" s="213">
        <v>3851.07</v>
      </c>
      <c r="E99" s="214"/>
      <c r="F99" s="214"/>
      <c r="G99" s="214"/>
      <c r="H99" s="214"/>
      <c r="I99" s="214"/>
      <c r="J99" s="214">
        <v>1490.3</v>
      </c>
      <c r="K99" s="214"/>
      <c r="L99" s="214"/>
      <c r="M99" s="213">
        <f t="shared" si="8"/>
        <v>5341.37</v>
      </c>
      <c r="N99" s="231"/>
      <c r="O99" s="211"/>
      <c r="P99" s="224"/>
      <c r="Q99" s="224"/>
      <c r="R99" s="224"/>
      <c r="S99" s="224"/>
      <c r="U99" s="662"/>
      <c r="V99" s="226"/>
    </row>
    <row r="100" spans="1:22" s="225" customFormat="1" ht="15" hidden="1">
      <c r="A100" s="644"/>
      <c r="B100" s="210" t="s">
        <v>315</v>
      </c>
      <c r="C100" s="210"/>
      <c r="D100" s="213">
        <v>14810</v>
      </c>
      <c r="E100" s="214"/>
      <c r="F100" s="214"/>
      <c r="G100" s="214"/>
      <c r="H100" s="214"/>
      <c r="I100" s="214"/>
      <c r="J100" s="214">
        <v>4631.92</v>
      </c>
      <c r="K100" s="214"/>
      <c r="L100" s="214"/>
      <c r="M100" s="213">
        <f t="shared" si="8"/>
        <v>19441.92</v>
      </c>
      <c r="N100" s="231"/>
      <c r="O100" s="211"/>
      <c r="P100" s="224"/>
      <c r="Q100" s="224"/>
      <c r="R100" s="224"/>
      <c r="S100" s="224"/>
      <c r="U100" s="662"/>
      <c r="V100" s="226"/>
    </row>
    <row r="101" spans="1:22" s="225" customFormat="1" ht="15" hidden="1">
      <c r="A101" s="644"/>
      <c r="B101" s="210" t="s">
        <v>316</v>
      </c>
      <c r="C101" s="210"/>
      <c r="D101" s="213"/>
      <c r="E101" s="214"/>
      <c r="F101" s="214"/>
      <c r="G101" s="214"/>
      <c r="H101" s="214"/>
      <c r="I101" s="214"/>
      <c r="J101" s="214"/>
      <c r="K101" s="214"/>
      <c r="L101" s="214"/>
      <c r="M101" s="213">
        <f t="shared" si="8"/>
        <v>0</v>
      </c>
      <c r="N101" s="231"/>
      <c r="O101" s="211"/>
      <c r="P101" s="224"/>
      <c r="Q101" s="224"/>
      <c r="R101" s="224"/>
      <c r="S101" s="224"/>
      <c r="U101" s="662"/>
      <c r="V101" s="226"/>
    </row>
    <row r="102" spans="1:22" s="225" customFormat="1" ht="15" hidden="1">
      <c r="A102" s="644"/>
      <c r="B102" s="210" t="s">
        <v>317</v>
      </c>
      <c r="C102" s="210"/>
      <c r="D102" s="213"/>
      <c r="E102" s="214"/>
      <c r="F102" s="214"/>
      <c r="G102" s="214"/>
      <c r="H102" s="214"/>
      <c r="I102" s="214"/>
      <c r="J102" s="214"/>
      <c r="K102" s="214"/>
      <c r="L102" s="214"/>
      <c r="M102" s="213">
        <f t="shared" si="8"/>
        <v>0</v>
      </c>
      <c r="N102" s="231"/>
      <c r="O102" s="652"/>
      <c r="P102" s="224"/>
      <c r="Q102" s="224"/>
      <c r="R102" s="224"/>
      <c r="S102" s="224"/>
      <c r="T102" s="224"/>
      <c r="U102" s="662"/>
      <c r="V102" s="231"/>
    </row>
    <row r="103" spans="1:28" s="306" customFormat="1" ht="15" hidden="1">
      <c r="A103" s="305"/>
      <c r="B103" s="215" t="s">
        <v>318</v>
      </c>
      <c r="C103" s="215"/>
      <c r="D103" s="213"/>
      <c r="E103" s="214"/>
      <c r="F103" s="214"/>
      <c r="G103" s="214"/>
      <c r="H103" s="214"/>
      <c r="I103" s="214"/>
      <c r="J103" s="214"/>
      <c r="K103" s="214"/>
      <c r="L103" s="214"/>
      <c r="M103" s="213">
        <f t="shared" si="8"/>
        <v>0</v>
      </c>
      <c r="N103" s="231"/>
      <c r="O103" s="657"/>
      <c r="P103" s="661"/>
      <c r="Q103" s="661"/>
      <c r="R103" s="661"/>
      <c r="S103" s="661"/>
      <c r="T103" s="663"/>
      <c r="U103" s="662"/>
      <c r="V103" s="664"/>
      <c r="W103" s="647"/>
      <c r="X103" s="647"/>
      <c r="Y103" s="647"/>
      <c r="Z103" s="647"/>
      <c r="AA103" s="647"/>
      <c r="AB103" s="647"/>
    </row>
    <row r="104" spans="2:22" s="665" customFormat="1" ht="27" customHeight="1" hidden="1" thickBot="1">
      <c r="B104" s="666" t="s">
        <v>92</v>
      </c>
      <c r="C104" s="667"/>
      <c r="D104" s="668">
        <f>SUM(D92:D103)</f>
        <v>106459.07</v>
      </c>
      <c r="E104" s="668"/>
      <c r="F104" s="668"/>
      <c r="G104" s="668"/>
      <c r="H104" s="668"/>
      <c r="I104" s="668"/>
      <c r="J104" s="668">
        <f>SUM(J92:J103)</f>
        <v>31958.32</v>
      </c>
      <c r="K104" s="669"/>
      <c r="L104" s="669"/>
      <c r="M104" s="670">
        <f t="shared" si="8"/>
        <v>138417.39</v>
      </c>
      <c r="N104" s="671"/>
      <c r="O104" s="668"/>
      <c r="P104" s="668"/>
      <c r="Q104" s="668"/>
      <c r="R104" s="668"/>
      <c r="S104" s="668"/>
      <c r="T104" s="671"/>
      <c r="U104" s="671"/>
      <c r="V104" s="671"/>
    </row>
    <row r="105" spans="1:22" s="225" customFormat="1" ht="15" customHeight="1" hidden="1">
      <c r="A105" s="209"/>
      <c r="B105" s="210" t="s">
        <v>307</v>
      </c>
      <c r="C105" s="210"/>
      <c r="D105" s="315">
        <v>4082.7</v>
      </c>
      <c r="E105" s="315"/>
      <c r="F105" s="315"/>
      <c r="G105" s="315"/>
      <c r="H105" s="315"/>
      <c r="I105" s="315"/>
      <c r="J105" s="212">
        <v>1208.7</v>
      </c>
      <c r="K105" s="212"/>
      <c r="L105" s="212"/>
      <c r="M105" s="213">
        <f t="shared" si="8"/>
        <v>5291.4</v>
      </c>
      <c r="N105" s="231"/>
      <c r="O105" s="211"/>
      <c r="P105" s="224"/>
      <c r="Q105" s="224"/>
      <c r="R105" s="224"/>
      <c r="S105" s="224"/>
      <c r="V105" s="226"/>
    </row>
    <row r="106" spans="1:22" s="225" customFormat="1" ht="15" hidden="1">
      <c r="A106" s="644"/>
      <c r="B106" s="210" t="s">
        <v>308</v>
      </c>
      <c r="C106" s="210"/>
      <c r="D106" s="213">
        <v>3851.5</v>
      </c>
      <c r="E106" s="214"/>
      <c r="F106" s="214"/>
      <c r="G106" s="214"/>
      <c r="H106" s="214"/>
      <c r="I106" s="214"/>
      <c r="J106" s="214">
        <v>1138.5</v>
      </c>
      <c r="K106" s="214"/>
      <c r="L106" s="214"/>
      <c r="M106" s="213">
        <f t="shared" si="8"/>
        <v>4990</v>
      </c>
      <c r="N106" s="231"/>
      <c r="O106" s="211"/>
      <c r="P106" s="224"/>
      <c r="Q106" s="224"/>
      <c r="R106" s="224"/>
      <c r="S106" s="224"/>
      <c r="V106" s="226"/>
    </row>
    <row r="107" spans="1:22" s="225" customFormat="1" ht="15" hidden="1">
      <c r="A107" s="644"/>
      <c r="B107" s="210" t="s">
        <v>309</v>
      </c>
      <c r="C107" s="210"/>
      <c r="D107" s="213">
        <v>4135.4</v>
      </c>
      <c r="E107" s="214"/>
      <c r="F107" s="214"/>
      <c r="G107" s="214"/>
      <c r="H107" s="214"/>
      <c r="I107" s="214"/>
      <c r="J107" s="214">
        <v>1255.5</v>
      </c>
      <c r="K107" s="214"/>
      <c r="L107" s="214"/>
      <c r="M107" s="213">
        <f t="shared" si="8"/>
        <v>5390.9</v>
      </c>
      <c r="N107" s="231"/>
      <c r="O107" s="211"/>
      <c r="P107" s="224"/>
      <c r="Q107" s="224"/>
      <c r="R107" s="224"/>
      <c r="S107" s="224"/>
      <c r="V107" s="226"/>
    </row>
    <row r="108" spans="1:22" s="225" customFormat="1" ht="15" hidden="1">
      <c r="A108" s="644"/>
      <c r="B108" s="210" t="s">
        <v>310</v>
      </c>
      <c r="C108" s="210"/>
      <c r="D108" s="213">
        <v>4230.4</v>
      </c>
      <c r="E108" s="214"/>
      <c r="F108" s="214"/>
      <c r="G108" s="214"/>
      <c r="H108" s="214"/>
      <c r="I108" s="214"/>
      <c r="J108" s="214">
        <v>1278.6</v>
      </c>
      <c r="K108" s="214"/>
      <c r="L108" s="214"/>
      <c r="M108" s="213">
        <f t="shared" si="8"/>
        <v>5509</v>
      </c>
      <c r="N108" s="231"/>
      <c r="O108" s="211"/>
      <c r="P108" s="224"/>
      <c r="Q108" s="224"/>
      <c r="R108" s="224"/>
      <c r="S108" s="224"/>
      <c r="V108" s="226"/>
    </row>
    <row r="109" spans="1:22" s="225" customFormat="1" ht="15" hidden="1">
      <c r="A109" s="644"/>
      <c r="B109" s="210" t="s">
        <v>311</v>
      </c>
      <c r="C109" s="210"/>
      <c r="D109" s="213">
        <v>4441.1</v>
      </c>
      <c r="E109" s="214"/>
      <c r="F109" s="214"/>
      <c r="G109" s="214"/>
      <c r="H109" s="214"/>
      <c r="I109" s="214"/>
      <c r="J109" s="214">
        <v>1310.3</v>
      </c>
      <c r="K109" s="214"/>
      <c r="L109" s="214"/>
      <c r="M109" s="213">
        <f t="shared" si="8"/>
        <v>5751.400000000001</v>
      </c>
      <c r="N109" s="231"/>
      <c r="O109" s="211"/>
      <c r="P109" s="224"/>
      <c r="Q109" s="224"/>
      <c r="R109" s="224"/>
      <c r="S109" s="224"/>
      <c r="V109" s="226"/>
    </row>
    <row r="110" spans="1:22" s="225" customFormat="1" ht="15" hidden="1">
      <c r="A110" s="644"/>
      <c r="B110" s="210" t="s">
        <v>312</v>
      </c>
      <c r="C110" s="210"/>
      <c r="D110" s="213">
        <v>10098.4</v>
      </c>
      <c r="E110" s="214"/>
      <c r="F110" s="214"/>
      <c r="G110" s="214"/>
      <c r="H110" s="214"/>
      <c r="I110" s="214"/>
      <c r="J110" s="214">
        <v>2852.1</v>
      </c>
      <c r="K110" s="214"/>
      <c r="L110" s="214"/>
      <c r="M110" s="213">
        <f t="shared" si="8"/>
        <v>12950.5</v>
      </c>
      <c r="N110" s="231"/>
      <c r="O110" s="211"/>
      <c r="P110" s="224"/>
      <c r="Q110" s="224"/>
      <c r="R110" s="224"/>
      <c r="S110" s="224"/>
      <c r="V110" s="226"/>
    </row>
    <row r="111" spans="1:22" s="225" customFormat="1" ht="15" hidden="1">
      <c r="A111" s="644"/>
      <c r="B111" s="210" t="s">
        <v>313</v>
      </c>
      <c r="C111" s="210"/>
      <c r="D111" s="213">
        <v>3646.4</v>
      </c>
      <c r="E111" s="214"/>
      <c r="F111" s="214"/>
      <c r="G111" s="214"/>
      <c r="H111" s="214"/>
      <c r="I111" s="214"/>
      <c r="J111" s="214">
        <v>535.9</v>
      </c>
      <c r="K111" s="214"/>
      <c r="L111" s="214"/>
      <c r="M111" s="213">
        <f t="shared" si="8"/>
        <v>4182.3</v>
      </c>
      <c r="N111" s="231"/>
      <c r="O111" s="211"/>
      <c r="P111" s="224"/>
      <c r="Q111" s="224"/>
      <c r="R111" s="224"/>
      <c r="S111" s="224"/>
      <c r="V111" s="226"/>
    </row>
    <row r="112" spans="1:22" s="225" customFormat="1" ht="15" hidden="1">
      <c r="A112" s="644"/>
      <c r="B112" s="210" t="s">
        <v>314</v>
      </c>
      <c r="C112" s="210"/>
      <c r="D112" s="213">
        <v>1115.9</v>
      </c>
      <c r="E112" s="214"/>
      <c r="F112" s="214"/>
      <c r="G112" s="214"/>
      <c r="H112" s="214"/>
      <c r="I112" s="214"/>
      <c r="J112" s="214">
        <f>219.6+131.2</f>
        <v>350.79999999999995</v>
      </c>
      <c r="K112" s="214"/>
      <c r="L112" s="214"/>
      <c r="M112" s="213">
        <f t="shared" si="8"/>
        <v>1466.7</v>
      </c>
      <c r="N112" s="231"/>
      <c r="O112" s="211"/>
      <c r="P112" s="224"/>
      <c r="Q112" s="224"/>
      <c r="R112" s="224"/>
      <c r="S112" s="224"/>
      <c r="V112" s="226"/>
    </row>
    <row r="113" spans="1:22" s="225" customFormat="1" ht="15" hidden="1">
      <c r="A113" s="644"/>
      <c r="B113" s="210" t="s">
        <v>315</v>
      </c>
      <c r="C113" s="210"/>
      <c r="D113" s="213">
        <v>6482.6</v>
      </c>
      <c r="E113" s="214"/>
      <c r="F113" s="214"/>
      <c r="G113" s="214"/>
      <c r="H113" s="214"/>
      <c r="I113" s="214"/>
      <c r="J113" s="214">
        <v>1187.2</v>
      </c>
      <c r="K113" s="214"/>
      <c r="L113" s="214"/>
      <c r="M113" s="213">
        <f t="shared" si="8"/>
        <v>7669.8</v>
      </c>
      <c r="N113" s="231"/>
      <c r="O113" s="211"/>
      <c r="P113" s="224"/>
      <c r="Q113" s="224"/>
      <c r="R113" s="224"/>
      <c r="S113" s="224"/>
      <c r="V113" s="226"/>
    </row>
    <row r="114" spans="1:22" s="225" customFormat="1" ht="15" hidden="1">
      <c r="A114" s="644"/>
      <c r="B114" s="210" t="s">
        <v>316</v>
      </c>
      <c r="C114" s="210"/>
      <c r="D114" s="213"/>
      <c r="E114" s="214"/>
      <c r="F114" s="214"/>
      <c r="G114" s="214"/>
      <c r="H114" s="214"/>
      <c r="I114" s="214"/>
      <c r="J114" s="214"/>
      <c r="K114" s="214"/>
      <c r="L114" s="214"/>
      <c r="M114" s="213">
        <f t="shared" si="8"/>
        <v>0</v>
      </c>
      <c r="N114" s="231"/>
      <c r="O114" s="211"/>
      <c r="P114" s="224"/>
      <c r="Q114" s="224"/>
      <c r="R114" s="224"/>
      <c r="S114" s="224"/>
      <c r="V114" s="226"/>
    </row>
    <row r="115" spans="1:22" s="225" customFormat="1" ht="15" hidden="1">
      <c r="A115" s="644"/>
      <c r="B115" s="210" t="s">
        <v>317</v>
      </c>
      <c r="C115" s="210"/>
      <c r="D115" s="213"/>
      <c r="E115" s="214"/>
      <c r="F115" s="214"/>
      <c r="G115" s="214"/>
      <c r="H115" s="214"/>
      <c r="I115" s="214"/>
      <c r="J115" s="214"/>
      <c r="K115" s="214"/>
      <c r="L115" s="214"/>
      <c r="M115" s="213">
        <f t="shared" si="8"/>
        <v>0</v>
      </c>
      <c r="N115" s="231"/>
      <c r="O115" s="652"/>
      <c r="P115" s="224"/>
      <c r="Q115" s="224"/>
      <c r="R115" s="224"/>
      <c r="S115" s="224"/>
      <c r="T115" s="224"/>
      <c r="U115" s="224"/>
      <c r="V115" s="231"/>
    </row>
    <row r="116" spans="1:28" s="306" customFormat="1" ht="15" hidden="1">
      <c r="A116" s="305"/>
      <c r="B116" s="215" t="s">
        <v>318</v>
      </c>
      <c r="C116" s="215"/>
      <c r="D116" s="213"/>
      <c r="E116" s="214"/>
      <c r="F116" s="214"/>
      <c r="G116" s="214"/>
      <c r="H116" s="214"/>
      <c r="I116" s="214"/>
      <c r="J116" s="214"/>
      <c r="K116" s="214"/>
      <c r="L116" s="214"/>
      <c r="M116" s="213">
        <f t="shared" si="8"/>
        <v>0</v>
      </c>
      <c r="N116" s="231"/>
      <c r="O116" s="657"/>
      <c r="P116" s="661"/>
      <c r="Q116" s="661"/>
      <c r="R116" s="661"/>
      <c r="S116" s="661"/>
      <c r="T116" s="1041"/>
      <c r="U116" s="1041"/>
      <c r="V116" s="1041"/>
      <c r="W116" s="647"/>
      <c r="X116" s="647"/>
      <c r="Y116" s="647"/>
      <c r="Z116" s="647"/>
      <c r="AA116" s="647"/>
      <c r="AB116" s="647"/>
    </row>
    <row r="117" spans="1:22" s="649" customFormat="1" ht="27" customHeight="1" hidden="1" thickBot="1">
      <c r="A117" s="648"/>
      <c r="B117" s="216" t="s">
        <v>92</v>
      </c>
      <c r="C117" s="233"/>
      <c r="D117" s="217">
        <f>SUM(D105:D116)</f>
        <v>42084.4</v>
      </c>
      <c r="E117" s="217"/>
      <c r="F117" s="217"/>
      <c r="G117" s="217"/>
      <c r="H117" s="217"/>
      <c r="I117" s="217"/>
      <c r="J117" s="217">
        <f>SUM(J105:J116)</f>
        <v>11117.599999999999</v>
      </c>
      <c r="K117" s="230"/>
      <c r="L117" s="230"/>
      <c r="M117" s="218">
        <f t="shared" si="8"/>
        <v>53202</v>
      </c>
      <c r="N117" s="219"/>
      <c r="O117" s="221"/>
      <c r="P117" s="222"/>
      <c r="Q117" s="222"/>
      <c r="R117" s="222"/>
      <c r="S117" s="222"/>
      <c r="T117" s="222"/>
      <c r="U117" s="222"/>
      <c r="V117" s="223"/>
    </row>
    <row r="118" spans="1:22" s="225" customFormat="1" ht="15" customHeight="1" hidden="1">
      <c r="A118" s="209"/>
      <c r="B118" s="210" t="s">
        <v>307</v>
      </c>
      <c r="C118" s="210"/>
      <c r="D118" s="213">
        <v>1599.35</v>
      </c>
      <c r="E118" s="214"/>
      <c r="F118" s="214"/>
      <c r="G118" s="214"/>
      <c r="H118" s="214"/>
      <c r="I118" s="214"/>
      <c r="J118" s="214">
        <v>481.95</v>
      </c>
      <c r="K118" s="214"/>
      <c r="L118" s="214"/>
      <c r="M118" s="213">
        <f t="shared" si="8"/>
        <v>2081.2999999999997</v>
      </c>
      <c r="N118" s="231"/>
      <c r="O118" s="211"/>
      <c r="P118" s="224"/>
      <c r="Q118" s="224"/>
      <c r="R118" s="224"/>
      <c r="S118" s="224"/>
      <c r="V118" s="226"/>
    </row>
    <row r="119" spans="1:22" s="225" customFormat="1" ht="15" hidden="1">
      <c r="A119" s="644"/>
      <c r="B119" s="210" t="s">
        <v>308</v>
      </c>
      <c r="C119" s="210"/>
      <c r="D119" s="213">
        <v>1537.09</v>
      </c>
      <c r="E119" s="214"/>
      <c r="F119" s="214"/>
      <c r="G119" s="214"/>
      <c r="H119" s="214"/>
      <c r="I119" s="214"/>
      <c r="J119" s="214">
        <v>461.6</v>
      </c>
      <c r="K119" s="214"/>
      <c r="L119" s="214"/>
      <c r="M119" s="213">
        <f t="shared" si="8"/>
        <v>1998.69</v>
      </c>
      <c r="N119" s="231"/>
      <c r="O119" s="211"/>
      <c r="P119" s="224"/>
      <c r="Q119" s="224"/>
      <c r="R119" s="224"/>
      <c r="S119" s="224"/>
      <c r="V119" s="226"/>
    </row>
    <row r="120" spans="1:22" s="225" customFormat="1" ht="15" hidden="1">
      <c r="A120" s="644"/>
      <c r="B120" s="210" t="s">
        <v>309</v>
      </c>
      <c r="C120" s="210"/>
      <c r="D120" s="213">
        <v>1845.64</v>
      </c>
      <c r="E120" s="214"/>
      <c r="F120" s="214"/>
      <c r="G120" s="214"/>
      <c r="H120" s="214"/>
      <c r="I120" s="214"/>
      <c r="J120" s="214">
        <v>612.04</v>
      </c>
      <c r="K120" s="214"/>
      <c r="L120" s="214"/>
      <c r="M120" s="213">
        <f t="shared" si="8"/>
        <v>2457.6800000000003</v>
      </c>
      <c r="N120" s="231"/>
      <c r="O120" s="211"/>
      <c r="P120" s="224"/>
      <c r="Q120" s="224"/>
      <c r="R120" s="224"/>
      <c r="S120" s="224"/>
      <c r="V120" s="226"/>
    </row>
    <row r="121" spans="1:22" s="225" customFormat="1" ht="15" hidden="1">
      <c r="A121" s="644"/>
      <c r="B121" s="210" t="s">
        <v>310</v>
      </c>
      <c r="C121" s="210"/>
      <c r="D121" s="213">
        <v>1595.08</v>
      </c>
      <c r="E121" s="214"/>
      <c r="F121" s="214"/>
      <c r="G121" s="214"/>
      <c r="H121" s="214"/>
      <c r="I121" s="214"/>
      <c r="J121" s="214">
        <f>476.27-99.91</f>
        <v>376.36</v>
      </c>
      <c r="K121" s="214"/>
      <c r="L121" s="214"/>
      <c r="M121" s="213">
        <f t="shared" si="8"/>
        <v>1971.44</v>
      </c>
      <c r="N121" s="231"/>
      <c r="O121" s="211"/>
      <c r="P121" s="224"/>
      <c r="Q121" s="224"/>
      <c r="R121" s="224"/>
      <c r="S121" s="224"/>
      <c r="V121" s="226"/>
    </row>
    <row r="122" spans="1:22" s="225" customFormat="1" ht="15" hidden="1">
      <c r="A122" s="644"/>
      <c r="B122" s="210" t="s">
        <v>311</v>
      </c>
      <c r="C122" s="210"/>
      <c r="D122" s="213">
        <v>1687.3</v>
      </c>
      <c r="E122" s="214"/>
      <c r="F122" s="214"/>
      <c r="G122" s="214"/>
      <c r="H122" s="214"/>
      <c r="I122" s="214"/>
      <c r="J122" s="214">
        <v>472.16</v>
      </c>
      <c r="K122" s="214"/>
      <c r="L122" s="214"/>
      <c r="M122" s="213">
        <f t="shared" si="8"/>
        <v>2159.46</v>
      </c>
      <c r="N122" s="231"/>
      <c r="O122" s="211"/>
      <c r="P122" s="224"/>
      <c r="Q122" s="224"/>
      <c r="R122" s="224"/>
      <c r="S122" s="224"/>
      <c r="V122" s="226"/>
    </row>
    <row r="123" spans="1:22" s="225" customFormat="1" ht="15" hidden="1">
      <c r="A123" s="644"/>
      <c r="B123" s="210" t="s">
        <v>312</v>
      </c>
      <c r="C123" s="210"/>
      <c r="D123" s="213">
        <v>4075.22</v>
      </c>
      <c r="E123" s="214"/>
      <c r="F123" s="214"/>
      <c r="G123" s="214"/>
      <c r="H123" s="214"/>
      <c r="I123" s="214"/>
      <c r="J123" s="214">
        <v>779.16</v>
      </c>
      <c r="K123" s="214"/>
      <c r="L123" s="214"/>
      <c r="M123" s="213">
        <f t="shared" si="8"/>
        <v>4854.38</v>
      </c>
      <c r="N123" s="231"/>
      <c r="O123" s="211"/>
      <c r="P123" s="224"/>
      <c r="Q123" s="224"/>
      <c r="R123" s="224"/>
      <c r="S123" s="224"/>
      <c r="V123" s="226"/>
    </row>
    <row r="124" spans="1:22" s="225" customFormat="1" ht="15" hidden="1">
      <c r="A124" s="644"/>
      <c r="B124" s="210" t="s">
        <v>313</v>
      </c>
      <c r="C124" s="210"/>
      <c r="D124" s="213">
        <v>991.43</v>
      </c>
      <c r="E124" s="214"/>
      <c r="F124" s="214"/>
      <c r="G124" s="214"/>
      <c r="H124" s="214"/>
      <c r="I124" s="214"/>
      <c r="J124" s="214">
        <v>146.76</v>
      </c>
      <c r="K124" s="214"/>
      <c r="L124" s="214"/>
      <c r="M124" s="213">
        <f t="shared" si="8"/>
        <v>1138.19</v>
      </c>
      <c r="N124" s="231"/>
      <c r="O124" s="211"/>
      <c r="P124" s="224"/>
      <c r="Q124" s="224"/>
      <c r="R124" s="224"/>
      <c r="S124" s="224"/>
      <c r="T124" s="226"/>
      <c r="V124" s="226"/>
    </row>
    <row r="125" spans="1:22" s="225" customFormat="1" ht="15" hidden="1">
      <c r="A125" s="644"/>
      <c r="B125" s="210" t="s">
        <v>314</v>
      </c>
      <c r="C125" s="210"/>
      <c r="D125" s="213">
        <v>440.65</v>
      </c>
      <c r="E125" s="214"/>
      <c r="F125" s="214"/>
      <c r="G125" s="214"/>
      <c r="H125" s="214"/>
      <c r="I125" s="214"/>
      <c r="J125" s="214">
        <v>99.92</v>
      </c>
      <c r="K125" s="214"/>
      <c r="L125" s="214"/>
      <c r="M125" s="213">
        <f t="shared" si="8"/>
        <v>540.5699999999999</v>
      </c>
      <c r="N125" s="231"/>
      <c r="O125" s="211"/>
      <c r="P125" s="224"/>
      <c r="Q125" s="224"/>
      <c r="R125" s="224"/>
      <c r="S125" s="224"/>
      <c r="V125" s="226"/>
    </row>
    <row r="126" spans="1:22" s="225" customFormat="1" ht="15" hidden="1">
      <c r="A126" s="644"/>
      <c r="B126" s="210" t="s">
        <v>315</v>
      </c>
      <c r="C126" s="210"/>
      <c r="D126" s="213">
        <v>1471.71</v>
      </c>
      <c r="E126" s="214"/>
      <c r="F126" s="214"/>
      <c r="G126" s="214"/>
      <c r="H126" s="214"/>
      <c r="I126" s="214"/>
      <c r="J126" s="214">
        <v>225</v>
      </c>
      <c r="K126" s="214"/>
      <c r="L126" s="214"/>
      <c r="M126" s="213">
        <f t="shared" si="8"/>
        <v>1696.71</v>
      </c>
      <c r="N126" s="231"/>
      <c r="O126" s="211"/>
      <c r="P126" s="224"/>
      <c r="Q126" s="224"/>
      <c r="R126" s="224"/>
      <c r="S126" s="224"/>
      <c r="V126" s="226"/>
    </row>
    <row r="127" spans="1:22" s="225" customFormat="1" ht="15" hidden="1">
      <c r="A127" s="644"/>
      <c r="B127" s="210" t="s">
        <v>316</v>
      </c>
      <c r="C127" s="210"/>
      <c r="D127" s="213"/>
      <c r="E127" s="214"/>
      <c r="F127" s="214"/>
      <c r="G127" s="214"/>
      <c r="H127" s="214"/>
      <c r="I127" s="214"/>
      <c r="J127" s="214"/>
      <c r="K127" s="214"/>
      <c r="L127" s="214"/>
      <c r="M127" s="213">
        <f t="shared" si="8"/>
        <v>0</v>
      </c>
      <c r="N127" s="231"/>
      <c r="O127" s="211"/>
      <c r="P127" s="224"/>
      <c r="Q127" s="224"/>
      <c r="R127" s="224"/>
      <c r="S127" s="224"/>
      <c r="V127" s="226"/>
    </row>
    <row r="128" spans="1:22" s="225" customFormat="1" ht="15" hidden="1">
      <c r="A128" s="644"/>
      <c r="B128" s="210" t="s">
        <v>317</v>
      </c>
      <c r="C128" s="210"/>
      <c r="D128" s="213"/>
      <c r="E128" s="214"/>
      <c r="F128" s="214"/>
      <c r="G128" s="214"/>
      <c r="H128" s="214"/>
      <c r="I128" s="214"/>
      <c r="J128" s="214"/>
      <c r="K128" s="214"/>
      <c r="L128" s="214"/>
      <c r="M128" s="213">
        <f t="shared" si="8"/>
        <v>0</v>
      </c>
      <c r="N128" s="231"/>
      <c r="O128" s="652"/>
      <c r="P128" s="224"/>
      <c r="Q128" s="224"/>
      <c r="R128" s="224"/>
      <c r="S128" s="224"/>
      <c r="T128" s="224"/>
      <c r="U128" s="224"/>
      <c r="V128" s="231"/>
    </row>
    <row r="129" spans="1:28" s="306" customFormat="1" ht="15" hidden="1">
      <c r="A129" s="305"/>
      <c r="B129" s="215" t="s">
        <v>318</v>
      </c>
      <c r="C129" s="215"/>
      <c r="D129" s="213"/>
      <c r="E129" s="214"/>
      <c r="F129" s="214"/>
      <c r="G129" s="214"/>
      <c r="H129" s="214"/>
      <c r="I129" s="214"/>
      <c r="J129" s="214"/>
      <c r="K129" s="214"/>
      <c r="L129" s="214"/>
      <c r="M129" s="213">
        <f t="shared" si="8"/>
        <v>0</v>
      </c>
      <c r="N129" s="231"/>
      <c r="O129" s="657"/>
      <c r="P129" s="661"/>
      <c r="Q129" s="661"/>
      <c r="R129" s="661"/>
      <c r="S129" s="661"/>
      <c r="T129" s="1041"/>
      <c r="U129" s="1041"/>
      <c r="V129" s="1041"/>
      <c r="W129" s="647"/>
      <c r="X129" s="647"/>
      <c r="Y129" s="647"/>
      <c r="Z129" s="647"/>
      <c r="AA129" s="647"/>
      <c r="AB129" s="647"/>
    </row>
    <row r="130" spans="1:22" s="649" customFormat="1" ht="27" customHeight="1" hidden="1" thickBot="1">
      <c r="A130" s="648"/>
      <c r="B130" s="216" t="s">
        <v>92</v>
      </c>
      <c r="C130" s="233"/>
      <c r="D130" s="672">
        <f>SUM(D118:D129)</f>
        <v>15243.469999999998</v>
      </c>
      <c r="E130" s="672"/>
      <c r="F130" s="672"/>
      <c r="G130" s="672"/>
      <c r="H130" s="672"/>
      <c r="I130" s="672"/>
      <c r="J130" s="217">
        <f>SUM(J118:J129)</f>
        <v>3654.95</v>
      </c>
      <c r="K130" s="230"/>
      <c r="L130" s="230"/>
      <c r="M130" s="218">
        <f t="shared" si="8"/>
        <v>18898.42</v>
      </c>
      <c r="N130" s="219"/>
      <c r="O130" s="221"/>
      <c r="P130" s="222"/>
      <c r="Q130" s="222"/>
      <c r="R130" s="222"/>
      <c r="S130" s="222"/>
      <c r="T130" s="222"/>
      <c r="U130" s="222"/>
      <c r="V130" s="223"/>
    </row>
    <row r="131" spans="1:22" s="225" customFormat="1" ht="15" customHeight="1" hidden="1">
      <c r="A131" s="209"/>
      <c r="B131" s="210" t="s">
        <v>307</v>
      </c>
      <c r="C131" s="210"/>
      <c r="D131" s="220">
        <v>11248.4</v>
      </c>
      <c r="E131" s="220"/>
      <c r="F131" s="220"/>
      <c r="G131" s="220"/>
      <c r="H131" s="220"/>
      <c r="I131" s="220"/>
      <c r="J131" s="220">
        <v>3373.1</v>
      </c>
      <c r="K131" s="220"/>
      <c r="L131" s="220"/>
      <c r="M131" s="213">
        <f t="shared" si="8"/>
        <v>14621.5</v>
      </c>
      <c r="N131" s="231"/>
      <c r="O131" s="211"/>
      <c r="P131" s="224"/>
      <c r="Q131" s="224"/>
      <c r="R131" s="224"/>
      <c r="S131" s="224"/>
      <c r="V131" s="226"/>
    </row>
    <row r="132" spans="1:22" s="225" customFormat="1" ht="15" hidden="1">
      <c r="A132" s="644"/>
      <c r="B132" s="210" t="s">
        <v>308</v>
      </c>
      <c r="C132" s="210"/>
      <c r="D132" s="213">
        <v>12076.43</v>
      </c>
      <c r="E132" s="214"/>
      <c r="F132" s="214"/>
      <c r="G132" s="214"/>
      <c r="H132" s="214"/>
      <c r="I132" s="214"/>
      <c r="J132" s="214">
        <v>3625.53</v>
      </c>
      <c r="K132" s="214"/>
      <c r="L132" s="214"/>
      <c r="M132" s="213">
        <f t="shared" si="8"/>
        <v>15701.960000000001</v>
      </c>
      <c r="N132" s="231"/>
      <c r="O132" s="211"/>
      <c r="P132" s="224"/>
      <c r="Q132" s="224"/>
      <c r="R132" s="224"/>
      <c r="S132" s="224"/>
      <c r="V132" s="226"/>
    </row>
    <row r="133" spans="1:22" s="225" customFormat="1" ht="15" hidden="1">
      <c r="A133" s="644"/>
      <c r="B133" s="210" t="s">
        <v>309</v>
      </c>
      <c r="C133" s="210"/>
      <c r="D133" s="213">
        <v>11950.28</v>
      </c>
      <c r="E133" s="214"/>
      <c r="F133" s="214"/>
      <c r="G133" s="214"/>
      <c r="H133" s="214"/>
      <c r="I133" s="214"/>
      <c r="J133" s="214">
        <v>3584.54</v>
      </c>
      <c r="K133" s="214"/>
      <c r="L133" s="214"/>
      <c r="M133" s="213">
        <f t="shared" si="8"/>
        <v>15534.82</v>
      </c>
      <c r="N133" s="231"/>
      <c r="O133" s="211"/>
      <c r="P133" s="224"/>
      <c r="Q133" s="224"/>
      <c r="R133" s="224"/>
      <c r="S133" s="224"/>
      <c r="V133" s="226"/>
    </row>
    <row r="134" spans="1:22" s="225" customFormat="1" ht="15" hidden="1">
      <c r="A134" s="644"/>
      <c r="B134" s="210" t="s">
        <v>310</v>
      </c>
      <c r="C134" s="210"/>
      <c r="D134" s="213">
        <v>13228.12</v>
      </c>
      <c r="E134" s="214"/>
      <c r="F134" s="214"/>
      <c r="G134" s="214"/>
      <c r="H134" s="214"/>
      <c r="I134" s="214"/>
      <c r="J134" s="214">
        <v>3983.23</v>
      </c>
      <c r="K134" s="214"/>
      <c r="L134" s="214"/>
      <c r="M134" s="213">
        <f t="shared" si="8"/>
        <v>17211.350000000002</v>
      </c>
      <c r="N134" s="231"/>
      <c r="O134" s="211"/>
      <c r="P134" s="224"/>
      <c r="Q134" s="224"/>
      <c r="R134" s="224"/>
      <c r="S134" s="224"/>
      <c r="V134" s="226"/>
    </row>
    <row r="135" spans="1:22" s="225" customFormat="1" ht="15" hidden="1">
      <c r="A135" s="644"/>
      <c r="B135" s="210" t="s">
        <v>311</v>
      </c>
      <c r="C135" s="210"/>
      <c r="D135" s="213">
        <v>37755.41</v>
      </c>
      <c r="E135" s="214"/>
      <c r="F135" s="214"/>
      <c r="G135" s="214"/>
      <c r="H135" s="214"/>
      <c r="I135" s="214"/>
      <c r="J135" s="214">
        <v>11000.62</v>
      </c>
      <c r="K135" s="214"/>
      <c r="L135" s="214"/>
      <c r="M135" s="213">
        <f t="shared" si="8"/>
        <v>48756.030000000006</v>
      </c>
      <c r="N135" s="231"/>
      <c r="O135" s="211"/>
      <c r="P135" s="224"/>
      <c r="Q135" s="224"/>
      <c r="R135" s="224"/>
      <c r="S135" s="224"/>
      <c r="V135" s="226"/>
    </row>
    <row r="136" spans="1:22" s="225" customFormat="1" ht="15" hidden="1">
      <c r="A136" s="644"/>
      <c r="B136" s="210" t="s">
        <v>312</v>
      </c>
      <c r="C136" s="210"/>
      <c r="D136" s="213">
        <v>6181.78</v>
      </c>
      <c r="E136" s="214"/>
      <c r="F136" s="214"/>
      <c r="G136" s="214"/>
      <c r="H136" s="214"/>
      <c r="I136" s="214"/>
      <c r="J136" s="214">
        <v>1630.56</v>
      </c>
      <c r="K136" s="214"/>
      <c r="L136" s="214"/>
      <c r="M136" s="213">
        <f t="shared" si="8"/>
        <v>7812.34</v>
      </c>
      <c r="N136" s="231"/>
      <c r="O136" s="211"/>
      <c r="P136" s="224"/>
      <c r="Q136" s="224"/>
      <c r="R136" s="224"/>
      <c r="S136" s="224"/>
      <c r="V136" s="226"/>
    </row>
    <row r="137" spans="1:22" s="225" customFormat="1" ht="15" hidden="1">
      <c r="A137" s="644"/>
      <c r="B137" s="210" t="s">
        <v>313</v>
      </c>
      <c r="C137" s="210"/>
      <c r="D137" s="213">
        <v>2524.09</v>
      </c>
      <c r="E137" s="214"/>
      <c r="F137" s="214"/>
      <c r="G137" s="214"/>
      <c r="H137" s="214"/>
      <c r="I137" s="214"/>
      <c r="J137" s="214">
        <v>713.05</v>
      </c>
      <c r="K137" s="214"/>
      <c r="L137" s="214"/>
      <c r="M137" s="213">
        <f t="shared" si="8"/>
        <v>3237.1400000000003</v>
      </c>
      <c r="N137" s="231"/>
      <c r="O137" s="211"/>
      <c r="P137" s="224"/>
      <c r="Q137" s="224"/>
      <c r="R137" s="224"/>
      <c r="S137" s="224"/>
      <c r="V137" s="226"/>
    </row>
    <row r="138" spans="1:22" s="225" customFormat="1" ht="15" hidden="1">
      <c r="A138" s="644"/>
      <c r="B138" s="210" t="s">
        <v>314</v>
      </c>
      <c r="C138" s="210"/>
      <c r="D138" s="213">
        <v>4243.46</v>
      </c>
      <c r="E138" s="214"/>
      <c r="F138" s="214"/>
      <c r="G138" s="214"/>
      <c r="H138" s="214"/>
      <c r="I138" s="214"/>
      <c r="J138" s="214">
        <v>1109.22</v>
      </c>
      <c r="K138" s="214"/>
      <c r="L138" s="214"/>
      <c r="M138" s="213">
        <f t="shared" si="8"/>
        <v>5352.68</v>
      </c>
      <c r="N138" s="231"/>
      <c r="O138" s="211"/>
      <c r="P138" s="224"/>
      <c r="Q138" s="224"/>
      <c r="R138" s="224"/>
      <c r="S138" s="224"/>
      <c r="V138" s="226"/>
    </row>
    <row r="139" spans="1:22" s="225" customFormat="1" ht="15" hidden="1">
      <c r="A139" s="644"/>
      <c r="B139" s="210" t="s">
        <v>315</v>
      </c>
      <c r="C139" s="210"/>
      <c r="D139" s="213">
        <v>11093</v>
      </c>
      <c r="E139" s="214"/>
      <c r="F139" s="214"/>
      <c r="G139" s="214"/>
      <c r="H139" s="214"/>
      <c r="I139" s="214"/>
      <c r="J139" s="214">
        <v>2859.7</v>
      </c>
      <c r="K139" s="214"/>
      <c r="L139" s="214"/>
      <c r="M139" s="213">
        <f t="shared" si="8"/>
        <v>13952.7</v>
      </c>
      <c r="N139" s="231"/>
      <c r="O139" s="211"/>
      <c r="P139" s="224"/>
      <c r="Q139" s="224"/>
      <c r="R139" s="224"/>
      <c r="S139" s="224"/>
      <c r="V139" s="226"/>
    </row>
    <row r="140" spans="1:22" s="225" customFormat="1" ht="15" hidden="1">
      <c r="A140" s="644"/>
      <c r="B140" s="210" t="s">
        <v>316</v>
      </c>
      <c r="C140" s="210"/>
      <c r="D140" s="213"/>
      <c r="E140" s="214"/>
      <c r="F140" s="214"/>
      <c r="G140" s="214"/>
      <c r="H140" s="214"/>
      <c r="I140" s="214"/>
      <c r="J140" s="214"/>
      <c r="K140" s="214"/>
      <c r="L140" s="214"/>
      <c r="M140" s="213">
        <f t="shared" si="8"/>
        <v>0</v>
      </c>
      <c r="N140" s="231"/>
      <c r="O140" s="211"/>
      <c r="P140" s="224"/>
      <c r="Q140" s="224"/>
      <c r="R140" s="224"/>
      <c r="S140" s="224"/>
      <c r="V140" s="226"/>
    </row>
    <row r="141" spans="1:22" s="225" customFormat="1" ht="15" hidden="1">
      <c r="A141" s="644"/>
      <c r="B141" s="210" t="s">
        <v>317</v>
      </c>
      <c r="C141" s="210"/>
      <c r="D141" s="213"/>
      <c r="E141" s="214"/>
      <c r="F141" s="214"/>
      <c r="G141" s="214"/>
      <c r="H141" s="214"/>
      <c r="I141" s="214"/>
      <c r="J141" s="214"/>
      <c r="K141" s="214"/>
      <c r="L141" s="214"/>
      <c r="M141" s="213">
        <f t="shared" si="8"/>
        <v>0</v>
      </c>
      <c r="N141" s="231"/>
      <c r="O141" s="652"/>
      <c r="P141" s="224"/>
      <c r="Q141" s="224"/>
      <c r="R141" s="224"/>
      <c r="S141" s="224"/>
      <c r="T141" s="224"/>
      <c r="U141" s="224"/>
      <c r="V141" s="231"/>
    </row>
    <row r="142" spans="1:28" s="306" customFormat="1" ht="15" hidden="1">
      <c r="A142" s="305"/>
      <c r="B142" s="215" t="s">
        <v>318</v>
      </c>
      <c r="C142" s="215"/>
      <c r="D142" s="213"/>
      <c r="E142" s="214"/>
      <c r="F142" s="214"/>
      <c r="G142" s="214"/>
      <c r="H142" s="214"/>
      <c r="I142" s="214"/>
      <c r="J142" s="214"/>
      <c r="K142" s="214"/>
      <c r="L142" s="214"/>
      <c r="M142" s="213">
        <f t="shared" si="8"/>
        <v>0</v>
      </c>
      <c r="N142" s="231"/>
      <c r="O142" s="657"/>
      <c r="P142" s="661"/>
      <c r="Q142" s="661"/>
      <c r="R142" s="661"/>
      <c r="S142" s="661"/>
      <c r="T142" s="1041"/>
      <c r="U142" s="1041"/>
      <c r="V142" s="1041"/>
      <c r="W142" s="647"/>
      <c r="X142" s="647"/>
      <c r="Y142" s="647"/>
      <c r="Z142" s="647"/>
      <c r="AA142" s="647"/>
      <c r="AB142" s="647"/>
    </row>
    <row r="143" spans="1:22" s="649" customFormat="1" ht="27" customHeight="1" hidden="1" thickBot="1">
      <c r="A143" s="648"/>
      <c r="B143" s="216" t="s">
        <v>92</v>
      </c>
      <c r="C143" s="233"/>
      <c r="D143" s="217">
        <f>SUM(D131:D142)</f>
        <v>110300.97000000002</v>
      </c>
      <c r="E143" s="217"/>
      <c r="F143" s="217"/>
      <c r="G143" s="217"/>
      <c r="H143" s="217"/>
      <c r="I143" s="217"/>
      <c r="J143" s="217">
        <f>SUM(J131:J142)</f>
        <v>31879.550000000003</v>
      </c>
      <c r="K143" s="230"/>
      <c r="L143" s="230"/>
      <c r="M143" s="218">
        <f t="shared" si="8"/>
        <v>142180.52000000002</v>
      </c>
      <c r="N143" s="219"/>
      <c r="O143" s="221"/>
      <c r="P143" s="222"/>
      <c r="Q143" s="222"/>
      <c r="R143" s="222"/>
      <c r="S143" s="222"/>
      <c r="T143" s="222"/>
      <c r="U143" s="222"/>
      <c r="V143" s="223"/>
    </row>
    <row r="144" spans="1:22" s="225" customFormat="1" ht="15" customHeight="1" hidden="1">
      <c r="A144" s="209"/>
      <c r="B144" s="210" t="s">
        <v>307</v>
      </c>
      <c r="C144" s="210"/>
      <c r="D144" s="220">
        <v>4077.1</v>
      </c>
      <c r="E144" s="220"/>
      <c r="F144" s="220"/>
      <c r="G144" s="220"/>
      <c r="H144" s="220"/>
      <c r="I144" s="220"/>
      <c r="J144" s="315">
        <v>1221.6</v>
      </c>
      <c r="K144" s="315"/>
      <c r="L144" s="315"/>
      <c r="M144" s="213">
        <f t="shared" si="8"/>
        <v>5298.7</v>
      </c>
      <c r="N144" s="231"/>
      <c r="O144" s="211"/>
      <c r="P144" s="224"/>
      <c r="Q144" s="224"/>
      <c r="R144" s="224"/>
      <c r="S144" s="224"/>
      <c r="V144" s="226"/>
    </row>
    <row r="145" spans="1:22" s="225" customFormat="1" ht="15" hidden="1">
      <c r="A145" s="644"/>
      <c r="B145" s="210" t="s">
        <v>308</v>
      </c>
      <c r="C145" s="210"/>
      <c r="D145" s="213">
        <v>3405.6</v>
      </c>
      <c r="E145" s="214"/>
      <c r="F145" s="214"/>
      <c r="G145" s="214"/>
      <c r="H145" s="214"/>
      <c r="I145" s="214"/>
      <c r="J145" s="214">
        <v>1085.6</v>
      </c>
      <c r="K145" s="214"/>
      <c r="L145" s="214"/>
      <c r="M145" s="213">
        <f aca="true" t="shared" si="9" ref="M145:M194">D145+J145</f>
        <v>4491.2</v>
      </c>
      <c r="N145" s="231"/>
      <c r="O145" s="211"/>
      <c r="P145" s="224"/>
      <c r="Q145" s="224"/>
      <c r="R145" s="224"/>
      <c r="S145" s="224"/>
      <c r="V145" s="226"/>
    </row>
    <row r="146" spans="1:22" s="225" customFormat="1" ht="15" hidden="1">
      <c r="A146" s="644"/>
      <c r="B146" s="210" t="s">
        <v>309</v>
      </c>
      <c r="C146" s="210"/>
      <c r="D146" s="213">
        <v>3946.3</v>
      </c>
      <c r="E146" s="214"/>
      <c r="F146" s="214"/>
      <c r="G146" s="214"/>
      <c r="H146" s="214"/>
      <c r="I146" s="214"/>
      <c r="J146" s="214">
        <v>953.6</v>
      </c>
      <c r="K146" s="214"/>
      <c r="L146" s="214"/>
      <c r="M146" s="213">
        <f t="shared" si="9"/>
        <v>4899.900000000001</v>
      </c>
      <c r="N146" s="231"/>
      <c r="O146" s="211"/>
      <c r="P146" s="224"/>
      <c r="Q146" s="224"/>
      <c r="R146" s="224"/>
      <c r="S146" s="224"/>
      <c r="V146" s="226"/>
    </row>
    <row r="147" spans="1:22" s="225" customFormat="1" ht="15" hidden="1">
      <c r="A147" s="644"/>
      <c r="B147" s="210" t="s">
        <v>310</v>
      </c>
      <c r="C147" s="210"/>
      <c r="D147" s="213">
        <v>4049.2</v>
      </c>
      <c r="E147" s="214"/>
      <c r="F147" s="214"/>
      <c r="G147" s="214"/>
      <c r="H147" s="214"/>
      <c r="I147" s="214"/>
      <c r="J147" s="214">
        <v>1390.9</v>
      </c>
      <c r="K147" s="214"/>
      <c r="L147" s="214"/>
      <c r="M147" s="213">
        <f t="shared" si="9"/>
        <v>5440.1</v>
      </c>
      <c r="N147" s="231"/>
      <c r="O147" s="211"/>
      <c r="P147" s="224"/>
      <c r="Q147" s="224"/>
      <c r="R147" s="224"/>
      <c r="S147" s="224"/>
      <c r="V147" s="226"/>
    </row>
    <row r="148" spans="1:22" s="225" customFormat="1" ht="15" hidden="1">
      <c r="A148" s="644"/>
      <c r="B148" s="210" t="s">
        <v>311</v>
      </c>
      <c r="C148" s="210"/>
      <c r="D148" s="213">
        <v>10681</v>
      </c>
      <c r="E148" s="214"/>
      <c r="F148" s="214"/>
      <c r="G148" s="214"/>
      <c r="H148" s="214"/>
      <c r="I148" s="214"/>
      <c r="J148" s="214">
        <v>2662.7</v>
      </c>
      <c r="K148" s="214"/>
      <c r="L148" s="214"/>
      <c r="M148" s="213">
        <f t="shared" si="9"/>
        <v>13343.7</v>
      </c>
      <c r="N148" s="231"/>
      <c r="O148" s="211"/>
      <c r="P148" s="224"/>
      <c r="Q148" s="224"/>
      <c r="R148" s="224"/>
      <c r="S148" s="224"/>
      <c r="V148" s="226"/>
    </row>
    <row r="149" spans="1:22" s="225" customFormat="1" ht="15" hidden="1">
      <c r="A149" s="644"/>
      <c r="B149" s="210" t="s">
        <v>312</v>
      </c>
      <c r="C149" s="210"/>
      <c r="D149" s="213">
        <v>2657.6</v>
      </c>
      <c r="E149" s="214"/>
      <c r="F149" s="214"/>
      <c r="G149" s="214"/>
      <c r="H149" s="214"/>
      <c r="I149" s="214"/>
      <c r="J149" s="214">
        <v>631.7</v>
      </c>
      <c r="K149" s="214"/>
      <c r="L149" s="214"/>
      <c r="M149" s="213">
        <f t="shared" si="9"/>
        <v>3289.3</v>
      </c>
      <c r="N149" s="231"/>
      <c r="O149" s="211"/>
      <c r="P149" s="224"/>
      <c r="Q149" s="224"/>
      <c r="R149" s="224"/>
      <c r="S149" s="224"/>
      <c r="V149" s="226"/>
    </row>
    <row r="150" spans="1:22" s="225" customFormat="1" ht="15" hidden="1">
      <c r="A150" s="644"/>
      <c r="B150" s="210" t="s">
        <v>313</v>
      </c>
      <c r="C150" s="210"/>
      <c r="D150" s="213">
        <v>2572.5</v>
      </c>
      <c r="E150" s="214"/>
      <c r="F150" s="214"/>
      <c r="G150" s="214"/>
      <c r="H150" s="214"/>
      <c r="I150" s="214"/>
      <c r="J150" s="214">
        <v>478.1</v>
      </c>
      <c r="K150" s="214"/>
      <c r="L150" s="214"/>
      <c r="M150" s="213">
        <f t="shared" si="9"/>
        <v>3050.6</v>
      </c>
      <c r="N150" s="231"/>
      <c r="O150" s="211"/>
      <c r="P150" s="224"/>
      <c r="Q150" s="224"/>
      <c r="R150" s="224"/>
      <c r="S150" s="224"/>
      <c r="V150" s="226"/>
    </row>
    <row r="151" spans="1:22" s="225" customFormat="1" ht="15" hidden="1">
      <c r="A151" s="644"/>
      <c r="B151" s="210" t="s">
        <v>314</v>
      </c>
      <c r="C151" s="210"/>
      <c r="D151" s="213">
        <v>2110.7</v>
      </c>
      <c r="E151" s="214"/>
      <c r="F151" s="214"/>
      <c r="G151" s="214"/>
      <c r="H151" s="214"/>
      <c r="I151" s="214"/>
      <c r="J151" s="214">
        <v>247.3</v>
      </c>
      <c r="K151" s="214"/>
      <c r="L151" s="214"/>
      <c r="M151" s="213">
        <f t="shared" si="9"/>
        <v>2358</v>
      </c>
      <c r="N151" s="231"/>
      <c r="O151" s="211"/>
      <c r="P151" s="224"/>
      <c r="Q151" s="224"/>
      <c r="R151" s="224"/>
      <c r="S151" s="224"/>
      <c r="V151" s="226"/>
    </row>
    <row r="152" spans="1:22" s="225" customFormat="1" ht="15" hidden="1">
      <c r="A152" s="644"/>
      <c r="B152" s="210" t="s">
        <v>315</v>
      </c>
      <c r="C152" s="210"/>
      <c r="D152" s="213">
        <v>4460.4</v>
      </c>
      <c r="E152" s="214"/>
      <c r="F152" s="214"/>
      <c r="G152" s="214"/>
      <c r="H152" s="214"/>
      <c r="I152" s="214"/>
      <c r="J152" s="214">
        <v>858.5</v>
      </c>
      <c r="K152" s="214"/>
      <c r="L152" s="214"/>
      <c r="M152" s="213">
        <f t="shared" si="9"/>
        <v>5318.9</v>
      </c>
      <c r="N152" s="231"/>
      <c r="O152" s="211"/>
      <c r="P152" s="224"/>
      <c r="Q152" s="224"/>
      <c r="R152" s="224"/>
      <c r="S152" s="224"/>
      <c r="V152" s="226"/>
    </row>
    <row r="153" spans="1:22" s="225" customFormat="1" ht="15" hidden="1">
      <c r="A153" s="644"/>
      <c r="B153" s="210" t="s">
        <v>316</v>
      </c>
      <c r="C153" s="210"/>
      <c r="D153" s="213"/>
      <c r="E153" s="214"/>
      <c r="F153" s="214"/>
      <c r="G153" s="214"/>
      <c r="H153" s="214"/>
      <c r="I153" s="214"/>
      <c r="J153" s="214"/>
      <c r="K153" s="214"/>
      <c r="L153" s="214"/>
      <c r="M153" s="213">
        <f t="shared" si="9"/>
        <v>0</v>
      </c>
      <c r="N153" s="231"/>
      <c r="O153" s="211"/>
      <c r="P153" s="224"/>
      <c r="Q153" s="224"/>
      <c r="R153" s="224"/>
      <c r="S153" s="224"/>
      <c r="V153" s="226"/>
    </row>
    <row r="154" spans="1:22" s="225" customFormat="1" ht="15" hidden="1">
      <c r="A154" s="644"/>
      <c r="B154" s="210" t="s">
        <v>317</v>
      </c>
      <c r="C154" s="210"/>
      <c r="D154" s="213"/>
      <c r="E154" s="214"/>
      <c r="F154" s="214"/>
      <c r="G154" s="214"/>
      <c r="H154" s="214"/>
      <c r="I154" s="214"/>
      <c r="J154" s="214"/>
      <c r="K154" s="214"/>
      <c r="L154" s="214"/>
      <c r="M154" s="213">
        <f t="shared" si="9"/>
        <v>0</v>
      </c>
      <c r="N154" s="231"/>
      <c r="O154" s="652"/>
      <c r="P154" s="224"/>
      <c r="Q154" s="224"/>
      <c r="R154" s="224"/>
      <c r="S154" s="224"/>
      <c r="T154" s="224"/>
      <c r="U154" s="224"/>
      <c r="V154" s="231"/>
    </row>
    <row r="155" spans="1:28" s="306" customFormat="1" ht="15" hidden="1">
      <c r="A155" s="305"/>
      <c r="B155" s="215" t="s">
        <v>318</v>
      </c>
      <c r="C155" s="215"/>
      <c r="D155" s="213"/>
      <c r="E155" s="214"/>
      <c r="F155" s="214"/>
      <c r="G155" s="214"/>
      <c r="H155" s="214"/>
      <c r="I155" s="214"/>
      <c r="J155" s="214"/>
      <c r="K155" s="214"/>
      <c r="L155" s="214"/>
      <c r="M155" s="213">
        <f t="shared" si="9"/>
        <v>0</v>
      </c>
      <c r="N155" s="231"/>
      <c r="O155" s="657"/>
      <c r="P155" s="661"/>
      <c r="Q155" s="661"/>
      <c r="R155" s="661"/>
      <c r="S155" s="661"/>
      <c r="T155" s="1041"/>
      <c r="U155" s="1041"/>
      <c r="V155" s="1041"/>
      <c r="W155" s="647"/>
      <c r="X155" s="647"/>
      <c r="Y155" s="647"/>
      <c r="Z155" s="647"/>
      <c r="AA155" s="647"/>
      <c r="AB155" s="647"/>
    </row>
    <row r="156" spans="1:22" s="649" customFormat="1" ht="27" customHeight="1" hidden="1" thickBot="1">
      <c r="A156" s="648"/>
      <c r="B156" s="216" t="s">
        <v>92</v>
      </c>
      <c r="C156" s="233"/>
      <c r="D156" s="217">
        <f>SUM(D144:D155)</f>
        <v>37960.4</v>
      </c>
      <c r="E156" s="217"/>
      <c r="F156" s="217"/>
      <c r="G156" s="217"/>
      <c r="H156" s="217"/>
      <c r="I156" s="217"/>
      <c r="J156" s="217">
        <f>SUM(J144:J155)</f>
        <v>9529.999999999998</v>
      </c>
      <c r="K156" s="230"/>
      <c r="L156" s="230"/>
      <c r="M156" s="218">
        <f t="shared" si="9"/>
        <v>47490.4</v>
      </c>
      <c r="N156" s="219"/>
      <c r="O156" s="221"/>
      <c r="P156" s="222"/>
      <c r="Q156" s="222"/>
      <c r="R156" s="222"/>
      <c r="S156" s="222"/>
      <c r="T156" s="222"/>
      <c r="U156" s="222"/>
      <c r="V156" s="223"/>
    </row>
    <row r="157" spans="1:22" s="225" customFormat="1" ht="15" customHeight="1" hidden="1">
      <c r="A157" s="209"/>
      <c r="B157" s="210" t="s">
        <v>307</v>
      </c>
      <c r="C157" s="210"/>
      <c r="D157" s="315">
        <v>9763.9</v>
      </c>
      <c r="E157" s="315"/>
      <c r="F157" s="315"/>
      <c r="G157" s="315"/>
      <c r="H157" s="315"/>
      <c r="I157" s="315"/>
      <c r="J157" s="315">
        <v>3154.9</v>
      </c>
      <c r="K157" s="315"/>
      <c r="L157" s="315"/>
      <c r="M157" s="213">
        <f t="shared" si="9"/>
        <v>12918.8</v>
      </c>
      <c r="N157" s="231"/>
      <c r="O157" s="211"/>
      <c r="P157" s="211"/>
      <c r="Q157" s="211"/>
      <c r="R157" s="211"/>
      <c r="S157" s="211"/>
      <c r="T157" s="316"/>
      <c r="U157" s="651"/>
      <c r="V157" s="226"/>
    </row>
    <row r="158" spans="1:22" s="225" customFormat="1" ht="15" hidden="1">
      <c r="A158" s="644"/>
      <c r="B158" s="210" t="s">
        <v>308</v>
      </c>
      <c r="C158" s="210"/>
      <c r="D158" s="213">
        <v>9029.2</v>
      </c>
      <c r="E158" s="214"/>
      <c r="F158" s="214"/>
      <c r="G158" s="214"/>
      <c r="H158" s="214"/>
      <c r="I158" s="214"/>
      <c r="J158" s="214">
        <v>2742.8</v>
      </c>
      <c r="K158" s="214"/>
      <c r="L158" s="214"/>
      <c r="M158" s="213">
        <f t="shared" si="9"/>
        <v>11772</v>
      </c>
      <c r="N158" s="231"/>
      <c r="O158" s="211"/>
      <c r="P158" s="224"/>
      <c r="Q158" s="224"/>
      <c r="R158" s="224"/>
      <c r="S158" s="224"/>
      <c r="U158" s="651"/>
      <c r="V158" s="226"/>
    </row>
    <row r="159" spans="1:22" s="225" customFormat="1" ht="15" hidden="1">
      <c r="A159" s="644"/>
      <c r="B159" s="210" t="s">
        <v>309</v>
      </c>
      <c r="C159" s="210"/>
      <c r="D159" s="213">
        <v>9830.7</v>
      </c>
      <c r="E159" s="214"/>
      <c r="F159" s="214"/>
      <c r="G159" s="214"/>
      <c r="H159" s="214"/>
      <c r="I159" s="214"/>
      <c r="J159" s="214">
        <v>2527.6</v>
      </c>
      <c r="K159" s="214"/>
      <c r="L159" s="214"/>
      <c r="M159" s="213">
        <f t="shared" si="9"/>
        <v>12358.300000000001</v>
      </c>
      <c r="N159" s="231"/>
      <c r="O159" s="211"/>
      <c r="P159" s="224"/>
      <c r="Q159" s="224"/>
      <c r="R159" s="224"/>
      <c r="S159" s="224"/>
      <c r="U159" s="651"/>
      <c r="V159" s="226"/>
    </row>
    <row r="160" spans="1:22" s="225" customFormat="1" ht="15" hidden="1">
      <c r="A160" s="644"/>
      <c r="B160" s="210" t="s">
        <v>310</v>
      </c>
      <c r="C160" s="210"/>
      <c r="D160" s="213">
        <v>9910.6</v>
      </c>
      <c r="E160" s="214"/>
      <c r="F160" s="214"/>
      <c r="G160" s="214"/>
      <c r="H160" s="214"/>
      <c r="I160" s="214"/>
      <c r="J160" s="214">
        <v>2993</v>
      </c>
      <c r="K160" s="214"/>
      <c r="L160" s="214"/>
      <c r="M160" s="213">
        <f t="shared" si="9"/>
        <v>12903.6</v>
      </c>
      <c r="N160" s="231"/>
      <c r="O160" s="211"/>
      <c r="P160" s="224"/>
      <c r="Q160" s="224"/>
      <c r="R160" s="224"/>
      <c r="S160" s="224"/>
      <c r="U160" s="651"/>
      <c r="V160" s="226"/>
    </row>
    <row r="161" spans="1:22" s="225" customFormat="1" ht="15" hidden="1">
      <c r="A161" s="644"/>
      <c r="B161" s="210" t="s">
        <v>311</v>
      </c>
      <c r="C161" s="210"/>
      <c r="D161" s="213">
        <v>10251.3</v>
      </c>
      <c r="E161" s="214"/>
      <c r="F161" s="214"/>
      <c r="G161" s="214"/>
      <c r="H161" s="214"/>
      <c r="I161" s="214"/>
      <c r="J161" s="214">
        <v>2929.1</v>
      </c>
      <c r="K161" s="214"/>
      <c r="L161" s="214"/>
      <c r="M161" s="213">
        <f t="shared" si="9"/>
        <v>13180.4</v>
      </c>
      <c r="N161" s="231"/>
      <c r="O161" s="211"/>
      <c r="P161" s="224"/>
      <c r="Q161" s="224"/>
      <c r="R161" s="224"/>
      <c r="S161" s="224"/>
      <c r="U161" s="651"/>
      <c r="V161" s="226"/>
    </row>
    <row r="162" spans="1:22" s="225" customFormat="1" ht="15" hidden="1">
      <c r="A162" s="644"/>
      <c r="B162" s="210" t="s">
        <v>312</v>
      </c>
      <c r="C162" s="210"/>
      <c r="D162" s="213">
        <v>13255.8</v>
      </c>
      <c r="E162" s="214"/>
      <c r="F162" s="214"/>
      <c r="G162" s="214"/>
      <c r="H162" s="214"/>
      <c r="I162" s="214"/>
      <c r="J162" s="214">
        <v>4451.88</v>
      </c>
      <c r="K162" s="214"/>
      <c r="L162" s="214"/>
      <c r="M162" s="213">
        <f t="shared" si="9"/>
        <v>17707.68</v>
      </c>
      <c r="N162" s="231"/>
      <c r="O162" s="211"/>
      <c r="P162" s="224"/>
      <c r="Q162" s="224"/>
      <c r="R162" s="224"/>
      <c r="S162" s="224"/>
      <c r="U162" s="651"/>
      <c r="V162" s="226"/>
    </row>
    <row r="163" spans="1:22" s="225" customFormat="1" ht="15" hidden="1">
      <c r="A163" s="644"/>
      <c r="B163" s="210" t="s">
        <v>313</v>
      </c>
      <c r="C163" s="210"/>
      <c r="D163" s="213">
        <v>16955.7</v>
      </c>
      <c r="E163" s="214"/>
      <c r="F163" s="214"/>
      <c r="G163" s="214"/>
      <c r="H163" s="214"/>
      <c r="I163" s="214"/>
      <c r="J163" s="214">
        <v>4830.5</v>
      </c>
      <c r="K163" s="214"/>
      <c r="L163" s="214"/>
      <c r="M163" s="213">
        <f t="shared" si="9"/>
        <v>21786.2</v>
      </c>
      <c r="N163" s="231"/>
      <c r="O163" s="211"/>
      <c r="P163" s="224"/>
      <c r="Q163" s="224"/>
      <c r="R163" s="224"/>
      <c r="S163" s="224"/>
      <c r="U163" s="651"/>
      <c r="V163" s="226"/>
    </row>
    <row r="164" spans="1:22" s="225" customFormat="1" ht="15" hidden="1">
      <c r="A164" s="644"/>
      <c r="B164" s="210" t="s">
        <v>314</v>
      </c>
      <c r="C164" s="210"/>
      <c r="D164" s="213">
        <v>10254.6</v>
      </c>
      <c r="E164" s="214"/>
      <c r="F164" s="214"/>
      <c r="G164" s="214"/>
      <c r="H164" s="214"/>
      <c r="I164" s="214"/>
      <c r="J164" s="214">
        <v>3041.48</v>
      </c>
      <c r="K164" s="214"/>
      <c r="L164" s="214"/>
      <c r="M164" s="213">
        <f t="shared" si="9"/>
        <v>13296.08</v>
      </c>
      <c r="N164" s="231"/>
      <c r="O164" s="211"/>
      <c r="P164" s="224"/>
      <c r="Q164" s="224"/>
      <c r="R164" s="224"/>
      <c r="S164" s="224"/>
      <c r="U164" s="226"/>
      <c r="V164" s="226"/>
    </row>
    <row r="165" spans="1:22" s="225" customFormat="1" ht="15" hidden="1">
      <c r="A165" s="644"/>
      <c r="B165" s="210" t="s">
        <v>315</v>
      </c>
      <c r="C165" s="210"/>
      <c r="D165" s="213">
        <v>10494.1</v>
      </c>
      <c r="E165" s="214"/>
      <c r="F165" s="214"/>
      <c r="G165" s="214"/>
      <c r="H165" s="214"/>
      <c r="I165" s="214"/>
      <c r="J165" s="214">
        <v>3148.2</v>
      </c>
      <c r="K165" s="214"/>
      <c r="L165" s="214"/>
      <c r="M165" s="213">
        <f t="shared" si="9"/>
        <v>13642.3</v>
      </c>
      <c r="N165" s="231"/>
      <c r="O165" s="211"/>
      <c r="P165" s="224"/>
      <c r="Q165" s="224"/>
      <c r="R165" s="224"/>
      <c r="S165" s="224"/>
      <c r="U165" s="226"/>
      <c r="V165" s="226"/>
    </row>
    <row r="166" spans="1:22" s="225" customFormat="1" ht="15" hidden="1">
      <c r="A166" s="644"/>
      <c r="B166" s="210" t="s">
        <v>316</v>
      </c>
      <c r="C166" s="210"/>
      <c r="D166" s="213"/>
      <c r="E166" s="214"/>
      <c r="F166" s="214"/>
      <c r="G166" s="214"/>
      <c r="H166" s="214"/>
      <c r="I166" s="214"/>
      <c r="J166" s="214"/>
      <c r="K166" s="214"/>
      <c r="L166" s="214"/>
      <c r="M166" s="213">
        <f t="shared" si="9"/>
        <v>0</v>
      </c>
      <c r="N166" s="231"/>
      <c r="O166" s="211"/>
      <c r="P166" s="224"/>
      <c r="Q166" s="224"/>
      <c r="R166" s="224"/>
      <c r="S166" s="224"/>
      <c r="U166" s="226"/>
      <c r="V166" s="226"/>
    </row>
    <row r="167" spans="1:22" s="225" customFormat="1" ht="15" hidden="1">
      <c r="A167" s="644"/>
      <c r="B167" s="210" t="s">
        <v>317</v>
      </c>
      <c r="C167" s="210"/>
      <c r="D167" s="213"/>
      <c r="E167" s="214"/>
      <c r="F167" s="214"/>
      <c r="G167" s="214"/>
      <c r="H167" s="214"/>
      <c r="I167" s="214"/>
      <c r="J167" s="214"/>
      <c r="K167" s="214"/>
      <c r="L167" s="214"/>
      <c r="M167" s="213">
        <f t="shared" si="9"/>
        <v>0</v>
      </c>
      <c r="N167" s="231"/>
      <c r="O167" s="652"/>
      <c r="P167" s="224"/>
      <c r="Q167" s="224"/>
      <c r="R167" s="224"/>
      <c r="S167" s="224"/>
      <c r="T167" s="224"/>
      <c r="U167" s="226"/>
      <c r="V167" s="231"/>
    </row>
    <row r="168" spans="1:28" s="306" customFormat="1" ht="15" hidden="1">
      <c r="A168" s="305"/>
      <c r="B168" s="215" t="s">
        <v>318</v>
      </c>
      <c r="C168" s="215"/>
      <c r="D168" s="213"/>
      <c r="E168" s="214"/>
      <c r="F168" s="214"/>
      <c r="G168" s="214"/>
      <c r="H168" s="214"/>
      <c r="I168" s="214"/>
      <c r="J168" s="214"/>
      <c r="K168" s="214"/>
      <c r="L168" s="214"/>
      <c r="M168" s="213">
        <f t="shared" si="9"/>
        <v>0</v>
      </c>
      <c r="N168" s="231"/>
      <c r="O168" s="652"/>
      <c r="P168" s="224"/>
      <c r="Q168" s="224"/>
      <c r="R168" s="224"/>
      <c r="S168" s="224"/>
      <c r="T168" s="224"/>
      <c r="U168" s="226"/>
      <c r="V168" s="664"/>
      <c r="W168" s="647"/>
      <c r="X168" s="647"/>
      <c r="Y168" s="647"/>
      <c r="Z168" s="647"/>
      <c r="AA168" s="647"/>
      <c r="AB168" s="647"/>
    </row>
    <row r="169" spans="1:22" s="649" customFormat="1" ht="27" customHeight="1" hidden="1" thickBot="1">
      <c r="A169" s="648"/>
      <c r="B169" s="216" t="s">
        <v>92</v>
      </c>
      <c r="C169" s="233"/>
      <c r="D169" s="217">
        <f>SUM(D157:D168)</f>
        <v>99745.90000000001</v>
      </c>
      <c r="E169" s="217"/>
      <c r="F169" s="217"/>
      <c r="G169" s="217"/>
      <c r="H169" s="217"/>
      <c r="I169" s="217"/>
      <c r="J169" s="217">
        <f>SUM(J157:J168)</f>
        <v>29819.460000000003</v>
      </c>
      <c r="K169" s="230"/>
      <c r="L169" s="230"/>
      <c r="M169" s="218">
        <f t="shared" si="9"/>
        <v>129565.36000000002</v>
      </c>
      <c r="N169" s="219"/>
      <c r="O169" s="217"/>
      <c r="P169" s="217"/>
      <c r="Q169" s="217"/>
      <c r="R169" s="217"/>
      <c r="S169" s="217"/>
      <c r="T169" s="219"/>
      <c r="U169" s="223"/>
      <c r="V169" s="223"/>
    </row>
    <row r="170" spans="1:22" s="225" customFormat="1" ht="15" customHeight="1" hidden="1">
      <c r="A170" s="209"/>
      <c r="B170" s="210" t="s">
        <v>307</v>
      </c>
      <c r="C170" s="210"/>
      <c r="D170" s="213">
        <v>7206.36</v>
      </c>
      <c r="E170" s="214"/>
      <c r="F170" s="214"/>
      <c r="G170" s="214"/>
      <c r="H170" s="214"/>
      <c r="I170" s="214"/>
      <c r="J170" s="214">
        <v>2061.1</v>
      </c>
      <c r="K170" s="214"/>
      <c r="L170" s="214"/>
      <c r="M170" s="213">
        <f t="shared" si="9"/>
        <v>9267.46</v>
      </c>
      <c r="N170" s="231"/>
      <c r="O170" s="211"/>
      <c r="P170" s="224"/>
      <c r="Q170" s="224"/>
      <c r="R170" s="224"/>
      <c r="S170" s="224"/>
      <c r="V170" s="226"/>
    </row>
    <row r="171" spans="1:22" s="225" customFormat="1" ht="15" hidden="1">
      <c r="A171" s="644"/>
      <c r="B171" s="210" t="s">
        <v>308</v>
      </c>
      <c r="C171" s="210"/>
      <c r="D171" s="213">
        <v>6811.49</v>
      </c>
      <c r="E171" s="214"/>
      <c r="F171" s="214"/>
      <c r="G171" s="214"/>
      <c r="H171" s="214"/>
      <c r="I171" s="214"/>
      <c r="J171" s="214">
        <v>2056.65</v>
      </c>
      <c r="K171" s="214"/>
      <c r="L171" s="214"/>
      <c r="M171" s="213">
        <f t="shared" si="9"/>
        <v>8868.14</v>
      </c>
      <c r="N171" s="231"/>
      <c r="O171" s="211"/>
      <c r="P171" s="224"/>
      <c r="Q171" s="224"/>
      <c r="R171" s="224"/>
      <c r="S171" s="224"/>
      <c r="V171" s="226"/>
    </row>
    <row r="172" spans="1:22" s="225" customFormat="1" ht="15" hidden="1">
      <c r="A172" s="644"/>
      <c r="B172" s="210" t="s">
        <v>309</v>
      </c>
      <c r="C172" s="210"/>
      <c r="D172" s="213">
        <v>7279.7</v>
      </c>
      <c r="E172" s="214"/>
      <c r="F172" s="214"/>
      <c r="G172" s="214"/>
      <c r="H172" s="214"/>
      <c r="I172" s="214"/>
      <c r="J172" s="214">
        <v>2172.65</v>
      </c>
      <c r="K172" s="214"/>
      <c r="L172" s="214"/>
      <c r="M172" s="213">
        <f t="shared" si="9"/>
        <v>9452.35</v>
      </c>
      <c r="N172" s="231"/>
      <c r="O172" s="211"/>
      <c r="P172" s="224"/>
      <c r="Q172" s="224"/>
      <c r="R172" s="224"/>
      <c r="S172" s="224"/>
      <c r="V172" s="226"/>
    </row>
    <row r="173" spans="1:22" s="225" customFormat="1" ht="12.75" customHeight="1" hidden="1">
      <c r="A173" s="644"/>
      <c r="B173" s="210" t="s">
        <v>310</v>
      </c>
      <c r="C173" s="210"/>
      <c r="D173" s="213">
        <v>10043.82</v>
      </c>
      <c r="E173" s="214"/>
      <c r="F173" s="214"/>
      <c r="G173" s="214"/>
      <c r="H173" s="214"/>
      <c r="I173" s="214"/>
      <c r="J173" s="214">
        <v>2981.1</v>
      </c>
      <c r="K173" s="214"/>
      <c r="L173" s="214"/>
      <c r="M173" s="213">
        <f t="shared" si="9"/>
        <v>13024.92</v>
      </c>
      <c r="N173" s="231"/>
      <c r="O173" s="211"/>
      <c r="P173" s="224"/>
      <c r="Q173" s="224"/>
      <c r="R173" s="224"/>
      <c r="S173" s="224"/>
      <c r="V173" s="226"/>
    </row>
    <row r="174" spans="1:22" s="225" customFormat="1" ht="15" hidden="1">
      <c r="A174" s="644"/>
      <c r="B174" s="210" t="s">
        <v>311</v>
      </c>
      <c r="C174" s="210"/>
      <c r="D174" s="213">
        <v>17121.48</v>
      </c>
      <c r="E174" s="214"/>
      <c r="F174" s="214"/>
      <c r="G174" s="214"/>
      <c r="H174" s="214"/>
      <c r="I174" s="214"/>
      <c r="J174" s="214">
        <v>4206.95</v>
      </c>
      <c r="K174" s="214"/>
      <c r="L174" s="214"/>
      <c r="M174" s="213">
        <f t="shared" si="9"/>
        <v>21328.43</v>
      </c>
      <c r="N174" s="231"/>
      <c r="O174" s="211"/>
      <c r="P174" s="224"/>
      <c r="Q174" s="224"/>
      <c r="R174" s="224"/>
      <c r="S174" s="224"/>
      <c r="V174" s="226"/>
    </row>
    <row r="175" spans="1:22" s="225" customFormat="1" ht="15" hidden="1">
      <c r="A175" s="644"/>
      <c r="B175" s="210" t="s">
        <v>312</v>
      </c>
      <c r="C175" s="210"/>
      <c r="D175" s="213">
        <v>4590.58</v>
      </c>
      <c r="E175" s="214"/>
      <c r="F175" s="214"/>
      <c r="G175" s="214"/>
      <c r="H175" s="214"/>
      <c r="I175" s="214"/>
      <c r="J175" s="214">
        <v>1180.74</v>
      </c>
      <c r="K175" s="214"/>
      <c r="L175" s="214"/>
      <c r="M175" s="213">
        <f t="shared" si="9"/>
        <v>5771.32</v>
      </c>
      <c r="N175" s="231"/>
      <c r="O175" s="211"/>
      <c r="P175" s="224"/>
      <c r="Q175" s="224"/>
      <c r="R175" s="224"/>
      <c r="S175" s="224"/>
      <c r="V175" s="226"/>
    </row>
    <row r="176" spans="1:22" s="225" customFormat="1" ht="15" hidden="1">
      <c r="A176" s="644"/>
      <c r="B176" s="210" t="s">
        <v>313</v>
      </c>
      <c r="C176" s="210"/>
      <c r="D176" s="213">
        <v>2272.2</v>
      </c>
      <c r="E176" s="214"/>
      <c r="F176" s="214"/>
      <c r="G176" s="214"/>
      <c r="H176" s="214"/>
      <c r="I176" s="214"/>
      <c r="J176" s="214">
        <v>524.88</v>
      </c>
      <c r="K176" s="214"/>
      <c r="L176" s="214"/>
      <c r="M176" s="213">
        <f t="shared" si="9"/>
        <v>2797.08</v>
      </c>
      <c r="N176" s="231"/>
      <c r="O176" s="211"/>
      <c r="P176" s="224"/>
      <c r="Q176" s="224"/>
      <c r="R176" s="224"/>
      <c r="S176" s="224"/>
      <c r="V176" s="226"/>
    </row>
    <row r="177" spans="1:22" s="225" customFormat="1" ht="15" hidden="1">
      <c r="A177" s="644"/>
      <c r="B177" s="210" t="s">
        <v>314</v>
      </c>
      <c r="C177" s="210"/>
      <c r="D177" s="213">
        <v>3279.1</v>
      </c>
      <c r="E177" s="214"/>
      <c r="F177" s="214"/>
      <c r="G177" s="214"/>
      <c r="H177" s="214"/>
      <c r="I177" s="214"/>
      <c r="J177" s="214">
        <v>709.37</v>
      </c>
      <c r="K177" s="214"/>
      <c r="L177" s="214"/>
      <c r="M177" s="213">
        <f t="shared" si="9"/>
        <v>3988.47</v>
      </c>
      <c r="N177" s="231"/>
      <c r="O177" s="211"/>
      <c r="P177" s="224"/>
      <c r="Q177" s="224"/>
      <c r="R177" s="224"/>
      <c r="S177" s="224"/>
      <c r="V177" s="226"/>
    </row>
    <row r="178" spans="1:22" s="225" customFormat="1" ht="15" hidden="1">
      <c r="A178" s="644"/>
      <c r="B178" s="210" t="s">
        <v>315</v>
      </c>
      <c r="C178" s="210"/>
      <c r="D178" s="213">
        <v>7657.8</v>
      </c>
      <c r="E178" s="214"/>
      <c r="F178" s="214"/>
      <c r="G178" s="214"/>
      <c r="H178" s="214"/>
      <c r="I178" s="214"/>
      <c r="J178" s="214">
        <v>1523.1</v>
      </c>
      <c r="K178" s="214"/>
      <c r="L178" s="214"/>
      <c r="M178" s="213">
        <f t="shared" si="9"/>
        <v>9180.9</v>
      </c>
      <c r="N178" s="231"/>
      <c r="O178" s="211"/>
      <c r="P178" s="224"/>
      <c r="Q178" s="224"/>
      <c r="R178" s="224"/>
      <c r="S178" s="224"/>
      <c r="V178" s="226"/>
    </row>
    <row r="179" spans="1:22" s="225" customFormat="1" ht="15" hidden="1">
      <c r="A179" s="644"/>
      <c r="B179" s="210" t="s">
        <v>316</v>
      </c>
      <c r="C179" s="210"/>
      <c r="D179" s="213"/>
      <c r="E179" s="214"/>
      <c r="F179" s="214"/>
      <c r="G179" s="214"/>
      <c r="H179" s="214"/>
      <c r="I179" s="214"/>
      <c r="J179" s="214"/>
      <c r="K179" s="214"/>
      <c r="L179" s="214"/>
      <c r="M179" s="213">
        <f t="shared" si="9"/>
        <v>0</v>
      </c>
      <c r="N179" s="231"/>
      <c r="O179" s="211"/>
      <c r="P179" s="224"/>
      <c r="Q179" s="224"/>
      <c r="R179" s="224"/>
      <c r="S179" s="224"/>
      <c r="V179" s="226"/>
    </row>
    <row r="180" spans="1:22" s="225" customFormat="1" ht="15" hidden="1">
      <c r="A180" s="644"/>
      <c r="B180" s="210" t="s">
        <v>317</v>
      </c>
      <c r="C180" s="210"/>
      <c r="D180" s="213"/>
      <c r="E180" s="214"/>
      <c r="F180" s="214"/>
      <c r="G180" s="214"/>
      <c r="H180" s="214"/>
      <c r="I180" s="214"/>
      <c r="J180" s="214"/>
      <c r="K180" s="214"/>
      <c r="L180" s="214"/>
      <c r="M180" s="213">
        <f t="shared" si="9"/>
        <v>0</v>
      </c>
      <c r="N180" s="231"/>
      <c r="O180" s="652"/>
      <c r="P180" s="224"/>
      <c r="Q180" s="224"/>
      <c r="R180" s="224"/>
      <c r="S180" s="224"/>
      <c r="T180" s="224"/>
      <c r="U180" s="224"/>
      <c r="V180" s="231"/>
    </row>
    <row r="181" spans="1:28" s="306" customFormat="1" ht="15" hidden="1">
      <c r="A181" s="305"/>
      <c r="B181" s="215" t="s">
        <v>318</v>
      </c>
      <c r="C181" s="215"/>
      <c r="D181" s="213"/>
      <c r="E181" s="214"/>
      <c r="F181" s="214"/>
      <c r="G181" s="214"/>
      <c r="H181" s="214"/>
      <c r="I181" s="214"/>
      <c r="J181" s="214"/>
      <c r="K181" s="214"/>
      <c r="L181" s="214"/>
      <c r="M181" s="213">
        <f t="shared" si="9"/>
        <v>0</v>
      </c>
      <c r="N181" s="231"/>
      <c r="O181" s="657"/>
      <c r="P181" s="661"/>
      <c r="Q181" s="661"/>
      <c r="R181" s="661"/>
      <c r="S181" s="661"/>
      <c r="T181" s="1041"/>
      <c r="U181" s="1041"/>
      <c r="V181" s="1041"/>
      <c r="W181" s="647"/>
      <c r="X181" s="647"/>
      <c r="Y181" s="647"/>
      <c r="Z181" s="647"/>
      <c r="AA181" s="647"/>
      <c r="AB181" s="647"/>
    </row>
    <row r="182" spans="1:22" s="649" customFormat="1" ht="27" customHeight="1" hidden="1" thickBot="1">
      <c r="A182" s="648"/>
      <c r="B182" s="216" t="s">
        <v>92</v>
      </c>
      <c r="C182" s="233"/>
      <c r="D182" s="217">
        <f>SUM(D170:D181)</f>
        <v>66262.53</v>
      </c>
      <c r="E182" s="217"/>
      <c r="F182" s="217"/>
      <c r="G182" s="217"/>
      <c r="H182" s="217"/>
      <c r="I182" s="217"/>
      <c r="J182" s="217">
        <f>SUM(J170:J181)</f>
        <v>17416.54</v>
      </c>
      <c r="K182" s="230"/>
      <c r="L182" s="230"/>
      <c r="M182" s="218">
        <f t="shared" si="9"/>
        <v>83679.07</v>
      </c>
      <c r="N182" s="219"/>
      <c r="O182" s="221"/>
      <c r="P182" s="222"/>
      <c r="Q182" s="222"/>
      <c r="R182" s="222"/>
      <c r="S182" s="222"/>
      <c r="T182" s="222"/>
      <c r="U182" s="222"/>
      <c r="V182" s="223"/>
    </row>
    <row r="183" spans="1:22" s="225" customFormat="1" ht="15" customHeight="1" hidden="1">
      <c r="A183" s="209"/>
      <c r="B183" s="210" t="s">
        <v>307</v>
      </c>
      <c r="C183" s="210"/>
      <c r="D183" s="315">
        <v>6829.6</v>
      </c>
      <c r="E183" s="315"/>
      <c r="F183" s="315"/>
      <c r="G183" s="315"/>
      <c r="H183" s="315"/>
      <c r="I183" s="315"/>
      <c r="J183" s="315">
        <v>2023.1</v>
      </c>
      <c r="K183" s="315"/>
      <c r="L183" s="315"/>
      <c r="M183" s="213">
        <f t="shared" si="9"/>
        <v>8852.7</v>
      </c>
      <c r="N183" s="231"/>
      <c r="O183" s="211"/>
      <c r="P183" s="224"/>
      <c r="Q183" s="224"/>
      <c r="R183" s="224"/>
      <c r="S183" s="224"/>
      <c r="V183" s="226"/>
    </row>
    <row r="184" spans="1:22" s="225" customFormat="1" ht="15" hidden="1">
      <c r="A184" s="644"/>
      <c r="B184" s="210" t="s">
        <v>308</v>
      </c>
      <c r="C184" s="210"/>
      <c r="D184" s="213">
        <v>9180.6</v>
      </c>
      <c r="E184" s="214"/>
      <c r="F184" s="214"/>
      <c r="G184" s="214"/>
      <c r="H184" s="214"/>
      <c r="I184" s="214"/>
      <c r="J184" s="214">
        <v>2813.5</v>
      </c>
      <c r="K184" s="214"/>
      <c r="L184" s="214"/>
      <c r="M184" s="213">
        <f t="shared" si="9"/>
        <v>11994.1</v>
      </c>
      <c r="N184" s="231"/>
      <c r="O184" s="211"/>
      <c r="P184" s="224"/>
      <c r="Q184" s="224"/>
      <c r="R184" s="224"/>
      <c r="S184" s="224"/>
      <c r="V184" s="226"/>
    </row>
    <row r="185" spans="1:22" s="225" customFormat="1" ht="15" hidden="1">
      <c r="A185" s="644"/>
      <c r="B185" s="210" t="s">
        <v>309</v>
      </c>
      <c r="C185" s="210"/>
      <c r="D185" s="213">
        <v>6889.9</v>
      </c>
      <c r="E185" s="214"/>
      <c r="F185" s="214"/>
      <c r="G185" s="214"/>
      <c r="H185" s="214"/>
      <c r="I185" s="214"/>
      <c r="J185" s="214">
        <v>2312.1</v>
      </c>
      <c r="K185" s="214"/>
      <c r="L185" s="214"/>
      <c r="M185" s="213">
        <f t="shared" si="9"/>
        <v>9202</v>
      </c>
      <c r="N185" s="231"/>
      <c r="O185" s="211"/>
      <c r="P185" s="224"/>
      <c r="Q185" s="224"/>
      <c r="R185" s="224"/>
      <c r="S185" s="224"/>
      <c r="V185" s="226"/>
    </row>
    <row r="186" spans="1:22" s="225" customFormat="1" ht="15" hidden="1">
      <c r="A186" s="644"/>
      <c r="B186" s="210" t="s">
        <v>310</v>
      </c>
      <c r="C186" s="210"/>
      <c r="D186" s="213">
        <v>8111.5</v>
      </c>
      <c r="E186" s="214"/>
      <c r="F186" s="214"/>
      <c r="G186" s="214"/>
      <c r="H186" s="214"/>
      <c r="I186" s="214"/>
      <c r="J186" s="214">
        <v>2476.36</v>
      </c>
      <c r="K186" s="214"/>
      <c r="L186" s="214"/>
      <c r="M186" s="213">
        <f t="shared" si="9"/>
        <v>10587.86</v>
      </c>
      <c r="N186" s="231"/>
      <c r="O186" s="211"/>
      <c r="P186" s="224"/>
      <c r="Q186" s="224"/>
      <c r="R186" s="224"/>
      <c r="S186" s="224"/>
      <c r="V186" s="226"/>
    </row>
    <row r="187" spans="1:22" s="225" customFormat="1" ht="15" hidden="1">
      <c r="A187" s="644"/>
      <c r="B187" s="210" t="s">
        <v>311</v>
      </c>
      <c r="C187" s="210"/>
      <c r="D187" s="213">
        <v>16243.7</v>
      </c>
      <c r="E187" s="214"/>
      <c r="F187" s="214"/>
      <c r="G187" s="214"/>
      <c r="H187" s="214"/>
      <c r="I187" s="214"/>
      <c r="J187" s="214">
        <v>4956</v>
      </c>
      <c r="K187" s="214"/>
      <c r="L187" s="214"/>
      <c r="M187" s="213">
        <f t="shared" si="9"/>
        <v>21199.7</v>
      </c>
      <c r="N187" s="231"/>
      <c r="O187" s="211"/>
      <c r="P187" s="224"/>
      <c r="Q187" s="224"/>
      <c r="R187" s="224"/>
      <c r="S187" s="224"/>
      <c r="V187" s="226"/>
    </row>
    <row r="188" spans="1:22" s="225" customFormat="1" ht="15" hidden="1">
      <c r="A188" s="644"/>
      <c r="B188" s="210" t="s">
        <v>312</v>
      </c>
      <c r="C188" s="210"/>
      <c r="D188" s="213">
        <v>7984.3</v>
      </c>
      <c r="E188" s="214"/>
      <c r="F188" s="214"/>
      <c r="G188" s="214"/>
      <c r="H188" s="214"/>
      <c r="I188" s="214"/>
      <c r="J188" s="214">
        <v>2015.7</v>
      </c>
      <c r="K188" s="214"/>
      <c r="L188" s="214"/>
      <c r="M188" s="213">
        <f t="shared" si="9"/>
        <v>10000</v>
      </c>
      <c r="N188" s="231"/>
      <c r="O188" s="211"/>
      <c r="P188" s="224"/>
      <c r="Q188" s="224"/>
      <c r="R188" s="224"/>
      <c r="S188" s="224"/>
      <c r="V188" s="226"/>
    </row>
    <row r="189" spans="1:22" s="225" customFormat="1" ht="15" hidden="1">
      <c r="A189" s="644"/>
      <c r="B189" s="210" t="s">
        <v>313</v>
      </c>
      <c r="C189" s="210"/>
      <c r="D189" s="213">
        <v>3576.3</v>
      </c>
      <c r="E189" s="214"/>
      <c r="F189" s="214"/>
      <c r="G189" s="214"/>
      <c r="H189" s="214"/>
      <c r="I189" s="214"/>
      <c r="J189" s="214">
        <v>899.2</v>
      </c>
      <c r="K189" s="214"/>
      <c r="L189" s="214"/>
      <c r="M189" s="213">
        <f t="shared" si="9"/>
        <v>4475.5</v>
      </c>
      <c r="N189" s="231"/>
      <c r="O189" s="211"/>
      <c r="P189" s="224"/>
      <c r="Q189" s="224"/>
      <c r="R189" s="224"/>
      <c r="S189" s="224"/>
      <c r="V189" s="226"/>
    </row>
    <row r="190" spans="1:22" s="225" customFormat="1" ht="15" hidden="1">
      <c r="A190" s="644"/>
      <c r="B190" s="210" t="s">
        <v>314</v>
      </c>
      <c r="C190" s="210"/>
      <c r="D190" s="213">
        <v>3915.8</v>
      </c>
      <c r="E190" s="214"/>
      <c r="F190" s="214"/>
      <c r="G190" s="214"/>
      <c r="H190" s="214"/>
      <c r="I190" s="214"/>
      <c r="J190" s="214">
        <v>901.6</v>
      </c>
      <c r="K190" s="214"/>
      <c r="L190" s="214"/>
      <c r="M190" s="213">
        <f t="shared" si="9"/>
        <v>4817.400000000001</v>
      </c>
      <c r="N190" s="231"/>
      <c r="O190" s="211"/>
      <c r="P190" s="224"/>
      <c r="Q190" s="224"/>
      <c r="R190" s="224"/>
      <c r="S190" s="224"/>
      <c r="V190" s="226"/>
    </row>
    <row r="191" spans="1:22" s="225" customFormat="1" ht="15" hidden="1">
      <c r="A191" s="644"/>
      <c r="B191" s="210" t="s">
        <v>315</v>
      </c>
      <c r="C191" s="210"/>
      <c r="D191" s="213">
        <v>7013.8</v>
      </c>
      <c r="E191" s="214"/>
      <c r="F191" s="214"/>
      <c r="G191" s="214"/>
      <c r="H191" s="214"/>
      <c r="I191" s="214"/>
      <c r="J191" s="214">
        <v>1626.6</v>
      </c>
      <c r="K191" s="214"/>
      <c r="L191" s="214"/>
      <c r="M191" s="213">
        <f t="shared" si="9"/>
        <v>8640.4</v>
      </c>
      <c r="N191" s="231"/>
      <c r="O191" s="211"/>
      <c r="P191" s="224"/>
      <c r="Q191" s="224"/>
      <c r="R191" s="224"/>
      <c r="S191" s="224"/>
      <c r="V191" s="226"/>
    </row>
    <row r="192" spans="1:22" s="225" customFormat="1" ht="15" hidden="1">
      <c r="A192" s="644"/>
      <c r="B192" s="210" t="s">
        <v>316</v>
      </c>
      <c r="C192" s="210"/>
      <c r="D192" s="213"/>
      <c r="E192" s="214"/>
      <c r="F192" s="214"/>
      <c r="G192" s="214"/>
      <c r="H192" s="214"/>
      <c r="I192" s="214"/>
      <c r="J192" s="214"/>
      <c r="K192" s="214"/>
      <c r="L192" s="214"/>
      <c r="M192" s="213">
        <f t="shared" si="9"/>
        <v>0</v>
      </c>
      <c r="N192" s="231"/>
      <c r="O192" s="211"/>
      <c r="P192" s="224"/>
      <c r="Q192" s="224"/>
      <c r="R192" s="224"/>
      <c r="S192" s="224"/>
      <c r="V192" s="226"/>
    </row>
    <row r="193" spans="1:22" s="225" customFormat="1" ht="15" hidden="1">
      <c r="A193" s="644"/>
      <c r="B193" s="210" t="s">
        <v>317</v>
      </c>
      <c r="C193" s="210"/>
      <c r="D193" s="213"/>
      <c r="E193" s="214"/>
      <c r="F193" s="214"/>
      <c r="G193" s="214"/>
      <c r="H193" s="214"/>
      <c r="I193" s="214"/>
      <c r="J193" s="214"/>
      <c r="K193" s="214"/>
      <c r="L193" s="214"/>
      <c r="M193" s="213">
        <f t="shared" si="9"/>
        <v>0</v>
      </c>
      <c r="N193" s="231"/>
      <c r="O193" s="652"/>
      <c r="P193" s="224"/>
      <c r="Q193" s="224"/>
      <c r="R193" s="224"/>
      <c r="S193" s="224"/>
      <c r="T193" s="224"/>
      <c r="U193" s="224"/>
      <c r="V193" s="231"/>
    </row>
    <row r="194" spans="1:28" s="306" customFormat="1" ht="15" hidden="1">
      <c r="A194" s="305"/>
      <c r="B194" s="215" t="s">
        <v>318</v>
      </c>
      <c r="C194" s="215"/>
      <c r="D194" s="213"/>
      <c r="E194" s="214"/>
      <c r="F194" s="214"/>
      <c r="G194" s="214"/>
      <c r="H194" s="214"/>
      <c r="I194" s="214"/>
      <c r="J194" s="214"/>
      <c r="K194" s="214"/>
      <c r="L194" s="214"/>
      <c r="M194" s="213">
        <f t="shared" si="9"/>
        <v>0</v>
      </c>
      <c r="N194" s="231"/>
      <c r="O194" s="657"/>
      <c r="P194" s="661"/>
      <c r="Q194" s="661"/>
      <c r="R194" s="661"/>
      <c r="S194" s="661"/>
      <c r="T194" s="1043"/>
      <c r="U194" s="1041"/>
      <c r="V194" s="1041"/>
      <c r="W194" s="647"/>
      <c r="X194" s="647"/>
      <c r="Y194" s="647"/>
      <c r="Z194" s="647"/>
      <c r="AA194" s="647"/>
      <c r="AB194" s="647"/>
    </row>
    <row r="195" spans="1:22" s="649" customFormat="1" ht="27" customHeight="1" hidden="1" thickBot="1">
      <c r="A195" s="648"/>
      <c r="B195" s="216" t="s">
        <v>92</v>
      </c>
      <c r="C195" s="233"/>
      <c r="D195" s="217">
        <f>SUM(D183:D194)</f>
        <v>69745.50000000001</v>
      </c>
      <c r="E195" s="217"/>
      <c r="F195" s="217"/>
      <c r="G195" s="217"/>
      <c r="H195" s="217"/>
      <c r="I195" s="217"/>
      <c r="J195" s="217">
        <f>SUM(J183:J194)</f>
        <v>20024.16</v>
      </c>
      <c r="K195" s="217"/>
      <c r="L195" s="217"/>
      <c r="M195" s="217">
        <f>SUM(M183:M194)</f>
        <v>89769.65999999999</v>
      </c>
      <c r="N195" s="219"/>
      <c r="O195" s="221"/>
      <c r="P195" s="222"/>
      <c r="Q195" s="222"/>
      <c r="R195" s="222"/>
      <c r="S195" s="222"/>
      <c r="T195" s="223"/>
      <c r="U195" s="222"/>
      <c r="V195" s="223"/>
    </row>
    <row r="196" spans="1:22" s="225" customFormat="1" ht="15.75" customHeight="1" hidden="1">
      <c r="A196" s="209"/>
      <c r="B196" s="210" t="s">
        <v>307</v>
      </c>
      <c r="C196" s="210"/>
      <c r="D196" s="317">
        <v>5946.38</v>
      </c>
      <c r="E196" s="317"/>
      <c r="F196" s="317"/>
      <c r="G196" s="317"/>
      <c r="H196" s="317"/>
      <c r="I196" s="317"/>
      <c r="J196" s="317">
        <v>1795.8</v>
      </c>
      <c r="K196" s="317"/>
      <c r="L196" s="317"/>
      <c r="M196" s="213">
        <f aca="true" t="shared" si="10" ref="M196:M207">D196+J196</f>
        <v>7742.18</v>
      </c>
      <c r="N196" s="231"/>
      <c r="O196" s="211"/>
      <c r="P196" s="224"/>
      <c r="Q196" s="224"/>
      <c r="R196" s="224"/>
      <c r="S196" s="224"/>
      <c r="V196" s="226"/>
    </row>
    <row r="197" spans="1:22" s="225" customFormat="1" ht="15.75" hidden="1">
      <c r="A197" s="644"/>
      <c r="B197" s="210" t="s">
        <v>308</v>
      </c>
      <c r="C197" s="210"/>
      <c r="D197" s="227">
        <v>6164</v>
      </c>
      <c r="E197" s="228"/>
      <c r="F197" s="228"/>
      <c r="G197" s="228"/>
      <c r="H197" s="228"/>
      <c r="I197" s="228"/>
      <c r="J197" s="228">
        <v>1861.53</v>
      </c>
      <c r="K197" s="228"/>
      <c r="L197" s="228"/>
      <c r="M197" s="213">
        <f t="shared" si="10"/>
        <v>8025.53</v>
      </c>
      <c r="N197" s="231"/>
      <c r="O197" s="211"/>
      <c r="P197" s="224"/>
      <c r="Q197" s="224"/>
      <c r="R197" s="224"/>
      <c r="S197" s="224"/>
      <c r="V197" s="226"/>
    </row>
    <row r="198" spans="1:22" s="225" customFormat="1" ht="15.75" hidden="1">
      <c r="A198" s="644"/>
      <c r="B198" s="210" t="s">
        <v>309</v>
      </c>
      <c r="C198" s="210"/>
      <c r="D198" s="227">
        <v>5601.3</v>
      </c>
      <c r="E198" s="228"/>
      <c r="F198" s="228"/>
      <c r="G198" s="228"/>
      <c r="H198" s="228"/>
      <c r="I198" s="228"/>
      <c r="J198" s="228">
        <v>1691.43</v>
      </c>
      <c r="K198" s="228"/>
      <c r="L198" s="228"/>
      <c r="M198" s="213">
        <f t="shared" si="10"/>
        <v>7292.7300000000005</v>
      </c>
      <c r="N198" s="231"/>
      <c r="O198" s="211"/>
      <c r="P198" s="224"/>
      <c r="Q198" s="224"/>
      <c r="R198" s="224"/>
      <c r="S198" s="224"/>
      <c r="V198" s="226"/>
    </row>
    <row r="199" spans="1:22" s="225" customFormat="1" ht="15.75" hidden="1">
      <c r="A199" s="644"/>
      <c r="B199" s="210" t="s">
        <v>310</v>
      </c>
      <c r="C199" s="210"/>
      <c r="D199" s="227">
        <v>7622.5</v>
      </c>
      <c r="E199" s="228"/>
      <c r="F199" s="228"/>
      <c r="G199" s="228"/>
      <c r="H199" s="228"/>
      <c r="I199" s="228"/>
      <c r="J199" s="228">
        <v>2291.5</v>
      </c>
      <c r="K199" s="228"/>
      <c r="L199" s="228"/>
      <c r="M199" s="213">
        <f t="shared" si="10"/>
        <v>9914</v>
      </c>
      <c r="N199" s="231"/>
      <c r="O199" s="211"/>
      <c r="P199" s="224"/>
      <c r="Q199" s="224"/>
      <c r="R199" s="224"/>
      <c r="S199" s="224"/>
      <c r="V199" s="226"/>
    </row>
    <row r="200" spans="1:22" s="225" customFormat="1" ht="15.75" hidden="1">
      <c r="A200" s="644"/>
      <c r="B200" s="210" t="s">
        <v>311</v>
      </c>
      <c r="C200" s="210"/>
      <c r="D200" s="227">
        <v>14339.4</v>
      </c>
      <c r="E200" s="228"/>
      <c r="F200" s="228"/>
      <c r="G200" s="228"/>
      <c r="H200" s="228"/>
      <c r="I200" s="228"/>
      <c r="J200" s="228">
        <v>4186.44</v>
      </c>
      <c r="K200" s="228"/>
      <c r="L200" s="228"/>
      <c r="M200" s="213">
        <f t="shared" si="10"/>
        <v>18525.84</v>
      </c>
      <c r="N200" s="231"/>
      <c r="O200" s="211"/>
      <c r="P200" s="224"/>
      <c r="Q200" s="224"/>
      <c r="R200" s="224"/>
      <c r="S200" s="224"/>
      <c r="V200" s="226"/>
    </row>
    <row r="201" spans="1:22" s="225" customFormat="1" ht="15.75" hidden="1">
      <c r="A201" s="644"/>
      <c r="B201" s="210" t="s">
        <v>312</v>
      </c>
      <c r="C201" s="210"/>
      <c r="D201" s="227">
        <v>4026.1</v>
      </c>
      <c r="E201" s="228"/>
      <c r="F201" s="228"/>
      <c r="G201" s="228"/>
      <c r="H201" s="228"/>
      <c r="I201" s="228"/>
      <c r="J201" s="228">
        <v>1027.75</v>
      </c>
      <c r="K201" s="228"/>
      <c r="L201" s="228"/>
      <c r="M201" s="213">
        <f t="shared" si="10"/>
        <v>5053.85</v>
      </c>
      <c r="N201" s="231"/>
      <c r="O201" s="211"/>
      <c r="P201" s="224"/>
      <c r="Q201" s="224"/>
      <c r="R201" s="224"/>
      <c r="S201" s="224"/>
      <c r="V201" s="226"/>
    </row>
    <row r="202" spans="1:22" s="225" customFormat="1" ht="15.75" hidden="1">
      <c r="A202" s="644"/>
      <c r="B202" s="210" t="s">
        <v>313</v>
      </c>
      <c r="C202" s="210"/>
      <c r="D202" s="227">
        <v>5666.68</v>
      </c>
      <c r="E202" s="228"/>
      <c r="F202" s="228"/>
      <c r="G202" s="228"/>
      <c r="H202" s="228"/>
      <c r="I202" s="228"/>
      <c r="J202" s="228">
        <v>1598.88</v>
      </c>
      <c r="K202" s="228"/>
      <c r="L202" s="228"/>
      <c r="M202" s="213">
        <f t="shared" si="10"/>
        <v>7265.56</v>
      </c>
      <c r="N202" s="231"/>
      <c r="O202" s="211"/>
      <c r="P202" s="224"/>
      <c r="Q202" s="224"/>
      <c r="R202" s="224"/>
      <c r="S202" s="224"/>
      <c r="V202" s="226"/>
    </row>
    <row r="203" spans="1:22" s="225" customFormat="1" ht="15.75" hidden="1">
      <c r="A203" s="644"/>
      <c r="B203" s="210" t="s">
        <v>314</v>
      </c>
      <c r="C203" s="210"/>
      <c r="D203" s="227">
        <v>3797.57</v>
      </c>
      <c r="E203" s="228"/>
      <c r="F203" s="228"/>
      <c r="G203" s="228"/>
      <c r="H203" s="228"/>
      <c r="I203" s="228"/>
      <c r="J203" s="228">
        <v>896.86</v>
      </c>
      <c r="K203" s="228"/>
      <c r="L203" s="228"/>
      <c r="M203" s="213">
        <f t="shared" si="10"/>
        <v>4694.43</v>
      </c>
      <c r="N203" s="231"/>
      <c r="O203" s="211"/>
      <c r="P203" s="224"/>
      <c r="Q203" s="224"/>
      <c r="R203" s="224"/>
      <c r="S203" s="224"/>
      <c r="V203" s="226"/>
    </row>
    <row r="204" spans="1:22" s="225" customFormat="1" ht="15.75" hidden="1">
      <c r="A204" s="644"/>
      <c r="B204" s="210" t="s">
        <v>315</v>
      </c>
      <c r="C204" s="210"/>
      <c r="D204" s="227">
        <v>5420.51</v>
      </c>
      <c r="E204" s="228"/>
      <c r="F204" s="228"/>
      <c r="G204" s="228"/>
      <c r="H204" s="228"/>
      <c r="I204" s="228"/>
      <c r="J204" s="228">
        <v>1369.03</v>
      </c>
      <c r="K204" s="228"/>
      <c r="L204" s="228"/>
      <c r="M204" s="213">
        <f t="shared" si="10"/>
        <v>6789.54</v>
      </c>
      <c r="N204" s="231"/>
      <c r="O204" s="211"/>
      <c r="P204" s="224"/>
      <c r="Q204" s="224"/>
      <c r="R204" s="224"/>
      <c r="S204" s="224"/>
      <c r="V204" s="226"/>
    </row>
    <row r="205" spans="1:22" s="225" customFormat="1" ht="15.75" hidden="1">
      <c r="A205" s="644"/>
      <c r="B205" s="210" t="s">
        <v>316</v>
      </c>
      <c r="C205" s="210"/>
      <c r="D205" s="227"/>
      <c r="E205" s="228"/>
      <c r="F205" s="228"/>
      <c r="G205" s="228"/>
      <c r="H205" s="228"/>
      <c r="I205" s="228"/>
      <c r="J205" s="228"/>
      <c r="K205" s="228"/>
      <c r="L205" s="228"/>
      <c r="M205" s="213">
        <f t="shared" si="10"/>
        <v>0</v>
      </c>
      <c r="N205" s="231"/>
      <c r="O205" s="211"/>
      <c r="P205" s="224"/>
      <c r="Q205" s="224"/>
      <c r="R205" s="224"/>
      <c r="S205" s="224"/>
      <c r="T205" s="226"/>
      <c r="V205" s="226"/>
    </row>
    <row r="206" spans="1:22" s="225" customFormat="1" ht="15.75" hidden="1">
      <c r="A206" s="644"/>
      <c r="B206" s="210" t="s">
        <v>317</v>
      </c>
      <c r="C206" s="210"/>
      <c r="D206" s="227"/>
      <c r="E206" s="228"/>
      <c r="F206" s="228"/>
      <c r="G206" s="228"/>
      <c r="H206" s="228"/>
      <c r="I206" s="228"/>
      <c r="J206" s="228"/>
      <c r="K206" s="228"/>
      <c r="L206" s="228"/>
      <c r="M206" s="213">
        <f t="shared" si="10"/>
        <v>0</v>
      </c>
      <c r="N206" s="231"/>
      <c r="O206" s="652"/>
      <c r="P206" s="224"/>
      <c r="Q206" s="224"/>
      <c r="R206" s="224"/>
      <c r="S206" s="224"/>
      <c r="T206" s="224"/>
      <c r="U206" s="224"/>
      <c r="V206" s="231"/>
    </row>
    <row r="207" spans="1:28" s="306" customFormat="1" ht="15.75" hidden="1">
      <c r="A207" s="305"/>
      <c r="B207" s="215" t="s">
        <v>318</v>
      </c>
      <c r="C207" s="215"/>
      <c r="D207" s="227"/>
      <c r="E207" s="228"/>
      <c r="F207" s="228"/>
      <c r="G207" s="228"/>
      <c r="H207" s="228"/>
      <c r="I207" s="228"/>
      <c r="J207" s="228"/>
      <c r="K207" s="228"/>
      <c r="L207" s="228"/>
      <c r="M207" s="213">
        <f t="shared" si="10"/>
        <v>0</v>
      </c>
      <c r="N207" s="231"/>
      <c r="O207" s="657"/>
      <c r="P207" s="661"/>
      <c r="Q207" s="661"/>
      <c r="R207" s="661"/>
      <c r="S207" s="661"/>
      <c r="T207" s="1041"/>
      <c r="U207" s="1041"/>
      <c r="V207" s="1041"/>
      <c r="W207" s="647"/>
      <c r="X207" s="647"/>
      <c r="Y207" s="647"/>
      <c r="Z207" s="647"/>
      <c r="AA207" s="647"/>
      <c r="AB207" s="647"/>
    </row>
    <row r="208" spans="1:22" s="649" customFormat="1" ht="27" customHeight="1" hidden="1" thickBot="1">
      <c r="A208" s="648"/>
      <c r="B208" s="216" t="s">
        <v>92</v>
      </c>
      <c r="C208" s="233"/>
      <c r="D208" s="217">
        <f>SUM(D196:D207)</f>
        <v>58584.44</v>
      </c>
      <c r="E208" s="217"/>
      <c r="F208" s="217"/>
      <c r="G208" s="217"/>
      <c r="H208" s="217"/>
      <c r="I208" s="217"/>
      <c r="J208" s="217">
        <f>SUM(J196:J207)</f>
        <v>16719.22</v>
      </c>
      <c r="K208" s="217"/>
      <c r="L208" s="217"/>
      <c r="M208" s="217">
        <f>SUM(M196:M207)</f>
        <v>75303.65999999999</v>
      </c>
      <c r="N208" s="219"/>
      <c r="O208" s="221"/>
      <c r="P208" s="222"/>
      <c r="Q208" s="222"/>
      <c r="R208" s="222"/>
      <c r="S208" s="222"/>
      <c r="T208" s="222"/>
      <c r="U208" s="222"/>
      <c r="V208" s="223"/>
    </row>
    <row r="209" spans="1:22" s="225" customFormat="1" ht="15" customHeight="1" hidden="1">
      <c r="A209" s="209"/>
      <c r="B209" s="210" t="s">
        <v>307</v>
      </c>
      <c r="C209" s="210"/>
      <c r="D209" s="213">
        <f aca="true" t="shared" si="11" ref="D209:D220">D27+D40+D53+D66+D79+D92+D105+D118+D131+D144+D157+D170+D183+D196</f>
        <v>131225.55</v>
      </c>
      <c r="E209" s="213"/>
      <c r="F209" s="213"/>
      <c r="G209" s="213"/>
      <c r="H209" s="213"/>
      <c r="I209" s="213"/>
      <c r="J209" s="213">
        <f aca="true" t="shared" si="12" ref="J209:J220">H27+J40+J53+J66+J79+J92+J105+J118+J131+J144+J157+J170+J183+J196</f>
        <v>39499.68</v>
      </c>
      <c r="K209" s="213"/>
      <c r="L209" s="213"/>
      <c r="M209" s="213">
        <f>D209+J209</f>
        <v>170725.22999999998</v>
      </c>
      <c r="N209" s="231"/>
      <c r="O209" s="211"/>
      <c r="P209" s="224"/>
      <c r="Q209" s="224"/>
      <c r="R209" s="224"/>
      <c r="S209" s="224"/>
      <c r="V209" s="226"/>
    </row>
    <row r="210" spans="1:22" s="225" customFormat="1" ht="15" hidden="1">
      <c r="A210" s="644"/>
      <c r="B210" s="210" t="s">
        <v>308</v>
      </c>
      <c r="C210" s="210"/>
      <c r="D210" s="213">
        <f t="shared" si="11"/>
        <v>137815.47000000003</v>
      </c>
      <c r="E210" s="213"/>
      <c r="F210" s="213"/>
      <c r="G210" s="213"/>
      <c r="H210" s="213"/>
      <c r="I210" s="213"/>
      <c r="J210" s="213">
        <f t="shared" si="12"/>
        <v>41254.77999999999</v>
      </c>
      <c r="K210" s="213"/>
      <c r="L210" s="213"/>
      <c r="M210" s="213">
        <f>D210+J210</f>
        <v>179070.25000000003</v>
      </c>
      <c r="N210" s="231"/>
      <c r="O210" s="211"/>
      <c r="P210" s="224"/>
      <c r="Q210" s="224"/>
      <c r="R210" s="224"/>
      <c r="S210" s="224"/>
      <c r="V210" s="226"/>
    </row>
    <row r="211" spans="1:22" s="225" customFormat="1" ht="15" hidden="1">
      <c r="A211" s="644"/>
      <c r="B211" s="210" t="s">
        <v>309</v>
      </c>
      <c r="C211" s="210"/>
      <c r="D211" s="213">
        <f t="shared" si="11"/>
        <v>132217.41999999998</v>
      </c>
      <c r="E211" s="213"/>
      <c r="F211" s="213"/>
      <c r="G211" s="213"/>
      <c r="H211" s="213"/>
      <c r="I211" s="213"/>
      <c r="J211" s="213">
        <f t="shared" si="12"/>
        <v>38349.5</v>
      </c>
      <c r="K211" s="213"/>
      <c r="L211" s="213"/>
      <c r="M211" s="213">
        <f>D211+J211</f>
        <v>170566.91999999998</v>
      </c>
      <c r="N211" s="231"/>
      <c r="O211" s="213"/>
      <c r="P211" s="231"/>
      <c r="Q211" s="231"/>
      <c r="R211" s="231"/>
      <c r="S211" s="231"/>
      <c r="V211" s="226"/>
    </row>
    <row r="212" spans="1:22" s="225" customFormat="1" ht="15" hidden="1">
      <c r="A212" s="644"/>
      <c r="B212" s="210" t="s">
        <v>310</v>
      </c>
      <c r="C212" s="210"/>
      <c r="D212" s="213">
        <f t="shared" si="11"/>
        <v>148115.72999999998</v>
      </c>
      <c r="E212" s="213"/>
      <c r="F212" s="213"/>
      <c r="G212" s="213"/>
      <c r="H212" s="213"/>
      <c r="I212" s="213"/>
      <c r="J212" s="213">
        <f t="shared" si="12"/>
        <v>44231.82</v>
      </c>
      <c r="K212" s="213"/>
      <c r="L212" s="213"/>
      <c r="M212" s="213">
        <f>D212+J212</f>
        <v>192347.55</v>
      </c>
      <c r="N212" s="231"/>
      <c r="O212" s="211"/>
      <c r="P212" s="224"/>
      <c r="Q212" s="224"/>
      <c r="R212" s="224"/>
      <c r="S212" s="224"/>
      <c r="V212" s="226"/>
    </row>
    <row r="213" spans="1:22" s="225" customFormat="1" ht="15" hidden="1">
      <c r="A213" s="644"/>
      <c r="B213" s="210" t="s">
        <v>311</v>
      </c>
      <c r="C213" s="210"/>
      <c r="D213" s="213">
        <f t="shared" si="11"/>
        <v>251279.07</v>
      </c>
      <c r="E213" s="213"/>
      <c r="F213" s="213"/>
      <c r="G213" s="213"/>
      <c r="H213" s="213"/>
      <c r="I213" s="213"/>
      <c r="J213" s="213">
        <f t="shared" si="12"/>
        <v>72426.92000000001</v>
      </c>
      <c r="K213" s="213"/>
      <c r="L213" s="213"/>
      <c r="M213" s="213">
        <f>D213+J213</f>
        <v>323705.99</v>
      </c>
      <c r="N213" s="231"/>
      <c r="O213" s="211"/>
      <c r="P213" s="224"/>
      <c r="Q213" s="224"/>
      <c r="R213" s="224"/>
      <c r="S213" s="224"/>
      <c r="V213" s="226"/>
    </row>
    <row r="214" spans="1:22" s="225" customFormat="1" ht="15" hidden="1">
      <c r="A214" s="644"/>
      <c r="B214" s="210" t="s">
        <v>312</v>
      </c>
      <c r="C214" s="210"/>
      <c r="D214" s="213">
        <f t="shared" si="11"/>
        <v>197746.20999999996</v>
      </c>
      <c r="E214" s="213"/>
      <c r="F214" s="213"/>
      <c r="G214" s="213"/>
      <c r="H214" s="213"/>
      <c r="I214" s="213"/>
      <c r="J214" s="213">
        <f t="shared" si="12"/>
        <v>55555.92999999999</v>
      </c>
      <c r="K214" s="213"/>
      <c r="L214" s="213"/>
      <c r="M214" s="213">
        <f aca="true" t="shared" si="13" ref="M214:M219">D214+J214</f>
        <v>253302.13999999996</v>
      </c>
      <c r="N214" s="231"/>
      <c r="O214" s="211"/>
      <c r="P214" s="224"/>
      <c r="Q214" s="224"/>
      <c r="R214" s="224"/>
      <c r="S214" s="224"/>
      <c r="V214" s="226"/>
    </row>
    <row r="215" spans="1:22" s="225" customFormat="1" ht="15" hidden="1">
      <c r="A215" s="644"/>
      <c r="B215" s="210" t="s">
        <v>313</v>
      </c>
      <c r="C215" s="210"/>
      <c r="D215" s="213">
        <f t="shared" si="11"/>
        <v>75260.59</v>
      </c>
      <c r="E215" s="213"/>
      <c r="F215" s="213"/>
      <c r="G215" s="213"/>
      <c r="H215" s="213"/>
      <c r="I215" s="213"/>
      <c r="J215" s="213">
        <f t="shared" si="12"/>
        <v>19877.99</v>
      </c>
      <c r="K215" s="213"/>
      <c r="L215" s="213"/>
      <c r="M215" s="213">
        <f t="shared" si="13"/>
        <v>95138.58</v>
      </c>
      <c r="N215" s="231"/>
      <c r="O215" s="211"/>
      <c r="P215" s="224"/>
      <c r="Q215" s="224"/>
      <c r="R215" s="224"/>
      <c r="S215" s="224"/>
      <c r="V215" s="226"/>
    </row>
    <row r="216" spans="1:22" s="225" customFormat="1" ht="15" hidden="1">
      <c r="A216" s="644"/>
      <c r="B216" s="210" t="s">
        <v>314</v>
      </c>
      <c r="C216" s="210"/>
      <c r="D216" s="213">
        <f t="shared" si="11"/>
        <v>64310.98</v>
      </c>
      <c r="E216" s="213"/>
      <c r="F216" s="213"/>
      <c r="G216" s="213"/>
      <c r="H216" s="213"/>
      <c r="I216" s="213"/>
      <c r="J216" s="213">
        <f t="shared" si="12"/>
        <v>16996.32</v>
      </c>
      <c r="K216" s="213"/>
      <c r="L216" s="213"/>
      <c r="M216" s="213">
        <f t="shared" si="13"/>
        <v>81307.3</v>
      </c>
      <c r="N216" s="231"/>
      <c r="O216" s="211"/>
      <c r="P216" s="224"/>
      <c r="Q216" s="224"/>
      <c r="R216" s="224"/>
      <c r="S216" s="224"/>
      <c r="V216" s="226"/>
    </row>
    <row r="217" spans="1:22" s="225" customFormat="1" ht="15" hidden="1">
      <c r="A217" s="644"/>
      <c r="B217" s="210" t="s">
        <v>315</v>
      </c>
      <c r="C217" s="210"/>
      <c r="D217" s="213">
        <f t="shared" si="11"/>
        <v>137643.35</v>
      </c>
      <c r="E217" s="213"/>
      <c r="F217" s="213"/>
      <c r="G217" s="213"/>
      <c r="H217" s="213"/>
      <c r="I217" s="213"/>
      <c r="J217" s="213">
        <f t="shared" si="12"/>
        <v>34799.060000000005</v>
      </c>
      <c r="K217" s="213"/>
      <c r="L217" s="213"/>
      <c r="M217" s="213">
        <f t="shared" si="13"/>
        <v>172442.41</v>
      </c>
      <c r="N217" s="231"/>
      <c r="O217" s="211"/>
      <c r="P217" s="224"/>
      <c r="Q217" s="224"/>
      <c r="R217" s="224"/>
      <c r="S217" s="224"/>
      <c r="V217" s="226"/>
    </row>
    <row r="218" spans="1:22" s="225" customFormat="1" ht="15" hidden="1">
      <c r="A218" s="644"/>
      <c r="B218" s="210" t="s">
        <v>316</v>
      </c>
      <c r="C218" s="210"/>
      <c r="D218" s="213">
        <f t="shared" si="11"/>
        <v>0</v>
      </c>
      <c r="E218" s="213"/>
      <c r="F218" s="213"/>
      <c r="G218" s="213"/>
      <c r="H218" s="213"/>
      <c r="I218" s="213"/>
      <c r="J218" s="213">
        <f t="shared" si="12"/>
        <v>0</v>
      </c>
      <c r="K218" s="213"/>
      <c r="L218" s="213"/>
      <c r="M218" s="213">
        <f t="shared" si="13"/>
        <v>0</v>
      </c>
      <c r="N218" s="231"/>
      <c r="O218" s="211"/>
      <c r="P218" s="224"/>
      <c r="Q218" s="224"/>
      <c r="R218" s="224"/>
      <c r="S218" s="224"/>
      <c r="V218" s="226"/>
    </row>
    <row r="219" spans="1:22" s="225" customFormat="1" ht="15" hidden="1">
      <c r="A219" s="644"/>
      <c r="B219" s="210" t="s">
        <v>317</v>
      </c>
      <c r="C219" s="210"/>
      <c r="D219" s="213">
        <f t="shared" si="11"/>
        <v>0</v>
      </c>
      <c r="E219" s="213"/>
      <c r="F219" s="213"/>
      <c r="G219" s="213"/>
      <c r="H219" s="213"/>
      <c r="I219" s="213"/>
      <c r="J219" s="213">
        <f t="shared" si="12"/>
        <v>0</v>
      </c>
      <c r="K219" s="213"/>
      <c r="L219" s="213"/>
      <c r="M219" s="213">
        <f t="shared" si="13"/>
        <v>0</v>
      </c>
      <c r="N219" s="231"/>
      <c r="O219" s="652"/>
      <c r="P219" s="224"/>
      <c r="Q219" s="224"/>
      <c r="R219" s="224"/>
      <c r="S219" s="224"/>
      <c r="T219" s="224"/>
      <c r="U219" s="224"/>
      <c r="V219" s="231"/>
    </row>
    <row r="220" spans="1:28" s="306" customFormat="1" ht="15" hidden="1">
      <c r="A220" s="305"/>
      <c r="B220" s="215" t="s">
        <v>318</v>
      </c>
      <c r="C220" s="215"/>
      <c r="D220" s="213">
        <f t="shared" si="11"/>
        <v>0</v>
      </c>
      <c r="E220" s="213"/>
      <c r="F220" s="213"/>
      <c r="G220" s="213"/>
      <c r="H220" s="213"/>
      <c r="I220" s="213"/>
      <c r="J220" s="213">
        <f t="shared" si="12"/>
        <v>0</v>
      </c>
      <c r="K220" s="213"/>
      <c r="L220" s="213"/>
      <c r="M220" s="213">
        <v>0</v>
      </c>
      <c r="N220" s="231"/>
      <c r="O220" s="657"/>
      <c r="P220" s="661"/>
      <c r="Q220" s="661"/>
      <c r="R220" s="661"/>
      <c r="S220" s="661"/>
      <c r="T220" s="1041"/>
      <c r="U220" s="1041"/>
      <c r="V220" s="1041"/>
      <c r="W220" s="647"/>
      <c r="X220" s="647"/>
      <c r="Y220" s="647"/>
      <c r="Z220" s="647"/>
      <c r="AA220" s="647"/>
      <c r="AB220" s="647"/>
    </row>
    <row r="221" spans="1:22" s="649" customFormat="1" ht="27" customHeight="1" hidden="1" thickBot="1">
      <c r="A221" s="648"/>
      <c r="B221" s="216" t="s">
        <v>92</v>
      </c>
      <c r="C221" s="233"/>
      <c r="D221" s="217">
        <f>SUM(D209:D220)</f>
        <v>1275614.37</v>
      </c>
      <c r="E221" s="217"/>
      <c r="F221" s="217"/>
      <c r="G221" s="217"/>
      <c r="H221" s="217"/>
      <c r="I221" s="217"/>
      <c r="J221" s="217">
        <f>SUM(J209:J220)</f>
        <v>362992</v>
      </c>
      <c r="K221" s="217"/>
      <c r="L221" s="217"/>
      <c r="M221" s="217">
        <f>SUM(M209:M220)</f>
        <v>1638606.3699999999</v>
      </c>
      <c r="N221" s="219"/>
      <c r="O221" s="221"/>
      <c r="P221" s="222"/>
      <c r="Q221" s="222"/>
      <c r="R221" s="222"/>
      <c r="S221" s="222"/>
      <c r="T221" s="222"/>
      <c r="U221" s="222"/>
      <c r="V221" s="223"/>
    </row>
    <row r="222" spans="1:22" s="649" customFormat="1" ht="27" customHeight="1">
      <c r="A222" s="648"/>
      <c r="B222" s="673"/>
      <c r="C222" s="673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22"/>
      <c r="P222" s="222"/>
      <c r="Q222" s="222"/>
      <c r="R222" s="222"/>
      <c r="S222" s="222"/>
      <c r="T222" s="222"/>
      <c r="U222" s="222"/>
      <c r="V222" s="223"/>
    </row>
    <row r="223" spans="1:22" s="649" customFormat="1" ht="20.25" customHeight="1">
      <c r="A223" s="648"/>
      <c r="B223" s="673"/>
      <c r="C223" s="673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22"/>
      <c r="P223" s="222"/>
      <c r="Q223" s="222"/>
      <c r="R223" s="222"/>
      <c r="S223" s="222"/>
      <c r="T223" s="222"/>
      <c r="U223" s="222"/>
      <c r="V223" s="223"/>
    </row>
    <row r="224" spans="1:22" s="649" customFormat="1" ht="20.25" customHeight="1">
      <c r="A224" s="648"/>
      <c r="B224" s="673"/>
      <c r="C224" s="673"/>
      <c r="D224" s="219"/>
      <c r="E224" s="219"/>
      <c r="F224" s="219"/>
      <c r="G224" s="674" t="s">
        <v>145</v>
      </c>
      <c r="H224" s="219"/>
      <c r="I224" s="219"/>
      <c r="J224" s="219"/>
      <c r="K224" s="219"/>
      <c r="L224" s="219"/>
      <c r="M224" s="219"/>
      <c r="N224" s="219"/>
      <c r="O224" s="222"/>
      <c r="P224" s="222"/>
      <c r="Q224" s="222"/>
      <c r="R224" s="222"/>
      <c r="S224" s="222"/>
      <c r="T224" s="222"/>
      <c r="U224" s="222"/>
      <c r="V224" s="223"/>
    </row>
    <row r="225" spans="1:22" s="649" customFormat="1" ht="20.25" customHeight="1">
      <c r="A225" s="648"/>
      <c r="B225" s="673"/>
      <c r="C225" s="673"/>
      <c r="D225" s="219"/>
      <c r="E225" s="219"/>
      <c r="F225" s="219"/>
      <c r="G225" s="674" t="s">
        <v>766</v>
      </c>
      <c r="H225" s="219"/>
      <c r="I225" s="219"/>
      <c r="J225" s="219"/>
      <c r="K225" s="219"/>
      <c r="L225" s="219"/>
      <c r="M225" s="219"/>
      <c r="N225" s="219"/>
      <c r="O225" s="222"/>
      <c r="P225" s="222"/>
      <c r="Q225" s="222"/>
      <c r="R225" s="222"/>
      <c r="S225" s="222"/>
      <c r="T225" s="222"/>
      <c r="U225" s="222"/>
      <c r="V225" s="223"/>
    </row>
    <row r="226" spans="1:22" s="649" customFormat="1" ht="27" customHeight="1">
      <c r="A226" s="648"/>
      <c r="B226" s="1067" t="s">
        <v>304</v>
      </c>
      <c r="C226" s="1068" t="s">
        <v>741</v>
      </c>
      <c r="D226" s="1064" t="s">
        <v>765</v>
      </c>
      <c r="E226" s="1064"/>
      <c r="F226" s="1064"/>
      <c r="G226" s="1064"/>
      <c r="H226" s="634"/>
      <c r="I226" s="634"/>
      <c r="J226" s="634"/>
      <c r="K226" s="634"/>
      <c r="L226" s="634"/>
      <c r="M226" s="634"/>
      <c r="N226" s="634"/>
      <c r="O226" s="222"/>
      <c r="P226" s="222"/>
      <c r="Q226" s="222"/>
      <c r="R226" s="222"/>
      <c r="S226" s="222"/>
      <c r="T226" s="222"/>
      <c r="U226" s="222"/>
      <c r="V226" s="223"/>
    </row>
    <row r="227" spans="1:15" s="649" customFormat="1" ht="27" customHeight="1">
      <c r="A227" s="648"/>
      <c r="B227" s="1067"/>
      <c r="C227" s="1068"/>
      <c r="D227" s="1074" t="s">
        <v>828</v>
      </c>
      <c r="E227" s="1074"/>
      <c r="F227" s="1074"/>
      <c r="G227" s="1074"/>
      <c r="H227" s="635"/>
      <c r="I227" s="635"/>
      <c r="J227" s="635"/>
      <c r="K227" s="635"/>
      <c r="L227" s="635"/>
      <c r="M227" s="222"/>
      <c r="N227" s="222"/>
      <c r="O227" s="223"/>
    </row>
    <row r="228" spans="1:15" s="649" customFormat="1" ht="27" customHeight="1">
      <c r="A228" s="648"/>
      <c r="B228" s="1067"/>
      <c r="C228" s="1068"/>
      <c r="D228" s="1074" t="s">
        <v>306</v>
      </c>
      <c r="E228" s="1074"/>
      <c r="F228" s="1074"/>
      <c r="G228" s="1075" t="s">
        <v>759</v>
      </c>
      <c r="H228" s="635"/>
      <c r="I228" s="635"/>
      <c r="J228" s="635"/>
      <c r="K228" s="635"/>
      <c r="L228" s="635"/>
      <c r="M228" s="222"/>
      <c r="N228" s="222"/>
      <c r="O228" s="223"/>
    </row>
    <row r="229" spans="1:15" s="649" customFormat="1" ht="21.75" customHeight="1">
      <c r="A229" s="648"/>
      <c r="B229" s="1067"/>
      <c r="C229" s="1068"/>
      <c r="D229" s="1074" t="s">
        <v>329</v>
      </c>
      <c r="E229" s="1074"/>
      <c r="F229" s="1072" t="s">
        <v>331</v>
      </c>
      <c r="G229" s="1075"/>
      <c r="H229" s="635"/>
      <c r="I229" s="635"/>
      <c r="J229" s="222"/>
      <c r="K229" s="635"/>
      <c r="L229" s="635"/>
      <c r="M229" s="222"/>
      <c r="N229" s="222"/>
      <c r="O229" s="223"/>
    </row>
    <row r="230" spans="1:12" s="649" customFormat="1" ht="49.5" customHeight="1">
      <c r="A230" s="648"/>
      <c r="B230" s="1067"/>
      <c r="C230" s="1068"/>
      <c r="D230" s="1010" t="s">
        <v>139</v>
      </c>
      <c r="E230" s="1011" t="s">
        <v>185</v>
      </c>
      <c r="F230" s="1073"/>
      <c r="G230" s="1075"/>
      <c r="H230" s="222"/>
      <c r="I230" s="222"/>
      <c r="J230" s="222"/>
      <c r="K230" s="222"/>
      <c r="L230" s="222"/>
    </row>
    <row r="231" spans="1:12" s="649" customFormat="1" ht="15" customHeight="1">
      <c r="A231" s="648"/>
      <c r="B231" s="640">
        <v>1</v>
      </c>
      <c r="C231" s="640">
        <v>2</v>
      </c>
      <c r="D231" s="640">
        <v>3</v>
      </c>
      <c r="E231" s="640" t="s">
        <v>734</v>
      </c>
      <c r="F231" s="640">
        <v>4</v>
      </c>
      <c r="G231" s="640">
        <v>5</v>
      </c>
      <c r="H231" s="222"/>
      <c r="I231" s="222"/>
      <c r="J231" s="222"/>
      <c r="K231" s="222"/>
      <c r="L231" s="222"/>
    </row>
    <row r="232" spans="1:12" s="649" customFormat="1" ht="21.75" customHeight="1">
      <c r="A232" s="648"/>
      <c r="B232" s="215" t="s">
        <v>307</v>
      </c>
      <c r="C232" s="215"/>
      <c r="D232" s="220"/>
      <c r="E232" s="220"/>
      <c r="F232" s="315"/>
      <c r="G232" s="642">
        <f>F232+D232</f>
        <v>0</v>
      </c>
      <c r="H232" s="222"/>
      <c r="I232" s="222"/>
      <c r="J232" s="222"/>
      <c r="K232" s="222"/>
      <c r="L232" s="222"/>
    </row>
    <row r="233" spans="1:12" s="649" customFormat="1" ht="21.75" customHeight="1">
      <c r="A233" s="648"/>
      <c r="B233" s="215" t="s">
        <v>308</v>
      </c>
      <c r="C233" s="215"/>
      <c r="D233" s="213"/>
      <c r="E233" s="213"/>
      <c r="F233" s="213"/>
      <c r="G233" s="642">
        <f aca="true" t="shared" si="14" ref="G233:G243">F233+D233</f>
        <v>0</v>
      </c>
      <c r="H233" s="222"/>
      <c r="I233" s="222"/>
      <c r="J233" s="222"/>
      <c r="K233" s="222"/>
      <c r="L233" s="222"/>
    </row>
    <row r="234" spans="1:12" s="649" customFormat="1" ht="21.75" customHeight="1">
      <c r="A234" s="648"/>
      <c r="B234" s="215" t="s">
        <v>309</v>
      </c>
      <c r="C234" s="215"/>
      <c r="D234" s="213"/>
      <c r="E234" s="213"/>
      <c r="F234" s="213"/>
      <c r="G234" s="642">
        <f t="shared" si="14"/>
        <v>0</v>
      </c>
      <c r="H234" s="222"/>
      <c r="I234" s="222"/>
      <c r="J234" s="222"/>
      <c r="K234" s="222"/>
      <c r="L234" s="222"/>
    </row>
    <row r="235" spans="1:12" s="649" customFormat="1" ht="21.75" customHeight="1">
      <c r="A235" s="648"/>
      <c r="B235" s="215" t="s">
        <v>310</v>
      </c>
      <c r="C235" s="215"/>
      <c r="D235" s="213"/>
      <c r="E235" s="213"/>
      <c r="F235" s="213"/>
      <c r="G235" s="642">
        <f t="shared" si="14"/>
        <v>0</v>
      </c>
      <c r="H235" s="222"/>
      <c r="I235" s="222"/>
      <c r="J235" s="222"/>
      <c r="K235" s="222"/>
      <c r="L235" s="222"/>
    </row>
    <row r="236" spans="1:7" s="306" customFormat="1" ht="21.75" customHeight="1">
      <c r="A236" s="305"/>
      <c r="B236" s="215" t="s">
        <v>311</v>
      </c>
      <c r="C236" s="215"/>
      <c r="D236" s="213"/>
      <c r="E236" s="213"/>
      <c r="F236" s="213"/>
      <c r="G236" s="642">
        <f t="shared" si="14"/>
        <v>0</v>
      </c>
    </row>
    <row r="237" spans="1:7" s="676" customFormat="1" ht="21.75" customHeight="1">
      <c r="A237" s="675"/>
      <c r="B237" s="215" t="s">
        <v>312</v>
      </c>
      <c r="C237" s="215"/>
      <c r="D237" s="213"/>
      <c r="E237" s="213"/>
      <c r="F237" s="213"/>
      <c r="G237" s="642">
        <f t="shared" si="14"/>
        <v>0</v>
      </c>
    </row>
    <row r="238" spans="1:14" s="676" customFormat="1" ht="21.75" customHeight="1">
      <c r="A238" s="675"/>
      <c r="B238" s="215" t="s">
        <v>313</v>
      </c>
      <c r="C238" s="215"/>
      <c r="D238" s="213"/>
      <c r="E238" s="213"/>
      <c r="F238" s="213"/>
      <c r="G238" s="642">
        <f t="shared" si="14"/>
        <v>0</v>
      </c>
      <c r="M238" s="677"/>
      <c r="N238" s="677"/>
    </row>
    <row r="239" spans="1:14" s="678" customFormat="1" ht="21.75" customHeight="1">
      <c r="A239" s="305"/>
      <c r="B239" s="215" t="s">
        <v>314</v>
      </c>
      <c r="C239" s="215"/>
      <c r="D239" s="213"/>
      <c r="E239" s="213"/>
      <c r="F239" s="213"/>
      <c r="G239" s="642">
        <f t="shared" si="14"/>
        <v>0</v>
      </c>
      <c r="M239" s="679"/>
      <c r="N239" s="679"/>
    </row>
    <row r="240" spans="1:14" s="678" customFormat="1" ht="21.75" customHeight="1">
      <c r="A240" s="305"/>
      <c r="B240" s="215" t="s">
        <v>315</v>
      </c>
      <c r="C240" s="215"/>
      <c r="D240" s="213"/>
      <c r="E240" s="213"/>
      <c r="F240" s="213"/>
      <c r="G240" s="642">
        <f t="shared" si="14"/>
        <v>0</v>
      </c>
      <c r="M240" s="679"/>
      <c r="N240" s="679"/>
    </row>
    <row r="241" spans="1:14" s="678" customFormat="1" ht="21.75" customHeight="1">
      <c r="A241" s="305"/>
      <c r="B241" s="215" t="s">
        <v>316</v>
      </c>
      <c r="C241" s="215"/>
      <c r="D241" s="213"/>
      <c r="E241" s="213"/>
      <c r="F241" s="213"/>
      <c r="G241" s="642">
        <f t="shared" si="14"/>
        <v>0</v>
      </c>
      <c r="H241" s="680"/>
      <c r="I241" s="680"/>
      <c r="J241" s="680"/>
      <c r="K241" s="680"/>
      <c r="L241" s="680"/>
      <c r="M241" s="679"/>
      <c r="N241" s="679"/>
    </row>
    <row r="242" spans="1:21" s="306" customFormat="1" ht="21.75" customHeight="1">
      <c r="A242" s="305"/>
      <c r="B242" s="215" t="s">
        <v>317</v>
      </c>
      <c r="C242" s="215"/>
      <c r="D242" s="213"/>
      <c r="E242" s="213"/>
      <c r="F242" s="213"/>
      <c r="G242" s="642">
        <f t="shared" si="14"/>
        <v>0</v>
      </c>
      <c r="P242" s="308"/>
      <c r="T242" s="681"/>
      <c r="U242" s="681"/>
    </row>
    <row r="243" spans="1:21" s="306" customFormat="1" ht="21.75" customHeight="1" thickBot="1">
      <c r="A243" s="305"/>
      <c r="B243" s="215" t="s">
        <v>318</v>
      </c>
      <c r="C243" s="215"/>
      <c r="D243" s="213"/>
      <c r="E243" s="213"/>
      <c r="F243" s="213"/>
      <c r="G243" s="642">
        <f t="shared" si="14"/>
        <v>0</v>
      </c>
      <c r="P243" s="308"/>
      <c r="T243" s="681"/>
      <c r="U243" s="681"/>
    </row>
    <row r="244" spans="1:21" s="306" customFormat="1" ht="13.5" thickBot="1">
      <c r="A244" s="647"/>
      <c r="B244" s="216" t="s">
        <v>92</v>
      </c>
      <c r="C244" s="623">
        <v>0</v>
      </c>
      <c r="D244" s="623">
        <f>SUM(D241:D243)</f>
        <v>0</v>
      </c>
      <c r="E244" s="623">
        <f>SUM(E241:E243)</f>
        <v>0</v>
      </c>
      <c r="F244" s="623">
        <f>SUM(F241:F243)</f>
        <v>0</v>
      </c>
      <c r="G244" s="623">
        <f>SUM(G241:G243)</f>
        <v>0</v>
      </c>
      <c r="H244" s="647"/>
      <c r="I244" s="647"/>
      <c r="J244" s="647"/>
      <c r="K244" s="647"/>
      <c r="L244" s="647"/>
      <c r="M244" s="647"/>
      <c r="N244" s="647"/>
      <c r="O244" s="647"/>
      <c r="P244" s="647"/>
      <c r="Q244" s="647"/>
      <c r="R244" s="647"/>
      <c r="S244" s="647"/>
      <c r="T244" s="647"/>
      <c r="U244" s="647"/>
    </row>
    <row r="245" spans="1:28" s="200" customFormat="1" ht="12.75" customHeight="1">
      <c r="A245" s="164"/>
      <c r="B245" s="202"/>
      <c r="C245" s="202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</row>
    <row r="246" spans="1:28" s="200" customFormat="1" ht="12.75">
      <c r="A246" s="164"/>
      <c r="B246" s="229"/>
      <c r="C246" s="229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</row>
    <row r="247" spans="1:28" s="200" customFormat="1" ht="12.75">
      <c r="A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</row>
    <row r="248" spans="1:28" s="200" customFormat="1" ht="12.75">
      <c r="A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</row>
  </sheetData>
  <sheetProtection/>
  <mergeCells count="55">
    <mergeCell ref="D229:E229"/>
    <mergeCell ref="R1:S1"/>
    <mergeCell ref="R2:S3"/>
    <mergeCell ref="J6:K6"/>
    <mergeCell ref="D228:F228"/>
    <mergeCell ref="D227:G227"/>
    <mergeCell ref="D226:G226"/>
    <mergeCell ref="G228:G230"/>
    <mergeCell ref="D20:K20"/>
    <mergeCell ref="T1:U1"/>
    <mergeCell ref="T2:U7"/>
    <mergeCell ref="B226:B230"/>
    <mergeCell ref="C226:C230"/>
    <mergeCell ref="R5:S5"/>
    <mergeCell ref="H24:H25"/>
    <mergeCell ref="J24:J25"/>
    <mergeCell ref="B13:N13"/>
    <mergeCell ref="C7:N11"/>
    <mergeCell ref="F229:F230"/>
    <mergeCell ref="T8:U9"/>
    <mergeCell ref="B20:B25"/>
    <mergeCell ref="L23:N23"/>
    <mergeCell ref="P23:Q23"/>
    <mergeCell ref="N24:O24"/>
    <mergeCell ref="C20:C25"/>
    <mergeCell ref="D21:K21"/>
    <mergeCell ref="L21:S21"/>
    <mergeCell ref="L20:S20"/>
    <mergeCell ref="D22:I22"/>
    <mergeCell ref="P24:P25"/>
    <mergeCell ref="Q24:Q25"/>
    <mergeCell ref="V95:Z95"/>
    <mergeCell ref="F24:G24"/>
    <mergeCell ref="J22:K23"/>
    <mergeCell ref="I24:I25"/>
    <mergeCell ref="K24:K25"/>
    <mergeCell ref="D23:G23"/>
    <mergeCell ref="H23:I23"/>
    <mergeCell ref="D24:E24"/>
    <mergeCell ref="T142:V142"/>
    <mergeCell ref="T155:V155"/>
    <mergeCell ref="T90:V90"/>
    <mergeCell ref="T77:V77"/>
    <mergeCell ref="R24:R25"/>
    <mergeCell ref="S24:S25"/>
    <mergeCell ref="T220:V220"/>
    <mergeCell ref="A20:A23"/>
    <mergeCell ref="T181:V181"/>
    <mergeCell ref="T194:V194"/>
    <mergeCell ref="T116:V116"/>
    <mergeCell ref="T129:V129"/>
    <mergeCell ref="R22:S23"/>
    <mergeCell ref="L22:Q22"/>
    <mergeCell ref="L24:M24"/>
    <mergeCell ref="T207:V207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52" r:id="rId1"/>
  <rowBreaks count="1" manualBreakCount="1">
    <brk id="222" max="18" man="1"/>
  </rowBreaks>
  <colBreaks count="1" manualBreakCount="1">
    <brk id="1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BL28"/>
  <sheetViews>
    <sheetView zoomScalePageLayoutView="0" workbookViewId="0" topLeftCell="A16">
      <selection activeCell="J8" sqref="J8"/>
    </sheetView>
  </sheetViews>
  <sheetFormatPr defaultColWidth="9.140625" defaultRowHeight="12.75"/>
  <cols>
    <col min="1" max="1" width="3.140625" style="120" customWidth="1"/>
    <col min="2" max="2" width="51.00390625" style="120" customWidth="1"/>
    <col min="3" max="3" width="19.57421875" style="120" customWidth="1"/>
    <col min="4" max="4" width="10.140625" style="120" customWidth="1"/>
    <col min="5" max="5" width="23.57421875" style="120" customWidth="1"/>
    <col min="6" max="6" width="24.7109375" style="120" customWidth="1"/>
    <col min="7" max="7" width="6.140625" style="120" customWidth="1"/>
    <col min="8" max="8" width="6.7109375" style="120" customWidth="1"/>
    <col min="9" max="9" width="6.00390625" style="120" customWidth="1"/>
    <col min="10" max="10" width="6.28125" style="120" customWidth="1"/>
    <col min="11" max="11" width="6.421875" style="120" customWidth="1"/>
    <col min="12" max="12" width="15.28125" style="120" customWidth="1"/>
    <col min="13" max="16384" width="9.140625" style="120" customWidth="1"/>
  </cols>
  <sheetData>
    <row r="1" spans="1:6" ht="12.75" customHeight="1">
      <c r="A1" s="891"/>
      <c r="B1" s="891"/>
      <c r="C1" s="891"/>
      <c r="D1" s="891"/>
      <c r="E1" s="891"/>
      <c r="F1" s="891" t="s">
        <v>830</v>
      </c>
    </row>
    <row r="2" spans="1:6" ht="37.5" customHeight="1">
      <c r="A2" s="891"/>
      <c r="B2" s="891"/>
      <c r="C2" s="891"/>
      <c r="D2" s="891"/>
      <c r="E2" s="891"/>
      <c r="F2" s="892" t="s">
        <v>888</v>
      </c>
    </row>
    <row r="3" spans="1:7" ht="37.5" customHeight="1">
      <c r="A3" s="891"/>
      <c r="B3" s="891"/>
      <c r="C3" s="891"/>
      <c r="D3" s="891"/>
      <c r="E3" s="891"/>
      <c r="F3" s="1079" t="s">
        <v>854</v>
      </c>
      <c r="G3" s="9"/>
    </row>
    <row r="4" spans="1:7" ht="34.5" customHeight="1">
      <c r="A4" s="891"/>
      <c r="B4" s="891"/>
      <c r="C4" s="891"/>
      <c r="D4" s="891"/>
      <c r="E4" s="891"/>
      <c r="F4" s="1079"/>
      <c r="G4" s="9"/>
    </row>
    <row r="5" spans="1:7" ht="12.75">
      <c r="A5" s="891"/>
      <c r="B5" s="891"/>
      <c r="C5" s="891"/>
      <c r="D5" s="891"/>
      <c r="E5" s="891"/>
      <c r="F5" s="893"/>
      <c r="G5" s="9"/>
    </row>
    <row r="6" spans="1:7" ht="51" customHeight="1">
      <c r="A6" s="891"/>
      <c r="B6" s="1584" t="s">
        <v>831</v>
      </c>
      <c r="C6" s="1584"/>
      <c r="D6" s="1584"/>
      <c r="E6" s="1584"/>
      <c r="F6" s="1584"/>
      <c r="G6" s="9"/>
    </row>
    <row r="7" spans="1:7" ht="13.5" customHeight="1">
      <c r="A7" s="891"/>
      <c r="B7" s="894"/>
      <c r="C7" s="894"/>
      <c r="D7" s="894"/>
      <c r="E7" s="894"/>
      <c r="F7" s="894"/>
      <c r="G7" s="9"/>
    </row>
    <row r="8" spans="1:7" ht="37.5" customHeight="1">
      <c r="A8" s="891"/>
      <c r="B8" s="1585" t="s">
        <v>341</v>
      </c>
      <c r="C8" s="1585"/>
      <c r="D8" s="1585"/>
      <c r="E8" s="1585"/>
      <c r="F8" s="1585"/>
      <c r="G8" s="9"/>
    </row>
    <row r="9" spans="1:7" ht="12.75">
      <c r="A9" s="891"/>
      <c r="B9" s="602" t="s">
        <v>82</v>
      </c>
      <c r="C9" s="602"/>
      <c r="D9" s="602"/>
      <c r="E9" s="895"/>
      <c r="F9" s="896"/>
      <c r="G9" s="9"/>
    </row>
    <row r="10" spans="1:6" ht="12.75">
      <c r="A10" s="891"/>
      <c r="B10" s="601" t="s">
        <v>83</v>
      </c>
      <c r="C10" s="601"/>
      <c r="D10" s="601"/>
      <c r="E10" s="607" t="s">
        <v>179</v>
      </c>
      <c r="F10" s="891"/>
    </row>
    <row r="11" spans="1:6" ht="12.75">
      <c r="A11" s="891"/>
      <c r="B11" s="601" t="s">
        <v>85</v>
      </c>
      <c r="C11" s="601"/>
      <c r="D11" s="601"/>
      <c r="E11" s="897" t="s">
        <v>342</v>
      </c>
      <c r="F11" s="891"/>
    </row>
    <row r="12" spans="1:12" ht="16.5" customHeight="1">
      <c r="A12" s="891"/>
      <c r="B12" s="891"/>
      <c r="C12" s="891"/>
      <c r="D12" s="891"/>
      <c r="E12" s="891"/>
      <c r="F12" s="898"/>
      <c r="L12" s="31"/>
    </row>
    <row r="13" spans="1:12" ht="104.25" customHeight="1">
      <c r="A13" s="899" t="s">
        <v>151</v>
      </c>
      <c r="B13" s="900" t="s">
        <v>212</v>
      </c>
      <c r="C13" s="900" t="s">
        <v>855</v>
      </c>
      <c r="D13" s="900" t="s">
        <v>253</v>
      </c>
      <c r="E13" s="900" t="s">
        <v>337</v>
      </c>
      <c r="F13" s="900" t="s">
        <v>338</v>
      </c>
      <c r="G13" s="1085"/>
      <c r="H13" s="1085"/>
      <c r="I13" s="1085"/>
      <c r="J13" s="1090"/>
      <c r="K13" s="1090"/>
      <c r="L13" s="119"/>
    </row>
    <row r="14" spans="1:12" ht="20.25" customHeight="1">
      <c r="A14" s="899"/>
      <c r="B14" s="901">
        <v>1</v>
      </c>
      <c r="C14" s="901">
        <v>2</v>
      </c>
      <c r="D14" s="901">
        <v>3</v>
      </c>
      <c r="E14" s="901">
        <v>4</v>
      </c>
      <c r="F14" s="901">
        <v>5</v>
      </c>
      <c r="G14" s="122"/>
      <c r="H14" s="122"/>
      <c r="I14" s="122"/>
      <c r="J14" s="122"/>
      <c r="K14" s="122"/>
      <c r="L14" s="122"/>
    </row>
    <row r="15" spans="1:12" ht="44.25" customHeight="1">
      <c r="A15" s="899" t="s">
        <v>188</v>
      </c>
      <c r="B15" s="902" t="s">
        <v>460</v>
      </c>
      <c r="C15" s="903"/>
      <c r="D15" s="904"/>
      <c r="E15" s="905"/>
      <c r="F15" s="905"/>
      <c r="G15" s="122"/>
      <c r="H15" s="122"/>
      <c r="I15" s="122"/>
      <c r="J15" s="122"/>
      <c r="K15" s="122"/>
      <c r="L15" s="122"/>
    </row>
    <row r="16" spans="1:12" ht="42" customHeight="1">
      <c r="A16" s="899" t="s">
        <v>33</v>
      </c>
      <c r="B16" s="902" t="s">
        <v>156</v>
      </c>
      <c r="C16" s="906"/>
      <c r="D16" s="904"/>
      <c r="E16" s="905"/>
      <c r="F16" s="905"/>
      <c r="G16" s="122"/>
      <c r="H16" s="122"/>
      <c r="I16" s="122"/>
      <c r="J16" s="122"/>
      <c r="K16" s="122"/>
      <c r="L16" s="122"/>
    </row>
    <row r="17" spans="1:12" ht="41.25" customHeight="1">
      <c r="A17" s="899" t="s">
        <v>78</v>
      </c>
      <c r="B17" s="902" t="s">
        <v>152</v>
      </c>
      <c r="C17" s="906"/>
      <c r="D17" s="904"/>
      <c r="E17" s="905"/>
      <c r="F17" s="905"/>
      <c r="G17" s="122"/>
      <c r="H17" s="122"/>
      <c r="I17" s="122"/>
      <c r="J17" s="122"/>
      <c r="K17" s="122"/>
      <c r="L17" s="122"/>
    </row>
    <row r="18" spans="1:12" ht="20.25" customHeight="1">
      <c r="A18" s="899"/>
      <c r="B18" s="907"/>
      <c r="C18" s="906"/>
      <c r="D18" s="908"/>
      <c r="E18" s="909"/>
      <c r="F18" s="909"/>
      <c r="G18" s="122"/>
      <c r="H18" s="122"/>
      <c r="I18" s="122"/>
      <c r="J18" s="122"/>
      <c r="K18" s="122"/>
      <c r="L18" s="122"/>
    </row>
    <row r="19" spans="1:12" ht="20.25" customHeight="1">
      <c r="A19" s="899" t="s">
        <v>371</v>
      </c>
      <c r="B19" s="902" t="s">
        <v>336</v>
      </c>
      <c r="C19" s="910"/>
      <c r="D19" s="904" t="s">
        <v>241</v>
      </c>
      <c r="E19" s="905"/>
      <c r="F19" s="905"/>
      <c r="G19" s="122"/>
      <c r="H19" s="122"/>
      <c r="I19" s="122"/>
      <c r="J19" s="122"/>
      <c r="K19" s="122"/>
      <c r="L19" s="122"/>
    </row>
    <row r="20" spans="1:6" ht="12.75">
      <c r="A20" s="891"/>
      <c r="B20" s="891"/>
      <c r="C20" s="891"/>
      <c r="D20" s="891"/>
      <c r="E20" s="891"/>
      <c r="F20" s="891"/>
    </row>
    <row r="21" spans="1:6" ht="32.25" customHeight="1">
      <c r="A21" s="891"/>
      <c r="B21" s="1582"/>
      <c r="C21" s="1582"/>
      <c r="D21" s="1582"/>
      <c r="E21" s="1582"/>
      <c r="F21" s="1582"/>
    </row>
    <row r="22" spans="1:6" ht="9.75" customHeight="1">
      <c r="A22" s="891"/>
      <c r="B22" s="1583" t="s">
        <v>252</v>
      </c>
      <c r="C22" s="911"/>
      <c r="D22" s="911"/>
      <c r="E22" s="891"/>
      <c r="F22" s="912"/>
    </row>
    <row r="23" spans="1:6" ht="22.5" customHeight="1">
      <c r="A23" s="891"/>
      <c r="B23" s="1583"/>
      <c r="C23" s="911"/>
      <c r="D23" s="911"/>
      <c r="E23" s="895"/>
      <c r="F23" s="913" t="s">
        <v>56</v>
      </c>
    </row>
    <row r="24" spans="1:6" ht="15" customHeight="1">
      <c r="A24" s="891"/>
      <c r="B24" s="891"/>
      <c r="C24" s="891"/>
      <c r="D24" s="891"/>
      <c r="E24" s="891"/>
      <c r="F24" s="912"/>
    </row>
    <row r="25" spans="1:6" ht="15.75">
      <c r="A25" s="891"/>
      <c r="B25" s="914" t="s">
        <v>94</v>
      </c>
      <c r="C25" s="914"/>
      <c r="D25" s="914"/>
      <c r="E25" s="895"/>
      <c r="F25" s="913" t="s">
        <v>56</v>
      </c>
    </row>
    <row r="26" spans="1:6" ht="12.75">
      <c r="A26" s="891"/>
      <c r="B26" s="891"/>
      <c r="C26" s="891"/>
      <c r="D26" s="891"/>
      <c r="E26" s="891"/>
      <c r="F26" s="891"/>
    </row>
    <row r="27" spans="1:64" s="1" customFormat="1" ht="12.75">
      <c r="A27" s="915"/>
      <c r="B27" s="916" t="s">
        <v>496</v>
      </c>
      <c r="C27" s="916"/>
      <c r="D27" s="916"/>
      <c r="E27" s="601"/>
      <c r="F27" s="60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1" customFormat="1" ht="12.75">
      <c r="A28" s="915"/>
      <c r="B28" s="916" t="s">
        <v>96</v>
      </c>
      <c r="C28" s="916"/>
      <c r="D28" s="916"/>
      <c r="E28" s="601"/>
      <c r="F28" s="60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</sheetData>
  <sheetProtection/>
  <mergeCells count="7">
    <mergeCell ref="J13:K13"/>
    <mergeCell ref="B21:F21"/>
    <mergeCell ref="B22:B23"/>
    <mergeCell ref="F3:F4"/>
    <mergeCell ref="B6:F6"/>
    <mergeCell ref="B8:F8"/>
    <mergeCell ref="G13:I13"/>
  </mergeCells>
  <printOptions/>
  <pageMargins left="0.75" right="0.19" top="0.23" bottom="0.31" header="0.17" footer="0.18"/>
  <pageSetup horizontalDpi="600" verticalDpi="600" orientation="portrait" paperSize="9" scale="68" r:id="rId1"/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0"/>
  <sheetViews>
    <sheetView tabSelected="1" zoomScale="96" zoomScaleNormal="96" zoomScalePageLayoutView="0" workbookViewId="0" topLeftCell="A1">
      <selection activeCell="L19" sqref="L19"/>
    </sheetView>
  </sheetViews>
  <sheetFormatPr defaultColWidth="9.140625" defaultRowHeight="12.75"/>
  <cols>
    <col min="2" max="2" width="7.7109375" style="0" customWidth="1"/>
    <col min="3" max="3" width="11.57421875" style="0" customWidth="1"/>
    <col min="7" max="7" width="12.7109375" style="0" customWidth="1"/>
    <col min="9" max="9" width="9.7109375" style="0" customWidth="1"/>
  </cols>
  <sheetData>
    <row r="1" spans="1:9" ht="12.75">
      <c r="A1" s="1586" t="s">
        <v>716</v>
      </c>
      <c r="B1" s="1586"/>
      <c r="C1" s="1586"/>
      <c r="D1" s="1586"/>
      <c r="E1" s="1586"/>
      <c r="F1" s="1586"/>
      <c r="G1" s="1586"/>
      <c r="H1" s="1588" t="s">
        <v>889</v>
      </c>
      <c r="I1" s="1588"/>
    </row>
    <row r="2" spans="1:9" ht="12.75">
      <c r="A2" s="1589" t="s">
        <v>725</v>
      </c>
      <c r="B2" s="1589"/>
      <c r="C2" s="1589"/>
      <c r="D2" s="1589"/>
      <c r="E2" s="1589"/>
      <c r="F2" s="1589"/>
      <c r="G2" s="1589"/>
      <c r="H2" s="1588"/>
      <c r="I2" s="1588"/>
    </row>
    <row r="3" spans="1:9" ht="12.75">
      <c r="A3" s="601"/>
      <c r="B3" s="601"/>
      <c r="C3" s="601"/>
      <c r="D3" s="601"/>
      <c r="E3" s="601"/>
      <c r="F3" s="601"/>
      <c r="G3" s="601"/>
      <c r="H3" s="1588"/>
      <c r="I3" s="1588"/>
    </row>
    <row r="4" spans="1:9" ht="12.75">
      <c r="A4" s="601"/>
      <c r="B4" s="601"/>
      <c r="C4" s="601"/>
      <c r="D4" s="601"/>
      <c r="E4" s="601"/>
      <c r="F4" s="601"/>
      <c r="G4" s="601"/>
      <c r="H4" s="1588"/>
      <c r="I4" s="1588"/>
    </row>
    <row r="5" spans="1:10" ht="12.75">
      <c r="A5" s="601" t="s">
        <v>713</v>
      </c>
      <c r="B5" s="601"/>
      <c r="C5" s="601"/>
      <c r="D5" s="601"/>
      <c r="E5" s="601"/>
      <c r="F5" s="603"/>
      <c r="G5" s="603"/>
      <c r="H5" s="1588"/>
      <c r="I5" s="1588"/>
      <c r="J5" s="600"/>
    </row>
    <row r="6" spans="1:9" ht="12.75">
      <c r="A6" s="601" t="s">
        <v>714</v>
      </c>
      <c r="B6" s="601"/>
      <c r="C6" s="601"/>
      <c r="D6" s="601"/>
      <c r="E6" s="601"/>
      <c r="F6" s="601"/>
      <c r="G6" s="601"/>
      <c r="H6" s="1588"/>
      <c r="I6" s="1588"/>
    </row>
    <row r="7" spans="1:9" ht="12.75">
      <c r="A7" s="601" t="s">
        <v>710</v>
      </c>
      <c r="B7" s="601"/>
      <c r="C7" s="601"/>
      <c r="D7" s="601"/>
      <c r="E7" s="601"/>
      <c r="F7" s="601"/>
      <c r="G7" s="601"/>
      <c r="H7" s="1588"/>
      <c r="I7" s="1588"/>
    </row>
    <row r="8" spans="1:9" ht="12.75">
      <c r="A8" s="601" t="s">
        <v>709</v>
      </c>
      <c r="B8" s="601"/>
      <c r="C8" s="601"/>
      <c r="D8" s="601"/>
      <c r="E8" s="601"/>
      <c r="F8" s="601"/>
      <c r="G8" s="601"/>
      <c r="H8" s="601"/>
      <c r="I8" s="601"/>
    </row>
    <row r="9" spans="1:9" ht="12.75">
      <c r="A9" s="601" t="s">
        <v>711</v>
      </c>
      <c r="B9" s="601"/>
      <c r="C9" s="601"/>
      <c r="D9" s="601"/>
      <c r="E9" s="601"/>
      <c r="F9" s="601"/>
      <c r="G9" s="601"/>
      <c r="H9" s="601"/>
      <c r="I9" s="601"/>
    </row>
    <row r="10" spans="1:9" ht="12.75">
      <c r="A10" s="601" t="s">
        <v>708</v>
      </c>
      <c r="B10" s="601"/>
      <c r="C10" s="601"/>
      <c r="D10" s="601"/>
      <c r="E10" s="601"/>
      <c r="F10" s="601"/>
      <c r="G10" s="601"/>
      <c r="H10" s="601"/>
      <c r="I10" s="601"/>
    </row>
    <row r="11" spans="1:9" ht="12.75">
      <c r="A11" s="601" t="s">
        <v>712</v>
      </c>
      <c r="B11" s="601"/>
      <c r="C11" s="601"/>
      <c r="D11" s="601"/>
      <c r="E11" s="601"/>
      <c r="F11" s="601"/>
      <c r="G11" s="601"/>
      <c r="H11" s="601"/>
      <c r="I11" s="601"/>
    </row>
    <row r="12" spans="1:9" ht="12.75">
      <c r="A12" s="601" t="s">
        <v>836</v>
      </c>
      <c r="B12" s="601"/>
      <c r="C12" s="601"/>
      <c r="D12" s="601"/>
      <c r="E12" s="606"/>
      <c r="F12" s="606"/>
      <c r="G12" s="606"/>
      <c r="H12" s="606"/>
      <c r="I12" s="606"/>
    </row>
    <row r="13" spans="1:9" ht="12.75">
      <c r="A13" s="601" t="s">
        <v>713</v>
      </c>
      <c r="B13" s="601"/>
      <c r="C13" s="601"/>
      <c r="D13" s="601"/>
      <c r="E13" s="601"/>
      <c r="F13" s="601"/>
      <c r="G13" s="601"/>
      <c r="H13" s="601"/>
      <c r="I13" s="601"/>
    </row>
    <row r="14" spans="1:9" ht="12" customHeight="1">
      <c r="A14" s="1594" t="s">
        <v>715</v>
      </c>
      <c r="B14" s="1594"/>
      <c r="C14" s="1594"/>
      <c r="D14" s="1594"/>
      <c r="E14" s="1592" t="s">
        <v>721</v>
      </c>
      <c r="F14" s="1592"/>
      <c r="G14" s="1592"/>
      <c r="H14" s="1592"/>
      <c r="I14" s="1592"/>
    </row>
    <row r="15" spans="1:9" ht="12.75">
      <c r="A15" s="1594"/>
      <c r="B15" s="1594"/>
      <c r="C15" s="1594"/>
      <c r="D15" s="1594"/>
      <c r="E15" s="1591"/>
      <c r="F15" s="1591"/>
      <c r="G15" s="1591"/>
      <c r="H15" s="1591"/>
      <c r="I15" s="1591"/>
    </row>
    <row r="16" spans="1:9" ht="12.75">
      <c r="A16" s="604"/>
      <c r="B16" s="604"/>
      <c r="C16" s="604"/>
      <c r="D16" s="604"/>
      <c r="E16" s="605"/>
      <c r="F16" s="605"/>
      <c r="G16" s="605"/>
      <c r="H16" s="605"/>
      <c r="I16" s="605"/>
    </row>
    <row r="17" spans="1:9" ht="12.75">
      <c r="A17" s="846" t="s">
        <v>837</v>
      </c>
      <c r="B17" s="847"/>
      <c r="C17" s="847"/>
      <c r="D17" s="603"/>
      <c r="E17" s="603"/>
      <c r="F17" s="603"/>
      <c r="G17" s="603"/>
      <c r="H17" s="603"/>
      <c r="I17" s="603"/>
    </row>
    <row r="18" spans="1:22" ht="18.75" customHeight="1">
      <c r="A18" s="1591"/>
      <c r="B18" s="1591"/>
      <c r="C18" s="1591"/>
      <c r="D18" s="1591"/>
      <c r="E18" s="1591"/>
      <c r="F18" s="1591"/>
      <c r="G18" s="1591"/>
      <c r="H18" s="1591"/>
      <c r="I18" s="1591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</row>
    <row r="19" spans="1:22" ht="12.75">
      <c r="A19" s="1593"/>
      <c r="B19" s="1593"/>
      <c r="C19" s="1593"/>
      <c r="D19" s="1593"/>
      <c r="E19" s="1593"/>
      <c r="F19" s="1593"/>
      <c r="G19" s="1593"/>
      <c r="H19" s="1593"/>
      <c r="I19" s="1593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</row>
    <row r="20" spans="1:22" ht="12.75">
      <c r="A20" s="1587"/>
      <c r="B20" s="1587"/>
      <c r="C20" s="1587"/>
      <c r="D20" s="1587"/>
      <c r="E20" s="1587"/>
      <c r="F20" s="1587"/>
      <c r="G20" s="1587"/>
      <c r="H20" s="1587"/>
      <c r="I20" s="1587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</row>
    <row r="21" spans="1:22" ht="12.75">
      <c r="A21" s="1593"/>
      <c r="B21" s="1593"/>
      <c r="C21" s="1593"/>
      <c r="D21" s="1593"/>
      <c r="E21" s="1593"/>
      <c r="F21" s="1593"/>
      <c r="G21" s="1593"/>
      <c r="H21" s="1593"/>
      <c r="I21" s="1593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</row>
    <row r="22" spans="1:22" ht="12.75">
      <c r="A22" s="1587"/>
      <c r="B22" s="1587"/>
      <c r="C22" s="1587"/>
      <c r="D22" s="1587"/>
      <c r="E22" s="1587"/>
      <c r="F22" s="1587"/>
      <c r="G22" s="1587"/>
      <c r="H22" s="1587"/>
      <c r="I22" s="1587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</row>
    <row r="23" spans="1:22" ht="34.5" customHeight="1">
      <c r="A23" s="1590"/>
      <c r="B23" s="1590"/>
      <c r="C23" s="1590"/>
      <c r="D23" s="1590"/>
      <c r="E23" s="1590"/>
      <c r="F23" s="1590"/>
      <c r="G23" s="1590"/>
      <c r="H23" s="1590"/>
      <c r="I23" s="159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</row>
    <row r="24" spans="1:22" ht="12.75">
      <c r="A24" s="1590" t="s">
        <v>722</v>
      </c>
      <c r="B24" s="1590"/>
      <c r="C24" s="1590"/>
      <c r="D24" s="1590"/>
      <c r="E24" s="1590"/>
      <c r="F24" s="1590"/>
      <c r="G24" s="1590"/>
      <c r="H24" s="1590"/>
      <c r="I24" s="159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</row>
    <row r="25" spans="1:22" ht="12.75">
      <c r="A25" s="1592" t="s">
        <v>838</v>
      </c>
      <c r="B25" s="1592"/>
      <c r="C25" s="1592"/>
      <c r="D25" s="1592"/>
      <c r="E25" s="1592"/>
      <c r="F25" s="1592"/>
      <c r="G25" s="1592"/>
      <c r="H25" s="1592"/>
      <c r="I25" s="1592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</row>
    <row r="26" spans="1:22" ht="12.75">
      <c r="A26" s="1592" t="s">
        <v>723</v>
      </c>
      <c r="B26" s="1592"/>
      <c r="C26" s="1592"/>
      <c r="D26" s="1592"/>
      <c r="E26" s="1592"/>
      <c r="F26" s="1592"/>
      <c r="G26" s="1592"/>
      <c r="H26" s="1592"/>
      <c r="I26" s="1592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</row>
    <row r="27" spans="1:22" ht="12.75">
      <c r="A27" s="1592" t="s">
        <v>839</v>
      </c>
      <c r="B27" s="1592"/>
      <c r="C27" s="1592"/>
      <c r="D27" s="1592"/>
      <c r="E27" s="1592"/>
      <c r="F27" s="1592"/>
      <c r="G27" s="1592"/>
      <c r="H27" s="1592"/>
      <c r="I27" s="1592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</row>
    <row r="28" spans="1:22" ht="12.75">
      <c r="A28" s="1592" t="s">
        <v>717</v>
      </c>
      <c r="B28" s="1592"/>
      <c r="C28" s="1592"/>
      <c r="D28" s="1592"/>
      <c r="E28" s="1592"/>
      <c r="F28" s="1592"/>
      <c r="G28" s="1592"/>
      <c r="H28" s="1592"/>
      <c r="I28" s="1592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</row>
    <row r="29" spans="1:22" ht="12.75">
      <c r="A29" s="1592" t="s">
        <v>724</v>
      </c>
      <c r="B29" s="1592"/>
      <c r="C29" s="1592"/>
      <c r="D29" s="1592"/>
      <c r="E29" s="1592"/>
      <c r="F29" s="1592"/>
      <c r="G29" s="1592"/>
      <c r="H29" s="1592"/>
      <c r="I29" s="1592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</row>
    <row r="30" spans="1:22" ht="12.75">
      <c r="A30" s="1590"/>
      <c r="B30" s="1590"/>
      <c r="C30" s="1590"/>
      <c r="D30" s="1590"/>
      <c r="E30" s="1590"/>
      <c r="F30" s="1590"/>
      <c r="G30" s="1590"/>
      <c r="H30" s="1590"/>
      <c r="I30" s="159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</row>
    <row r="31" spans="1:22" ht="12.75">
      <c r="A31" s="1590"/>
      <c r="B31" s="1590"/>
      <c r="C31" s="1590"/>
      <c r="D31" s="1590"/>
      <c r="E31" s="1590"/>
      <c r="F31" s="1590"/>
      <c r="G31" s="1590"/>
      <c r="H31" s="1590"/>
      <c r="I31" s="159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</row>
    <row r="32" spans="1:9" ht="12.75">
      <c r="A32" s="1590"/>
      <c r="B32" s="1590"/>
      <c r="C32" s="1590"/>
      <c r="D32" s="1590"/>
      <c r="E32" s="1590"/>
      <c r="F32" s="1590"/>
      <c r="G32" s="1590"/>
      <c r="H32" s="1590"/>
      <c r="I32" s="1590"/>
    </row>
    <row r="33" spans="1:9" ht="12.75">
      <c r="A33" s="602" t="s">
        <v>205</v>
      </c>
      <c r="B33" s="602"/>
      <c r="C33" s="606"/>
      <c r="D33" s="606"/>
      <c r="E33" s="606"/>
      <c r="F33" s="606"/>
      <c r="G33" s="602"/>
      <c r="H33" s="602"/>
      <c r="I33" s="602"/>
    </row>
    <row r="34" spans="1:9" ht="12.75">
      <c r="A34" s="601" t="s">
        <v>719</v>
      </c>
      <c r="B34" s="601"/>
      <c r="C34" s="601"/>
      <c r="D34" s="601"/>
      <c r="E34" s="601"/>
      <c r="F34" s="601"/>
      <c r="G34" s="601"/>
      <c r="H34" s="601"/>
      <c r="I34" s="601"/>
    </row>
    <row r="35" spans="1:9" ht="12.75">
      <c r="A35" s="601"/>
      <c r="B35" s="601"/>
      <c r="C35" s="601"/>
      <c r="D35" s="601"/>
      <c r="E35" s="601"/>
      <c r="F35" s="601"/>
      <c r="G35" s="601"/>
      <c r="H35" s="601"/>
      <c r="I35" s="601"/>
    </row>
    <row r="36" spans="1:9" ht="12.75">
      <c r="A36" s="601" t="s">
        <v>94</v>
      </c>
      <c r="B36" s="601"/>
      <c r="C36" s="607"/>
      <c r="D36" s="607"/>
      <c r="E36" s="607"/>
      <c r="F36" s="607"/>
      <c r="G36" s="601"/>
      <c r="H36" s="601"/>
      <c r="I36" s="601"/>
    </row>
    <row r="37" spans="1:9" ht="12.75">
      <c r="A37" s="601" t="s">
        <v>720</v>
      </c>
      <c r="B37" s="601"/>
      <c r="C37" s="601"/>
      <c r="D37" s="601"/>
      <c r="E37" s="601"/>
      <c r="F37" s="601"/>
      <c r="G37" s="601"/>
      <c r="H37" s="601"/>
      <c r="I37" s="601"/>
    </row>
    <row r="38" spans="1:9" ht="12.75">
      <c r="A38" s="601"/>
      <c r="B38" s="601"/>
      <c r="C38" s="601"/>
      <c r="D38" s="601"/>
      <c r="E38" s="601"/>
      <c r="F38" s="601"/>
      <c r="G38" s="601"/>
      <c r="H38" s="601"/>
      <c r="I38" s="601"/>
    </row>
    <row r="39" spans="1:9" ht="12.75">
      <c r="A39" s="601" t="s">
        <v>718</v>
      </c>
      <c r="B39" s="601"/>
      <c r="C39" s="607"/>
      <c r="D39" s="607"/>
      <c r="E39" s="607"/>
      <c r="F39" s="607"/>
      <c r="G39" s="601"/>
      <c r="H39" s="601"/>
      <c r="I39" s="601"/>
    </row>
    <row r="40" spans="1:9" ht="12.75">
      <c r="A40" s="601" t="s">
        <v>719</v>
      </c>
      <c r="B40" s="601"/>
      <c r="C40" s="601"/>
      <c r="D40" s="601"/>
      <c r="E40" s="601"/>
      <c r="F40" s="601"/>
      <c r="G40" s="601"/>
      <c r="H40" s="601"/>
      <c r="I40" s="601"/>
    </row>
  </sheetData>
  <sheetProtection/>
  <mergeCells count="20">
    <mergeCell ref="A32:I32"/>
    <mergeCell ref="A31:I31"/>
    <mergeCell ref="A21:I21"/>
    <mergeCell ref="A25:I25"/>
    <mergeCell ref="A30:I30"/>
    <mergeCell ref="A29:I29"/>
    <mergeCell ref="A20:I20"/>
    <mergeCell ref="A27:I27"/>
    <mergeCell ref="A19:I19"/>
    <mergeCell ref="A24:I24"/>
    <mergeCell ref="E14:I15"/>
    <mergeCell ref="A26:I26"/>
    <mergeCell ref="A14:D15"/>
    <mergeCell ref="A28:I28"/>
    <mergeCell ref="A1:G1"/>
    <mergeCell ref="A22:I22"/>
    <mergeCell ref="H1:I7"/>
    <mergeCell ref="A2:G2"/>
    <mergeCell ref="A23:I23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L33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3.140625" style="120" customWidth="1"/>
    <col min="2" max="2" width="51.00390625" style="120" customWidth="1"/>
    <col min="3" max="3" width="19.57421875" style="120" customWidth="1"/>
    <col min="4" max="4" width="10.140625" style="120" customWidth="1"/>
    <col min="5" max="5" width="23.57421875" style="120" customWidth="1"/>
    <col min="6" max="6" width="24.7109375" style="120" customWidth="1"/>
    <col min="7" max="7" width="6.140625" style="120" customWidth="1"/>
    <col min="8" max="8" width="6.7109375" style="120" customWidth="1"/>
    <col min="9" max="9" width="6.00390625" style="120" customWidth="1"/>
    <col min="10" max="10" width="6.28125" style="120" customWidth="1"/>
    <col min="11" max="11" width="6.421875" style="120" customWidth="1"/>
    <col min="12" max="12" width="15.28125" style="120" customWidth="1"/>
    <col min="13" max="16384" width="9.140625" style="120" customWidth="1"/>
  </cols>
  <sheetData>
    <row r="1" ht="12.75" customHeight="1">
      <c r="F1" s="891" t="s">
        <v>340</v>
      </c>
    </row>
    <row r="2" ht="37.5" customHeight="1">
      <c r="F2" s="892" t="s">
        <v>871</v>
      </c>
    </row>
    <row r="3" spans="6:7" ht="23.25" customHeight="1">
      <c r="F3" s="1079" t="s">
        <v>874</v>
      </c>
      <c r="G3" s="9"/>
    </row>
    <row r="4" spans="6:7" ht="34.5" customHeight="1">
      <c r="F4" s="1079"/>
      <c r="G4" s="9"/>
    </row>
    <row r="5" spans="6:7" ht="12.75">
      <c r="F5" s="11"/>
      <c r="G5" s="9"/>
    </row>
    <row r="6" spans="2:7" ht="65.25" customHeight="1">
      <c r="B6" s="1080" t="s">
        <v>21</v>
      </c>
      <c r="C6" s="1080"/>
      <c r="D6" s="1080"/>
      <c r="E6" s="1080"/>
      <c r="F6" s="1080"/>
      <c r="G6" s="9"/>
    </row>
    <row r="7" spans="2:7" ht="13.5" customHeight="1">
      <c r="B7" s="162"/>
      <c r="C7" s="162"/>
      <c r="D7" s="162"/>
      <c r="E7" s="162"/>
      <c r="F7" s="162"/>
      <c r="G7" s="9"/>
    </row>
    <row r="8" spans="2:7" ht="54" customHeight="1">
      <c r="B8" s="1092" t="s">
        <v>341</v>
      </c>
      <c r="C8" s="1092"/>
      <c r="D8" s="1092"/>
      <c r="E8" s="1092"/>
      <c r="F8" s="1092"/>
      <c r="G8" s="9"/>
    </row>
    <row r="9" spans="2:7" ht="12.75">
      <c r="B9" s="29" t="s">
        <v>82</v>
      </c>
      <c r="C9" s="29"/>
      <c r="D9" s="29"/>
      <c r="E9" s="127"/>
      <c r="F9" s="128"/>
      <c r="G9" s="9"/>
    </row>
    <row r="10" spans="2:5" ht="12.75">
      <c r="B10" s="2" t="s">
        <v>83</v>
      </c>
      <c r="C10" s="2"/>
      <c r="D10" s="2"/>
      <c r="E10" s="624" t="s">
        <v>767</v>
      </c>
    </row>
    <row r="11" spans="2:5" ht="12.75">
      <c r="B11" s="2" t="s">
        <v>85</v>
      </c>
      <c r="C11" s="2"/>
      <c r="D11" s="2"/>
      <c r="E11" s="234" t="s">
        <v>342</v>
      </c>
    </row>
    <row r="12" spans="6:12" ht="16.5" customHeight="1">
      <c r="F12" s="118"/>
      <c r="L12" s="31"/>
    </row>
    <row r="13" spans="1:12" ht="104.25" customHeight="1">
      <c r="A13" s="30" t="s">
        <v>151</v>
      </c>
      <c r="B13" s="72" t="s">
        <v>212</v>
      </c>
      <c r="C13" s="72" t="s">
        <v>461</v>
      </c>
      <c r="D13" s="72" t="s">
        <v>253</v>
      </c>
      <c r="E13" s="72" t="s">
        <v>337</v>
      </c>
      <c r="F13" s="72" t="s">
        <v>338</v>
      </c>
      <c r="G13" s="1085"/>
      <c r="H13" s="1085"/>
      <c r="I13" s="1085"/>
      <c r="J13" s="1090"/>
      <c r="K13" s="1090"/>
      <c r="L13" s="119"/>
    </row>
    <row r="14" spans="1:12" ht="20.25" customHeight="1">
      <c r="A14" s="30"/>
      <c r="B14" s="121">
        <v>1</v>
      </c>
      <c r="C14" s="121">
        <v>2</v>
      </c>
      <c r="D14" s="121">
        <v>3</v>
      </c>
      <c r="E14" s="121">
        <v>4</v>
      </c>
      <c r="F14" s="121">
        <v>5</v>
      </c>
      <c r="G14" s="122"/>
      <c r="H14" s="122"/>
      <c r="I14" s="122"/>
      <c r="J14" s="122"/>
      <c r="K14" s="122"/>
      <c r="L14" s="122"/>
    </row>
    <row r="15" spans="1:12" ht="32.25" customHeight="1">
      <c r="A15" s="30"/>
      <c r="B15" s="1081" t="s">
        <v>150</v>
      </c>
      <c r="C15" s="1082"/>
      <c r="D15" s="1082"/>
      <c r="E15" s="1082"/>
      <c r="F15" s="1083"/>
      <c r="G15" s="122"/>
      <c r="H15" s="122"/>
      <c r="I15" s="122"/>
      <c r="J15" s="122"/>
      <c r="K15" s="122"/>
      <c r="L15" s="122"/>
    </row>
    <row r="16" spans="1:12" ht="12" customHeight="1">
      <c r="A16" s="30"/>
      <c r="B16" s="318"/>
      <c r="C16" s="1086"/>
      <c r="D16" s="121"/>
      <c r="E16" s="121"/>
      <c r="F16" s="121"/>
      <c r="G16" s="122"/>
      <c r="H16" s="122"/>
      <c r="I16" s="122"/>
      <c r="J16" s="122"/>
      <c r="K16" s="122"/>
      <c r="L16" s="122"/>
    </row>
    <row r="17" spans="1:12" ht="20.25" customHeight="1">
      <c r="A17" s="30"/>
      <c r="B17" s="319" t="s">
        <v>336</v>
      </c>
      <c r="C17" s="1087"/>
      <c r="D17" s="121" t="s">
        <v>241</v>
      </c>
      <c r="E17" s="121"/>
      <c r="F17" s="121"/>
      <c r="G17" s="122"/>
      <c r="H17" s="122"/>
      <c r="I17" s="122"/>
      <c r="J17" s="122"/>
      <c r="K17" s="122"/>
      <c r="L17" s="122"/>
    </row>
    <row r="18" spans="1:12" ht="13.5" customHeight="1">
      <c r="A18" s="30"/>
      <c r="B18" s="1081" t="s">
        <v>153</v>
      </c>
      <c r="C18" s="1082"/>
      <c r="D18" s="1082"/>
      <c r="E18" s="1082"/>
      <c r="F18" s="1083"/>
      <c r="G18" s="122"/>
      <c r="H18" s="122"/>
      <c r="I18" s="122"/>
      <c r="J18" s="122"/>
      <c r="K18" s="122"/>
      <c r="L18" s="122"/>
    </row>
    <row r="19" spans="1:12" ht="44.25" customHeight="1">
      <c r="A19" s="30" t="s">
        <v>188</v>
      </c>
      <c r="B19" s="319" t="s">
        <v>154</v>
      </c>
      <c r="C19" s="1088"/>
      <c r="D19" s="7"/>
      <c r="E19" s="321"/>
      <c r="F19" s="321"/>
      <c r="G19" s="122"/>
      <c r="H19" s="122"/>
      <c r="I19" s="122"/>
      <c r="J19" s="122"/>
      <c r="K19" s="122"/>
      <c r="L19" s="122"/>
    </row>
    <row r="20" spans="1:12" ht="26.25" customHeight="1">
      <c r="A20" s="30" t="s">
        <v>33</v>
      </c>
      <c r="B20" s="319" t="s">
        <v>155</v>
      </c>
      <c r="C20" s="1089"/>
      <c r="D20" s="7"/>
      <c r="E20" s="321"/>
      <c r="F20" s="321"/>
      <c r="G20" s="122"/>
      <c r="H20" s="122"/>
      <c r="I20" s="122"/>
      <c r="J20" s="122"/>
      <c r="K20" s="122"/>
      <c r="L20" s="122"/>
    </row>
    <row r="21" spans="1:12" ht="41.25" customHeight="1">
      <c r="A21" s="30" t="s">
        <v>78</v>
      </c>
      <c r="B21" s="319" t="s">
        <v>156</v>
      </c>
      <c r="C21" s="1089"/>
      <c r="D21" s="7"/>
      <c r="E21" s="321"/>
      <c r="F21" s="321"/>
      <c r="G21" s="122"/>
      <c r="H21" s="122"/>
      <c r="I21" s="122"/>
      <c r="J21" s="122"/>
      <c r="K21" s="122"/>
      <c r="L21" s="122"/>
    </row>
    <row r="22" spans="1:12" ht="20.25" customHeight="1">
      <c r="A22" s="30"/>
      <c r="B22" s="319" t="s">
        <v>152</v>
      </c>
      <c r="C22" s="1089"/>
      <c r="D22" s="7"/>
      <c r="E22" s="321"/>
      <c r="F22" s="321"/>
      <c r="G22" s="122"/>
      <c r="H22" s="122"/>
      <c r="I22" s="122"/>
      <c r="J22" s="122"/>
      <c r="K22" s="122"/>
      <c r="L22" s="122"/>
    </row>
    <row r="23" spans="1:12" ht="20.25" customHeight="1" thickBot="1">
      <c r="A23" s="30"/>
      <c r="B23" s="322" t="s">
        <v>336</v>
      </c>
      <c r="C23" s="1089"/>
      <c r="D23" s="320" t="s">
        <v>241</v>
      </c>
      <c r="E23" s="323"/>
      <c r="F23" s="323"/>
      <c r="G23" s="122"/>
      <c r="H23" s="122"/>
      <c r="I23" s="122"/>
      <c r="J23" s="122"/>
      <c r="K23" s="122"/>
      <c r="L23" s="122"/>
    </row>
    <row r="24" spans="1:12" ht="18.75" customHeight="1" thickBot="1">
      <c r="A24" s="115"/>
      <c r="B24" s="324" t="s">
        <v>157</v>
      </c>
      <c r="C24" s="325"/>
      <c r="D24" s="326" t="s">
        <v>241</v>
      </c>
      <c r="E24" s="327">
        <f>E23+E17</f>
        <v>0</v>
      </c>
      <c r="F24" s="327">
        <f>F23+F17</f>
        <v>0</v>
      </c>
      <c r="G24" s="119"/>
      <c r="H24" s="119"/>
      <c r="I24" s="119"/>
      <c r="J24" s="119"/>
      <c r="K24" s="119"/>
      <c r="L24" s="123"/>
    </row>
    <row r="26" spans="2:6" ht="32.25" customHeight="1">
      <c r="B26" s="1084" t="s">
        <v>339</v>
      </c>
      <c r="C26" s="1084"/>
      <c r="D26" s="1084"/>
      <c r="E26" s="1084"/>
      <c r="F26" s="1084"/>
    </row>
    <row r="27" spans="2:6" ht="9.75" customHeight="1">
      <c r="B27" s="1091" t="s">
        <v>252</v>
      </c>
      <c r="C27" s="14"/>
      <c r="D27" s="14"/>
      <c r="F27" s="124"/>
    </row>
    <row r="28" spans="2:6" ht="22.5" customHeight="1">
      <c r="B28" s="1091"/>
      <c r="C28" s="14"/>
      <c r="D28" s="14"/>
      <c r="E28" s="127"/>
      <c r="F28" s="68" t="s">
        <v>56</v>
      </c>
    </row>
    <row r="29" ht="15" customHeight="1">
      <c r="F29" s="124"/>
    </row>
    <row r="30" spans="2:6" ht="15.75">
      <c r="B30" s="24" t="s">
        <v>94</v>
      </c>
      <c r="C30" s="24"/>
      <c r="D30" s="24"/>
      <c r="E30" s="127"/>
      <c r="F30" s="68" t="s">
        <v>56</v>
      </c>
    </row>
    <row r="32" spans="2:64" s="1" customFormat="1" ht="13.5">
      <c r="B32" s="6" t="s">
        <v>496</v>
      </c>
      <c r="C32" s="6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2:64" s="1" customFormat="1" ht="13.5">
      <c r="B33" s="6" t="s">
        <v>96</v>
      </c>
      <c r="C33" s="6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</sheetData>
  <sheetProtection/>
  <mergeCells count="11">
    <mergeCell ref="J13:K13"/>
    <mergeCell ref="B15:F15"/>
    <mergeCell ref="B27:B28"/>
    <mergeCell ref="B8:F8"/>
    <mergeCell ref="F3:F4"/>
    <mergeCell ref="B6:F6"/>
    <mergeCell ref="B18:F18"/>
    <mergeCell ref="B26:F26"/>
    <mergeCell ref="G13:I13"/>
    <mergeCell ref="C16:C17"/>
    <mergeCell ref="C19:C23"/>
  </mergeCells>
  <printOptions/>
  <pageMargins left="0.75" right="0.19" top="0.23" bottom="0.31" header="0.17" footer="0.18"/>
  <pageSetup horizontalDpi="600" verticalDpi="600" orientation="portrait" paperSize="9" scale="6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H62"/>
  <sheetViews>
    <sheetView zoomScale="70" zoomScaleNormal="70" zoomScalePageLayoutView="0" workbookViewId="0" topLeftCell="A1">
      <selection activeCell="BR4" sqref="BR4:DD4"/>
    </sheetView>
  </sheetViews>
  <sheetFormatPr defaultColWidth="0.85546875" defaultRowHeight="12.75"/>
  <cols>
    <col min="1" max="1" width="0.85546875" style="343" customWidth="1"/>
    <col min="2" max="2" width="2.421875" style="343" customWidth="1"/>
    <col min="3" max="8" width="0.85546875" style="343" customWidth="1"/>
    <col min="9" max="9" width="2.28125" style="343" customWidth="1"/>
    <col min="10" max="14" width="0.85546875" style="343" customWidth="1"/>
    <col min="15" max="15" width="2.28125" style="343" customWidth="1"/>
    <col min="16" max="23" width="0.85546875" style="343" customWidth="1"/>
    <col min="24" max="24" width="6.140625" style="343" customWidth="1"/>
    <col min="25" max="29" width="0.85546875" style="343" customWidth="1"/>
    <col min="30" max="30" width="2.28125" style="343" customWidth="1"/>
    <col min="31" max="46" width="0.85546875" style="343" customWidth="1"/>
    <col min="47" max="47" width="15.7109375" style="343" customWidth="1"/>
    <col min="48" max="65" width="0.85546875" style="343" customWidth="1"/>
    <col min="66" max="66" width="6.28125" style="343" customWidth="1"/>
    <col min="67" max="84" width="0.85546875" style="343" customWidth="1"/>
    <col min="85" max="85" width="4.28125" style="343" customWidth="1"/>
    <col min="86" max="103" width="0.85546875" style="343" customWidth="1"/>
    <col min="104" max="104" width="3.140625" style="343" customWidth="1"/>
    <col min="105" max="16384" width="0.85546875" style="343" customWidth="1"/>
  </cols>
  <sheetData>
    <row r="1" spans="70:108" s="328" customFormat="1" ht="18.75">
      <c r="BR1" s="1157" t="s">
        <v>602</v>
      </c>
      <c r="BS1" s="1157"/>
      <c r="BT1" s="1157"/>
      <c r="BU1" s="1157"/>
      <c r="BV1" s="1157"/>
      <c r="BW1" s="1157"/>
      <c r="BX1" s="1157"/>
      <c r="BY1" s="1157"/>
      <c r="BZ1" s="1157"/>
      <c r="CA1" s="1157"/>
      <c r="CB1" s="1157"/>
      <c r="CC1" s="1157"/>
      <c r="CD1" s="1157"/>
      <c r="CE1" s="1157"/>
      <c r="CF1" s="1157"/>
      <c r="CG1" s="1157"/>
      <c r="CH1" s="1157"/>
      <c r="CI1" s="1157"/>
      <c r="CJ1" s="1157"/>
      <c r="CK1" s="1157"/>
      <c r="CL1" s="1157"/>
      <c r="CM1" s="1157"/>
      <c r="CN1" s="1157"/>
      <c r="CO1" s="1157"/>
      <c r="CP1" s="1157"/>
      <c r="CQ1" s="1157"/>
      <c r="CR1" s="1157"/>
      <c r="CS1" s="1157"/>
      <c r="CT1" s="1157"/>
      <c r="CU1" s="1157"/>
      <c r="CV1" s="1157"/>
      <c r="CW1" s="1157"/>
      <c r="CX1" s="1157"/>
      <c r="CY1" s="1157"/>
      <c r="CZ1" s="1157"/>
      <c r="DA1" s="1157"/>
      <c r="DB1" s="1157"/>
      <c r="DC1" s="1157"/>
      <c r="DD1" s="1157"/>
    </row>
    <row r="2" spans="70:112" s="328" customFormat="1" ht="18.75">
      <c r="BR2" s="1157" t="s">
        <v>521</v>
      </c>
      <c r="BS2" s="1157"/>
      <c r="BT2" s="1157"/>
      <c r="BU2" s="1157"/>
      <c r="BV2" s="1157"/>
      <c r="BW2" s="1157"/>
      <c r="BX2" s="1157"/>
      <c r="BY2" s="1157"/>
      <c r="BZ2" s="1157"/>
      <c r="CA2" s="1157"/>
      <c r="CB2" s="1157"/>
      <c r="CC2" s="1157"/>
      <c r="CD2" s="1157"/>
      <c r="CE2" s="1157"/>
      <c r="CF2" s="1157"/>
      <c r="CG2" s="1157"/>
      <c r="CH2" s="1157"/>
      <c r="CI2" s="1157"/>
      <c r="CJ2" s="1157"/>
      <c r="CK2" s="1157"/>
      <c r="CL2" s="1157"/>
      <c r="CM2" s="1157"/>
      <c r="CN2" s="1157"/>
      <c r="CO2" s="1157"/>
      <c r="CP2" s="1157"/>
      <c r="CQ2" s="1157"/>
      <c r="CR2" s="1157"/>
      <c r="CS2" s="1157"/>
      <c r="CT2" s="1157"/>
      <c r="CU2" s="1157"/>
      <c r="CV2" s="1157"/>
      <c r="CW2" s="1157"/>
      <c r="CX2" s="1157"/>
      <c r="CY2" s="1157"/>
      <c r="CZ2" s="1157"/>
      <c r="DA2" s="1157"/>
      <c r="DB2" s="1157"/>
      <c r="DC2" s="1157"/>
      <c r="DD2" s="1157"/>
      <c r="DE2" s="1157"/>
      <c r="DF2" s="1157"/>
      <c r="DG2" s="1157"/>
      <c r="DH2" s="1157"/>
    </row>
    <row r="3" spans="70:112" s="328" customFormat="1" ht="18.75">
      <c r="BR3" s="1157" t="s">
        <v>522</v>
      </c>
      <c r="BS3" s="1157"/>
      <c r="BT3" s="1157"/>
      <c r="BU3" s="1157"/>
      <c r="BV3" s="1157"/>
      <c r="BW3" s="1157"/>
      <c r="BX3" s="1157"/>
      <c r="BY3" s="1157"/>
      <c r="BZ3" s="1157"/>
      <c r="CA3" s="1157"/>
      <c r="CB3" s="1157"/>
      <c r="CC3" s="1157"/>
      <c r="CD3" s="1157"/>
      <c r="CE3" s="1157"/>
      <c r="CF3" s="1157"/>
      <c r="CG3" s="1157"/>
      <c r="CH3" s="1157"/>
      <c r="CI3" s="1157"/>
      <c r="CJ3" s="1157"/>
      <c r="CK3" s="1157"/>
      <c r="CL3" s="1157"/>
      <c r="CM3" s="1157"/>
      <c r="CN3" s="1157"/>
      <c r="CO3" s="1157"/>
      <c r="CP3" s="1157"/>
      <c r="CQ3" s="1157"/>
      <c r="CR3" s="1157"/>
      <c r="CS3" s="1157"/>
      <c r="CT3" s="1157"/>
      <c r="CU3" s="1157"/>
      <c r="CV3" s="1157"/>
      <c r="CW3" s="1157"/>
      <c r="CX3" s="1157"/>
      <c r="CY3" s="1157"/>
      <c r="CZ3" s="1157"/>
      <c r="DA3" s="1157"/>
      <c r="DB3" s="1157"/>
      <c r="DC3" s="1157"/>
      <c r="DD3" s="1157"/>
      <c r="DE3" s="1157"/>
      <c r="DF3" s="1157"/>
      <c r="DG3" s="1157"/>
      <c r="DH3" s="1157"/>
    </row>
    <row r="4" spans="70:108" s="328" customFormat="1" ht="18.75">
      <c r="BR4" s="1157" t="s">
        <v>872</v>
      </c>
      <c r="BS4" s="1157"/>
      <c r="BT4" s="1157"/>
      <c r="BU4" s="1157"/>
      <c r="BV4" s="1157"/>
      <c r="BW4" s="1157"/>
      <c r="BX4" s="1157"/>
      <c r="BY4" s="1157"/>
      <c r="BZ4" s="1157"/>
      <c r="CA4" s="1157"/>
      <c r="CB4" s="1157"/>
      <c r="CC4" s="1157"/>
      <c r="CD4" s="1157"/>
      <c r="CE4" s="1157"/>
      <c r="CF4" s="1157"/>
      <c r="CG4" s="1157"/>
      <c r="CH4" s="1157"/>
      <c r="CI4" s="1157"/>
      <c r="CJ4" s="1157"/>
      <c r="CK4" s="1157"/>
      <c r="CL4" s="1157"/>
      <c r="CM4" s="1157"/>
      <c r="CN4" s="1157"/>
      <c r="CO4" s="1157"/>
      <c r="CP4" s="1157"/>
      <c r="CQ4" s="1157"/>
      <c r="CR4" s="1157"/>
      <c r="CS4" s="1157"/>
      <c r="CT4" s="1157"/>
      <c r="CU4" s="1157"/>
      <c r="CV4" s="1157"/>
      <c r="CW4" s="1157"/>
      <c r="CX4" s="1157"/>
      <c r="CY4" s="1157"/>
      <c r="CZ4" s="1157"/>
      <c r="DA4" s="1157"/>
      <c r="DB4" s="1157"/>
      <c r="DC4" s="1157"/>
      <c r="DD4" s="1157"/>
    </row>
    <row r="5" spans="70:112" s="328" customFormat="1" ht="1.5" customHeight="1">
      <c r="BR5" s="1096" t="s">
        <v>776</v>
      </c>
      <c r="BS5" s="1096"/>
      <c r="BT5" s="1096"/>
      <c r="BU5" s="1096"/>
      <c r="BV5" s="1096"/>
      <c r="BW5" s="1096"/>
      <c r="BX5" s="1096"/>
      <c r="BY5" s="1096"/>
      <c r="BZ5" s="1096"/>
      <c r="CA5" s="1096"/>
      <c r="CB5" s="1096"/>
      <c r="CC5" s="1096"/>
      <c r="CD5" s="1096"/>
      <c r="CE5" s="1096"/>
      <c r="CF5" s="1096"/>
      <c r="CG5" s="1096"/>
      <c r="CH5" s="1096"/>
      <c r="CI5" s="1096"/>
      <c r="CJ5" s="1096"/>
      <c r="CK5" s="1096"/>
      <c r="CL5" s="1096"/>
      <c r="CM5" s="1096"/>
      <c r="CN5" s="1096"/>
      <c r="CO5" s="1096"/>
      <c r="CP5" s="1096"/>
      <c r="CQ5" s="1096"/>
      <c r="CR5" s="1096"/>
      <c r="CS5" s="1096"/>
      <c r="CT5" s="1096"/>
      <c r="CU5" s="1096"/>
      <c r="CV5" s="1096"/>
      <c r="CW5" s="1096"/>
      <c r="CX5" s="1096"/>
      <c r="CY5" s="1096"/>
      <c r="CZ5" s="1096"/>
      <c r="DA5" s="1096"/>
      <c r="DB5" s="1096"/>
      <c r="DC5" s="1096"/>
      <c r="DD5" s="1096"/>
      <c r="DE5" s="1096"/>
      <c r="DF5" s="1096"/>
      <c r="DG5" s="1096"/>
      <c r="DH5" s="1096"/>
    </row>
    <row r="6" spans="70:112" s="328" customFormat="1" ht="18.75">
      <c r="BR6" s="1096"/>
      <c r="BS6" s="1096"/>
      <c r="BT6" s="1096"/>
      <c r="BU6" s="1096"/>
      <c r="BV6" s="1096"/>
      <c r="BW6" s="1096"/>
      <c r="BX6" s="1096"/>
      <c r="BY6" s="1096"/>
      <c r="BZ6" s="1096"/>
      <c r="CA6" s="1096"/>
      <c r="CB6" s="1096"/>
      <c r="CC6" s="1096"/>
      <c r="CD6" s="1096"/>
      <c r="CE6" s="1096"/>
      <c r="CF6" s="1096"/>
      <c r="CG6" s="1096"/>
      <c r="CH6" s="1096"/>
      <c r="CI6" s="1096"/>
      <c r="CJ6" s="1096"/>
      <c r="CK6" s="1096"/>
      <c r="CL6" s="1096"/>
      <c r="CM6" s="1096"/>
      <c r="CN6" s="1096"/>
      <c r="CO6" s="1096"/>
      <c r="CP6" s="1096"/>
      <c r="CQ6" s="1096"/>
      <c r="CR6" s="1096"/>
      <c r="CS6" s="1096"/>
      <c r="CT6" s="1096"/>
      <c r="CU6" s="1096"/>
      <c r="CV6" s="1096"/>
      <c r="CW6" s="1096"/>
      <c r="CX6" s="1096"/>
      <c r="CY6" s="1096"/>
      <c r="CZ6" s="1096"/>
      <c r="DA6" s="1096"/>
      <c r="DB6" s="1096"/>
      <c r="DC6" s="1096"/>
      <c r="DD6" s="1096"/>
      <c r="DE6" s="1096"/>
      <c r="DF6" s="1096"/>
      <c r="DG6" s="1096"/>
      <c r="DH6" s="1096"/>
    </row>
    <row r="7" spans="70:112" s="328" customFormat="1" ht="18.75">
      <c r="BR7" s="1096"/>
      <c r="BS7" s="1096"/>
      <c r="BT7" s="1096"/>
      <c r="BU7" s="1096"/>
      <c r="BV7" s="1096"/>
      <c r="BW7" s="1096"/>
      <c r="BX7" s="1096"/>
      <c r="BY7" s="1096"/>
      <c r="BZ7" s="1096"/>
      <c r="CA7" s="1096"/>
      <c r="CB7" s="1096"/>
      <c r="CC7" s="1096"/>
      <c r="CD7" s="1096"/>
      <c r="CE7" s="1096"/>
      <c r="CF7" s="1096"/>
      <c r="CG7" s="1096"/>
      <c r="CH7" s="1096"/>
      <c r="CI7" s="1096"/>
      <c r="CJ7" s="1096"/>
      <c r="CK7" s="1096"/>
      <c r="CL7" s="1096"/>
      <c r="CM7" s="1096"/>
      <c r="CN7" s="1096"/>
      <c r="CO7" s="1096"/>
      <c r="CP7" s="1096"/>
      <c r="CQ7" s="1096"/>
      <c r="CR7" s="1096"/>
      <c r="CS7" s="1096"/>
      <c r="CT7" s="1096"/>
      <c r="CU7" s="1096"/>
      <c r="CV7" s="1096"/>
      <c r="CW7" s="1096"/>
      <c r="CX7" s="1096"/>
      <c r="CY7" s="1096"/>
      <c r="CZ7" s="1096"/>
      <c r="DA7" s="1096"/>
      <c r="DB7" s="1096"/>
      <c r="DC7" s="1096"/>
      <c r="DD7" s="1096"/>
      <c r="DE7" s="1096"/>
      <c r="DF7" s="1096"/>
      <c r="DG7" s="1096"/>
      <c r="DH7" s="1096"/>
    </row>
    <row r="8" spans="70:112" s="328" customFormat="1" ht="18.75">
      <c r="BR8" s="1096"/>
      <c r="BS8" s="1096"/>
      <c r="BT8" s="1096"/>
      <c r="BU8" s="1096"/>
      <c r="BV8" s="1096"/>
      <c r="BW8" s="1096"/>
      <c r="BX8" s="1096"/>
      <c r="BY8" s="1096"/>
      <c r="BZ8" s="1096"/>
      <c r="CA8" s="1096"/>
      <c r="CB8" s="1096"/>
      <c r="CC8" s="1096"/>
      <c r="CD8" s="1096"/>
      <c r="CE8" s="1096"/>
      <c r="CF8" s="1096"/>
      <c r="CG8" s="1096"/>
      <c r="CH8" s="1096"/>
      <c r="CI8" s="1096"/>
      <c r="CJ8" s="1096"/>
      <c r="CK8" s="1096"/>
      <c r="CL8" s="1096"/>
      <c r="CM8" s="1096"/>
      <c r="CN8" s="1096"/>
      <c r="CO8" s="1096"/>
      <c r="CP8" s="1096"/>
      <c r="CQ8" s="1096"/>
      <c r="CR8" s="1096"/>
      <c r="CS8" s="1096"/>
      <c r="CT8" s="1096"/>
      <c r="CU8" s="1096"/>
      <c r="CV8" s="1096"/>
      <c r="CW8" s="1096"/>
      <c r="CX8" s="1096"/>
      <c r="CY8" s="1096"/>
      <c r="CZ8" s="1096"/>
      <c r="DA8" s="1096"/>
      <c r="DB8" s="1096"/>
      <c r="DC8" s="1096"/>
      <c r="DD8" s="1096"/>
      <c r="DE8" s="1096"/>
      <c r="DF8" s="1096"/>
      <c r="DG8" s="1096"/>
      <c r="DH8" s="1096"/>
    </row>
    <row r="9" spans="1:108" s="246" customFormat="1" ht="15.75">
      <c r="A9" s="1022" t="s">
        <v>81</v>
      </c>
      <c r="B9" s="1022"/>
      <c r="C9" s="1022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L9" s="1022"/>
      <c r="AM9" s="1022"/>
      <c r="AN9" s="1022"/>
      <c r="AO9" s="1022"/>
      <c r="AP9" s="1022"/>
      <c r="AQ9" s="1022"/>
      <c r="AR9" s="1022"/>
      <c r="AS9" s="1022"/>
      <c r="AT9" s="1022"/>
      <c r="AU9" s="1022"/>
      <c r="AV9" s="1022"/>
      <c r="AW9" s="1022"/>
      <c r="AX9" s="1022"/>
      <c r="AY9" s="1022"/>
      <c r="AZ9" s="1022"/>
      <c r="BA9" s="1022"/>
      <c r="BB9" s="1022"/>
      <c r="BC9" s="1022"/>
      <c r="BD9" s="1022"/>
      <c r="BE9" s="1022"/>
      <c r="BF9" s="1022"/>
      <c r="BG9" s="1022"/>
      <c r="BH9" s="1022"/>
      <c r="BI9" s="1022"/>
      <c r="BJ9" s="1022"/>
      <c r="BK9" s="1022"/>
      <c r="BL9" s="1022"/>
      <c r="BM9" s="1022"/>
      <c r="BN9" s="1022"/>
      <c r="BO9" s="1022"/>
      <c r="BP9" s="1022"/>
      <c r="BQ9" s="1022"/>
      <c r="BR9" s="1022"/>
      <c r="BS9" s="1022"/>
      <c r="BT9" s="1022"/>
      <c r="BU9" s="1022"/>
      <c r="BV9" s="1022"/>
      <c r="BW9" s="1022"/>
      <c r="BX9" s="1022"/>
      <c r="BY9" s="1022"/>
      <c r="BZ9" s="1022"/>
      <c r="CA9" s="1022"/>
      <c r="CB9" s="1022"/>
      <c r="CC9" s="1022"/>
      <c r="CD9" s="1022"/>
      <c r="CE9" s="1022"/>
      <c r="CF9" s="1022"/>
      <c r="CG9" s="1022"/>
      <c r="CH9" s="1022"/>
      <c r="CI9" s="1022"/>
      <c r="CJ9" s="1022"/>
      <c r="CK9" s="1022"/>
      <c r="CL9" s="1022"/>
      <c r="CM9" s="1022"/>
      <c r="CN9" s="1022"/>
      <c r="CO9" s="1022"/>
      <c r="CP9" s="1022"/>
      <c r="CQ9" s="1022"/>
      <c r="CR9" s="1022"/>
      <c r="CS9" s="1022"/>
      <c r="CT9" s="1022"/>
      <c r="CU9" s="1022"/>
      <c r="CV9" s="1022"/>
      <c r="CW9" s="1022"/>
      <c r="CX9" s="1022"/>
      <c r="CY9" s="1022"/>
      <c r="CZ9" s="1022"/>
      <c r="DA9" s="1022"/>
      <c r="DB9" s="1022"/>
      <c r="DC9" s="1022"/>
      <c r="DD9" s="1022"/>
    </row>
    <row r="10" spans="1:108" s="246" customFormat="1" ht="15.75">
      <c r="A10" s="1022" t="s">
        <v>523</v>
      </c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2"/>
      <c r="AG10" s="1022"/>
      <c r="AH10" s="1022"/>
      <c r="AI10" s="1022"/>
      <c r="AJ10" s="1022"/>
      <c r="AK10" s="1022"/>
      <c r="AL10" s="1022"/>
      <c r="AM10" s="1022"/>
      <c r="AN10" s="1022"/>
      <c r="AO10" s="1022"/>
      <c r="AP10" s="1022"/>
      <c r="AQ10" s="1022"/>
      <c r="AR10" s="1022"/>
      <c r="AS10" s="1022"/>
      <c r="AT10" s="1022"/>
      <c r="AU10" s="1022"/>
      <c r="AV10" s="1022"/>
      <c r="AW10" s="1022"/>
      <c r="AX10" s="1022"/>
      <c r="AY10" s="1022"/>
      <c r="AZ10" s="1022"/>
      <c r="BA10" s="1022"/>
      <c r="BB10" s="1022"/>
      <c r="BC10" s="1022"/>
      <c r="BD10" s="1022"/>
      <c r="BE10" s="1022"/>
      <c r="BF10" s="1022"/>
      <c r="BG10" s="1022"/>
      <c r="BH10" s="1022"/>
      <c r="BI10" s="1022"/>
      <c r="BJ10" s="1022"/>
      <c r="BK10" s="1022"/>
      <c r="BL10" s="1022"/>
      <c r="BM10" s="1022"/>
      <c r="BN10" s="1022"/>
      <c r="BO10" s="1022"/>
      <c r="BP10" s="1022"/>
      <c r="BQ10" s="1022"/>
      <c r="BR10" s="1022"/>
      <c r="BS10" s="1022"/>
      <c r="BT10" s="1022"/>
      <c r="BU10" s="1022"/>
      <c r="BV10" s="1022"/>
      <c r="BW10" s="1022"/>
      <c r="BX10" s="1022"/>
      <c r="BY10" s="1022"/>
      <c r="BZ10" s="1022"/>
      <c r="CA10" s="1022"/>
      <c r="CB10" s="1022"/>
      <c r="CC10" s="1022"/>
      <c r="CD10" s="1022"/>
      <c r="CE10" s="1022"/>
      <c r="CF10" s="1022"/>
      <c r="CG10" s="1022"/>
      <c r="CH10" s="1022"/>
      <c r="CI10" s="1022"/>
      <c r="CJ10" s="1022"/>
      <c r="CK10" s="1022"/>
      <c r="CL10" s="1022"/>
      <c r="CM10" s="1022"/>
      <c r="CN10" s="1022"/>
      <c r="CO10" s="1022"/>
      <c r="CP10" s="1022"/>
      <c r="CQ10" s="1022"/>
      <c r="CR10" s="1022"/>
      <c r="CS10" s="1022"/>
      <c r="CT10" s="1022"/>
      <c r="CU10" s="1022"/>
      <c r="CV10" s="1022"/>
      <c r="CW10" s="1022"/>
      <c r="CX10" s="1022"/>
      <c r="CY10" s="1022"/>
      <c r="CZ10" s="1022"/>
      <c r="DA10" s="1022"/>
      <c r="DB10" s="1022"/>
      <c r="DC10" s="1022"/>
      <c r="DD10" s="1022"/>
    </row>
    <row r="11" spans="1:108" s="246" customFormat="1" ht="15.75">
      <c r="A11" s="1022" t="s">
        <v>603</v>
      </c>
      <c r="B11" s="1022"/>
      <c r="C11" s="1022"/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022"/>
      <c r="AM11" s="1022"/>
      <c r="AN11" s="1022"/>
      <c r="AO11" s="1022"/>
      <c r="AP11" s="1022"/>
      <c r="AQ11" s="1022"/>
      <c r="AR11" s="1022"/>
      <c r="AS11" s="1022"/>
      <c r="AT11" s="1022"/>
      <c r="AU11" s="1022"/>
      <c r="AV11" s="1022"/>
      <c r="AW11" s="1022"/>
      <c r="AX11" s="1022"/>
      <c r="AY11" s="1022"/>
      <c r="AZ11" s="1022"/>
      <c r="BA11" s="1022"/>
      <c r="BB11" s="1022"/>
      <c r="BC11" s="1022"/>
      <c r="BD11" s="1022"/>
      <c r="BE11" s="1022"/>
      <c r="BF11" s="1022"/>
      <c r="BG11" s="1022"/>
      <c r="BH11" s="1022"/>
      <c r="BI11" s="1022"/>
      <c r="BJ11" s="1022"/>
      <c r="BK11" s="1022"/>
      <c r="BL11" s="1022"/>
      <c r="BM11" s="1022"/>
      <c r="BN11" s="1022"/>
      <c r="BO11" s="1022"/>
      <c r="BP11" s="1022"/>
      <c r="BQ11" s="1022"/>
      <c r="BR11" s="1022"/>
      <c r="BS11" s="1022"/>
      <c r="BT11" s="1022"/>
      <c r="BU11" s="1022"/>
      <c r="BV11" s="1022"/>
      <c r="BW11" s="1022"/>
      <c r="BX11" s="1022"/>
      <c r="BY11" s="1022"/>
      <c r="BZ11" s="1022"/>
      <c r="CA11" s="1022"/>
      <c r="CB11" s="1022"/>
      <c r="CC11" s="1022"/>
      <c r="CD11" s="1022"/>
      <c r="CE11" s="1022"/>
      <c r="CF11" s="1022"/>
      <c r="CG11" s="1022"/>
      <c r="CH11" s="1022"/>
      <c r="CI11" s="1022"/>
      <c r="CJ11" s="1022"/>
      <c r="CK11" s="1022"/>
      <c r="CL11" s="1022"/>
      <c r="CM11" s="1022"/>
      <c r="CN11" s="1022"/>
      <c r="CO11" s="1022"/>
      <c r="CP11" s="1022"/>
      <c r="CQ11" s="1022"/>
      <c r="CR11" s="1022"/>
      <c r="CS11" s="1022"/>
      <c r="CT11" s="1022"/>
      <c r="CU11" s="1022"/>
      <c r="CV11" s="1022"/>
      <c r="CW11" s="1022"/>
      <c r="CX11" s="1022"/>
      <c r="CY11" s="1022"/>
      <c r="CZ11" s="1022"/>
      <c r="DA11" s="1022"/>
      <c r="DB11" s="1022"/>
      <c r="DC11" s="1022"/>
      <c r="DD11" s="1022"/>
    </row>
    <row r="12" spans="1:108" s="246" customFormat="1" ht="15.75">
      <c r="A12" s="1156" t="s">
        <v>604</v>
      </c>
      <c r="B12" s="1156"/>
      <c r="C12" s="1156"/>
      <c r="D12" s="1156"/>
      <c r="E12" s="1156"/>
      <c r="F12" s="1156"/>
      <c r="G12" s="1156"/>
      <c r="H12" s="1156"/>
      <c r="I12" s="1156"/>
      <c r="J12" s="1156"/>
      <c r="K12" s="1156"/>
      <c r="L12" s="1156"/>
      <c r="M12" s="1156"/>
      <c r="N12" s="1156"/>
      <c r="O12" s="1156"/>
      <c r="P12" s="1156"/>
      <c r="Q12" s="1156"/>
      <c r="R12" s="1156"/>
      <c r="S12" s="1156"/>
      <c r="T12" s="1156"/>
      <c r="U12" s="1156"/>
      <c r="V12" s="1156"/>
      <c r="W12" s="1156"/>
      <c r="X12" s="1156"/>
      <c r="Y12" s="1156"/>
      <c r="Z12" s="1156"/>
      <c r="AA12" s="1156"/>
      <c r="AB12" s="1156"/>
      <c r="AC12" s="1156"/>
      <c r="AD12" s="1156"/>
      <c r="AE12" s="1156"/>
      <c r="AF12" s="1156"/>
      <c r="AG12" s="1156"/>
      <c r="AH12" s="1156"/>
      <c r="AI12" s="1156"/>
      <c r="AJ12" s="1156"/>
      <c r="AK12" s="1156"/>
      <c r="AL12" s="1156"/>
      <c r="AM12" s="1156"/>
      <c r="AN12" s="1156"/>
      <c r="AO12" s="1156"/>
      <c r="AP12" s="1156"/>
      <c r="AQ12" s="1156"/>
      <c r="AR12" s="1156"/>
      <c r="AS12" s="1156"/>
      <c r="AT12" s="1156"/>
      <c r="AU12" s="1156"/>
      <c r="AV12" s="1156"/>
      <c r="AW12" s="1156"/>
      <c r="AX12" s="1156"/>
      <c r="AY12" s="1156"/>
      <c r="AZ12" s="1156"/>
      <c r="BA12" s="1156"/>
      <c r="BB12" s="1156"/>
      <c r="BC12" s="1156"/>
      <c r="BD12" s="1156"/>
      <c r="BE12" s="1156"/>
      <c r="BF12" s="1156"/>
      <c r="BG12" s="1156"/>
      <c r="BH12" s="1156"/>
      <c r="BI12" s="1156"/>
      <c r="BJ12" s="1156"/>
      <c r="BK12" s="1156"/>
      <c r="BL12" s="1156"/>
      <c r="BM12" s="1156"/>
      <c r="BN12" s="1156"/>
      <c r="BO12" s="1156"/>
      <c r="BP12" s="1156"/>
      <c r="BQ12" s="1156"/>
      <c r="BR12" s="1156"/>
      <c r="BS12" s="1156"/>
      <c r="BT12" s="1156"/>
      <c r="BU12" s="1156"/>
      <c r="BV12" s="1156"/>
      <c r="BW12" s="1156"/>
      <c r="BX12" s="1156"/>
      <c r="BY12" s="1156"/>
      <c r="BZ12" s="1156"/>
      <c r="CA12" s="1156"/>
      <c r="CB12" s="1156"/>
      <c r="CC12" s="1156"/>
      <c r="CD12" s="1156"/>
      <c r="CE12" s="1156"/>
      <c r="CF12" s="1156"/>
      <c r="CG12" s="1156"/>
      <c r="CH12" s="1156"/>
      <c r="CI12" s="1156"/>
      <c r="CJ12" s="1156"/>
      <c r="CK12" s="1156"/>
      <c r="CL12" s="1156"/>
      <c r="CM12" s="1156"/>
      <c r="CN12" s="1156"/>
      <c r="CO12" s="1156"/>
      <c r="CP12" s="1156"/>
      <c r="CQ12" s="1156"/>
      <c r="CR12" s="1156"/>
      <c r="CS12" s="1156"/>
      <c r="CT12" s="1156"/>
      <c r="CU12" s="1156"/>
      <c r="CV12" s="1156"/>
      <c r="CW12" s="1156"/>
      <c r="CX12" s="1156"/>
      <c r="CY12" s="1156"/>
      <c r="CZ12" s="1156"/>
      <c r="DA12" s="1156"/>
      <c r="DB12" s="1156"/>
      <c r="DC12" s="1156"/>
      <c r="DD12" s="1156"/>
    </row>
    <row r="13" spans="1:108" s="246" customFormat="1" ht="15.75">
      <c r="A13" s="1022"/>
      <c r="B13" s="1022"/>
      <c r="C13" s="1022"/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1022"/>
      <c r="AP13" s="1022"/>
      <c r="AQ13" s="1022"/>
      <c r="AR13" s="1022"/>
      <c r="AS13" s="1022"/>
      <c r="AT13" s="1022"/>
      <c r="AU13" s="1022"/>
      <c r="AV13" s="1022"/>
      <c r="AW13" s="1022"/>
      <c r="AX13" s="1022"/>
      <c r="AY13" s="1022"/>
      <c r="AZ13" s="1022"/>
      <c r="BA13" s="1022"/>
      <c r="BB13" s="1022"/>
      <c r="BC13" s="1022"/>
      <c r="BD13" s="1022"/>
      <c r="BE13" s="1022"/>
      <c r="BF13" s="1022"/>
      <c r="BG13" s="1022"/>
      <c r="BH13" s="1022"/>
      <c r="BI13" s="1022"/>
      <c r="BJ13" s="1022"/>
      <c r="BK13" s="1022"/>
      <c r="BL13" s="1022"/>
      <c r="BM13" s="1022"/>
      <c r="BN13" s="1022"/>
      <c r="BO13" s="1022"/>
      <c r="BP13" s="1022"/>
      <c r="BQ13" s="1022"/>
      <c r="BR13" s="1022"/>
      <c r="BS13" s="1022"/>
      <c r="BT13" s="1022"/>
      <c r="BU13" s="1022"/>
      <c r="BV13" s="1022"/>
      <c r="BW13" s="1022"/>
      <c r="BX13" s="1022"/>
      <c r="BY13" s="1022"/>
      <c r="BZ13" s="1022"/>
      <c r="CA13" s="1022"/>
      <c r="CB13" s="1022"/>
      <c r="CC13" s="1022"/>
      <c r="CD13" s="1022"/>
      <c r="CE13" s="1022"/>
      <c r="CF13" s="1022"/>
      <c r="CG13" s="1022"/>
      <c r="CH13" s="1022"/>
      <c r="CI13" s="1022"/>
      <c r="CJ13" s="1022"/>
      <c r="CK13" s="1022"/>
      <c r="CL13" s="1022"/>
      <c r="CM13" s="1022"/>
      <c r="CN13" s="1022"/>
      <c r="CO13" s="1022"/>
      <c r="CP13" s="1022"/>
      <c r="CQ13" s="1022"/>
      <c r="CR13" s="1022"/>
      <c r="CS13" s="1022"/>
      <c r="CT13" s="1022"/>
      <c r="CU13" s="1022"/>
      <c r="CV13" s="1022"/>
      <c r="CW13" s="1022"/>
      <c r="CX13" s="1022"/>
      <c r="CY13" s="1022"/>
      <c r="CZ13" s="1022"/>
      <c r="DA13" s="1022"/>
      <c r="DB13" s="1022"/>
      <c r="DC13" s="1022"/>
      <c r="DD13" s="1022"/>
    </row>
    <row r="14" s="246" customFormat="1" ht="15.75"/>
    <row r="15" spans="91:108" s="246" customFormat="1" ht="16.5" thickBot="1">
      <c r="CM15" s="1154" t="s">
        <v>218</v>
      </c>
      <c r="CN15" s="1132"/>
      <c r="CO15" s="1132"/>
      <c r="CP15" s="1132"/>
      <c r="CQ15" s="1132"/>
      <c r="CR15" s="1132"/>
      <c r="CS15" s="1132"/>
      <c r="CT15" s="1132"/>
      <c r="CU15" s="1132"/>
      <c r="CV15" s="1132"/>
      <c r="CW15" s="1132"/>
      <c r="CX15" s="1132"/>
      <c r="CY15" s="1132"/>
      <c r="CZ15" s="1132"/>
      <c r="DA15" s="1132"/>
      <c r="DB15" s="1132"/>
      <c r="DC15" s="1132"/>
      <c r="DD15" s="1155"/>
    </row>
    <row r="16" spans="35:108" s="246" customFormat="1" ht="15.75">
      <c r="AI16" s="247"/>
      <c r="AJ16" s="247"/>
      <c r="AK16" s="248" t="s">
        <v>527</v>
      </c>
      <c r="AL16" s="1093"/>
      <c r="AM16" s="1093"/>
      <c r="AN16" s="1093"/>
      <c r="AO16" s="1093"/>
      <c r="AP16" s="1093"/>
      <c r="AQ16" s="1093"/>
      <c r="AR16" s="1093"/>
      <c r="AS16" s="1093"/>
      <c r="AT16" s="1093"/>
      <c r="AU16" s="1093"/>
      <c r="AV16" s="1093"/>
      <c r="AW16" s="1093"/>
      <c r="AX16" s="1093"/>
      <c r="AY16" s="1093"/>
      <c r="AZ16" s="1093"/>
      <c r="BA16" s="1093"/>
      <c r="BB16" s="1093"/>
      <c r="BC16" s="1093"/>
      <c r="BD16" s="1094">
        <v>20</v>
      </c>
      <c r="BE16" s="1094"/>
      <c r="BF16" s="1094"/>
      <c r="BG16" s="1094"/>
      <c r="BH16" s="1095"/>
      <c r="BI16" s="1095"/>
      <c r="BJ16" s="1095"/>
      <c r="BK16" s="247" t="s">
        <v>528</v>
      </c>
      <c r="BL16" s="247"/>
      <c r="CK16" s="248" t="s">
        <v>290</v>
      </c>
      <c r="CM16" s="1117"/>
      <c r="CN16" s="1118"/>
      <c r="CO16" s="1118"/>
      <c r="CP16" s="1118"/>
      <c r="CQ16" s="1118"/>
      <c r="CR16" s="1118"/>
      <c r="CS16" s="1118"/>
      <c r="CT16" s="1118"/>
      <c r="CU16" s="1118"/>
      <c r="CV16" s="1118"/>
      <c r="CW16" s="1118"/>
      <c r="CX16" s="1118"/>
      <c r="CY16" s="1118"/>
      <c r="CZ16" s="1118"/>
      <c r="DA16" s="1118"/>
      <c r="DB16" s="1118"/>
      <c r="DC16" s="1118"/>
      <c r="DD16" s="1130"/>
    </row>
    <row r="17" spans="35:108" s="246" customFormat="1" ht="15.75">
      <c r="AI17" s="247"/>
      <c r="AJ17" s="247"/>
      <c r="AK17" s="248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329"/>
      <c r="BE17" s="329"/>
      <c r="BF17" s="329"/>
      <c r="BG17" s="329"/>
      <c r="BH17" s="330"/>
      <c r="BI17" s="330"/>
      <c r="BJ17" s="330"/>
      <c r="BK17" s="247"/>
      <c r="BL17" s="247"/>
      <c r="CK17" s="248"/>
      <c r="CM17" s="1143"/>
      <c r="CN17" s="1144"/>
      <c r="CO17" s="1144"/>
      <c r="CP17" s="1144"/>
      <c r="CQ17" s="1144"/>
      <c r="CR17" s="1144"/>
      <c r="CS17" s="1144"/>
      <c r="CT17" s="1144"/>
      <c r="CU17" s="1144"/>
      <c r="CV17" s="1144"/>
      <c r="CW17" s="1144"/>
      <c r="CX17" s="1144"/>
      <c r="CY17" s="1144"/>
      <c r="CZ17" s="1144"/>
      <c r="DA17" s="1144"/>
      <c r="DB17" s="1144"/>
      <c r="DC17" s="1144"/>
      <c r="DD17" s="1145"/>
    </row>
    <row r="18" spans="1:108" s="246" customFormat="1" ht="15.75">
      <c r="A18" s="246" t="s">
        <v>529</v>
      </c>
      <c r="AG18" s="1148"/>
      <c r="AH18" s="1148"/>
      <c r="AI18" s="1148"/>
      <c r="AJ18" s="1148"/>
      <c r="AK18" s="1148"/>
      <c r="AL18" s="1148"/>
      <c r="AM18" s="1148"/>
      <c r="AN18" s="1148"/>
      <c r="AO18" s="1148"/>
      <c r="AP18" s="1148"/>
      <c r="AQ18" s="1148"/>
      <c r="AR18" s="1148"/>
      <c r="AS18" s="1148"/>
      <c r="AT18" s="1148"/>
      <c r="AU18" s="1148"/>
      <c r="AV18" s="1148"/>
      <c r="AW18" s="1148"/>
      <c r="AX18" s="1148"/>
      <c r="AY18" s="1148"/>
      <c r="AZ18" s="1148"/>
      <c r="BA18" s="1148"/>
      <c r="BB18" s="1148"/>
      <c r="BC18" s="1148"/>
      <c r="BD18" s="1148"/>
      <c r="BE18" s="1148"/>
      <c r="BF18" s="1148"/>
      <c r="BG18" s="1148"/>
      <c r="BH18" s="1148"/>
      <c r="BI18" s="1148"/>
      <c r="BJ18" s="1148"/>
      <c r="BK18" s="1148"/>
      <c r="BL18" s="1148"/>
      <c r="BM18" s="1148"/>
      <c r="BN18" s="1148"/>
      <c r="BO18" s="1148"/>
      <c r="BP18" s="1148"/>
      <c r="BQ18" s="1148"/>
      <c r="BR18" s="1148"/>
      <c r="BS18" s="1148"/>
      <c r="BT18" s="1148"/>
      <c r="BU18" s="1148"/>
      <c r="BV18" s="1148"/>
      <c r="BW18" s="1148"/>
      <c r="BX18" s="1148"/>
      <c r="BY18" s="1148"/>
      <c r="BZ18" s="1148"/>
      <c r="CK18" s="248" t="s">
        <v>222</v>
      </c>
      <c r="CM18" s="1146"/>
      <c r="CN18" s="1093"/>
      <c r="CO18" s="1093"/>
      <c r="CP18" s="1093"/>
      <c r="CQ18" s="1093"/>
      <c r="CR18" s="1093"/>
      <c r="CS18" s="1093"/>
      <c r="CT18" s="1093"/>
      <c r="CU18" s="1093"/>
      <c r="CV18" s="1093"/>
      <c r="CW18" s="1093"/>
      <c r="CX18" s="1093"/>
      <c r="CY18" s="1093"/>
      <c r="CZ18" s="1093"/>
      <c r="DA18" s="1093"/>
      <c r="DB18" s="1093"/>
      <c r="DC18" s="1093"/>
      <c r="DD18" s="1147"/>
    </row>
    <row r="19" spans="1:108" s="246" customFormat="1" ht="15.75">
      <c r="A19" s="246" t="s">
        <v>530</v>
      </c>
      <c r="AG19" s="1148"/>
      <c r="AH19" s="1148"/>
      <c r="AI19" s="1148"/>
      <c r="AJ19" s="1148"/>
      <c r="AK19" s="1148"/>
      <c r="AL19" s="1148"/>
      <c r="AM19" s="1148"/>
      <c r="AN19" s="1148"/>
      <c r="AO19" s="1148"/>
      <c r="AP19" s="1148"/>
      <c r="AQ19" s="1148"/>
      <c r="AR19" s="1148"/>
      <c r="AS19" s="1148"/>
      <c r="AT19" s="1148"/>
      <c r="AU19" s="1148"/>
      <c r="AV19" s="1148"/>
      <c r="AW19" s="1148"/>
      <c r="AX19" s="1148"/>
      <c r="AY19" s="1148"/>
      <c r="AZ19" s="1148"/>
      <c r="BA19" s="1148"/>
      <c r="BB19" s="1148"/>
      <c r="BC19" s="1148"/>
      <c r="BD19" s="1148"/>
      <c r="BE19" s="1148"/>
      <c r="BF19" s="1148"/>
      <c r="BG19" s="1148"/>
      <c r="BH19" s="1148"/>
      <c r="BI19" s="1148"/>
      <c r="BJ19" s="1148"/>
      <c r="BK19" s="1148"/>
      <c r="BL19" s="1148"/>
      <c r="BM19" s="1148"/>
      <c r="BN19" s="1148"/>
      <c r="BO19" s="1148"/>
      <c r="BP19" s="1148"/>
      <c r="BQ19" s="1148"/>
      <c r="BR19" s="1148"/>
      <c r="BS19" s="1148"/>
      <c r="BT19" s="1148"/>
      <c r="BU19" s="1148"/>
      <c r="BV19" s="1148"/>
      <c r="BW19" s="1148"/>
      <c r="BX19" s="1148"/>
      <c r="BY19" s="1148"/>
      <c r="BZ19" s="1148"/>
      <c r="CK19" s="248" t="s">
        <v>531</v>
      </c>
      <c r="CM19" s="1143"/>
      <c r="CN19" s="1144"/>
      <c r="CO19" s="1144"/>
      <c r="CP19" s="1144"/>
      <c r="CQ19" s="1144"/>
      <c r="CR19" s="1144"/>
      <c r="CS19" s="1144"/>
      <c r="CT19" s="1144"/>
      <c r="CU19" s="1144"/>
      <c r="CV19" s="1144"/>
      <c r="CW19" s="1144"/>
      <c r="CX19" s="1144"/>
      <c r="CY19" s="1144"/>
      <c r="CZ19" s="1144"/>
      <c r="DA19" s="1144"/>
      <c r="DB19" s="1144"/>
      <c r="DC19" s="1144"/>
      <c r="DD19" s="1145"/>
    </row>
    <row r="20" spans="1:108" s="246" customFormat="1" ht="15.75">
      <c r="A20" s="246" t="s">
        <v>532</v>
      </c>
      <c r="AG20" s="1149"/>
      <c r="AH20" s="1149"/>
      <c r="AI20" s="1149"/>
      <c r="AJ20" s="1149"/>
      <c r="AK20" s="1149"/>
      <c r="AL20" s="1149"/>
      <c r="AM20" s="1149"/>
      <c r="AN20" s="1149"/>
      <c r="AO20" s="1149"/>
      <c r="AP20" s="1149"/>
      <c r="AQ20" s="1149"/>
      <c r="AR20" s="1149"/>
      <c r="AS20" s="1149"/>
      <c r="AT20" s="1149"/>
      <c r="AU20" s="1149"/>
      <c r="AV20" s="1149"/>
      <c r="AW20" s="1149"/>
      <c r="AX20" s="1149"/>
      <c r="AY20" s="1149"/>
      <c r="AZ20" s="1149"/>
      <c r="BA20" s="1149"/>
      <c r="BB20" s="1149"/>
      <c r="BC20" s="1149"/>
      <c r="BD20" s="1149"/>
      <c r="BE20" s="1149"/>
      <c r="BF20" s="1149"/>
      <c r="BG20" s="1149"/>
      <c r="BH20" s="1149"/>
      <c r="BI20" s="1149"/>
      <c r="BJ20" s="1149"/>
      <c r="BK20" s="1149"/>
      <c r="BL20" s="1149"/>
      <c r="BM20" s="1149"/>
      <c r="BN20" s="1149"/>
      <c r="BO20" s="1149"/>
      <c r="BP20" s="1149"/>
      <c r="BQ20" s="1149"/>
      <c r="BR20" s="1149"/>
      <c r="BS20" s="1149"/>
      <c r="BT20" s="1149"/>
      <c r="BU20" s="1149"/>
      <c r="BV20" s="1149"/>
      <c r="BW20" s="1149"/>
      <c r="BX20" s="1149"/>
      <c r="BY20" s="1149"/>
      <c r="BZ20" s="1149"/>
      <c r="CK20" s="248" t="s">
        <v>271</v>
      </c>
      <c r="CM20" s="1146"/>
      <c r="CN20" s="1093"/>
      <c r="CO20" s="1093"/>
      <c r="CP20" s="1093"/>
      <c r="CQ20" s="1093"/>
      <c r="CR20" s="1093"/>
      <c r="CS20" s="1093"/>
      <c r="CT20" s="1093"/>
      <c r="CU20" s="1093"/>
      <c r="CV20" s="1093"/>
      <c r="CW20" s="1093"/>
      <c r="CX20" s="1093"/>
      <c r="CY20" s="1093"/>
      <c r="CZ20" s="1093"/>
      <c r="DA20" s="1093"/>
      <c r="DB20" s="1093"/>
      <c r="DC20" s="1093"/>
      <c r="DD20" s="1147"/>
    </row>
    <row r="21" spans="1:108" s="246" customFormat="1" ht="15.75">
      <c r="A21" s="331" t="s">
        <v>223</v>
      </c>
      <c r="AG21" s="1150"/>
      <c r="AH21" s="1150"/>
      <c r="AI21" s="1150"/>
      <c r="AJ21" s="1150"/>
      <c r="AK21" s="1150"/>
      <c r="AL21" s="1150"/>
      <c r="AM21" s="1150"/>
      <c r="AN21" s="1150"/>
      <c r="AO21" s="1150"/>
      <c r="AP21" s="1150"/>
      <c r="AQ21" s="1150"/>
      <c r="AR21" s="1150"/>
      <c r="AS21" s="1150"/>
      <c r="AT21" s="1150"/>
      <c r="AU21" s="1150"/>
      <c r="AV21" s="1150"/>
      <c r="AW21" s="1150"/>
      <c r="AX21" s="1150"/>
      <c r="AY21" s="1150"/>
      <c r="AZ21" s="1150"/>
      <c r="BA21" s="1150"/>
      <c r="BB21" s="1150"/>
      <c r="BC21" s="1150"/>
      <c r="BD21" s="1150"/>
      <c r="BE21" s="1150"/>
      <c r="BF21" s="1150"/>
      <c r="BG21" s="1150"/>
      <c r="BH21" s="1150"/>
      <c r="BI21" s="1150"/>
      <c r="BJ21" s="1150"/>
      <c r="BK21" s="1150"/>
      <c r="BL21" s="1150"/>
      <c r="BM21" s="1150"/>
      <c r="BN21" s="1150"/>
      <c r="BO21" s="1150"/>
      <c r="BP21" s="1150"/>
      <c r="BQ21" s="1150"/>
      <c r="BR21" s="1150"/>
      <c r="BS21" s="1150"/>
      <c r="BT21" s="1150"/>
      <c r="BU21" s="1150"/>
      <c r="BV21" s="1150"/>
      <c r="BW21" s="1150"/>
      <c r="BX21" s="1150"/>
      <c r="BY21" s="1150"/>
      <c r="BZ21" s="1150"/>
      <c r="CK21" s="248" t="s">
        <v>533</v>
      </c>
      <c r="CM21" s="1117"/>
      <c r="CN21" s="1118"/>
      <c r="CO21" s="1118"/>
      <c r="CP21" s="1118"/>
      <c r="CQ21" s="1118"/>
      <c r="CR21" s="1118"/>
      <c r="CS21" s="1118"/>
      <c r="CT21" s="1118"/>
      <c r="CU21" s="1118"/>
      <c r="CV21" s="1118"/>
      <c r="CW21" s="1118"/>
      <c r="CX21" s="1118"/>
      <c r="CY21" s="1118"/>
      <c r="CZ21" s="1118"/>
      <c r="DA21" s="1118"/>
      <c r="DB21" s="1118"/>
      <c r="DC21" s="1118"/>
      <c r="DD21" s="1130"/>
    </row>
    <row r="22" spans="1:108" s="246" customFormat="1" ht="15.75">
      <c r="A22" s="246" t="s">
        <v>534</v>
      </c>
      <c r="CK22" s="248"/>
      <c r="CM22" s="1151"/>
      <c r="CN22" s="1152"/>
      <c r="CO22" s="1152"/>
      <c r="CP22" s="1152"/>
      <c r="CQ22" s="1152"/>
      <c r="CR22" s="1152"/>
      <c r="CS22" s="1152"/>
      <c r="CT22" s="1152"/>
      <c r="CU22" s="1152"/>
      <c r="CV22" s="1152"/>
      <c r="CW22" s="1152"/>
      <c r="CX22" s="1152"/>
      <c r="CY22" s="1152"/>
      <c r="CZ22" s="1152"/>
      <c r="DA22" s="1152"/>
      <c r="DB22" s="1152"/>
      <c r="DC22" s="1152"/>
      <c r="DD22" s="1153"/>
    </row>
    <row r="23" spans="1:108" s="246" customFormat="1" ht="15.75">
      <c r="A23" s="246" t="s">
        <v>535</v>
      </c>
      <c r="CK23" s="248" t="s">
        <v>536</v>
      </c>
      <c r="CM23" s="1117" t="s">
        <v>227</v>
      </c>
      <c r="CN23" s="1118"/>
      <c r="CO23" s="1118"/>
      <c r="CP23" s="1118"/>
      <c r="CQ23" s="1118"/>
      <c r="CR23" s="1118"/>
      <c r="CS23" s="1118"/>
      <c r="CT23" s="1118"/>
      <c r="CU23" s="1118"/>
      <c r="CV23" s="1118"/>
      <c r="CW23" s="1118"/>
      <c r="CX23" s="1118"/>
      <c r="CY23" s="1118"/>
      <c r="CZ23" s="1118"/>
      <c r="DA23" s="1118"/>
      <c r="DB23" s="1118"/>
      <c r="DC23" s="1118"/>
      <c r="DD23" s="1130"/>
    </row>
    <row r="24" spans="18:108" s="246" customFormat="1" ht="16.5" thickBot="1">
      <c r="R24" s="246" t="s">
        <v>537</v>
      </c>
      <c r="CK24" s="248" t="s">
        <v>536</v>
      </c>
      <c r="CM24" s="1131" t="s">
        <v>538</v>
      </c>
      <c r="CN24" s="1132"/>
      <c r="CO24" s="1132"/>
      <c r="CP24" s="1132"/>
      <c r="CQ24" s="1132"/>
      <c r="CR24" s="1132"/>
      <c r="CS24" s="1132"/>
      <c r="CT24" s="1132"/>
      <c r="CU24" s="1132"/>
      <c r="CV24" s="1132"/>
      <c r="CW24" s="1132"/>
      <c r="CX24" s="1132"/>
      <c r="CY24" s="1132"/>
      <c r="CZ24" s="1132"/>
      <c r="DA24" s="1132"/>
      <c r="DB24" s="1132"/>
      <c r="DC24" s="1132"/>
      <c r="DD24" s="1133"/>
    </row>
    <row r="25" spans="1:108" s="246" customFormat="1" ht="15.75">
      <c r="A25" s="246" t="s">
        <v>605</v>
      </c>
      <c r="CK25" s="248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</row>
    <row r="26" spans="89:108" s="246" customFormat="1" ht="15.75">
      <c r="CK26" s="248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</row>
    <row r="27" spans="1:108" s="246" customFormat="1" ht="15.75">
      <c r="A27" s="1022" t="s">
        <v>540</v>
      </c>
      <c r="B27" s="1022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2"/>
      <c r="AG27" s="1022"/>
      <c r="AH27" s="1022"/>
      <c r="AI27" s="1022"/>
      <c r="AJ27" s="1022"/>
      <c r="AK27" s="1022"/>
      <c r="AL27" s="1022"/>
      <c r="AM27" s="1022"/>
      <c r="AN27" s="1022"/>
      <c r="AO27" s="1022"/>
      <c r="AP27" s="1022"/>
      <c r="AQ27" s="1022"/>
      <c r="AR27" s="1022"/>
      <c r="AS27" s="1022"/>
      <c r="AT27" s="1022"/>
      <c r="AU27" s="1022"/>
      <c r="AV27" s="1022"/>
      <c r="AW27" s="1022"/>
      <c r="AX27" s="1022"/>
      <c r="AY27" s="1022"/>
      <c r="AZ27" s="1022"/>
      <c r="BA27" s="1022"/>
      <c r="BB27" s="1022"/>
      <c r="BC27" s="1022"/>
      <c r="BD27" s="1022"/>
      <c r="BE27" s="1022"/>
      <c r="BF27" s="1022"/>
      <c r="BG27" s="1022"/>
      <c r="BH27" s="1022"/>
      <c r="BI27" s="1022"/>
      <c r="BJ27" s="1022"/>
      <c r="BK27" s="1022"/>
      <c r="BL27" s="1022"/>
      <c r="BM27" s="1022"/>
      <c r="BN27" s="1022"/>
      <c r="BO27" s="1022"/>
      <c r="BP27" s="1022"/>
      <c r="BQ27" s="1022"/>
      <c r="BR27" s="1022"/>
      <c r="BS27" s="1022"/>
      <c r="BT27" s="1022"/>
      <c r="BU27" s="1022"/>
      <c r="BV27" s="1022"/>
      <c r="BW27" s="1022"/>
      <c r="BX27" s="1022"/>
      <c r="BY27" s="1022"/>
      <c r="BZ27" s="1022"/>
      <c r="CA27" s="1022"/>
      <c r="CB27" s="1022"/>
      <c r="CC27" s="1022"/>
      <c r="CD27" s="1022"/>
      <c r="CE27" s="1022"/>
      <c r="CF27" s="1022"/>
      <c r="CG27" s="1022"/>
      <c r="CH27" s="1022"/>
      <c r="CI27" s="1022"/>
      <c r="CJ27" s="1022"/>
      <c r="CK27" s="1022"/>
      <c r="CL27" s="1022"/>
      <c r="CM27" s="1022"/>
      <c r="CN27" s="1022"/>
      <c r="CO27" s="1022"/>
      <c r="CP27" s="1022"/>
      <c r="CQ27" s="1022"/>
      <c r="CR27" s="1022"/>
      <c r="CS27" s="1022"/>
      <c r="CT27" s="1022"/>
      <c r="CU27" s="1022"/>
      <c r="CV27" s="1022"/>
      <c r="CW27" s="1022"/>
      <c r="CX27" s="1022"/>
      <c r="CY27" s="1022"/>
      <c r="CZ27" s="1022"/>
      <c r="DA27" s="1022"/>
      <c r="DB27" s="1022"/>
      <c r="DC27" s="1022"/>
      <c r="DD27" s="1022"/>
    </row>
    <row r="28" s="246" customFormat="1" ht="15.75"/>
    <row r="29" spans="1:108" s="257" customFormat="1" ht="15.75">
      <c r="A29" s="1134" t="s">
        <v>212</v>
      </c>
      <c r="B29" s="1135"/>
      <c r="C29" s="1135"/>
      <c r="D29" s="1135"/>
      <c r="E29" s="1135"/>
      <c r="F29" s="1135"/>
      <c r="G29" s="1135"/>
      <c r="H29" s="1135"/>
      <c r="I29" s="1135"/>
      <c r="J29" s="1135"/>
      <c r="K29" s="1135"/>
      <c r="L29" s="1135"/>
      <c r="M29" s="1135"/>
      <c r="N29" s="1135"/>
      <c r="O29" s="1135"/>
      <c r="P29" s="1135"/>
      <c r="Q29" s="1135"/>
      <c r="R29" s="1135"/>
      <c r="S29" s="1135"/>
      <c r="T29" s="1135"/>
      <c r="U29" s="1135"/>
      <c r="V29" s="1135"/>
      <c r="W29" s="1135"/>
      <c r="X29" s="1135"/>
      <c r="Y29" s="1135"/>
      <c r="Z29" s="1135"/>
      <c r="AA29" s="1135"/>
      <c r="AB29" s="1135"/>
      <c r="AC29" s="1135"/>
      <c r="AD29" s="1135"/>
      <c r="AE29" s="1135"/>
      <c r="AF29" s="1135"/>
      <c r="AG29" s="1135"/>
      <c r="AH29" s="1135"/>
      <c r="AI29" s="1135"/>
      <c r="AJ29" s="1135"/>
      <c r="AK29" s="1135"/>
      <c r="AL29" s="1135"/>
      <c r="AM29" s="1135"/>
      <c r="AN29" s="1135"/>
      <c r="AO29" s="1135"/>
      <c r="AP29" s="1135"/>
      <c r="AQ29" s="1135"/>
      <c r="AR29" s="1135"/>
      <c r="AS29" s="1135"/>
      <c r="AT29" s="1135"/>
      <c r="AU29" s="1135"/>
      <c r="AV29" s="1135"/>
      <c r="AW29" s="1135"/>
      <c r="AX29" s="1135"/>
      <c r="AY29" s="1135"/>
      <c r="AZ29" s="1135"/>
      <c r="BA29" s="1135"/>
      <c r="BB29" s="1135"/>
      <c r="BC29" s="1135"/>
      <c r="BD29" s="1135"/>
      <c r="BE29" s="1135"/>
      <c r="BF29" s="1135"/>
      <c r="BG29" s="1135"/>
      <c r="BH29" s="1135"/>
      <c r="BI29" s="1135"/>
      <c r="BJ29" s="1135"/>
      <c r="BK29" s="1135"/>
      <c r="BL29" s="1135"/>
      <c r="BM29" s="1135"/>
      <c r="BN29" s="1135"/>
      <c r="BO29" s="1136" t="s">
        <v>541</v>
      </c>
      <c r="BP29" s="1137"/>
      <c r="BQ29" s="1137"/>
      <c r="BR29" s="1137"/>
      <c r="BS29" s="1137"/>
      <c r="BT29" s="1138"/>
      <c r="BU29" s="1135" t="s">
        <v>291</v>
      </c>
      <c r="BV29" s="1135"/>
      <c r="BW29" s="1135"/>
      <c r="BX29" s="1135"/>
      <c r="BY29" s="1135"/>
      <c r="BZ29" s="1135"/>
      <c r="CA29" s="1135"/>
      <c r="CB29" s="1135"/>
      <c r="CC29" s="1135"/>
      <c r="CD29" s="1135"/>
      <c r="CE29" s="1135"/>
      <c r="CF29" s="1135"/>
      <c r="CG29" s="1135"/>
      <c r="CH29" s="1135"/>
      <c r="CI29" s="1135"/>
      <c r="CJ29" s="1135"/>
      <c r="CK29" s="1135"/>
      <c r="CL29" s="1135"/>
      <c r="CM29" s="1135"/>
      <c r="CN29" s="1135"/>
      <c r="CO29" s="1135"/>
      <c r="CP29" s="1135"/>
      <c r="CQ29" s="1135"/>
      <c r="CR29" s="1135"/>
      <c r="CS29" s="1135"/>
      <c r="CT29" s="1135"/>
      <c r="CU29" s="1135"/>
      <c r="CV29" s="1135"/>
      <c r="CW29" s="1135"/>
      <c r="CX29" s="1135"/>
      <c r="CY29" s="1135"/>
      <c r="CZ29" s="1135"/>
      <c r="DA29" s="1135"/>
      <c r="DB29" s="1135"/>
      <c r="DC29" s="1135"/>
      <c r="DD29" s="1142"/>
    </row>
    <row r="30" spans="1:108" s="257" customFormat="1" ht="15.75">
      <c r="A30" s="1134"/>
      <c r="B30" s="1135"/>
      <c r="C30" s="1135"/>
      <c r="D30" s="1135"/>
      <c r="E30" s="1135"/>
      <c r="F30" s="1135"/>
      <c r="G30" s="1135"/>
      <c r="H30" s="1135"/>
      <c r="I30" s="1135"/>
      <c r="J30" s="1135"/>
      <c r="K30" s="1135"/>
      <c r="L30" s="1135"/>
      <c r="M30" s="1135"/>
      <c r="N30" s="1135"/>
      <c r="O30" s="1135"/>
      <c r="P30" s="1135"/>
      <c r="Q30" s="1135"/>
      <c r="R30" s="1135"/>
      <c r="S30" s="1135"/>
      <c r="T30" s="1135"/>
      <c r="U30" s="1135"/>
      <c r="V30" s="1135"/>
      <c r="W30" s="1135"/>
      <c r="X30" s="1135"/>
      <c r="Y30" s="1135"/>
      <c r="Z30" s="1135"/>
      <c r="AA30" s="1135"/>
      <c r="AB30" s="1135"/>
      <c r="AC30" s="1135"/>
      <c r="AD30" s="1135"/>
      <c r="AE30" s="1135"/>
      <c r="AF30" s="1135"/>
      <c r="AG30" s="1135"/>
      <c r="AH30" s="1135"/>
      <c r="AI30" s="1135"/>
      <c r="AJ30" s="1135"/>
      <c r="AK30" s="1135"/>
      <c r="AL30" s="1135"/>
      <c r="AM30" s="1135"/>
      <c r="AN30" s="1135"/>
      <c r="AO30" s="1135"/>
      <c r="AP30" s="1135"/>
      <c r="AQ30" s="1135"/>
      <c r="AR30" s="1135"/>
      <c r="AS30" s="1135"/>
      <c r="AT30" s="1135"/>
      <c r="AU30" s="1135"/>
      <c r="AV30" s="1135"/>
      <c r="AW30" s="1135"/>
      <c r="AX30" s="1135"/>
      <c r="AY30" s="1135"/>
      <c r="AZ30" s="1135"/>
      <c r="BA30" s="1135"/>
      <c r="BB30" s="1135"/>
      <c r="BC30" s="1135"/>
      <c r="BD30" s="1135"/>
      <c r="BE30" s="1135"/>
      <c r="BF30" s="1135"/>
      <c r="BG30" s="1135"/>
      <c r="BH30" s="1135"/>
      <c r="BI30" s="1135"/>
      <c r="BJ30" s="1135"/>
      <c r="BK30" s="1135"/>
      <c r="BL30" s="1135"/>
      <c r="BM30" s="1135"/>
      <c r="BN30" s="1135"/>
      <c r="BO30" s="1139"/>
      <c r="BP30" s="1140"/>
      <c r="BQ30" s="1140"/>
      <c r="BR30" s="1140"/>
      <c r="BS30" s="1140"/>
      <c r="BT30" s="1141"/>
      <c r="BU30" s="1135" t="s">
        <v>542</v>
      </c>
      <c r="BV30" s="1135"/>
      <c r="BW30" s="1135"/>
      <c r="BX30" s="1135"/>
      <c r="BY30" s="1135"/>
      <c r="BZ30" s="1135"/>
      <c r="CA30" s="1135"/>
      <c r="CB30" s="1135"/>
      <c r="CC30" s="1135"/>
      <c r="CD30" s="1135"/>
      <c r="CE30" s="1135"/>
      <c r="CF30" s="1135"/>
      <c r="CG30" s="1135"/>
      <c r="CH30" s="1135"/>
      <c r="CI30" s="1135"/>
      <c r="CJ30" s="1135"/>
      <c r="CK30" s="1135"/>
      <c r="CL30" s="1135"/>
      <c r="CM30" s="1135" t="s">
        <v>543</v>
      </c>
      <c r="CN30" s="1135"/>
      <c r="CO30" s="1135"/>
      <c r="CP30" s="1135"/>
      <c r="CQ30" s="1135"/>
      <c r="CR30" s="1135"/>
      <c r="CS30" s="1135"/>
      <c r="CT30" s="1135"/>
      <c r="CU30" s="1135"/>
      <c r="CV30" s="1135"/>
      <c r="CW30" s="1135"/>
      <c r="CX30" s="1135"/>
      <c r="CY30" s="1135"/>
      <c r="CZ30" s="1135"/>
      <c r="DA30" s="1135"/>
      <c r="DB30" s="1135"/>
      <c r="DC30" s="1135"/>
      <c r="DD30" s="1142"/>
    </row>
    <row r="31" spans="1:108" s="332" customFormat="1" ht="16.5" thickBot="1">
      <c r="A31" s="1104">
        <v>1</v>
      </c>
      <c r="B31" s="1101"/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101"/>
      <c r="AC31" s="1101"/>
      <c r="AD31" s="1101"/>
      <c r="AE31" s="1101"/>
      <c r="AF31" s="1101"/>
      <c r="AG31" s="1101"/>
      <c r="AH31" s="1101"/>
      <c r="AI31" s="1101"/>
      <c r="AJ31" s="1101"/>
      <c r="AK31" s="1101"/>
      <c r="AL31" s="1101"/>
      <c r="AM31" s="1101"/>
      <c r="AN31" s="1101"/>
      <c r="AO31" s="1101"/>
      <c r="AP31" s="1101"/>
      <c r="AQ31" s="1101"/>
      <c r="AR31" s="1101"/>
      <c r="AS31" s="1101"/>
      <c r="AT31" s="1101"/>
      <c r="AU31" s="1101"/>
      <c r="AV31" s="1101"/>
      <c r="AW31" s="1101"/>
      <c r="AX31" s="1101"/>
      <c r="AY31" s="1101"/>
      <c r="AZ31" s="1101"/>
      <c r="BA31" s="1101"/>
      <c r="BB31" s="1101"/>
      <c r="BC31" s="1101"/>
      <c r="BD31" s="1101"/>
      <c r="BE31" s="1101"/>
      <c r="BF31" s="1101"/>
      <c r="BG31" s="1101"/>
      <c r="BH31" s="1101"/>
      <c r="BI31" s="1101"/>
      <c r="BJ31" s="1101"/>
      <c r="BK31" s="1101"/>
      <c r="BL31" s="1101"/>
      <c r="BM31" s="1101"/>
      <c r="BN31" s="1101"/>
      <c r="BO31" s="1122" t="s">
        <v>261</v>
      </c>
      <c r="BP31" s="1122"/>
      <c r="BQ31" s="1122"/>
      <c r="BR31" s="1122"/>
      <c r="BS31" s="1122"/>
      <c r="BT31" s="1122"/>
      <c r="BU31" s="1123">
        <v>3</v>
      </c>
      <c r="BV31" s="1123"/>
      <c r="BW31" s="1123"/>
      <c r="BX31" s="1123"/>
      <c r="BY31" s="1123"/>
      <c r="BZ31" s="1123"/>
      <c r="CA31" s="1123"/>
      <c r="CB31" s="1123"/>
      <c r="CC31" s="1123"/>
      <c r="CD31" s="1123"/>
      <c r="CE31" s="1123"/>
      <c r="CF31" s="1123"/>
      <c r="CG31" s="1123"/>
      <c r="CH31" s="1123"/>
      <c r="CI31" s="1123"/>
      <c r="CJ31" s="1123"/>
      <c r="CK31" s="1123"/>
      <c r="CL31" s="1123"/>
      <c r="CM31" s="1124">
        <v>4</v>
      </c>
      <c r="CN31" s="1124"/>
      <c r="CO31" s="1124"/>
      <c r="CP31" s="1124"/>
      <c r="CQ31" s="1124"/>
      <c r="CR31" s="1124"/>
      <c r="CS31" s="1124"/>
      <c r="CT31" s="1124"/>
      <c r="CU31" s="1124"/>
      <c r="CV31" s="1124"/>
      <c r="CW31" s="1124"/>
      <c r="CX31" s="1124"/>
      <c r="CY31" s="1124"/>
      <c r="CZ31" s="1124"/>
      <c r="DA31" s="1124"/>
      <c r="DB31" s="1124"/>
      <c r="DC31" s="1124"/>
      <c r="DD31" s="1125"/>
    </row>
    <row r="32" spans="1:108" s="246" customFormat="1" ht="15.75">
      <c r="A32" s="333"/>
      <c r="B32" s="1108" t="s">
        <v>544</v>
      </c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1108"/>
      <c r="Y32" s="1108"/>
      <c r="Z32" s="1108"/>
      <c r="AA32" s="1108"/>
      <c r="AB32" s="1108"/>
      <c r="AC32" s="1108"/>
      <c r="AD32" s="1108"/>
      <c r="AE32" s="1108"/>
      <c r="AF32" s="1108"/>
      <c r="AG32" s="1108"/>
      <c r="AH32" s="1108"/>
      <c r="AI32" s="1108"/>
      <c r="AJ32" s="1108"/>
      <c r="AK32" s="1108"/>
      <c r="AL32" s="1108"/>
      <c r="AM32" s="1108"/>
      <c r="AN32" s="1108"/>
      <c r="AO32" s="1108"/>
      <c r="AP32" s="1108"/>
      <c r="AQ32" s="1108"/>
      <c r="AR32" s="1108"/>
      <c r="AS32" s="1108"/>
      <c r="AT32" s="1108"/>
      <c r="AU32" s="1108"/>
      <c r="AV32" s="1108"/>
      <c r="AW32" s="1108"/>
      <c r="AX32" s="1108"/>
      <c r="AY32" s="1108"/>
      <c r="AZ32" s="1108"/>
      <c r="BA32" s="1108"/>
      <c r="BB32" s="1108"/>
      <c r="BC32" s="1108"/>
      <c r="BD32" s="1108"/>
      <c r="BE32" s="1108"/>
      <c r="BF32" s="1108"/>
      <c r="BG32" s="1108"/>
      <c r="BH32" s="1108"/>
      <c r="BI32" s="1108"/>
      <c r="BJ32" s="1108"/>
      <c r="BK32" s="1108"/>
      <c r="BL32" s="1108"/>
      <c r="BM32" s="1108"/>
      <c r="BN32" s="1108"/>
      <c r="BO32" s="1126" t="s">
        <v>545</v>
      </c>
      <c r="BP32" s="1127"/>
      <c r="BQ32" s="1127"/>
      <c r="BR32" s="1127"/>
      <c r="BS32" s="1127"/>
      <c r="BT32" s="1127"/>
      <c r="BU32" s="1128" t="s">
        <v>241</v>
      </c>
      <c r="BV32" s="1128"/>
      <c r="BW32" s="1128"/>
      <c r="BX32" s="1128"/>
      <c r="BY32" s="1128"/>
      <c r="BZ32" s="1128"/>
      <c r="CA32" s="1128"/>
      <c r="CB32" s="1128"/>
      <c r="CC32" s="1128"/>
      <c r="CD32" s="1128"/>
      <c r="CE32" s="1128"/>
      <c r="CF32" s="1128"/>
      <c r="CG32" s="1128"/>
      <c r="CH32" s="1128"/>
      <c r="CI32" s="1128"/>
      <c r="CJ32" s="1128"/>
      <c r="CK32" s="1128"/>
      <c r="CL32" s="1128"/>
      <c r="CM32" s="1128"/>
      <c r="CN32" s="1128"/>
      <c r="CO32" s="1128"/>
      <c r="CP32" s="1128"/>
      <c r="CQ32" s="1128"/>
      <c r="CR32" s="1128"/>
      <c r="CS32" s="1128"/>
      <c r="CT32" s="1128"/>
      <c r="CU32" s="1128"/>
      <c r="CV32" s="1128"/>
      <c r="CW32" s="1128"/>
      <c r="CX32" s="1128"/>
      <c r="CY32" s="1128"/>
      <c r="CZ32" s="1128"/>
      <c r="DA32" s="1128"/>
      <c r="DB32" s="1128"/>
      <c r="DC32" s="1128"/>
      <c r="DD32" s="1129"/>
    </row>
    <row r="33" spans="1:108" s="246" customFormat="1" ht="15.75">
      <c r="A33" s="333"/>
      <c r="B33" s="1108" t="s">
        <v>546</v>
      </c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8"/>
      <c r="R33" s="1108"/>
      <c r="S33" s="1108"/>
      <c r="T33" s="1108"/>
      <c r="U33" s="1108"/>
      <c r="V33" s="1108"/>
      <c r="W33" s="1108"/>
      <c r="X33" s="1108"/>
      <c r="Y33" s="1108"/>
      <c r="Z33" s="1108"/>
      <c r="AA33" s="1108"/>
      <c r="AB33" s="1108"/>
      <c r="AC33" s="1108"/>
      <c r="AD33" s="1108"/>
      <c r="AE33" s="1108"/>
      <c r="AF33" s="1108"/>
      <c r="AG33" s="1108"/>
      <c r="AH33" s="1108"/>
      <c r="AI33" s="1108"/>
      <c r="AJ33" s="1108"/>
      <c r="AK33" s="1108"/>
      <c r="AL33" s="1108"/>
      <c r="AM33" s="1108"/>
      <c r="AN33" s="1108"/>
      <c r="AO33" s="1108"/>
      <c r="AP33" s="1108"/>
      <c r="AQ33" s="1108"/>
      <c r="AR33" s="1108"/>
      <c r="AS33" s="1108"/>
      <c r="AT33" s="1108"/>
      <c r="AU33" s="1108"/>
      <c r="AV33" s="1108"/>
      <c r="AW33" s="1108"/>
      <c r="AX33" s="1108"/>
      <c r="AY33" s="1108"/>
      <c r="AZ33" s="1108"/>
      <c r="BA33" s="1108"/>
      <c r="BB33" s="1108"/>
      <c r="BC33" s="1108"/>
      <c r="BD33" s="1108"/>
      <c r="BE33" s="1108"/>
      <c r="BF33" s="1108"/>
      <c r="BG33" s="1108"/>
      <c r="BH33" s="1108"/>
      <c r="BI33" s="1108"/>
      <c r="BJ33" s="1108"/>
      <c r="BK33" s="1108"/>
      <c r="BL33" s="1108"/>
      <c r="BM33" s="1108"/>
      <c r="BN33" s="1108"/>
      <c r="BO33" s="1117" t="s">
        <v>547</v>
      </c>
      <c r="BP33" s="1118"/>
      <c r="BQ33" s="1118"/>
      <c r="BR33" s="1118"/>
      <c r="BS33" s="1118"/>
      <c r="BT33" s="1118"/>
      <c r="BU33" s="1119"/>
      <c r="BV33" s="1119"/>
      <c r="BW33" s="1119"/>
      <c r="BX33" s="1119"/>
      <c r="BY33" s="1119"/>
      <c r="BZ33" s="1119"/>
      <c r="CA33" s="1119"/>
      <c r="CB33" s="1119"/>
      <c r="CC33" s="1119"/>
      <c r="CD33" s="1119"/>
      <c r="CE33" s="1119"/>
      <c r="CF33" s="1119"/>
      <c r="CG33" s="1119"/>
      <c r="CH33" s="1119"/>
      <c r="CI33" s="1119"/>
      <c r="CJ33" s="1119"/>
      <c r="CK33" s="1119"/>
      <c r="CL33" s="1119"/>
      <c r="CM33" s="1119" t="s">
        <v>241</v>
      </c>
      <c r="CN33" s="1119"/>
      <c r="CO33" s="1119"/>
      <c r="CP33" s="1119"/>
      <c r="CQ33" s="1119"/>
      <c r="CR33" s="1119"/>
      <c r="CS33" s="1119"/>
      <c r="CT33" s="1119"/>
      <c r="CU33" s="1119"/>
      <c r="CV33" s="1119"/>
      <c r="CW33" s="1119"/>
      <c r="CX33" s="1119"/>
      <c r="CY33" s="1119"/>
      <c r="CZ33" s="1119"/>
      <c r="DA33" s="1119"/>
      <c r="DB33" s="1119"/>
      <c r="DC33" s="1119"/>
      <c r="DD33" s="1120"/>
    </row>
    <row r="34" spans="1:108" s="246" customFormat="1" ht="15.75">
      <c r="A34" s="333"/>
      <c r="B34" s="1116" t="s">
        <v>606</v>
      </c>
      <c r="C34" s="1116"/>
      <c r="D34" s="1116"/>
      <c r="E34" s="1116"/>
      <c r="F34" s="1116"/>
      <c r="G34" s="1116"/>
      <c r="H34" s="1116"/>
      <c r="I34" s="1116"/>
      <c r="J34" s="1116"/>
      <c r="K34" s="1116"/>
      <c r="L34" s="1116"/>
      <c r="M34" s="1116"/>
      <c r="N34" s="1116"/>
      <c r="O34" s="1116"/>
      <c r="P34" s="1116"/>
      <c r="Q34" s="1116"/>
      <c r="R34" s="1116"/>
      <c r="S34" s="1116"/>
      <c r="T34" s="1116"/>
      <c r="U34" s="1116"/>
      <c r="V34" s="1116"/>
      <c r="W34" s="1116"/>
      <c r="X34" s="1116"/>
      <c r="Y34" s="1116"/>
      <c r="Z34" s="1116"/>
      <c r="AA34" s="1116"/>
      <c r="AB34" s="1116"/>
      <c r="AC34" s="1116"/>
      <c r="AD34" s="1116"/>
      <c r="AE34" s="1116"/>
      <c r="AF34" s="1116"/>
      <c r="AG34" s="1116"/>
      <c r="AH34" s="1116"/>
      <c r="AI34" s="1116"/>
      <c r="AJ34" s="1116"/>
      <c r="AK34" s="1116"/>
      <c r="AL34" s="1116"/>
      <c r="AM34" s="1116"/>
      <c r="AN34" s="1116"/>
      <c r="AO34" s="1116"/>
      <c r="AP34" s="1116"/>
      <c r="AQ34" s="1116"/>
      <c r="AR34" s="1116"/>
      <c r="AS34" s="1116"/>
      <c r="AT34" s="1116"/>
      <c r="AU34" s="1116"/>
      <c r="AV34" s="1116"/>
      <c r="AW34" s="1116"/>
      <c r="AX34" s="1116"/>
      <c r="AY34" s="1116"/>
      <c r="AZ34" s="1116"/>
      <c r="BA34" s="1116"/>
      <c r="BB34" s="1116"/>
      <c r="BC34" s="1116"/>
      <c r="BD34" s="1116"/>
      <c r="BE34" s="1116"/>
      <c r="BF34" s="1116"/>
      <c r="BG34" s="1116"/>
      <c r="BH34" s="1116"/>
      <c r="BI34" s="1116"/>
      <c r="BJ34" s="1116"/>
      <c r="BK34" s="1116"/>
      <c r="BL34" s="1116"/>
      <c r="BM34" s="1116"/>
      <c r="BN34" s="1121"/>
      <c r="BO34" s="1117" t="s">
        <v>589</v>
      </c>
      <c r="BP34" s="1118"/>
      <c r="BQ34" s="1118"/>
      <c r="BR34" s="1118"/>
      <c r="BS34" s="1118"/>
      <c r="BT34" s="1118"/>
      <c r="BU34" s="1119"/>
      <c r="BV34" s="1119"/>
      <c r="BW34" s="1119"/>
      <c r="BX34" s="1119"/>
      <c r="BY34" s="1119"/>
      <c r="BZ34" s="1119"/>
      <c r="CA34" s="1119"/>
      <c r="CB34" s="1119"/>
      <c r="CC34" s="1119"/>
      <c r="CD34" s="1119"/>
      <c r="CE34" s="1119"/>
      <c r="CF34" s="1119"/>
      <c r="CG34" s="1119"/>
      <c r="CH34" s="1119"/>
      <c r="CI34" s="1119"/>
      <c r="CJ34" s="1119"/>
      <c r="CK34" s="1119"/>
      <c r="CL34" s="1119"/>
      <c r="CM34" s="1119" t="s">
        <v>241</v>
      </c>
      <c r="CN34" s="1119"/>
      <c r="CO34" s="1119"/>
      <c r="CP34" s="1119"/>
      <c r="CQ34" s="1119"/>
      <c r="CR34" s="1119"/>
      <c r="CS34" s="1119"/>
      <c r="CT34" s="1119"/>
      <c r="CU34" s="1119"/>
      <c r="CV34" s="1119"/>
      <c r="CW34" s="1119"/>
      <c r="CX34" s="1119"/>
      <c r="CY34" s="1119"/>
      <c r="CZ34" s="1119"/>
      <c r="DA34" s="1119"/>
      <c r="DB34" s="1119"/>
      <c r="DC34" s="1119"/>
      <c r="DD34" s="1120"/>
    </row>
    <row r="35" spans="1:108" s="246" customFormat="1" ht="35.25" customHeight="1">
      <c r="A35" s="333"/>
      <c r="B35" s="1108" t="s">
        <v>548</v>
      </c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8"/>
      <c r="AF35" s="1108"/>
      <c r="AG35" s="1108"/>
      <c r="AH35" s="1108"/>
      <c r="AI35" s="1108"/>
      <c r="AJ35" s="1108"/>
      <c r="AK35" s="1108"/>
      <c r="AL35" s="1108"/>
      <c r="AM35" s="1108"/>
      <c r="AN35" s="1108"/>
      <c r="AO35" s="1108"/>
      <c r="AP35" s="1108"/>
      <c r="AQ35" s="1108"/>
      <c r="AR35" s="1108"/>
      <c r="AS35" s="1108"/>
      <c r="AT35" s="1108"/>
      <c r="AU35" s="1108"/>
      <c r="AV35" s="1108"/>
      <c r="AW35" s="1108"/>
      <c r="AX35" s="1108"/>
      <c r="AY35" s="1108"/>
      <c r="AZ35" s="1108"/>
      <c r="BA35" s="1108"/>
      <c r="BB35" s="1108"/>
      <c r="BC35" s="1108"/>
      <c r="BD35" s="1108"/>
      <c r="BE35" s="1108"/>
      <c r="BF35" s="1108"/>
      <c r="BG35" s="1108"/>
      <c r="BH35" s="1108"/>
      <c r="BI35" s="1108"/>
      <c r="BJ35" s="1108"/>
      <c r="BK35" s="1108"/>
      <c r="BL35" s="1108"/>
      <c r="BM35" s="1108"/>
      <c r="BN35" s="1108"/>
      <c r="BO35" s="1117" t="s">
        <v>549</v>
      </c>
      <c r="BP35" s="1118"/>
      <c r="BQ35" s="1118"/>
      <c r="BR35" s="1118"/>
      <c r="BS35" s="1118"/>
      <c r="BT35" s="1118"/>
      <c r="BU35" s="1119"/>
      <c r="BV35" s="1119"/>
      <c r="BW35" s="1119"/>
      <c r="BX35" s="1119"/>
      <c r="BY35" s="1119"/>
      <c r="BZ35" s="1119"/>
      <c r="CA35" s="1119"/>
      <c r="CB35" s="1119"/>
      <c r="CC35" s="1119"/>
      <c r="CD35" s="1119"/>
      <c r="CE35" s="1119"/>
      <c r="CF35" s="1119"/>
      <c r="CG35" s="1119"/>
      <c r="CH35" s="1119"/>
      <c r="CI35" s="1119"/>
      <c r="CJ35" s="1119"/>
      <c r="CK35" s="1119"/>
      <c r="CL35" s="1119"/>
      <c r="CM35" s="1119"/>
      <c r="CN35" s="1119"/>
      <c r="CO35" s="1119"/>
      <c r="CP35" s="1119"/>
      <c r="CQ35" s="1119"/>
      <c r="CR35" s="1119"/>
      <c r="CS35" s="1119"/>
      <c r="CT35" s="1119"/>
      <c r="CU35" s="1119"/>
      <c r="CV35" s="1119"/>
      <c r="CW35" s="1119"/>
      <c r="CX35" s="1119"/>
      <c r="CY35" s="1119"/>
      <c r="CZ35" s="1119"/>
      <c r="DA35" s="1119"/>
      <c r="DB35" s="1119"/>
      <c r="DC35" s="1119"/>
      <c r="DD35" s="1120"/>
    </row>
    <row r="36" spans="1:108" s="246" customFormat="1" ht="15.75">
      <c r="A36" s="333"/>
      <c r="B36" s="1108" t="s">
        <v>550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108"/>
      <c r="AH36" s="1108"/>
      <c r="AI36" s="1108"/>
      <c r="AJ36" s="1108"/>
      <c r="AK36" s="1108"/>
      <c r="AL36" s="1108"/>
      <c r="AM36" s="1108"/>
      <c r="AN36" s="1108"/>
      <c r="AO36" s="1108"/>
      <c r="AP36" s="1108"/>
      <c r="AQ36" s="1108"/>
      <c r="AR36" s="1108"/>
      <c r="AS36" s="1108"/>
      <c r="AT36" s="1108"/>
      <c r="AU36" s="1108"/>
      <c r="AV36" s="1108"/>
      <c r="AW36" s="1108"/>
      <c r="AX36" s="1108"/>
      <c r="AY36" s="1108"/>
      <c r="AZ36" s="1108"/>
      <c r="BA36" s="1108"/>
      <c r="BB36" s="1108"/>
      <c r="BC36" s="1108"/>
      <c r="BD36" s="1108"/>
      <c r="BE36" s="1108"/>
      <c r="BF36" s="1108"/>
      <c r="BG36" s="1108"/>
      <c r="BH36" s="1108"/>
      <c r="BI36" s="1108"/>
      <c r="BJ36" s="1108"/>
      <c r="BK36" s="1108"/>
      <c r="BL36" s="1108"/>
      <c r="BM36" s="1108"/>
      <c r="BN36" s="1108"/>
      <c r="BO36" s="1117" t="s">
        <v>551</v>
      </c>
      <c r="BP36" s="1118"/>
      <c r="BQ36" s="1118"/>
      <c r="BR36" s="1118"/>
      <c r="BS36" s="1118"/>
      <c r="BT36" s="1118"/>
      <c r="BU36" s="1119"/>
      <c r="BV36" s="1119"/>
      <c r="BW36" s="1119"/>
      <c r="BX36" s="1119"/>
      <c r="BY36" s="1119"/>
      <c r="BZ36" s="1119"/>
      <c r="CA36" s="1119"/>
      <c r="CB36" s="1119"/>
      <c r="CC36" s="1119"/>
      <c r="CD36" s="1119"/>
      <c r="CE36" s="1119"/>
      <c r="CF36" s="1119"/>
      <c r="CG36" s="1119"/>
      <c r="CH36" s="1119"/>
      <c r="CI36" s="1119"/>
      <c r="CJ36" s="1119"/>
      <c r="CK36" s="1119"/>
      <c r="CL36" s="1119"/>
      <c r="CM36" s="1119"/>
      <c r="CN36" s="1119"/>
      <c r="CO36" s="1119"/>
      <c r="CP36" s="1119"/>
      <c r="CQ36" s="1119"/>
      <c r="CR36" s="1119"/>
      <c r="CS36" s="1119"/>
      <c r="CT36" s="1119"/>
      <c r="CU36" s="1119"/>
      <c r="CV36" s="1119"/>
      <c r="CW36" s="1119"/>
      <c r="CX36" s="1119"/>
      <c r="CY36" s="1119"/>
      <c r="CZ36" s="1119"/>
      <c r="DA36" s="1119"/>
      <c r="DB36" s="1119"/>
      <c r="DC36" s="1119"/>
      <c r="DD36" s="1120"/>
    </row>
    <row r="37" spans="1:108" s="246" customFormat="1" ht="15.75">
      <c r="A37" s="333"/>
      <c r="B37" s="1108" t="s">
        <v>552</v>
      </c>
      <c r="C37" s="1108"/>
      <c r="D37" s="1108"/>
      <c r="E37" s="1108"/>
      <c r="F37" s="1108"/>
      <c r="G37" s="1108"/>
      <c r="H37" s="1108"/>
      <c r="I37" s="1108"/>
      <c r="J37" s="1108"/>
      <c r="K37" s="1108"/>
      <c r="L37" s="1108"/>
      <c r="M37" s="1108"/>
      <c r="N37" s="1108"/>
      <c r="O37" s="1108"/>
      <c r="P37" s="1108"/>
      <c r="Q37" s="1108"/>
      <c r="R37" s="1108"/>
      <c r="S37" s="1108"/>
      <c r="T37" s="1108"/>
      <c r="U37" s="1108"/>
      <c r="V37" s="1108"/>
      <c r="W37" s="1108"/>
      <c r="X37" s="1108"/>
      <c r="Y37" s="1108"/>
      <c r="Z37" s="1108"/>
      <c r="AA37" s="1108"/>
      <c r="AB37" s="1108"/>
      <c r="AC37" s="1108"/>
      <c r="AD37" s="1108"/>
      <c r="AE37" s="1108"/>
      <c r="AF37" s="1108"/>
      <c r="AG37" s="1108"/>
      <c r="AH37" s="1108"/>
      <c r="AI37" s="1108"/>
      <c r="AJ37" s="1108"/>
      <c r="AK37" s="1108"/>
      <c r="AL37" s="1108"/>
      <c r="AM37" s="1108"/>
      <c r="AN37" s="1108"/>
      <c r="AO37" s="1108"/>
      <c r="AP37" s="1108"/>
      <c r="AQ37" s="1108"/>
      <c r="AR37" s="1108"/>
      <c r="AS37" s="1108"/>
      <c r="AT37" s="1108"/>
      <c r="AU37" s="1108"/>
      <c r="AV37" s="1108"/>
      <c r="AW37" s="1108"/>
      <c r="AX37" s="1108"/>
      <c r="AY37" s="1108"/>
      <c r="AZ37" s="1108"/>
      <c r="BA37" s="1108"/>
      <c r="BB37" s="1108"/>
      <c r="BC37" s="1108"/>
      <c r="BD37" s="1108"/>
      <c r="BE37" s="1108"/>
      <c r="BF37" s="1108"/>
      <c r="BG37" s="1108"/>
      <c r="BH37" s="1108"/>
      <c r="BI37" s="1108"/>
      <c r="BJ37" s="1108"/>
      <c r="BK37" s="1108"/>
      <c r="BL37" s="1108"/>
      <c r="BM37" s="1108"/>
      <c r="BN37" s="1108"/>
      <c r="BO37" s="1117" t="s">
        <v>553</v>
      </c>
      <c r="BP37" s="1118"/>
      <c r="BQ37" s="1118"/>
      <c r="BR37" s="1118"/>
      <c r="BS37" s="1118"/>
      <c r="BT37" s="1118"/>
      <c r="BU37" s="1119"/>
      <c r="BV37" s="1119"/>
      <c r="BW37" s="1119"/>
      <c r="BX37" s="1119"/>
      <c r="BY37" s="1119"/>
      <c r="BZ37" s="1119"/>
      <c r="CA37" s="1119"/>
      <c r="CB37" s="1119"/>
      <c r="CC37" s="1119"/>
      <c r="CD37" s="1119"/>
      <c r="CE37" s="1119"/>
      <c r="CF37" s="1119"/>
      <c r="CG37" s="1119"/>
      <c r="CH37" s="1119"/>
      <c r="CI37" s="1119"/>
      <c r="CJ37" s="1119"/>
      <c r="CK37" s="1119"/>
      <c r="CL37" s="1119"/>
      <c r="CM37" s="1119"/>
      <c r="CN37" s="1119"/>
      <c r="CO37" s="1119"/>
      <c r="CP37" s="1119"/>
      <c r="CQ37" s="1119"/>
      <c r="CR37" s="1119"/>
      <c r="CS37" s="1119"/>
      <c r="CT37" s="1119"/>
      <c r="CU37" s="1119"/>
      <c r="CV37" s="1119"/>
      <c r="CW37" s="1119"/>
      <c r="CX37" s="1119"/>
      <c r="CY37" s="1119"/>
      <c r="CZ37" s="1119"/>
      <c r="DA37" s="1119"/>
      <c r="DB37" s="1119"/>
      <c r="DC37" s="1119"/>
      <c r="DD37" s="1120"/>
    </row>
    <row r="38" spans="1:108" s="246" customFormat="1" ht="15.75">
      <c r="A38" s="333"/>
      <c r="B38" s="1116" t="s">
        <v>554</v>
      </c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6"/>
      <c r="X38" s="1116"/>
      <c r="Y38" s="1116"/>
      <c r="Z38" s="1116"/>
      <c r="AA38" s="1116"/>
      <c r="AB38" s="1116"/>
      <c r="AC38" s="1116"/>
      <c r="AD38" s="1116"/>
      <c r="AE38" s="1116"/>
      <c r="AF38" s="1116"/>
      <c r="AG38" s="1116"/>
      <c r="AH38" s="1116"/>
      <c r="AI38" s="1116"/>
      <c r="AJ38" s="1116"/>
      <c r="AK38" s="1116"/>
      <c r="AL38" s="1116"/>
      <c r="AM38" s="1116"/>
      <c r="AN38" s="1116"/>
      <c r="AO38" s="1116"/>
      <c r="AP38" s="1116"/>
      <c r="AQ38" s="1116"/>
      <c r="AR38" s="1116"/>
      <c r="AS38" s="1116"/>
      <c r="AT38" s="1116"/>
      <c r="AU38" s="1116"/>
      <c r="AV38" s="1116"/>
      <c r="AW38" s="1116"/>
      <c r="AX38" s="1116"/>
      <c r="AY38" s="1116"/>
      <c r="AZ38" s="1116"/>
      <c r="BA38" s="1116"/>
      <c r="BB38" s="1116"/>
      <c r="BC38" s="1116"/>
      <c r="BD38" s="1116"/>
      <c r="BE38" s="1116"/>
      <c r="BF38" s="1116"/>
      <c r="BG38" s="1116"/>
      <c r="BH38" s="1116"/>
      <c r="BI38" s="1116"/>
      <c r="BJ38" s="1116"/>
      <c r="BK38" s="1116"/>
      <c r="BL38" s="1116"/>
      <c r="BM38" s="1116"/>
      <c r="BN38" s="1116"/>
      <c r="BO38" s="1117" t="s">
        <v>555</v>
      </c>
      <c r="BP38" s="1118"/>
      <c r="BQ38" s="1118"/>
      <c r="BR38" s="1118"/>
      <c r="BS38" s="1118"/>
      <c r="BT38" s="1118"/>
      <c r="BU38" s="1119"/>
      <c r="BV38" s="1119"/>
      <c r="BW38" s="1119"/>
      <c r="BX38" s="1119"/>
      <c r="BY38" s="1119"/>
      <c r="BZ38" s="1119"/>
      <c r="CA38" s="1119"/>
      <c r="CB38" s="1119"/>
      <c r="CC38" s="1119"/>
      <c r="CD38" s="1119"/>
      <c r="CE38" s="1119"/>
      <c r="CF38" s="1119"/>
      <c r="CG38" s="1119"/>
      <c r="CH38" s="1119"/>
      <c r="CI38" s="1119"/>
      <c r="CJ38" s="1119"/>
      <c r="CK38" s="1119"/>
      <c r="CL38" s="1119"/>
      <c r="CM38" s="1119"/>
      <c r="CN38" s="1119"/>
      <c r="CO38" s="1119"/>
      <c r="CP38" s="1119"/>
      <c r="CQ38" s="1119"/>
      <c r="CR38" s="1119"/>
      <c r="CS38" s="1119"/>
      <c r="CT38" s="1119"/>
      <c r="CU38" s="1119"/>
      <c r="CV38" s="1119"/>
      <c r="CW38" s="1119"/>
      <c r="CX38" s="1119"/>
      <c r="CY38" s="1119"/>
      <c r="CZ38" s="1119"/>
      <c r="DA38" s="1119"/>
      <c r="DB38" s="1119"/>
      <c r="DC38" s="1119"/>
      <c r="DD38" s="1120"/>
    </row>
    <row r="39" spans="1:108" s="246" customFormat="1" ht="15.75">
      <c r="A39" s="333"/>
      <c r="B39" s="1116" t="s">
        <v>556</v>
      </c>
      <c r="C39" s="1116"/>
      <c r="D39" s="1116"/>
      <c r="E39" s="1116"/>
      <c r="F39" s="1116"/>
      <c r="G39" s="1116"/>
      <c r="H39" s="1116"/>
      <c r="I39" s="1116"/>
      <c r="J39" s="1116"/>
      <c r="K39" s="1116"/>
      <c r="L39" s="1116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6"/>
      <c r="X39" s="1116"/>
      <c r="Y39" s="1116"/>
      <c r="Z39" s="1116"/>
      <c r="AA39" s="1116"/>
      <c r="AB39" s="1116"/>
      <c r="AC39" s="1116"/>
      <c r="AD39" s="1116"/>
      <c r="AE39" s="1116"/>
      <c r="AF39" s="1116"/>
      <c r="AG39" s="1116"/>
      <c r="AH39" s="1116"/>
      <c r="AI39" s="1116"/>
      <c r="AJ39" s="1116"/>
      <c r="AK39" s="1116"/>
      <c r="AL39" s="1116"/>
      <c r="AM39" s="1116"/>
      <c r="AN39" s="1116"/>
      <c r="AO39" s="1116"/>
      <c r="AP39" s="1116"/>
      <c r="AQ39" s="1116"/>
      <c r="AR39" s="1116"/>
      <c r="AS39" s="1116"/>
      <c r="AT39" s="1116"/>
      <c r="AU39" s="1116"/>
      <c r="AV39" s="1116"/>
      <c r="AW39" s="1116"/>
      <c r="AX39" s="1116"/>
      <c r="AY39" s="1116"/>
      <c r="AZ39" s="1116"/>
      <c r="BA39" s="1116"/>
      <c r="BB39" s="1116"/>
      <c r="BC39" s="1116"/>
      <c r="BD39" s="1116"/>
      <c r="BE39" s="1116"/>
      <c r="BF39" s="1116"/>
      <c r="BG39" s="1116"/>
      <c r="BH39" s="1116"/>
      <c r="BI39" s="1116"/>
      <c r="BJ39" s="1116"/>
      <c r="BK39" s="1116"/>
      <c r="BL39" s="1116"/>
      <c r="BM39" s="1116"/>
      <c r="BN39" s="1116"/>
      <c r="BO39" s="1117" t="s">
        <v>557</v>
      </c>
      <c r="BP39" s="1118"/>
      <c r="BQ39" s="1118"/>
      <c r="BR39" s="1118"/>
      <c r="BS39" s="1118"/>
      <c r="BT39" s="1118"/>
      <c r="BU39" s="1119"/>
      <c r="BV39" s="1119"/>
      <c r="BW39" s="1119"/>
      <c r="BX39" s="1119"/>
      <c r="BY39" s="1119"/>
      <c r="BZ39" s="1119"/>
      <c r="CA39" s="1119"/>
      <c r="CB39" s="1119"/>
      <c r="CC39" s="1119"/>
      <c r="CD39" s="1119"/>
      <c r="CE39" s="1119"/>
      <c r="CF39" s="1119"/>
      <c r="CG39" s="1119"/>
      <c r="CH39" s="1119"/>
      <c r="CI39" s="1119"/>
      <c r="CJ39" s="1119"/>
      <c r="CK39" s="1119"/>
      <c r="CL39" s="1119"/>
      <c r="CM39" s="1119"/>
      <c r="CN39" s="1119"/>
      <c r="CO39" s="1119"/>
      <c r="CP39" s="1119"/>
      <c r="CQ39" s="1119"/>
      <c r="CR39" s="1119"/>
      <c r="CS39" s="1119"/>
      <c r="CT39" s="1119"/>
      <c r="CU39" s="1119"/>
      <c r="CV39" s="1119"/>
      <c r="CW39" s="1119"/>
      <c r="CX39" s="1119"/>
      <c r="CY39" s="1119"/>
      <c r="CZ39" s="1119"/>
      <c r="DA39" s="1119"/>
      <c r="DB39" s="1119"/>
      <c r="DC39" s="1119"/>
      <c r="DD39" s="1120"/>
    </row>
    <row r="40" spans="1:108" s="246" customFormat="1" ht="15.75">
      <c r="A40" s="333"/>
      <c r="B40" s="1116" t="s">
        <v>558</v>
      </c>
      <c r="C40" s="1116"/>
      <c r="D40" s="1116"/>
      <c r="E40" s="1116"/>
      <c r="F40" s="1116"/>
      <c r="G40" s="1116"/>
      <c r="H40" s="1116"/>
      <c r="I40" s="1116"/>
      <c r="J40" s="1116"/>
      <c r="K40" s="1116"/>
      <c r="L40" s="1116"/>
      <c r="M40" s="1116"/>
      <c r="N40" s="1116"/>
      <c r="O40" s="1116"/>
      <c r="P40" s="1116"/>
      <c r="Q40" s="1116"/>
      <c r="R40" s="1116"/>
      <c r="S40" s="1116"/>
      <c r="T40" s="1116"/>
      <c r="U40" s="1116"/>
      <c r="V40" s="1116"/>
      <c r="W40" s="1116"/>
      <c r="X40" s="1116"/>
      <c r="Y40" s="1116"/>
      <c r="Z40" s="1116"/>
      <c r="AA40" s="1116"/>
      <c r="AB40" s="1116"/>
      <c r="AC40" s="1116"/>
      <c r="AD40" s="1116"/>
      <c r="AE40" s="1116"/>
      <c r="AF40" s="1116"/>
      <c r="AG40" s="1116"/>
      <c r="AH40" s="1116"/>
      <c r="AI40" s="1116"/>
      <c r="AJ40" s="1116"/>
      <c r="AK40" s="1116"/>
      <c r="AL40" s="1116"/>
      <c r="AM40" s="1116"/>
      <c r="AN40" s="1116"/>
      <c r="AO40" s="1116"/>
      <c r="AP40" s="1116"/>
      <c r="AQ40" s="1116"/>
      <c r="AR40" s="1116"/>
      <c r="AS40" s="1116"/>
      <c r="AT40" s="1116"/>
      <c r="AU40" s="1116"/>
      <c r="AV40" s="1116"/>
      <c r="AW40" s="1116"/>
      <c r="AX40" s="1116"/>
      <c r="AY40" s="1116"/>
      <c r="AZ40" s="1116"/>
      <c r="BA40" s="1116"/>
      <c r="BB40" s="1116"/>
      <c r="BC40" s="1116"/>
      <c r="BD40" s="1116"/>
      <c r="BE40" s="1116"/>
      <c r="BF40" s="1116"/>
      <c r="BG40" s="1116"/>
      <c r="BH40" s="1116"/>
      <c r="BI40" s="1116"/>
      <c r="BJ40" s="1116"/>
      <c r="BK40" s="1116"/>
      <c r="BL40" s="1116"/>
      <c r="BM40" s="1116"/>
      <c r="BN40" s="1116"/>
      <c r="BO40" s="1117" t="s">
        <v>559</v>
      </c>
      <c r="BP40" s="1118"/>
      <c r="BQ40" s="1118"/>
      <c r="BR40" s="1118"/>
      <c r="BS40" s="1118"/>
      <c r="BT40" s="1118"/>
      <c r="BU40" s="1119"/>
      <c r="BV40" s="1119"/>
      <c r="BW40" s="1119"/>
      <c r="BX40" s="1119"/>
      <c r="BY40" s="1119"/>
      <c r="BZ40" s="1119"/>
      <c r="CA40" s="1119"/>
      <c r="CB40" s="1119"/>
      <c r="CC40" s="1119"/>
      <c r="CD40" s="1119"/>
      <c r="CE40" s="1119"/>
      <c r="CF40" s="1119"/>
      <c r="CG40" s="1119"/>
      <c r="CH40" s="1119"/>
      <c r="CI40" s="1119"/>
      <c r="CJ40" s="1119"/>
      <c r="CK40" s="1119"/>
      <c r="CL40" s="1119"/>
      <c r="CM40" s="1119"/>
      <c r="CN40" s="1119"/>
      <c r="CO40" s="1119"/>
      <c r="CP40" s="1119"/>
      <c r="CQ40" s="1119"/>
      <c r="CR40" s="1119"/>
      <c r="CS40" s="1119"/>
      <c r="CT40" s="1119"/>
      <c r="CU40" s="1119"/>
      <c r="CV40" s="1119"/>
      <c r="CW40" s="1119"/>
      <c r="CX40" s="1119"/>
      <c r="CY40" s="1119"/>
      <c r="CZ40" s="1119"/>
      <c r="DA40" s="1119"/>
      <c r="DB40" s="1119"/>
      <c r="DC40" s="1119"/>
      <c r="DD40" s="1120"/>
    </row>
    <row r="41" spans="1:108" s="246" customFormat="1" ht="15.75">
      <c r="A41" s="333"/>
      <c r="B41" s="1116" t="s">
        <v>560</v>
      </c>
      <c r="C41" s="1116"/>
      <c r="D41" s="1116"/>
      <c r="E41" s="1116"/>
      <c r="F41" s="1116"/>
      <c r="G41" s="1116"/>
      <c r="H41" s="1116"/>
      <c r="I41" s="1116"/>
      <c r="J41" s="1116"/>
      <c r="K41" s="1116"/>
      <c r="L41" s="1116"/>
      <c r="M41" s="1116"/>
      <c r="N41" s="1116"/>
      <c r="O41" s="1116"/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16"/>
      <c r="AA41" s="1116"/>
      <c r="AB41" s="1116"/>
      <c r="AC41" s="1116"/>
      <c r="AD41" s="1116"/>
      <c r="AE41" s="1116"/>
      <c r="AF41" s="1116"/>
      <c r="AG41" s="1116"/>
      <c r="AH41" s="1116"/>
      <c r="AI41" s="1116"/>
      <c r="AJ41" s="1116"/>
      <c r="AK41" s="1116"/>
      <c r="AL41" s="1116"/>
      <c r="AM41" s="1116"/>
      <c r="AN41" s="1116"/>
      <c r="AO41" s="1116"/>
      <c r="AP41" s="1116"/>
      <c r="AQ41" s="1116"/>
      <c r="AR41" s="1116"/>
      <c r="AS41" s="1116"/>
      <c r="AT41" s="1116"/>
      <c r="AU41" s="1116"/>
      <c r="AV41" s="1116"/>
      <c r="AW41" s="1116"/>
      <c r="AX41" s="1116"/>
      <c r="AY41" s="1116"/>
      <c r="AZ41" s="1116"/>
      <c r="BA41" s="1116"/>
      <c r="BB41" s="1116"/>
      <c r="BC41" s="1116"/>
      <c r="BD41" s="1116"/>
      <c r="BE41" s="1116"/>
      <c r="BF41" s="1116"/>
      <c r="BG41" s="1116"/>
      <c r="BH41" s="1116"/>
      <c r="BI41" s="1116"/>
      <c r="BJ41" s="1116"/>
      <c r="BK41" s="1116"/>
      <c r="BL41" s="1116"/>
      <c r="BM41" s="1116"/>
      <c r="BN41" s="1116"/>
      <c r="BO41" s="1117" t="s">
        <v>561</v>
      </c>
      <c r="BP41" s="1118"/>
      <c r="BQ41" s="1118"/>
      <c r="BR41" s="1118"/>
      <c r="BS41" s="1118"/>
      <c r="BT41" s="1118"/>
      <c r="BU41" s="1119"/>
      <c r="BV41" s="1119"/>
      <c r="BW41" s="1119"/>
      <c r="BX41" s="1119"/>
      <c r="BY41" s="1119"/>
      <c r="BZ41" s="1119"/>
      <c r="CA41" s="1119"/>
      <c r="CB41" s="1119"/>
      <c r="CC41" s="1119"/>
      <c r="CD41" s="1119"/>
      <c r="CE41" s="1119"/>
      <c r="CF41" s="1119"/>
      <c r="CG41" s="1119"/>
      <c r="CH41" s="1119"/>
      <c r="CI41" s="1119"/>
      <c r="CJ41" s="1119"/>
      <c r="CK41" s="1119"/>
      <c r="CL41" s="1119"/>
      <c r="CM41" s="1119"/>
      <c r="CN41" s="1119"/>
      <c r="CO41" s="1119"/>
      <c r="CP41" s="1119"/>
      <c r="CQ41" s="1119"/>
      <c r="CR41" s="1119"/>
      <c r="CS41" s="1119"/>
      <c r="CT41" s="1119"/>
      <c r="CU41" s="1119"/>
      <c r="CV41" s="1119"/>
      <c r="CW41" s="1119"/>
      <c r="CX41" s="1119"/>
      <c r="CY41" s="1119"/>
      <c r="CZ41" s="1119"/>
      <c r="DA41" s="1119"/>
      <c r="DB41" s="1119"/>
      <c r="DC41" s="1119"/>
      <c r="DD41" s="1120"/>
    </row>
    <row r="42" spans="1:108" s="246" customFormat="1" ht="15.75">
      <c r="A42" s="333"/>
      <c r="B42" s="1116" t="s">
        <v>562</v>
      </c>
      <c r="C42" s="1116"/>
      <c r="D42" s="1116"/>
      <c r="E42" s="1116"/>
      <c r="F42" s="1116"/>
      <c r="G42" s="1116"/>
      <c r="H42" s="1116"/>
      <c r="I42" s="1116"/>
      <c r="J42" s="1116"/>
      <c r="K42" s="1116"/>
      <c r="L42" s="1116"/>
      <c r="M42" s="1116"/>
      <c r="N42" s="1116"/>
      <c r="O42" s="1116"/>
      <c r="P42" s="1116"/>
      <c r="Q42" s="1116"/>
      <c r="R42" s="1116"/>
      <c r="S42" s="1116"/>
      <c r="T42" s="1116"/>
      <c r="U42" s="1116"/>
      <c r="V42" s="1116"/>
      <c r="W42" s="1116"/>
      <c r="X42" s="1116"/>
      <c r="Y42" s="1116"/>
      <c r="Z42" s="1116"/>
      <c r="AA42" s="1116"/>
      <c r="AB42" s="1116"/>
      <c r="AC42" s="1116"/>
      <c r="AD42" s="1116"/>
      <c r="AE42" s="1116"/>
      <c r="AF42" s="1116"/>
      <c r="AG42" s="1116"/>
      <c r="AH42" s="1116"/>
      <c r="AI42" s="1116"/>
      <c r="AJ42" s="1116"/>
      <c r="AK42" s="1116"/>
      <c r="AL42" s="1116"/>
      <c r="AM42" s="1116"/>
      <c r="AN42" s="1116"/>
      <c r="AO42" s="1116"/>
      <c r="AP42" s="1116"/>
      <c r="AQ42" s="1116"/>
      <c r="AR42" s="1116"/>
      <c r="AS42" s="1116"/>
      <c r="AT42" s="1116"/>
      <c r="AU42" s="1116"/>
      <c r="AV42" s="1116"/>
      <c r="AW42" s="1116"/>
      <c r="AX42" s="1116"/>
      <c r="AY42" s="1116"/>
      <c r="AZ42" s="1116"/>
      <c r="BA42" s="1116"/>
      <c r="BB42" s="1116"/>
      <c r="BC42" s="1116"/>
      <c r="BD42" s="1116"/>
      <c r="BE42" s="1116"/>
      <c r="BF42" s="1116"/>
      <c r="BG42" s="1116"/>
      <c r="BH42" s="1116"/>
      <c r="BI42" s="1116"/>
      <c r="BJ42" s="1116"/>
      <c r="BK42" s="1116"/>
      <c r="BL42" s="1116"/>
      <c r="BM42" s="1116"/>
      <c r="BN42" s="1116"/>
      <c r="BO42" s="1117" t="s">
        <v>563</v>
      </c>
      <c r="BP42" s="1118"/>
      <c r="BQ42" s="1118"/>
      <c r="BR42" s="1118"/>
      <c r="BS42" s="1118"/>
      <c r="BT42" s="1118"/>
      <c r="BU42" s="1119"/>
      <c r="BV42" s="1119"/>
      <c r="BW42" s="1119"/>
      <c r="BX42" s="1119"/>
      <c r="BY42" s="1119"/>
      <c r="BZ42" s="1119"/>
      <c r="CA42" s="1119"/>
      <c r="CB42" s="1119"/>
      <c r="CC42" s="1119"/>
      <c r="CD42" s="1119"/>
      <c r="CE42" s="1119"/>
      <c r="CF42" s="1119"/>
      <c r="CG42" s="1119"/>
      <c r="CH42" s="1119"/>
      <c r="CI42" s="1119"/>
      <c r="CJ42" s="1119"/>
      <c r="CK42" s="1119"/>
      <c r="CL42" s="1119"/>
      <c r="CM42" s="1119"/>
      <c r="CN42" s="1119"/>
      <c r="CO42" s="1119"/>
      <c r="CP42" s="1119"/>
      <c r="CQ42" s="1119"/>
      <c r="CR42" s="1119"/>
      <c r="CS42" s="1119"/>
      <c r="CT42" s="1119"/>
      <c r="CU42" s="1119"/>
      <c r="CV42" s="1119"/>
      <c r="CW42" s="1119"/>
      <c r="CX42" s="1119"/>
      <c r="CY42" s="1119"/>
      <c r="CZ42" s="1119"/>
      <c r="DA42" s="1119"/>
      <c r="DB42" s="1119"/>
      <c r="DC42" s="1119"/>
      <c r="DD42" s="1120"/>
    </row>
    <row r="43" spans="1:108" s="246" customFormat="1" ht="31.5" customHeight="1">
      <c r="A43" s="333"/>
      <c r="B43" s="1116" t="s">
        <v>564</v>
      </c>
      <c r="C43" s="1116"/>
      <c r="D43" s="1116"/>
      <c r="E43" s="1116"/>
      <c r="F43" s="1116"/>
      <c r="G43" s="1116"/>
      <c r="H43" s="1116"/>
      <c r="I43" s="1116"/>
      <c r="J43" s="1116"/>
      <c r="K43" s="1116"/>
      <c r="L43" s="1116"/>
      <c r="M43" s="1116"/>
      <c r="N43" s="1116"/>
      <c r="O43" s="1116"/>
      <c r="P43" s="1116"/>
      <c r="Q43" s="1116"/>
      <c r="R43" s="1116"/>
      <c r="S43" s="1116"/>
      <c r="T43" s="1116"/>
      <c r="U43" s="1116"/>
      <c r="V43" s="1116"/>
      <c r="W43" s="1116"/>
      <c r="X43" s="1116"/>
      <c r="Y43" s="1116"/>
      <c r="Z43" s="1116"/>
      <c r="AA43" s="1116"/>
      <c r="AB43" s="1116"/>
      <c r="AC43" s="1116"/>
      <c r="AD43" s="1116"/>
      <c r="AE43" s="1116"/>
      <c r="AF43" s="1116"/>
      <c r="AG43" s="1116"/>
      <c r="AH43" s="1116"/>
      <c r="AI43" s="1116"/>
      <c r="AJ43" s="1116"/>
      <c r="AK43" s="1116"/>
      <c r="AL43" s="1116"/>
      <c r="AM43" s="1116"/>
      <c r="AN43" s="1116"/>
      <c r="AO43" s="1116"/>
      <c r="AP43" s="1116"/>
      <c r="AQ43" s="1116"/>
      <c r="AR43" s="1116"/>
      <c r="AS43" s="1116"/>
      <c r="AT43" s="1116"/>
      <c r="AU43" s="1116"/>
      <c r="AV43" s="1116"/>
      <c r="AW43" s="1116"/>
      <c r="AX43" s="1116"/>
      <c r="AY43" s="1116"/>
      <c r="AZ43" s="1116"/>
      <c r="BA43" s="1116"/>
      <c r="BB43" s="1116"/>
      <c r="BC43" s="1116"/>
      <c r="BD43" s="1116"/>
      <c r="BE43" s="1116"/>
      <c r="BF43" s="1116"/>
      <c r="BG43" s="1116"/>
      <c r="BH43" s="1116"/>
      <c r="BI43" s="1116"/>
      <c r="BJ43" s="1116"/>
      <c r="BK43" s="1116"/>
      <c r="BL43" s="1116"/>
      <c r="BM43" s="1116"/>
      <c r="BN43" s="1116"/>
      <c r="BO43" s="1117" t="s">
        <v>565</v>
      </c>
      <c r="BP43" s="1118"/>
      <c r="BQ43" s="1118"/>
      <c r="BR43" s="1118"/>
      <c r="BS43" s="1118"/>
      <c r="BT43" s="1118"/>
      <c r="BU43" s="1119"/>
      <c r="BV43" s="1119"/>
      <c r="BW43" s="1119"/>
      <c r="BX43" s="1119"/>
      <c r="BY43" s="1119"/>
      <c r="BZ43" s="1119"/>
      <c r="CA43" s="1119"/>
      <c r="CB43" s="1119"/>
      <c r="CC43" s="1119"/>
      <c r="CD43" s="1119"/>
      <c r="CE43" s="1119"/>
      <c r="CF43" s="1119"/>
      <c r="CG43" s="1119"/>
      <c r="CH43" s="1119"/>
      <c r="CI43" s="1119"/>
      <c r="CJ43" s="1119"/>
      <c r="CK43" s="1119"/>
      <c r="CL43" s="1119"/>
      <c r="CM43" s="1119"/>
      <c r="CN43" s="1119"/>
      <c r="CO43" s="1119"/>
      <c r="CP43" s="1119"/>
      <c r="CQ43" s="1119"/>
      <c r="CR43" s="1119"/>
      <c r="CS43" s="1119"/>
      <c r="CT43" s="1119"/>
      <c r="CU43" s="1119"/>
      <c r="CV43" s="1119"/>
      <c r="CW43" s="1119"/>
      <c r="CX43" s="1119"/>
      <c r="CY43" s="1119"/>
      <c r="CZ43" s="1119"/>
      <c r="DA43" s="1119"/>
      <c r="DB43" s="1119"/>
      <c r="DC43" s="1119"/>
      <c r="DD43" s="1120"/>
    </row>
    <row r="44" spans="1:108" s="246" customFormat="1" ht="33" customHeight="1">
      <c r="A44" s="333"/>
      <c r="B44" s="1116" t="s">
        <v>607</v>
      </c>
      <c r="C44" s="1116"/>
      <c r="D44" s="1116"/>
      <c r="E44" s="1116"/>
      <c r="F44" s="1116"/>
      <c r="G44" s="1116"/>
      <c r="H44" s="1116"/>
      <c r="I44" s="1116"/>
      <c r="J44" s="1116"/>
      <c r="K44" s="1116"/>
      <c r="L44" s="1116"/>
      <c r="M44" s="1116"/>
      <c r="N44" s="1116"/>
      <c r="O44" s="1116"/>
      <c r="P44" s="1116"/>
      <c r="Q44" s="1116"/>
      <c r="R44" s="1116"/>
      <c r="S44" s="1116"/>
      <c r="T44" s="1116"/>
      <c r="U44" s="1116"/>
      <c r="V44" s="1116"/>
      <c r="W44" s="1116"/>
      <c r="X44" s="1116"/>
      <c r="Y44" s="1116"/>
      <c r="Z44" s="1116"/>
      <c r="AA44" s="1116"/>
      <c r="AB44" s="1116"/>
      <c r="AC44" s="1116"/>
      <c r="AD44" s="1116"/>
      <c r="AE44" s="1116"/>
      <c r="AF44" s="1116"/>
      <c r="AG44" s="1116"/>
      <c r="AH44" s="1116"/>
      <c r="AI44" s="1116"/>
      <c r="AJ44" s="1116"/>
      <c r="AK44" s="1116"/>
      <c r="AL44" s="1116"/>
      <c r="AM44" s="1116"/>
      <c r="AN44" s="1116"/>
      <c r="AO44" s="1116"/>
      <c r="AP44" s="1116"/>
      <c r="AQ44" s="1116"/>
      <c r="AR44" s="1116"/>
      <c r="AS44" s="1116"/>
      <c r="AT44" s="1116"/>
      <c r="AU44" s="1116"/>
      <c r="AV44" s="1116"/>
      <c r="AW44" s="1116"/>
      <c r="AX44" s="1116"/>
      <c r="AY44" s="1116"/>
      <c r="AZ44" s="1116"/>
      <c r="BA44" s="1116"/>
      <c r="BB44" s="1116"/>
      <c r="BC44" s="1116"/>
      <c r="BD44" s="1116"/>
      <c r="BE44" s="1116"/>
      <c r="BF44" s="1116"/>
      <c r="BG44" s="1116"/>
      <c r="BH44" s="1116"/>
      <c r="BI44" s="1116"/>
      <c r="BJ44" s="1116"/>
      <c r="BK44" s="1116"/>
      <c r="BL44" s="1116"/>
      <c r="BM44" s="1116"/>
      <c r="BN44" s="1116"/>
      <c r="BO44" s="1117" t="s">
        <v>567</v>
      </c>
      <c r="BP44" s="1118"/>
      <c r="BQ44" s="1118"/>
      <c r="BR44" s="1118"/>
      <c r="BS44" s="1118"/>
      <c r="BT44" s="1118"/>
      <c r="BU44" s="1119"/>
      <c r="BV44" s="1119"/>
      <c r="BW44" s="1119"/>
      <c r="BX44" s="1119"/>
      <c r="BY44" s="1119"/>
      <c r="BZ44" s="1119"/>
      <c r="CA44" s="1119"/>
      <c r="CB44" s="1119"/>
      <c r="CC44" s="1119"/>
      <c r="CD44" s="1119"/>
      <c r="CE44" s="1119"/>
      <c r="CF44" s="1119"/>
      <c r="CG44" s="1119"/>
      <c r="CH44" s="1119"/>
      <c r="CI44" s="1119"/>
      <c r="CJ44" s="1119"/>
      <c r="CK44" s="1119"/>
      <c r="CL44" s="1119"/>
      <c r="CM44" s="1119"/>
      <c r="CN44" s="1119"/>
      <c r="CO44" s="1119"/>
      <c r="CP44" s="1119"/>
      <c r="CQ44" s="1119"/>
      <c r="CR44" s="1119"/>
      <c r="CS44" s="1119"/>
      <c r="CT44" s="1119"/>
      <c r="CU44" s="1119"/>
      <c r="CV44" s="1119"/>
      <c r="CW44" s="1119"/>
      <c r="CX44" s="1119"/>
      <c r="CY44" s="1119"/>
      <c r="CZ44" s="1119"/>
      <c r="DA44" s="1119"/>
      <c r="DB44" s="1119"/>
      <c r="DC44" s="1119"/>
      <c r="DD44" s="1120"/>
    </row>
    <row r="45" spans="1:108" s="246" customFormat="1" ht="15.75">
      <c r="A45" s="333"/>
      <c r="B45" s="1116" t="s">
        <v>568</v>
      </c>
      <c r="C45" s="1116"/>
      <c r="D45" s="1116"/>
      <c r="E45" s="1116"/>
      <c r="F45" s="1116"/>
      <c r="G45" s="1116"/>
      <c r="H45" s="1116"/>
      <c r="I45" s="1116"/>
      <c r="J45" s="1116"/>
      <c r="K45" s="1116"/>
      <c r="L45" s="1116"/>
      <c r="M45" s="1116"/>
      <c r="N45" s="1116"/>
      <c r="O45" s="1116"/>
      <c r="P45" s="1116"/>
      <c r="Q45" s="1116"/>
      <c r="R45" s="1116"/>
      <c r="S45" s="1116"/>
      <c r="T45" s="1116"/>
      <c r="U45" s="1116"/>
      <c r="V45" s="1116"/>
      <c r="W45" s="1116"/>
      <c r="X45" s="1116"/>
      <c r="Y45" s="1116"/>
      <c r="Z45" s="1116"/>
      <c r="AA45" s="1116"/>
      <c r="AB45" s="1116"/>
      <c r="AC45" s="1116"/>
      <c r="AD45" s="1116"/>
      <c r="AE45" s="1116"/>
      <c r="AF45" s="1116"/>
      <c r="AG45" s="1116"/>
      <c r="AH45" s="1116"/>
      <c r="AI45" s="1116"/>
      <c r="AJ45" s="1116"/>
      <c r="AK45" s="1116"/>
      <c r="AL45" s="1116"/>
      <c r="AM45" s="1116"/>
      <c r="AN45" s="1116"/>
      <c r="AO45" s="1116"/>
      <c r="AP45" s="1116"/>
      <c r="AQ45" s="1116"/>
      <c r="AR45" s="1116"/>
      <c r="AS45" s="1116"/>
      <c r="AT45" s="1116"/>
      <c r="AU45" s="1116"/>
      <c r="AV45" s="1116"/>
      <c r="AW45" s="1116"/>
      <c r="AX45" s="1116"/>
      <c r="AY45" s="1116"/>
      <c r="AZ45" s="1116"/>
      <c r="BA45" s="1116"/>
      <c r="BB45" s="1116"/>
      <c r="BC45" s="1116"/>
      <c r="BD45" s="1116"/>
      <c r="BE45" s="1116"/>
      <c r="BF45" s="1116"/>
      <c r="BG45" s="1116"/>
      <c r="BH45" s="1116"/>
      <c r="BI45" s="1116"/>
      <c r="BJ45" s="1116"/>
      <c r="BK45" s="1116"/>
      <c r="BL45" s="1116"/>
      <c r="BM45" s="1116"/>
      <c r="BN45" s="1116"/>
      <c r="BO45" s="1117" t="s">
        <v>569</v>
      </c>
      <c r="BP45" s="1118"/>
      <c r="BQ45" s="1118"/>
      <c r="BR45" s="1118"/>
      <c r="BS45" s="1118"/>
      <c r="BT45" s="1118"/>
      <c r="BU45" s="1119"/>
      <c r="BV45" s="1119"/>
      <c r="BW45" s="1119"/>
      <c r="BX45" s="1119"/>
      <c r="BY45" s="1119"/>
      <c r="BZ45" s="1119"/>
      <c r="CA45" s="1119"/>
      <c r="CB45" s="1119"/>
      <c r="CC45" s="1119"/>
      <c r="CD45" s="1119"/>
      <c r="CE45" s="1119"/>
      <c r="CF45" s="1119"/>
      <c r="CG45" s="1119"/>
      <c r="CH45" s="1119"/>
      <c r="CI45" s="1119"/>
      <c r="CJ45" s="1119"/>
      <c r="CK45" s="1119"/>
      <c r="CL45" s="1119"/>
      <c r="CM45" s="1119"/>
      <c r="CN45" s="1119"/>
      <c r="CO45" s="1119"/>
      <c r="CP45" s="1119"/>
      <c r="CQ45" s="1119"/>
      <c r="CR45" s="1119"/>
      <c r="CS45" s="1119"/>
      <c r="CT45" s="1119"/>
      <c r="CU45" s="1119"/>
      <c r="CV45" s="1119"/>
      <c r="CW45" s="1119"/>
      <c r="CX45" s="1119"/>
      <c r="CY45" s="1119"/>
      <c r="CZ45" s="1119"/>
      <c r="DA45" s="1119"/>
      <c r="DB45" s="1119"/>
      <c r="DC45" s="1119"/>
      <c r="DD45" s="1120"/>
    </row>
    <row r="46" spans="1:108" s="246" customFormat="1" ht="15.75">
      <c r="A46" s="333"/>
      <c r="B46" s="1116" t="s">
        <v>570</v>
      </c>
      <c r="C46" s="1116"/>
      <c r="D46" s="1116"/>
      <c r="E46" s="1116"/>
      <c r="F46" s="1116"/>
      <c r="G46" s="1116"/>
      <c r="H46" s="1116"/>
      <c r="I46" s="1116"/>
      <c r="J46" s="1116"/>
      <c r="K46" s="1116"/>
      <c r="L46" s="1116"/>
      <c r="M46" s="1116"/>
      <c r="N46" s="1116"/>
      <c r="O46" s="1116"/>
      <c r="P46" s="1116"/>
      <c r="Q46" s="1116"/>
      <c r="R46" s="1116"/>
      <c r="S46" s="1116"/>
      <c r="T46" s="1116"/>
      <c r="U46" s="1116"/>
      <c r="V46" s="1116"/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116"/>
      <c r="AL46" s="1116"/>
      <c r="AM46" s="1116"/>
      <c r="AN46" s="1116"/>
      <c r="AO46" s="1116"/>
      <c r="AP46" s="1116"/>
      <c r="AQ46" s="1116"/>
      <c r="AR46" s="1116"/>
      <c r="AS46" s="1116"/>
      <c r="AT46" s="1116"/>
      <c r="AU46" s="1116"/>
      <c r="AV46" s="1116"/>
      <c r="AW46" s="1116"/>
      <c r="AX46" s="1116"/>
      <c r="AY46" s="1116"/>
      <c r="AZ46" s="1116"/>
      <c r="BA46" s="1116"/>
      <c r="BB46" s="1116"/>
      <c r="BC46" s="1116"/>
      <c r="BD46" s="1116"/>
      <c r="BE46" s="1116"/>
      <c r="BF46" s="1116"/>
      <c r="BG46" s="1116"/>
      <c r="BH46" s="1116"/>
      <c r="BI46" s="1116"/>
      <c r="BJ46" s="1116"/>
      <c r="BK46" s="1116"/>
      <c r="BL46" s="1116"/>
      <c r="BM46" s="1116"/>
      <c r="BN46" s="1116"/>
      <c r="BO46" s="1117" t="s">
        <v>571</v>
      </c>
      <c r="BP46" s="1118"/>
      <c r="BQ46" s="1118"/>
      <c r="BR46" s="1118"/>
      <c r="BS46" s="1118"/>
      <c r="BT46" s="1118"/>
      <c r="BU46" s="1119"/>
      <c r="BV46" s="1119"/>
      <c r="BW46" s="1119"/>
      <c r="BX46" s="1119"/>
      <c r="BY46" s="1119"/>
      <c r="BZ46" s="1119"/>
      <c r="CA46" s="1119"/>
      <c r="CB46" s="1119"/>
      <c r="CC46" s="1119"/>
      <c r="CD46" s="1119"/>
      <c r="CE46" s="1119"/>
      <c r="CF46" s="1119"/>
      <c r="CG46" s="1119"/>
      <c r="CH46" s="1119"/>
      <c r="CI46" s="1119"/>
      <c r="CJ46" s="1119"/>
      <c r="CK46" s="1119"/>
      <c r="CL46" s="1119"/>
      <c r="CM46" s="1119"/>
      <c r="CN46" s="1119"/>
      <c r="CO46" s="1119"/>
      <c r="CP46" s="1119"/>
      <c r="CQ46" s="1119"/>
      <c r="CR46" s="1119"/>
      <c r="CS46" s="1119"/>
      <c r="CT46" s="1119"/>
      <c r="CU46" s="1119"/>
      <c r="CV46" s="1119"/>
      <c r="CW46" s="1119"/>
      <c r="CX46" s="1119"/>
      <c r="CY46" s="1119"/>
      <c r="CZ46" s="1119"/>
      <c r="DA46" s="1119"/>
      <c r="DB46" s="1119"/>
      <c r="DC46" s="1119"/>
      <c r="DD46" s="1120"/>
    </row>
    <row r="47" spans="1:108" s="246" customFormat="1" ht="16.5" thickBot="1">
      <c r="A47" s="333"/>
      <c r="B47" s="1108" t="s">
        <v>572</v>
      </c>
      <c r="C47" s="1108"/>
      <c r="D47" s="1108"/>
      <c r="E47" s="1108"/>
      <c r="F47" s="1108"/>
      <c r="G47" s="1108"/>
      <c r="H47" s="1108"/>
      <c r="I47" s="1108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8"/>
      <c r="Y47" s="1108"/>
      <c r="Z47" s="1108"/>
      <c r="AA47" s="1108"/>
      <c r="AB47" s="1108"/>
      <c r="AC47" s="1108"/>
      <c r="AD47" s="1108"/>
      <c r="AE47" s="1108"/>
      <c r="AF47" s="1108"/>
      <c r="AG47" s="1108"/>
      <c r="AH47" s="1108"/>
      <c r="AI47" s="1108"/>
      <c r="AJ47" s="1108"/>
      <c r="AK47" s="1108"/>
      <c r="AL47" s="1108"/>
      <c r="AM47" s="1108"/>
      <c r="AN47" s="1108"/>
      <c r="AO47" s="1108"/>
      <c r="AP47" s="1108"/>
      <c r="AQ47" s="1108"/>
      <c r="AR47" s="1108"/>
      <c r="AS47" s="1108"/>
      <c r="AT47" s="1108"/>
      <c r="AU47" s="1108"/>
      <c r="AV47" s="1108"/>
      <c r="AW47" s="1108"/>
      <c r="AX47" s="1108"/>
      <c r="AY47" s="1108"/>
      <c r="AZ47" s="1108"/>
      <c r="BA47" s="1108"/>
      <c r="BB47" s="1108"/>
      <c r="BC47" s="1108"/>
      <c r="BD47" s="1108"/>
      <c r="BE47" s="1108"/>
      <c r="BF47" s="1108"/>
      <c r="BG47" s="1108"/>
      <c r="BH47" s="1108"/>
      <c r="BI47" s="1108"/>
      <c r="BJ47" s="1108"/>
      <c r="BK47" s="1108"/>
      <c r="BL47" s="1108"/>
      <c r="BM47" s="1108"/>
      <c r="BN47" s="1109"/>
      <c r="BO47" s="1110" t="s">
        <v>573</v>
      </c>
      <c r="BP47" s="1111"/>
      <c r="BQ47" s="1111"/>
      <c r="BR47" s="1111"/>
      <c r="BS47" s="1111"/>
      <c r="BT47" s="1111"/>
      <c r="BU47" s="1112"/>
      <c r="BV47" s="1112"/>
      <c r="BW47" s="1112"/>
      <c r="BX47" s="1112"/>
      <c r="BY47" s="1112"/>
      <c r="BZ47" s="1112"/>
      <c r="CA47" s="1112"/>
      <c r="CB47" s="1112"/>
      <c r="CC47" s="1112"/>
      <c r="CD47" s="1112"/>
      <c r="CE47" s="1112"/>
      <c r="CF47" s="1112"/>
      <c r="CG47" s="1112"/>
      <c r="CH47" s="1112"/>
      <c r="CI47" s="1112"/>
      <c r="CJ47" s="1112"/>
      <c r="CK47" s="1112"/>
      <c r="CL47" s="1112"/>
      <c r="CM47" s="1112"/>
      <c r="CN47" s="1112"/>
      <c r="CO47" s="1112"/>
      <c r="CP47" s="1112"/>
      <c r="CQ47" s="1112"/>
      <c r="CR47" s="1112"/>
      <c r="CS47" s="1112"/>
      <c r="CT47" s="1112"/>
      <c r="CU47" s="1112"/>
      <c r="CV47" s="1112"/>
      <c r="CW47" s="1112"/>
      <c r="CX47" s="1112"/>
      <c r="CY47" s="1112"/>
      <c r="CZ47" s="1112"/>
      <c r="DA47" s="1112"/>
      <c r="DB47" s="1112"/>
      <c r="DC47" s="1112"/>
      <c r="DD47" s="1113"/>
    </row>
    <row r="48" s="246" customFormat="1" ht="15.75"/>
    <row r="49" spans="1:108" s="246" customFormat="1" ht="15.75">
      <c r="A49" s="1114" t="s">
        <v>608</v>
      </c>
      <c r="B49" s="1114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4"/>
      <c r="U49" s="1114"/>
      <c r="V49" s="1114"/>
      <c r="W49" s="1114"/>
      <c r="X49" s="1114"/>
      <c r="Y49" s="1114"/>
      <c r="Z49" s="1114"/>
      <c r="AA49" s="1114"/>
      <c r="AB49" s="1114"/>
      <c r="AC49" s="1114"/>
      <c r="AD49" s="1114"/>
      <c r="AE49" s="1114"/>
      <c r="AF49" s="1114"/>
      <c r="AG49" s="1114"/>
      <c r="AH49" s="1114"/>
      <c r="AI49" s="1114"/>
      <c r="AJ49" s="1114"/>
      <c r="AK49" s="1114"/>
      <c r="AL49" s="1114"/>
      <c r="AM49" s="1114"/>
      <c r="AN49" s="1114"/>
      <c r="AO49" s="1114"/>
      <c r="AP49" s="1114"/>
      <c r="AQ49" s="1114"/>
      <c r="AR49" s="1114"/>
      <c r="AS49" s="1114"/>
      <c r="AT49" s="1114"/>
      <c r="AU49" s="1114"/>
      <c r="AV49" s="1114"/>
      <c r="AW49" s="1114"/>
      <c r="AX49" s="1114"/>
      <c r="AY49" s="1114"/>
      <c r="AZ49" s="1114"/>
      <c r="BA49" s="1114"/>
      <c r="BB49" s="1114"/>
      <c r="BC49" s="1114"/>
      <c r="BD49" s="1114"/>
      <c r="BE49" s="1114"/>
      <c r="BF49" s="1114"/>
      <c r="BG49" s="1114"/>
      <c r="BH49" s="1114"/>
      <c r="BI49" s="1114"/>
      <c r="BJ49" s="1114"/>
      <c r="BK49" s="1114"/>
      <c r="BL49" s="1114"/>
      <c r="BM49" s="1114"/>
      <c r="BN49" s="1114"/>
      <c r="BO49" s="1114"/>
      <c r="BP49" s="1114"/>
      <c r="BQ49" s="1114"/>
      <c r="BR49" s="1114"/>
      <c r="BS49" s="1114"/>
      <c r="BT49" s="1114"/>
      <c r="BU49" s="1114"/>
      <c r="BV49" s="1114"/>
      <c r="BW49" s="1114"/>
      <c r="BX49" s="1114"/>
      <c r="BY49" s="1114"/>
      <c r="BZ49" s="1114"/>
      <c r="CA49" s="1114"/>
      <c r="CB49" s="1114"/>
      <c r="CC49" s="1114"/>
      <c r="CD49" s="1114"/>
      <c r="CE49" s="1114"/>
      <c r="CF49" s="1114"/>
      <c r="CG49" s="1114"/>
      <c r="CH49" s="1114"/>
      <c r="CI49" s="1114"/>
      <c r="CJ49" s="1114"/>
      <c r="CK49" s="1114"/>
      <c r="CL49" s="1114"/>
      <c r="CM49" s="1114"/>
      <c r="CN49" s="1114"/>
      <c r="CO49" s="1114"/>
      <c r="CP49" s="1114"/>
      <c r="CQ49" s="1114"/>
      <c r="CR49" s="1114"/>
      <c r="CS49" s="1114"/>
      <c r="CT49" s="1114"/>
      <c r="CU49" s="1114"/>
      <c r="CV49" s="1114"/>
      <c r="CW49" s="1114"/>
      <c r="CX49" s="1114"/>
      <c r="CY49" s="1114"/>
      <c r="CZ49" s="1114"/>
      <c r="DA49" s="1114"/>
      <c r="DB49" s="1114"/>
      <c r="DC49" s="1114"/>
      <c r="DD49" s="1114"/>
    </row>
    <row r="50" spans="1:108" s="246" customFormat="1" ht="15.75">
      <c r="A50" s="334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269"/>
      <c r="BQ50" s="269"/>
      <c r="BR50" s="269"/>
      <c r="BS50" s="269"/>
      <c r="BT50" s="269"/>
      <c r="BU50" s="269"/>
      <c r="BV50" s="269"/>
      <c r="BW50" s="336"/>
      <c r="BX50" s="336"/>
      <c r="BY50" s="336"/>
      <c r="BZ50" s="336"/>
      <c r="CA50" s="336"/>
      <c r="CB50" s="336"/>
      <c r="CC50" s="336"/>
      <c r="CD50" s="336"/>
      <c r="CE50" s="336"/>
      <c r="CF50" s="336"/>
      <c r="CG50" s="336"/>
      <c r="CH50" s="336"/>
      <c r="CI50" s="336"/>
      <c r="CJ50" s="336"/>
      <c r="CK50" s="336"/>
      <c r="CL50" s="336"/>
      <c r="CM50" s="336"/>
      <c r="CN50" s="336"/>
      <c r="CO50" s="336"/>
      <c r="CP50" s="336"/>
      <c r="CQ50" s="336"/>
      <c r="CR50" s="336"/>
      <c r="CS50" s="336"/>
      <c r="CT50" s="336"/>
      <c r="CU50" s="336"/>
      <c r="CV50" s="336"/>
      <c r="CW50" s="336"/>
      <c r="CX50" s="336"/>
      <c r="CY50" s="336"/>
      <c r="CZ50" s="336"/>
      <c r="DA50" s="336"/>
      <c r="DB50" s="336"/>
      <c r="DC50" s="336"/>
      <c r="DD50" s="336"/>
    </row>
    <row r="51" spans="1:108" s="338" customFormat="1" ht="100.5" customHeight="1">
      <c r="A51" s="1115" t="s">
        <v>609</v>
      </c>
      <c r="B51" s="1115"/>
      <c r="C51" s="1115"/>
      <c r="D51" s="1115" t="s">
        <v>610</v>
      </c>
      <c r="E51" s="1115"/>
      <c r="F51" s="1115"/>
      <c r="G51" s="1115"/>
      <c r="H51" s="1115"/>
      <c r="I51" s="1115"/>
      <c r="J51" s="1115"/>
      <c r="K51" s="1115"/>
      <c r="L51" s="1115"/>
      <c r="M51" s="1115"/>
      <c r="N51" s="1115"/>
      <c r="O51" s="1115"/>
      <c r="P51" s="1115"/>
      <c r="Q51" s="1115"/>
      <c r="R51" s="1115"/>
      <c r="S51" s="1115"/>
      <c r="T51" s="1115"/>
      <c r="U51" s="1115"/>
      <c r="V51" s="1115"/>
      <c r="W51" s="1115"/>
      <c r="X51" s="1115"/>
      <c r="Y51" s="1115"/>
      <c r="Z51" s="1115"/>
      <c r="AA51" s="1115"/>
      <c r="AB51" s="1115"/>
      <c r="AC51" s="1115" t="s">
        <v>611</v>
      </c>
      <c r="AD51" s="1115"/>
      <c r="AE51" s="1115"/>
      <c r="AF51" s="1115"/>
      <c r="AG51" s="1115"/>
      <c r="AH51" s="1115"/>
      <c r="AI51" s="1115"/>
      <c r="AJ51" s="1115"/>
      <c r="AK51" s="1115"/>
      <c r="AL51" s="1115"/>
      <c r="AM51" s="1115"/>
      <c r="AN51" s="1115"/>
      <c r="AO51" s="1115"/>
      <c r="AP51" s="1115"/>
      <c r="AQ51" s="1115"/>
      <c r="AR51" s="1115"/>
      <c r="AS51" s="1115"/>
      <c r="AT51" s="1115"/>
      <c r="AU51" s="1115"/>
      <c r="AV51" s="1105" t="s">
        <v>612</v>
      </c>
      <c r="AW51" s="1106"/>
      <c r="AX51" s="1106"/>
      <c r="AY51" s="1106"/>
      <c r="AZ51" s="1106"/>
      <c r="BA51" s="1106"/>
      <c r="BB51" s="1106"/>
      <c r="BC51" s="1106"/>
      <c r="BD51" s="1106"/>
      <c r="BE51" s="1106"/>
      <c r="BF51" s="1106"/>
      <c r="BG51" s="1106"/>
      <c r="BH51" s="1106"/>
      <c r="BI51" s="1106"/>
      <c r="BJ51" s="1106"/>
      <c r="BK51" s="1106"/>
      <c r="BL51" s="1106"/>
      <c r="BM51" s="1106"/>
      <c r="BN51" s="1107"/>
      <c r="BO51" s="1105" t="s">
        <v>613</v>
      </c>
      <c r="BP51" s="1106"/>
      <c r="BQ51" s="1106"/>
      <c r="BR51" s="1106"/>
      <c r="BS51" s="1106"/>
      <c r="BT51" s="1106"/>
      <c r="BU51" s="1106"/>
      <c r="BV51" s="1106"/>
      <c r="BW51" s="1106"/>
      <c r="BX51" s="1106"/>
      <c r="BY51" s="1106"/>
      <c r="BZ51" s="1106"/>
      <c r="CA51" s="1106"/>
      <c r="CB51" s="1106"/>
      <c r="CC51" s="1106"/>
      <c r="CD51" s="1106"/>
      <c r="CE51" s="1106"/>
      <c r="CF51" s="1106"/>
      <c r="CG51" s="1106"/>
      <c r="CH51" s="1106"/>
      <c r="CI51" s="1106"/>
      <c r="CJ51" s="1106"/>
      <c r="CK51" s="1107"/>
      <c r="CL51" s="1105" t="s">
        <v>426</v>
      </c>
      <c r="CM51" s="1106"/>
      <c r="CN51" s="1106"/>
      <c r="CO51" s="1106"/>
      <c r="CP51" s="1106"/>
      <c r="CQ51" s="1106"/>
      <c r="CR51" s="1106"/>
      <c r="CS51" s="1106"/>
      <c r="CT51" s="1106"/>
      <c r="CU51" s="1106"/>
      <c r="CV51" s="1106"/>
      <c r="CW51" s="1106"/>
      <c r="CX51" s="1106"/>
      <c r="CY51" s="1106"/>
      <c r="CZ51" s="1106"/>
      <c r="DA51" s="1106"/>
      <c r="DB51" s="1106"/>
      <c r="DC51" s="1107"/>
      <c r="DD51" s="337"/>
    </row>
    <row r="52" spans="1:108" s="246" customFormat="1" ht="15.75">
      <c r="A52" s="1101">
        <v>1</v>
      </c>
      <c r="B52" s="1101"/>
      <c r="C52" s="1101"/>
      <c r="D52" s="1101">
        <v>2</v>
      </c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1101"/>
      <c r="AC52" s="1101">
        <v>3</v>
      </c>
      <c r="AD52" s="1101"/>
      <c r="AE52" s="1101"/>
      <c r="AF52" s="1101"/>
      <c r="AG52" s="1101"/>
      <c r="AH52" s="1101"/>
      <c r="AI52" s="1101"/>
      <c r="AJ52" s="1101"/>
      <c r="AK52" s="1101"/>
      <c r="AL52" s="1101"/>
      <c r="AM52" s="1101"/>
      <c r="AN52" s="1101"/>
      <c r="AO52" s="1101"/>
      <c r="AP52" s="1101"/>
      <c r="AQ52" s="1101"/>
      <c r="AR52" s="1101"/>
      <c r="AS52" s="1101"/>
      <c r="AT52" s="1101"/>
      <c r="AU52" s="1101"/>
      <c r="AV52" s="1102">
        <v>4</v>
      </c>
      <c r="AW52" s="1103"/>
      <c r="AX52" s="1103"/>
      <c r="AY52" s="1103"/>
      <c r="AZ52" s="1103"/>
      <c r="BA52" s="1103"/>
      <c r="BB52" s="1103"/>
      <c r="BC52" s="1103"/>
      <c r="BD52" s="1103"/>
      <c r="BE52" s="1103"/>
      <c r="BF52" s="1103"/>
      <c r="BG52" s="1103"/>
      <c r="BH52" s="1103"/>
      <c r="BI52" s="1103"/>
      <c r="BJ52" s="1103"/>
      <c r="BK52" s="1103"/>
      <c r="BL52" s="1103"/>
      <c r="BM52" s="1103"/>
      <c r="BN52" s="1104"/>
      <c r="BO52" s="1102">
        <v>5</v>
      </c>
      <c r="BP52" s="1103"/>
      <c r="BQ52" s="1103"/>
      <c r="BR52" s="1103"/>
      <c r="BS52" s="1103"/>
      <c r="BT52" s="1103"/>
      <c r="BU52" s="1103"/>
      <c r="BV52" s="1103"/>
      <c r="BW52" s="1103"/>
      <c r="BX52" s="1103"/>
      <c r="BY52" s="1103"/>
      <c r="BZ52" s="1103"/>
      <c r="CA52" s="1103"/>
      <c r="CB52" s="1103"/>
      <c r="CC52" s="1103"/>
      <c r="CD52" s="1103"/>
      <c r="CE52" s="1103"/>
      <c r="CF52" s="1103"/>
      <c r="CG52" s="1103"/>
      <c r="CH52" s="1103"/>
      <c r="CI52" s="1103"/>
      <c r="CJ52" s="1103"/>
      <c r="CK52" s="1104"/>
      <c r="CL52" s="1102">
        <v>6</v>
      </c>
      <c r="CM52" s="1103"/>
      <c r="CN52" s="1103"/>
      <c r="CO52" s="1103"/>
      <c r="CP52" s="1103"/>
      <c r="CQ52" s="1103"/>
      <c r="CR52" s="1103"/>
      <c r="CS52" s="1103"/>
      <c r="CT52" s="1103"/>
      <c r="CU52" s="1103"/>
      <c r="CV52" s="1103"/>
      <c r="CW52" s="1103"/>
      <c r="CX52" s="1103"/>
      <c r="CY52" s="1103"/>
      <c r="CZ52" s="1103"/>
      <c r="DA52" s="1103"/>
      <c r="DB52" s="1103"/>
      <c r="DC52" s="1104"/>
      <c r="DD52" s="339"/>
    </row>
    <row r="53" spans="1:108" s="246" customFormat="1" ht="15.75">
      <c r="A53" s="1101"/>
      <c r="B53" s="1101"/>
      <c r="C53" s="1101"/>
      <c r="D53" s="1101"/>
      <c r="E53" s="1101"/>
      <c r="F53" s="1101"/>
      <c r="G53" s="1101"/>
      <c r="H53" s="1101"/>
      <c r="I53" s="1101"/>
      <c r="J53" s="1101"/>
      <c r="K53" s="1101"/>
      <c r="L53" s="1101"/>
      <c r="M53" s="1101"/>
      <c r="N53" s="1101"/>
      <c r="O53" s="1101"/>
      <c r="P53" s="1101"/>
      <c r="Q53" s="1101"/>
      <c r="R53" s="1101"/>
      <c r="S53" s="1101"/>
      <c r="T53" s="1101"/>
      <c r="U53" s="1101"/>
      <c r="V53" s="1101"/>
      <c r="W53" s="1101"/>
      <c r="X53" s="1101"/>
      <c r="Y53" s="1101"/>
      <c r="Z53" s="1101"/>
      <c r="AA53" s="1101"/>
      <c r="AB53" s="1101"/>
      <c r="AC53" s="1101"/>
      <c r="AD53" s="1101"/>
      <c r="AE53" s="1101"/>
      <c r="AF53" s="1101"/>
      <c r="AG53" s="1101"/>
      <c r="AH53" s="1101"/>
      <c r="AI53" s="1101"/>
      <c r="AJ53" s="1101"/>
      <c r="AK53" s="1101"/>
      <c r="AL53" s="1101"/>
      <c r="AM53" s="1101"/>
      <c r="AN53" s="1101"/>
      <c r="AO53" s="1101"/>
      <c r="AP53" s="1101"/>
      <c r="AQ53" s="1101"/>
      <c r="AR53" s="1101"/>
      <c r="AS53" s="1101"/>
      <c r="AT53" s="1101"/>
      <c r="AU53" s="1101"/>
      <c r="AV53" s="1102"/>
      <c r="AW53" s="1103"/>
      <c r="AX53" s="1103"/>
      <c r="AY53" s="1103"/>
      <c r="AZ53" s="1103"/>
      <c r="BA53" s="1103"/>
      <c r="BB53" s="1103"/>
      <c r="BC53" s="1103"/>
      <c r="BD53" s="1103"/>
      <c r="BE53" s="1103"/>
      <c r="BF53" s="1103"/>
      <c r="BG53" s="1103"/>
      <c r="BH53" s="1103"/>
      <c r="BI53" s="1103"/>
      <c r="BJ53" s="1103"/>
      <c r="BK53" s="1103"/>
      <c r="BL53" s="1103"/>
      <c r="BM53" s="1103"/>
      <c r="BN53" s="1104"/>
      <c r="BO53" s="1102"/>
      <c r="BP53" s="1103"/>
      <c r="BQ53" s="1103"/>
      <c r="BR53" s="1103"/>
      <c r="BS53" s="1103"/>
      <c r="BT53" s="1103"/>
      <c r="BU53" s="1103"/>
      <c r="BV53" s="1103"/>
      <c r="BW53" s="1103"/>
      <c r="BX53" s="1103"/>
      <c r="BY53" s="1103"/>
      <c r="BZ53" s="1103"/>
      <c r="CA53" s="1103"/>
      <c r="CB53" s="1103"/>
      <c r="CC53" s="1103"/>
      <c r="CD53" s="1103"/>
      <c r="CE53" s="1103"/>
      <c r="CF53" s="1103"/>
      <c r="CG53" s="1103"/>
      <c r="CH53" s="1103"/>
      <c r="CI53" s="1103"/>
      <c r="CJ53" s="1103"/>
      <c r="CK53" s="1104"/>
      <c r="CL53" s="1102"/>
      <c r="CM53" s="1103"/>
      <c r="CN53" s="1103"/>
      <c r="CO53" s="1103"/>
      <c r="CP53" s="1103"/>
      <c r="CQ53" s="1103"/>
      <c r="CR53" s="1103"/>
      <c r="CS53" s="1103"/>
      <c r="CT53" s="1103"/>
      <c r="CU53" s="1103"/>
      <c r="CV53" s="1103"/>
      <c r="CW53" s="1103"/>
      <c r="CX53" s="1103"/>
      <c r="CY53" s="1103"/>
      <c r="CZ53" s="1103"/>
      <c r="DA53" s="1103"/>
      <c r="DB53" s="1103"/>
      <c r="DC53" s="1104"/>
      <c r="DD53" s="340"/>
    </row>
    <row r="54" spans="1:108" s="246" customFormat="1" ht="15.75">
      <c r="A54" s="1101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101"/>
      <c r="V54" s="1101"/>
      <c r="W54" s="1101"/>
      <c r="X54" s="1101"/>
      <c r="Y54" s="1101"/>
      <c r="Z54" s="1101"/>
      <c r="AA54" s="1101"/>
      <c r="AB54" s="1101"/>
      <c r="AC54" s="1101"/>
      <c r="AD54" s="1101"/>
      <c r="AE54" s="1101"/>
      <c r="AF54" s="1101"/>
      <c r="AG54" s="1101"/>
      <c r="AH54" s="1101"/>
      <c r="AI54" s="1101"/>
      <c r="AJ54" s="1101"/>
      <c r="AK54" s="1101"/>
      <c r="AL54" s="1101"/>
      <c r="AM54" s="1101"/>
      <c r="AN54" s="1101"/>
      <c r="AO54" s="1101"/>
      <c r="AP54" s="1101"/>
      <c r="AQ54" s="1101"/>
      <c r="AR54" s="1101"/>
      <c r="AS54" s="1101"/>
      <c r="AT54" s="1101"/>
      <c r="AU54" s="1101"/>
      <c r="AV54" s="1102"/>
      <c r="AW54" s="1103"/>
      <c r="AX54" s="1103"/>
      <c r="AY54" s="1103"/>
      <c r="AZ54" s="1103"/>
      <c r="BA54" s="1103"/>
      <c r="BB54" s="1103"/>
      <c r="BC54" s="1103"/>
      <c r="BD54" s="1103"/>
      <c r="BE54" s="1103"/>
      <c r="BF54" s="1103"/>
      <c r="BG54" s="1103"/>
      <c r="BH54" s="1103"/>
      <c r="BI54" s="1103"/>
      <c r="BJ54" s="1103"/>
      <c r="BK54" s="1103"/>
      <c r="BL54" s="1103"/>
      <c r="BM54" s="1103"/>
      <c r="BN54" s="1104"/>
      <c r="BO54" s="1102"/>
      <c r="BP54" s="1103"/>
      <c r="BQ54" s="1103"/>
      <c r="BR54" s="1103"/>
      <c r="BS54" s="1103"/>
      <c r="BT54" s="1103"/>
      <c r="BU54" s="1103"/>
      <c r="BV54" s="1103"/>
      <c r="BW54" s="1103"/>
      <c r="BX54" s="1103"/>
      <c r="BY54" s="1103"/>
      <c r="BZ54" s="1103"/>
      <c r="CA54" s="1103"/>
      <c r="CB54" s="1103"/>
      <c r="CC54" s="1103"/>
      <c r="CD54" s="1103"/>
      <c r="CE54" s="1103"/>
      <c r="CF54" s="1103"/>
      <c r="CG54" s="1103"/>
      <c r="CH54" s="1103"/>
      <c r="CI54" s="1103"/>
      <c r="CJ54" s="1103"/>
      <c r="CK54" s="1104"/>
      <c r="CL54" s="1102"/>
      <c r="CM54" s="1103"/>
      <c r="CN54" s="1103"/>
      <c r="CO54" s="1103"/>
      <c r="CP54" s="1103"/>
      <c r="CQ54" s="1103"/>
      <c r="CR54" s="1103"/>
      <c r="CS54" s="1103"/>
      <c r="CT54" s="1103"/>
      <c r="CU54" s="1103"/>
      <c r="CV54" s="1103"/>
      <c r="CW54" s="1103"/>
      <c r="CX54" s="1103"/>
      <c r="CY54" s="1103"/>
      <c r="CZ54" s="1103"/>
      <c r="DA54" s="1103"/>
      <c r="DB54" s="1103"/>
      <c r="DC54" s="1104"/>
      <c r="DD54" s="341"/>
    </row>
    <row r="55" s="246" customFormat="1" ht="15.75"/>
    <row r="56" spans="1:76" s="246" customFormat="1" ht="15.75">
      <c r="A56" s="302" t="s">
        <v>205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S56" s="1098"/>
      <c r="T56" s="1098"/>
      <c r="U56" s="1098"/>
      <c r="V56" s="1098"/>
      <c r="W56" s="1098"/>
      <c r="X56" s="1098"/>
      <c r="Y56" s="1098"/>
      <c r="Z56" s="1098"/>
      <c r="AA56" s="1098"/>
      <c r="AB56" s="1098"/>
      <c r="AC56" s="1098"/>
      <c r="AD56" s="1098"/>
      <c r="AE56" s="1098"/>
      <c r="AF56" s="1098"/>
      <c r="AG56" s="1098"/>
      <c r="AH56" s="1098"/>
      <c r="AI56" s="1098"/>
      <c r="AJ56" s="1098"/>
      <c r="AU56" s="1098"/>
      <c r="AV56" s="1098"/>
      <c r="AW56" s="1098"/>
      <c r="AX56" s="1098"/>
      <c r="AY56" s="1098"/>
      <c r="AZ56" s="1098"/>
      <c r="BA56" s="1098"/>
      <c r="BB56" s="1098"/>
      <c r="BC56" s="1098"/>
      <c r="BD56" s="1098"/>
      <c r="BE56" s="1098"/>
      <c r="BF56" s="1098"/>
      <c r="BG56" s="1098"/>
      <c r="BH56" s="1098"/>
      <c r="BI56" s="1098"/>
      <c r="BJ56" s="1098"/>
      <c r="BK56" s="1098"/>
      <c r="BL56" s="1098"/>
      <c r="BM56" s="1098"/>
      <c r="BN56" s="1098"/>
      <c r="BO56" s="1098"/>
      <c r="BP56" s="1098"/>
      <c r="BQ56" s="1098"/>
      <c r="BR56" s="1098"/>
      <c r="BS56" s="1098"/>
      <c r="BT56" s="1098"/>
      <c r="BU56" s="1098"/>
      <c r="BV56" s="1098"/>
      <c r="BW56" s="1098"/>
      <c r="BX56" s="1098"/>
    </row>
    <row r="57" spans="1:76" s="246" customFormat="1" ht="15.75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S57" s="1097" t="s">
        <v>93</v>
      </c>
      <c r="T57" s="1097"/>
      <c r="U57" s="1097"/>
      <c r="V57" s="1097"/>
      <c r="W57" s="1097"/>
      <c r="X57" s="1097"/>
      <c r="Y57" s="1097"/>
      <c r="Z57" s="1097"/>
      <c r="AA57" s="1097"/>
      <c r="AB57" s="1097"/>
      <c r="AC57" s="1097"/>
      <c r="AD57" s="1097"/>
      <c r="AE57" s="1097"/>
      <c r="AF57" s="1097"/>
      <c r="AG57" s="1097"/>
      <c r="AH57" s="1097"/>
      <c r="AI57" s="1097"/>
      <c r="AJ57" s="1097"/>
      <c r="AK57" s="1100" t="s">
        <v>172</v>
      </c>
      <c r="AL57" s="1100"/>
      <c r="AM57" s="1100"/>
      <c r="AN57" s="1100"/>
      <c r="AO57" s="1100"/>
      <c r="AP57" s="1100"/>
      <c r="AQ57" s="1100"/>
      <c r="AR57" s="1100"/>
      <c r="AS57" s="1100"/>
      <c r="AT57" s="1100"/>
      <c r="AU57" s="1097" t="s">
        <v>195</v>
      </c>
      <c r="AV57" s="1097"/>
      <c r="AW57" s="1097"/>
      <c r="AX57" s="1097"/>
      <c r="AY57" s="1097"/>
      <c r="AZ57" s="1097"/>
      <c r="BA57" s="1097"/>
      <c r="BB57" s="1097"/>
      <c r="BC57" s="1097"/>
      <c r="BD57" s="1097"/>
      <c r="BE57" s="1097"/>
      <c r="BF57" s="1097"/>
      <c r="BG57" s="1097"/>
      <c r="BH57" s="1097"/>
      <c r="BI57" s="1097"/>
      <c r="BJ57" s="1097"/>
      <c r="BK57" s="1097"/>
      <c r="BL57" s="1097"/>
      <c r="BM57" s="1097"/>
      <c r="BN57" s="1097"/>
      <c r="BO57" s="1097"/>
      <c r="BP57" s="1097"/>
      <c r="BQ57" s="1097"/>
      <c r="BR57" s="1097"/>
      <c r="BS57" s="1097"/>
      <c r="BT57" s="1097"/>
      <c r="BU57" s="1097"/>
      <c r="BV57" s="1097"/>
      <c r="BW57" s="1097"/>
      <c r="BX57" s="1097"/>
    </row>
    <row r="58" spans="1:107" s="332" customFormat="1" ht="15.75">
      <c r="A58" s="302" t="s">
        <v>114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246"/>
      <c r="Q58" s="246"/>
      <c r="R58" s="246"/>
      <c r="S58" s="1098"/>
      <c r="T58" s="1098"/>
      <c r="U58" s="1098"/>
      <c r="V58" s="1098"/>
      <c r="W58" s="1098"/>
      <c r="X58" s="1098"/>
      <c r="Y58" s="1098"/>
      <c r="Z58" s="1098"/>
      <c r="AA58" s="1098"/>
      <c r="AB58" s="1098"/>
      <c r="AC58" s="1098"/>
      <c r="AD58" s="1098"/>
      <c r="AE58" s="1098"/>
      <c r="AF58" s="1098"/>
      <c r="AG58" s="1098"/>
      <c r="AH58" s="1098"/>
      <c r="AI58" s="1098"/>
      <c r="AJ58" s="1098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1098"/>
      <c r="AV58" s="1098"/>
      <c r="AW58" s="1098"/>
      <c r="AX58" s="1098"/>
      <c r="AY58" s="1098"/>
      <c r="AZ58" s="1098"/>
      <c r="BA58" s="1098"/>
      <c r="BB58" s="1098"/>
      <c r="BC58" s="1098"/>
      <c r="BD58" s="1098"/>
      <c r="BE58" s="1098"/>
      <c r="BF58" s="1098"/>
      <c r="BG58" s="1098"/>
      <c r="BH58" s="1098"/>
      <c r="BI58" s="1098"/>
      <c r="BJ58" s="1098"/>
      <c r="BK58" s="1098"/>
      <c r="BL58" s="1098"/>
      <c r="BM58" s="1098"/>
      <c r="BN58" s="1098"/>
      <c r="BO58" s="1098"/>
      <c r="BP58" s="1098"/>
      <c r="BQ58" s="1098"/>
      <c r="BR58" s="1098"/>
      <c r="BS58" s="1098"/>
      <c r="BT58" s="1098"/>
      <c r="BU58" s="1098"/>
      <c r="BV58" s="1098"/>
      <c r="BW58" s="1098"/>
      <c r="BX58" s="1098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</row>
    <row r="59" spans="1:108" s="246" customFormat="1" ht="15.75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1097" t="s">
        <v>93</v>
      </c>
      <c r="T59" s="1097"/>
      <c r="U59" s="1097"/>
      <c r="V59" s="1097"/>
      <c r="W59" s="1097"/>
      <c r="X59" s="1097"/>
      <c r="Y59" s="1097"/>
      <c r="Z59" s="1097"/>
      <c r="AA59" s="1097"/>
      <c r="AB59" s="1097"/>
      <c r="AC59" s="1097"/>
      <c r="AD59" s="1097"/>
      <c r="AE59" s="1097"/>
      <c r="AF59" s="1097"/>
      <c r="AG59" s="1097"/>
      <c r="AH59" s="1097"/>
      <c r="AI59" s="1097"/>
      <c r="AJ59" s="1097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1097" t="s">
        <v>195</v>
      </c>
      <c r="AV59" s="1097"/>
      <c r="AW59" s="1097"/>
      <c r="AX59" s="1097"/>
      <c r="AY59" s="1097"/>
      <c r="AZ59" s="1097"/>
      <c r="BA59" s="1097"/>
      <c r="BB59" s="1097"/>
      <c r="BC59" s="1097"/>
      <c r="BD59" s="1097"/>
      <c r="BE59" s="1097"/>
      <c r="BF59" s="1097"/>
      <c r="BG59" s="1097"/>
      <c r="BH59" s="1097"/>
      <c r="BI59" s="1097"/>
      <c r="BJ59" s="1097"/>
      <c r="BK59" s="1097"/>
      <c r="BL59" s="1097"/>
      <c r="BM59" s="1097"/>
      <c r="BN59" s="1097"/>
      <c r="BO59" s="1097"/>
      <c r="BP59" s="1097"/>
      <c r="BQ59" s="1097"/>
      <c r="BR59" s="1097"/>
      <c r="BS59" s="1097"/>
      <c r="BT59" s="1097"/>
      <c r="BU59" s="1097"/>
      <c r="BV59" s="1097"/>
      <c r="BW59" s="1097"/>
      <c r="BX59" s="1097"/>
      <c r="BY59" s="332"/>
      <c r="BZ59" s="332"/>
      <c r="CA59" s="332"/>
      <c r="CB59" s="332"/>
      <c r="CC59" s="332"/>
      <c r="CD59" s="332"/>
      <c r="CE59" s="332"/>
      <c r="CF59" s="332"/>
      <c r="CG59" s="332"/>
      <c r="CH59" s="332"/>
      <c r="CI59" s="332"/>
      <c r="CJ59" s="332"/>
      <c r="CK59" s="332"/>
      <c r="CL59" s="332"/>
      <c r="CM59" s="332"/>
      <c r="CN59" s="332"/>
      <c r="CO59" s="332"/>
      <c r="CP59" s="332"/>
      <c r="CQ59" s="332"/>
      <c r="CR59" s="332"/>
      <c r="CS59" s="332"/>
      <c r="CT59" s="332"/>
      <c r="CU59" s="332"/>
      <c r="CV59" s="332"/>
      <c r="CW59" s="332"/>
      <c r="CX59" s="332"/>
      <c r="CY59" s="332"/>
      <c r="CZ59" s="332"/>
      <c r="DA59" s="332"/>
      <c r="DB59" s="332"/>
      <c r="DC59" s="332"/>
      <c r="DD59" s="342"/>
    </row>
    <row r="60" spans="1:108" s="246" customFormat="1" ht="15.75">
      <c r="A60" s="246" t="s">
        <v>596</v>
      </c>
      <c r="N60" s="1098"/>
      <c r="O60" s="1098"/>
      <c r="P60" s="1098"/>
      <c r="Q60" s="1098"/>
      <c r="R60" s="1098"/>
      <c r="S60" s="1098"/>
      <c r="T60" s="1098"/>
      <c r="U60" s="1098"/>
      <c r="V60" s="1098"/>
      <c r="W60" s="1098"/>
      <c r="X60" s="1098"/>
      <c r="Y60" s="1098"/>
      <c r="Z60" s="1098"/>
      <c r="AA60" s="1098"/>
      <c r="AB60" s="1098"/>
      <c r="AC60" s="1098"/>
      <c r="AD60" s="1098"/>
      <c r="AE60" s="1098"/>
      <c r="AF60" s="1098"/>
      <c r="AG60" s="1098"/>
      <c r="AH60" s="1098"/>
      <c r="AI60" s="1098"/>
      <c r="AJ60" s="1098"/>
      <c r="AK60" s="1098"/>
      <c r="AL60" s="1098"/>
      <c r="AM60" s="1098"/>
      <c r="AO60" s="1098"/>
      <c r="AP60" s="1098"/>
      <c r="AQ60" s="1098"/>
      <c r="AR60" s="1098"/>
      <c r="AS60" s="1098"/>
      <c r="AT60" s="1098"/>
      <c r="AU60" s="1098"/>
      <c r="AV60" s="1098"/>
      <c r="AW60" s="1098"/>
      <c r="AX60" s="1098"/>
      <c r="AY60" s="1098"/>
      <c r="AZ60" s="1098"/>
      <c r="BA60" s="1098"/>
      <c r="BB60" s="1098"/>
      <c r="BC60" s="1098"/>
      <c r="BD60" s="1098"/>
      <c r="BE60" s="1098"/>
      <c r="BF60" s="1098"/>
      <c r="BH60" s="1098"/>
      <c r="BI60" s="1098"/>
      <c r="BJ60" s="1098"/>
      <c r="BK60" s="1098"/>
      <c r="BL60" s="1098"/>
      <c r="BM60" s="1098"/>
      <c r="BN60" s="1098"/>
      <c r="BO60" s="1098"/>
      <c r="BP60" s="1098"/>
      <c r="BQ60" s="1098"/>
      <c r="BR60" s="1098"/>
      <c r="BS60" s="1098"/>
      <c r="BT60" s="1098"/>
      <c r="BU60" s="1098"/>
      <c r="BV60" s="1098"/>
      <c r="BW60" s="1098"/>
      <c r="BX60" s="1098"/>
      <c r="BY60" s="1098"/>
      <c r="BZ60" s="1098"/>
      <c r="CA60" s="1098"/>
      <c r="CB60" s="1098"/>
      <c r="CC60" s="1098"/>
      <c r="CD60" s="1098"/>
      <c r="CE60" s="1098"/>
      <c r="CG60" s="342"/>
      <c r="CH60" s="342"/>
      <c r="CI60" s="342"/>
      <c r="CJ60" s="342"/>
      <c r="CK60" s="342"/>
      <c r="CL60" s="342"/>
      <c r="CM60" s="342"/>
      <c r="CN60" s="342"/>
      <c r="CO60" s="342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32"/>
    </row>
    <row r="61" spans="14:107" s="246" customFormat="1" ht="15.75">
      <c r="N61" s="1099" t="s">
        <v>597</v>
      </c>
      <c r="O61" s="1099"/>
      <c r="P61" s="1099"/>
      <c r="Q61" s="1099"/>
      <c r="R61" s="1099"/>
      <c r="S61" s="1099"/>
      <c r="T61" s="1099"/>
      <c r="U61" s="1099"/>
      <c r="V61" s="1099"/>
      <c r="W61" s="1099"/>
      <c r="X61" s="1099"/>
      <c r="Y61" s="1099"/>
      <c r="Z61" s="1099"/>
      <c r="AA61" s="1099"/>
      <c r="AB61" s="1099"/>
      <c r="AC61" s="1099"/>
      <c r="AD61" s="1099"/>
      <c r="AE61" s="1099"/>
      <c r="AF61" s="1099"/>
      <c r="AG61" s="1099"/>
      <c r="AH61" s="1099"/>
      <c r="AI61" s="1099"/>
      <c r="AJ61" s="1099"/>
      <c r="AK61" s="1099"/>
      <c r="AL61" s="1099"/>
      <c r="AM61" s="1099"/>
      <c r="AO61" s="1097" t="s">
        <v>93</v>
      </c>
      <c r="AP61" s="1097"/>
      <c r="AQ61" s="1097"/>
      <c r="AR61" s="1097"/>
      <c r="AS61" s="1097"/>
      <c r="AT61" s="1097"/>
      <c r="AU61" s="1097"/>
      <c r="AV61" s="1097"/>
      <c r="AW61" s="1097"/>
      <c r="AX61" s="1097"/>
      <c r="AY61" s="1097"/>
      <c r="AZ61" s="1097"/>
      <c r="BA61" s="1097"/>
      <c r="BB61" s="1097"/>
      <c r="BC61" s="1097"/>
      <c r="BD61" s="1097"/>
      <c r="BE61" s="1097"/>
      <c r="BF61" s="1097"/>
      <c r="BH61" s="1097" t="s">
        <v>195</v>
      </c>
      <c r="BI61" s="1097"/>
      <c r="BJ61" s="1097"/>
      <c r="BK61" s="1097"/>
      <c r="BL61" s="1097"/>
      <c r="BM61" s="1097"/>
      <c r="BN61" s="1097"/>
      <c r="BO61" s="1097"/>
      <c r="BP61" s="1097"/>
      <c r="BQ61" s="1097"/>
      <c r="BR61" s="1097"/>
      <c r="BS61" s="1097"/>
      <c r="BT61" s="1097"/>
      <c r="BU61" s="1097"/>
      <c r="BV61" s="1097"/>
      <c r="BW61" s="1097"/>
      <c r="BX61" s="1097"/>
      <c r="BY61" s="1097"/>
      <c r="BZ61" s="1097"/>
      <c r="CA61" s="1097"/>
      <c r="CB61" s="1097"/>
      <c r="CC61" s="1097"/>
      <c r="CD61" s="1097"/>
      <c r="CE61" s="1097"/>
      <c r="CG61" s="332" t="s">
        <v>598</v>
      </c>
      <c r="CH61" s="332"/>
      <c r="CI61" s="332"/>
      <c r="CJ61" s="332"/>
      <c r="CK61" s="332"/>
      <c r="CL61" s="332"/>
      <c r="CM61" s="332"/>
      <c r="CN61" s="332"/>
      <c r="CO61" s="332"/>
      <c r="CP61" s="332"/>
      <c r="CQ61" s="332"/>
      <c r="CR61" s="332"/>
      <c r="CS61" s="332"/>
      <c r="CT61" s="332"/>
      <c r="CU61" s="332"/>
      <c r="CV61" s="332"/>
      <c r="CW61" s="332"/>
      <c r="CX61" s="332"/>
      <c r="CY61" s="332"/>
      <c r="CZ61" s="332"/>
      <c r="DA61" s="332"/>
      <c r="DB61" s="332"/>
      <c r="DC61" s="332"/>
    </row>
    <row r="62" spans="1:39" s="246" customFormat="1" ht="15.75">
      <c r="A62" s="247"/>
      <c r="B62" s="248" t="s">
        <v>599</v>
      </c>
      <c r="C62" s="1093"/>
      <c r="D62" s="1093"/>
      <c r="E62" s="1093"/>
      <c r="F62" s="1093"/>
      <c r="G62" s="247" t="s">
        <v>599</v>
      </c>
      <c r="H62" s="247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4">
        <v>20</v>
      </c>
      <c r="AB62" s="1094"/>
      <c r="AC62" s="1094"/>
      <c r="AD62" s="1094"/>
      <c r="AE62" s="1095"/>
      <c r="AF62" s="1095"/>
      <c r="AG62" s="1095"/>
      <c r="AH62" s="247" t="s">
        <v>528</v>
      </c>
      <c r="AI62" s="247"/>
      <c r="AM62" s="246" t="s">
        <v>600</v>
      </c>
    </row>
  </sheetData>
  <sheetProtection/>
  <mergeCells count="141">
    <mergeCell ref="A9:DD9"/>
    <mergeCell ref="A10:DD10"/>
    <mergeCell ref="A11:DD11"/>
    <mergeCell ref="A12:DD12"/>
    <mergeCell ref="BR1:DD1"/>
    <mergeCell ref="BR2:DH2"/>
    <mergeCell ref="BR3:DH3"/>
    <mergeCell ref="BR4:DD4"/>
    <mergeCell ref="A13:DD13"/>
    <mergeCell ref="CM15:DD15"/>
    <mergeCell ref="AL16:BC16"/>
    <mergeCell ref="BD16:BG16"/>
    <mergeCell ref="BH16:BJ16"/>
    <mergeCell ref="CM16:DD16"/>
    <mergeCell ref="CM17:DD18"/>
    <mergeCell ref="AG18:BZ20"/>
    <mergeCell ref="CM19:DD20"/>
    <mergeCell ref="AG21:BZ21"/>
    <mergeCell ref="CM21:DD21"/>
    <mergeCell ref="CM22:DD22"/>
    <mergeCell ref="CM23:DD23"/>
    <mergeCell ref="CM24:DD24"/>
    <mergeCell ref="A27:DD27"/>
    <mergeCell ref="A29:BN30"/>
    <mergeCell ref="BO29:BT30"/>
    <mergeCell ref="BU29:DD29"/>
    <mergeCell ref="BU30:CL30"/>
    <mergeCell ref="CM30:DD30"/>
    <mergeCell ref="A31:BN31"/>
    <mergeCell ref="BO31:BT31"/>
    <mergeCell ref="BU31:CL31"/>
    <mergeCell ref="CM31:DD31"/>
    <mergeCell ref="B32:BN32"/>
    <mergeCell ref="BO32:BT32"/>
    <mergeCell ref="BU32:CL32"/>
    <mergeCell ref="CM32:DD32"/>
    <mergeCell ref="B33:BN33"/>
    <mergeCell ref="BO33:BT33"/>
    <mergeCell ref="BU33:CL33"/>
    <mergeCell ref="CM33:DD33"/>
    <mergeCell ref="B34:BN34"/>
    <mergeCell ref="BO34:BT34"/>
    <mergeCell ref="BU34:CL34"/>
    <mergeCell ref="CM34:DD34"/>
    <mergeCell ref="B35:BN35"/>
    <mergeCell ref="BO35:BT35"/>
    <mergeCell ref="BU35:CL35"/>
    <mergeCell ref="CM35:DD35"/>
    <mergeCell ref="B36:BN36"/>
    <mergeCell ref="BO36:BT36"/>
    <mergeCell ref="BU36:CL36"/>
    <mergeCell ref="CM36:DD36"/>
    <mergeCell ref="B37:BN37"/>
    <mergeCell ref="BO37:BT37"/>
    <mergeCell ref="BU37:CL37"/>
    <mergeCell ref="CM37:DD37"/>
    <mergeCell ref="B38:BN38"/>
    <mergeCell ref="BO38:BT38"/>
    <mergeCell ref="BU38:CL38"/>
    <mergeCell ref="CM38:DD38"/>
    <mergeCell ref="B39:BN39"/>
    <mergeCell ref="BO39:BT39"/>
    <mergeCell ref="BU39:CL39"/>
    <mergeCell ref="CM39:DD39"/>
    <mergeCell ref="B40:BN40"/>
    <mergeCell ref="BO40:BT40"/>
    <mergeCell ref="BU40:CL40"/>
    <mergeCell ref="CM40:DD40"/>
    <mergeCell ref="B41:BN41"/>
    <mergeCell ref="BO41:BT41"/>
    <mergeCell ref="BU41:CL41"/>
    <mergeCell ref="CM41:DD41"/>
    <mergeCell ref="B42:BN42"/>
    <mergeCell ref="BO42:BT42"/>
    <mergeCell ref="BU42:CL42"/>
    <mergeCell ref="CM42:DD42"/>
    <mergeCell ref="B43:BN43"/>
    <mergeCell ref="BO43:BT43"/>
    <mergeCell ref="BU43:CL43"/>
    <mergeCell ref="CM43:DD43"/>
    <mergeCell ref="B44:BN44"/>
    <mergeCell ref="BO44:BT44"/>
    <mergeCell ref="BU44:CL44"/>
    <mergeCell ref="CM44:DD44"/>
    <mergeCell ref="B45:BN45"/>
    <mergeCell ref="BO45:BT45"/>
    <mergeCell ref="BU45:CL45"/>
    <mergeCell ref="CM45:DD45"/>
    <mergeCell ref="B46:BN46"/>
    <mergeCell ref="BO46:BT46"/>
    <mergeCell ref="BU46:CL46"/>
    <mergeCell ref="CM46:DD46"/>
    <mergeCell ref="B47:BN47"/>
    <mergeCell ref="BO47:BT47"/>
    <mergeCell ref="BU47:CL47"/>
    <mergeCell ref="CM47:DD47"/>
    <mergeCell ref="A49:DD49"/>
    <mergeCell ref="A51:C51"/>
    <mergeCell ref="D51:AB51"/>
    <mergeCell ref="AC51:AU51"/>
    <mergeCell ref="AV51:BN51"/>
    <mergeCell ref="BO51:CK51"/>
    <mergeCell ref="CL51:DC51"/>
    <mergeCell ref="A52:C52"/>
    <mergeCell ref="D52:AB52"/>
    <mergeCell ref="AC52:AU52"/>
    <mergeCell ref="AV52:BN52"/>
    <mergeCell ref="BO52:CK52"/>
    <mergeCell ref="CL52:DC52"/>
    <mergeCell ref="A53:C53"/>
    <mergeCell ref="D53:AB53"/>
    <mergeCell ref="AC53:AU53"/>
    <mergeCell ref="AV53:BN53"/>
    <mergeCell ref="BO53:CK53"/>
    <mergeCell ref="CL53:DC53"/>
    <mergeCell ref="A54:C54"/>
    <mergeCell ref="D54:AB54"/>
    <mergeCell ref="AC54:AU54"/>
    <mergeCell ref="AV54:BN54"/>
    <mergeCell ref="BO54:CK54"/>
    <mergeCell ref="CL54:DC54"/>
    <mergeCell ref="N61:AM61"/>
    <mergeCell ref="AO61:BF61"/>
    <mergeCell ref="BH61:CE61"/>
    <mergeCell ref="S56:AJ56"/>
    <mergeCell ref="AU56:BX56"/>
    <mergeCell ref="S57:AJ57"/>
    <mergeCell ref="AK57:AT57"/>
    <mergeCell ref="AU57:BX57"/>
    <mergeCell ref="S58:AJ58"/>
    <mergeCell ref="AU58:BX58"/>
    <mergeCell ref="C62:F62"/>
    <mergeCell ref="I62:Z62"/>
    <mergeCell ref="AA62:AD62"/>
    <mergeCell ref="AE62:AG62"/>
    <mergeCell ref="BR5:DH8"/>
    <mergeCell ref="S59:AJ59"/>
    <mergeCell ref="AU59:BX59"/>
    <mergeCell ref="N60:AM60"/>
    <mergeCell ref="AO60:BF60"/>
    <mergeCell ref="BH60:CE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Y132"/>
  <sheetViews>
    <sheetView showGridLines="0" view="pageBreakPreview" zoomScale="90" zoomScaleNormal="85" zoomScaleSheetLayoutView="90" zoomScalePageLayoutView="0" workbookViewId="0" topLeftCell="A64">
      <selection activeCell="N13" sqref="N13"/>
    </sheetView>
  </sheetViews>
  <sheetFormatPr defaultColWidth="9.140625" defaultRowHeight="12.75"/>
  <cols>
    <col min="1" max="1" width="9.140625" style="42" customWidth="1"/>
    <col min="2" max="2" width="25.8515625" style="42" hidden="1" customWidth="1"/>
    <col min="3" max="3" width="18.8515625" style="42" customWidth="1"/>
    <col min="4" max="4" width="12.421875" style="42" customWidth="1"/>
    <col min="5" max="5" width="15.8515625" style="42" customWidth="1"/>
    <col min="6" max="6" width="14.28125" style="42" customWidth="1"/>
    <col min="7" max="7" width="15.421875" style="42" customWidth="1"/>
    <col min="8" max="8" width="15.7109375" style="42" customWidth="1"/>
    <col min="9" max="9" width="15.28125" style="42" customWidth="1"/>
    <col min="10" max="10" width="13.140625" style="42" customWidth="1"/>
    <col min="11" max="11" width="14.00390625" style="42" customWidth="1"/>
    <col min="12" max="12" width="18.00390625" style="42" customWidth="1"/>
    <col min="13" max="13" width="14.00390625" style="42" customWidth="1"/>
    <col min="14" max="14" width="14.8515625" style="42" customWidth="1"/>
    <col min="15" max="15" width="9.421875" style="42" bestFit="1" customWidth="1"/>
    <col min="16" max="16384" width="9.140625" style="42" customWidth="1"/>
  </cols>
  <sheetData>
    <row r="1" spans="3:15" s="34" customFormat="1" ht="14.25" customHeight="1">
      <c r="C1" s="35"/>
      <c r="F1" s="36"/>
      <c r="K1" s="37"/>
      <c r="L1" s="37"/>
      <c r="M1" s="1195" t="s">
        <v>12</v>
      </c>
      <c r="N1" s="1195"/>
      <c r="O1" s="1195"/>
    </row>
    <row r="2" spans="3:15" s="34" customFormat="1" ht="40.5" customHeight="1">
      <c r="C2" s="35"/>
      <c r="K2" s="37"/>
      <c r="L2" s="38"/>
      <c r="M2" s="1079" t="s">
        <v>873</v>
      </c>
      <c r="N2" s="1079"/>
      <c r="O2" s="1079"/>
    </row>
    <row r="3" spans="3:15" s="34" customFormat="1" ht="15.75" customHeight="1">
      <c r="C3" s="35"/>
      <c r="M3" s="1196" t="s">
        <v>875</v>
      </c>
      <c r="N3" s="1196"/>
      <c r="O3" s="1196"/>
    </row>
    <row r="4" spans="3:15" s="34" customFormat="1" ht="33.75" customHeight="1">
      <c r="C4" s="39"/>
      <c r="L4" s="40"/>
      <c r="M4" s="1196"/>
      <c r="N4" s="1196"/>
      <c r="O4" s="1196"/>
    </row>
    <row r="5" spans="3:9" s="41" customFormat="1" ht="17.25">
      <c r="C5" s="1198" t="s">
        <v>180</v>
      </c>
      <c r="D5" s="1198"/>
      <c r="E5" s="1198"/>
      <c r="F5" s="1198"/>
      <c r="G5" s="1198"/>
      <c r="H5" s="1198"/>
      <c r="I5" s="1198"/>
    </row>
    <row r="6" spans="3:14" ht="18">
      <c r="C6" s="43"/>
      <c r="D6" s="44"/>
      <c r="E6" s="1199"/>
      <c r="F6" s="1199"/>
      <c r="G6" s="1199"/>
      <c r="H6" s="1199"/>
      <c r="I6" s="44"/>
      <c r="J6" s="45"/>
      <c r="K6" s="46"/>
      <c r="L6" s="46"/>
      <c r="M6" s="46"/>
      <c r="N6" s="46"/>
    </row>
    <row r="7" ht="12.75">
      <c r="G7" s="47" t="s">
        <v>107</v>
      </c>
    </row>
    <row r="8" spans="2:14" ht="18.75" customHeight="1">
      <c r="B8" s="1200" t="s">
        <v>293</v>
      </c>
      <c r="C8" s="1200"/>
      <c r="D8" s="1200"/>
      <c r="E8" s="1200"/>
      <c r="F8" s="1200"/>
      <c r="G8" s="1200"/>
      <c r="H8" s="1200"/>
      <c r="I8" s="1200"/>
      <c r="J8" s="1200"/>
      <c r="K8" s="1200"/>
      <c r="L8" s="1200"/>
      <c r="M8" s="1200"/>
      <c r="N8" s="1200"/>
    </row>
    <row r="9" spans="2:14" ht="18.75" customHeight="1">
      <c r="B9" s="1200"/>
      <c r="C9" s="1200"/>
      <c r="D9" s="1200"/>
      <c r="E9" s="1200"/>
      <c r="F9" s="1200"/>
      <c r="G9" s="1200"/>
      <c r="H9" s="1200"/>
      <c r="I9" s="1200"/>
      <c r="J9" s="1200"/>
      <c r="K9" s="1200"/>
      <c r="L9" s="1200"/>
      <c r="M9" s="1200"/>
      <c r="N9" s="1200"/>
    </row>
    <row r="10" spans="2:14" ht="18.75" customHeight="1">
      <c r="B10" s="34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8"/>
      <c r="N10" s="49"/>
    </row>
    <row r="11" spans="3:12" ht="17.25">
      <c r="C11" s="109" t="s">
        <v>777</v>
      </c>
      <c r="D11" s="50"/>
      <c r="E11" s="50"/>
      <c r="F11" s="50"/>
      <c r="G11" s="50"/>
      <c r="H11" s="50"/>
      <c r="I11" s="50"/>
      <c r="J11" s="50"/>
      <c r="K11" s="50"/>
      <c r="L11" s="50"/>
    </row>
    <row r="12" spans="3:13" ht="13.5" customHeight="1" thickBot="1">
      <c r="C12" s="1197"/>
      <c r="D12" s="1197"/>
      <c r="E12" s="1197"/>
      <c r="F12" s="1197"/>
      <c r="G12" s="1197"/>
      <c r="H12" s="1197"/>
      <c r="I12" s="1197"/>
      <c r="J12" s="1197"/>
      <c r="K12" s="1197"/>
      <c r="L12" s="1197"/>
      <c r="M12" s="42" t="s">
        <v>35</v>
      </c>
    </row>
    <row r="13" spans="2:13" ht="76.5" customHeight="1" thickBot="1">
      <c r="B13" s="1166" t="s">
        <v>82</v>
      </c>
      <c r="C13" s="1169" t="s">
        <v>278</v>
      </c>
      <c r="D13" s="1177" t="s">
        <v>778</v>
      </c>
      <c r="E13" s="1169" t="s">
        <v>279</v>
      </c>
      <c r="F13" s="1169" t="s">
        <v>779</v>
      </c>
      <c r="G13" s="1177" t="s">
        <v>181</v>
      </c>
      <c r="H13" s="1174" t="s">
        <v>38</v>
      </c>
      <c r="I13" s="1174" t="s">
        <v>182</v>
      </c>
      <c r="J13" s="1180" t="s">
        <v>183</v>
      </c>
      <c r="K13" s="1181"/>
      <c r="L13" s="1201" t="s">
        <v>346</v>
      </c>
      <c r="M13" s="1186"/>
    </row>
    <row r="14" spans="2:13" ht="16.5" customHeight="1">
      <c r="B14" s="1167"/>
      <c r="C14" s="1172"/>
      <c r="D14" s="1178"/>
      <c r="E14" s="1170"/>
      <c r="F14" s="1170"/>
      <c r="G14" s="1187"/>
      <c r="H14" s="1175"/>
      <c r="I14" s="1175"/>
      <c r="J14" s="1169" t="s">
        <v>780</v>
      </c>
      <c r="K14" s="1183" t="s">
        <v>345</v>
      </c>
      <c r="L14" s="1202"/>
      <c r="M14" s="1186"/>
    </row>
    <row r="15" spans="2:13" ht="51" customHeight="1">
      <c r="B15" s="1167"/>
      <c r="C15" s="1172"/>
      <c r="D15" s="1178"/>
      <c r="E15" s="1170"/>
      <c r="F15" s="1170"/>
      <c r="G15" s="1187"/>
      <c r="H15" s="1175"/>
      <c r="I15" s="1175"/>
      <c r="J15" s="1170"/>
      <c r="K15" s="1184"/>
      <c r="L15" s="1202"/>
      <c r="M15" s="1186"/>
    </row>
    <row r="16" spans="2:13" ht="37.5" customHeight="1">
      <c r="B16" s="1167"/>
      <c r="C16" s="1172"/>
      <c r="D16" s="1178"/>
      <c r="E16" s="1170"/>
      <c r="F16" s="1170"/>
      <c r="G16" s="1187"/>
      <c r="H16" s="1175"/>
      <c r="I16" s="1175"/>
      <c r="J16" s="1170"/>
      <c r="K16" s="1184"/>
      <c r="L16" s="1202"/>
      <c r="M16" s="1186"/>
    </row>
    <row r="17" spans="2:13" ht="1.5" customHeight="1" thickBot="1">
      <c r="B17" s="1168"/>
      <c r="C17" s="1173"/>
      <c r="D17" s="1179"/>
      <c r="E17" s="1171"/>
      <c r="F17" s="1171"/>
      <c r="G17" s="1188"/>
      <c r="H17" s="1176"/>
      <c r="I17" s="1176"/>
      <c r="J17" s="1171"/>
      <c r="K17" s="1185"/>
      <c r="L17" s="1203"/>
      <c r="M17" s="1186"/>
    </row>
    <row r="18" spans="2:12" s="47" customFormat="1" ht="15.75">
      <c r="B18" s="69"/>
      <c r="C18" s="51">
        <v>1</v>
      </c>
      <c r="D18" s="79">
        <v>2</v>
      </c>
      <c r="E18" s="51">
        <v>3</v>
      </c>
      <c r="F18" s="54">
        <v>4</v>
      </c>
      <c r="G18" s="51">
        <v>5</v>
      </c>
      <c r="H18" s="175">
        <v>6</v>
      </c>
      <c r="I18" s="54">
        <v>7</v>
      </c>
      <c r="J18" s="51">
        <v>8</v>
      </c>
      <c r="K18" s="54">
        <v>9</v>
      </c>
      <c r="L18" s="51">
        <v>10</v>
      </c>
    </row>
    <row r="19" spans="2:13" s="47" customFormat="1" ht="27">
      <c r="B19" s="10" t="s">
        <v>121</v>
      </c>
      <c r="C19" s="83"/>
      <c r="D19" s="102"/>
      <c r="E19" s="110"/>
      <c r="F19" s="102"/>
      <c r="G19" s="108"/>
      <c r="H19" s="103"/>
      <c r="I19" s="108"/>
      <c r="J19" s="108"/>
      <c r="K19" s="135"/>
      <c r="L19" s="81"/>
      <c r="M19" s="100"/>
    </row>
    <row r="20" spans="2:16" s="47" customFormat="1" ht="15.75" hidden="1">
      <c r="B20" s="10" t="s">
        <v>122</v>
      </c>
      <c r="C20" s="83"/>
      <c r="D20" s="102"/>
      <c r="E20" s="110"/>
      <c r="F20" s="102"/>
      <c r="G20" s="135"/>
      <c r="H20" s="108"/>
      <c r="I20" s="103"/>
      <c r="J20" s="103"/>
      <c r="K20" s="103"/>
      <c r="L20" s="105"/>
      <c r="M20" s="108"/>
      <c r="N20" s="135">
        <f>M20+'справочно опека (прилож 3.1)'!Q31/1000-K20-L20</f>
        <v>0</v>
      </c>
      <c r="O20" s="81">
        <f aca="true" t="shared" si="0" ref="O20:O32">I20+J20-K20-L20</f>
        <v>0</v>
      </c>
      <c r="P20" s="100"/>
    </row>
    <row r="21" spans="2:16" s="47" customFormat="1" ht="27" hidden="1">
      <c r="B21" s="10" t="s">
        <v>123</v>
      </c>
      <c r="C21" s="83"/>
      <c r="D21" s="102"/>
      <c r="E21" s="110"/>
      <c r="F21" s="102"/>
      <c r="G21" s="108"/>
      <c r="H21" s="108"/>
      <c r="I21" s="103"/>
      <c r="J21" s="103"/>
      <c r="K21" s="103"/>
      <c r="L21" s="103"/>
      <c r="M21" s="108"/>
      <c r="N21" s="103">
        <f>M21+'справочно опека (прилож 3.1)'!Q37/1000-K21-L21</f>
        <v>0</v>
      </c>
      <c r="O21" s="81">
        <f t="shared" si="0"/>
        <v>0</v>
      </c>
      <c r="P21" s="100"/>
    </row>
    <row r="22" spans="2:16" s="47" customFormat="1" ht="27" hidden="1">
      <c r="B22" s="10" t="s">
        <v>124</v>
      </c>
      <c r="C22" s="83"/>
      <c r="D22" s="102"/>
      <c r="E22" s="110"/>
      <c r="F22" s="102"/>
      <c r="G22" s="108"/>
      <c r="H22" s="108"/>
      <c r="I22" s="135"/>
      <c r="J22" s="103"/>
      <c r="K22" s="103"/>
      <c r="L22" s="103"/>
      <c r="M22" s="108"/>
      <c r="N22" s="135">
        <f>M22+'справочно опека (прилож 3.1)'!Q43/1000-K22-L22</f>
        <v>0</v>
      </c>
      <c r="O22" s="81">
        <f t="shared" si="0"/>
        <v>0</v>
      </c>
      <c r="P22" s="100"/>
    </row>
    <row r="23" spans="2:16" s="47" customFormat="1" ht="15.75" hidden="1">
      <c r="B23" s="10" t="s">
        <v>125</v>
      </c>
      <c r="C23" s="83"/>
      <c r="D23" s="102"/>
      <c r="E23" s="110"/>
      <c r="F23" s="102"/>
      <c r="G23" s="108"/>
      <c r="H23" s="108"/>
      <c r="I23" s="103"/>
      <c r="J23" s="103"/>
      <c r="K23" s="135"/>
      <c r="L23" s="135"/>
      <c r="M23" s="108"/>
      <c r="N23" s="103">
        <f>M23+'справочно опека (прилож 3.1)'!Q49/1000-K23-L23</f>
        <v>0</v>
      </c>
      <c r="O23" s="81">
        <f t="shared" si="0"/>
        <v>0</v>
      </c>
      <c r="P23" s="100"/>
    </row>
    <row r="24" spans="2:16" s="47" customFormat="1" ht="15.75" hidden="1">
      <c r="B24" s="10" t="s">
        <v>126</v>
      </c>
      <c r="C24" s="83"/>
      <c r="D24" s="102"/>
      <c r="E24" s="110"/>
      <c r="F24" s="102"/>
      <c r="G24" s="108"/>
      <c r="H24" s="108"/>
      <c r="I24" s="103"/>
      <c r="J24" s="103"/>
      <c r="K24" s="103"/>
      <c r="L24" s="103"/>
      <c r="M24" s="108"/>
      <c r="N24" s="135">
        <f>M24+('справочно опека (прилож 3.1)'!Q55/1000)-K24-L24</f>
        <v>0</v>
      </c>
      <c r="O24" s="81">
        <f t="shared" si="0"/>
        <v>0</v>
      </c>
      <c r="P24" s="100"/>
    </row>
    <row r="25" spans="2:16" s="47" customFormat="1" ht="15.75" hidden="1">
      <c r="B25" s="10" t="s">
        <v>127</v>
      </c>
      <c r="C25" s="83"/>
      <c r="D25" s="102"/>
      <c r="E25" s="110"/>
      <c r="F25" s="102"/>
      <c r="G25" s="108"/>
      <c r="H25" s="108"/>
      <c r="I25" s="103"/>
      <c r="J25" s="103"/>
      <c r="K25" s="135"/>
      <c r="L25" s="135"/>
      <c r="M25" s="108"/>
      <c r="N25" s="135">
        <f>'справочно опека (прилож 3.1)'!Q61/1000+M25-K25-L25</f>
        <v>0</v>
      </c>
      <c r="O25" s="81">
        <f t="shared" si="0"/>
        <v>0</v>
      </c>
      <c r="P25" s="100"/>
    </row>
    <row r="26" spans="2:16" s="112" customFormat="1" ht="15.75" hidden="1">
      <c r="B26" s="10" t="s">
        <v>128</v>
      </c>
      <c r="C26" s="83"/>
      <c r="D26" s="102"/>
      <c r="E26" s="110"/>
      <c r="F26" s="102"/>
      <c r="G26" s="105"/>
      <c r="H26" s="105"/>
      <c r="I26" s="103"/>
      <c r="J26" s="103"/>
      <c r="K26" s="105"/>
      <c r="L26" s="105"/>
      <c r="M26" s="105"/>
      <c r="N26" s="103">
        <f>M26+('справочно опека (прилож 3.1)'!Q67/1000)-'опл.труда приём.родит (прилож 3'!K26-'опл.труда приём.родит (прилож 3'!L26</f>
        <v>0</v>
      </c>
      <c r="O26" s="81">
        <f t="shared" si="0"/>
        <v>0</v>
      </c>
      <c r="P26" s="111"/>
    </row>
    <row r="27" spans="2:16" s="47" customFormat="1" ht="15.75" hidden="1">
      <c r="B27" s="10" t="s">
        <v>129</v>
      </c>
      <c r="C27" s="83"/>
      <c r="D27" s="102"/>
      <c r="E27" s="110"/>
      <c r="F27" s="102"/>
      <c r="G27" s="135"/>
      <c r="H27" s="135"/>
      <c r="I27" s="103"/>
      <c r="J27" s="103"/>
      <c r="K27" s="135"/>
      <c r="L27" s="135"/>
      <c r="M27" s="135"/>
      <c r="N27" s="135">
        <f>('справочно опека (прилож 3.1)'!Q73/1000)+M27-K27-L27</f>
        <v>0</v>
      </c>
      <c r="O27" s="81">
        <f t="shared" si="0"/>
        <v>0</v>
      </c>
      <c r="P27" s="100"/>
    </row>
    <row r="28" spans="2:16" s="47" customFormat="1" ht="15.75" hidden="1">
      <c r="B28" s="10" t="s">
        <v>130</v>
      </c>
      <c r="C28" s="83"/>
      <c r="D28" s="102"/>
      <c r="E28" s="110"/>
      <c r="F28" s="102"/>
      <c r="G28" s="135"/>
      <c r="H28" s="135"/>
      <c r="I28" s="135"/>
      <c r="J28" s="103"/>
      <c r="K28" s="105"/>
      <c r="L28" s="105"/>
      <c r="M28" s="108"/>
      <c r="N28" s="135">
        <f>'справочно опека (прилож 3.1)'!Q79/1000+M28-K28-L28</f>
        <v>0</v>
      </c>
      <c r="O28" s="81">
        <f t="shared" si="0"/>
        <v>0</v>
      </c>
      <c r="P28" s="100"/>
    </row>
    <row r="29" spans="2:16" s="47" customFormat="1" ht="15.75" hidden="1">
      <c r="B29" s="10" t="s">
        <v>131</v>
      </c>
      <c r="C29" s="83"/>
      <c r="D29" s="102"/>
      <c r="E29" s="110"/>
      <c r="F29" s="102"/>
      <c r="G29" s="135"/>
      <c r="H29" s="135"/>
      <c r="I29" s="103"/>
      <c r="J29" s="103"/>
      <c r="K29" s="103"/>
      <c r="L29" s="103"/>
      <c r="M29" s="105"/>
      <c r="N29" s="103">
        <f>'справочно опека (прилож 3.1)'!Q85/1000+M29-K29-L29</f>
        <v>0</v>
      </c>
      <c r="O29" s="81">
        <f t="shared" si="0"/>
        <v>0</v>
      </c>
      <c r="P29" s="100"/>
    </row>
    <row r="30" spans="2:16" s="112" customFormat="1" ht="15.75" hidden="1">
      <c r="B30" s="10" t="s">
        <v>132</v>
      </c>
      <c r="C30" s="83"/>
      <c r="D30" s="102"/>
      <c r="E30" s="110"/>
      <c r="F30" s="102"/>
      <c r="G30" s="103"/>
      <c r="H30" s="103"/>
      <c r="I30" s="103"/>
      <c r="J30" s="103"/>
      <c r="K30" s="103"/>
      <c r="L30" s="103"/>
      <c r="M30" s="105"/>
      <c r="N30" s="103">
        <f>'справочно опека (прилож 3.1)'!Q91/1000+M30-K30-L30</f>
        <v>0</v>
      </c>
      <c r="O30" s="92">
        <f t="shared" si="0"/>
        <v>0</v>
      </c>
      <c r="P30" s="111"/>
    </row>
    <row r="31" spans="2:16" s="47" customFormat="1" ht="15.75" hidden="1">
      <c r="B31" s="10" t="s">
        <v>133</v>
      </c>
      <c r="C31" s="136"/>
      <c r="D31" s="102"/>
      <c r="E31" s="113"/>
      <c r="F31" s="102"/>
      <c r="G31" s="135"/>
      <c r="H31" s="135"/>
      <c r="I31" s="103"/>
      <c r="J31" s="103"/>
      <c r="K31" s="105"/>
      <c r="L31" s="105"/>
      <c r="M31" s="135"/>
      <c r="N31" s="103">
        <f>'справочно опека (прилож 3.1)'!Q97/1000+M31-K31-L31</f>
        <v>0</v>
      </c>
      <c r="O31" s="81">
        <f t="shared" si="0"/>
        <v>0</v>
      </c>
      <c r="P31" s="100"/>
    </row>
    <row r="32" spans="2:16" s="47" customFormat="1" ht="15.75" hidden="1">
      <c r="B32" s="10" t="s">
        <v>134</v>
      </c>
      <c r="C32" s="83"/>
      <c r="D32" s="137"/>
      <c r="E32" s="110"/>
      <c r="F32" s="102"/>
      <c r="G32" s="103"/>
      <c r="H32" s="135"/>
      <c r="I32" s="103"/>
      <c r="J32" s="103"/>
      <c r="K32" s="108"/>
      <c r="L32" s="108"/>
      <c r="M32" s="108"/>
      <c r="N32" s="135">
        <f>'справочно опека (прилож 3.1)'!Q103/1000+M32-K32-L32</f>
        <v>0</v>
      </c>
      <c r="O32" s="81">
        <f t="shared" si="0"/>
        <v>0</v>
      </c>
      <c r="P32" s="100"/>
    </row>
    <row r="33" spans="2:15" ht="12.75" hidden="1">
      <c r="B33" s="73" t="s">
        <v>92</v>
      </c>
      <c r="C33" s="74">
        <f>SUM(C19:C32)</f>
        <v>0</v>
      </c>
      <c r="D33" s="75">
        <f aca="true" t="shared" si="1" ref="D33:O33">SUM(D19:D32)</f>
        <v>0</v>
      </c>
      <c r="E33" s="75">
        <f t="shared" si="1"/>
        <v>0</v>
      </c>
      <c r="F33" s="75">
        <f t="shared" si="1"/>
        <v>0</v>
      </c>
      <c r="G33" s="104">
        <f t="shared" si="1"/>
        <v>0</v>
      </c>
      <c r="H33" s="104">
        <f>SUM(H20:H32)</f>
        <v>0</v>
      </c>
      <c r="I33" s="106">
        <f>SUM(I20:I32)</f>
        <v>0</v>
      </c>
      <c r="J33" s="104">
        <f>SUM(J20:J32)</f>
        <v>0</v>
      </c>
      <c r="K33" s="104">
        <f t="shared" si="1"/>
        <v>0</v>
      </c>
      <c r="L33" s="104">
        <f t="shared" si="1"/>
        <v>0</v>
      </c>
      <c r="M33" s="107">
        <f t="shared" si="1"/>
        <v>0</v>
      </c>
      <c r="N33" s="104">
        <f t="shared" si="1"/>
        <v>0</v>
      </c>
      <c r="O33" s="104">
        <f t="shared" si="1"/>
        <v>0</v>
      </c>
    </row>
    <row r="34" spans="2:14" ht="12.75">
      <c r="B34" s="34"/>
      <c r="C34" s="76"/>
      <c r="D34" s="76"/>
      <c r="E34" s="76"/>
      <c r="F34" s="76"/>
      <c r="G34" s="52"/>
      <c r="H34" s="52"/>
      <c r="I34" s="52"/>
      <c r="J34" s="52"/>
      <c r="K34" s="52"/>
      <c r="L34" s="53"/>
      <c r="M34" s="52"/>
      <c r="N34" s="52"/>
    </row>
    <row r="35" spans="2:15" ht="25.5" customHeight="1">
      <c r="B35" s="34"/>
      <c r="C35" s="76" t="s">
        <v>162</v>
      </c>
      <c r="D35" s="129"/>
      <c r="E35" s="1182" t="s">
        <v>163</v>
      </c>
      <c r="F35" s="1182"/>
      <c r="G35" s="1182"/>
      <c r="H35" s="1182"/>
      <c r="I35" s="1182"/>
      <c r="J35" s="1182"/>
      <c r="K35" s="1182"/>
      <c r="L35" s="1182"/>
      <c r="M35" s="1182"/>
      <c r="N35" s="1182"/>
      <c r="O35" s="1182"/>
    </row>
    <row r="36" spans="2:14" ht="12.75">
      <c r="B36" s="34"/>
      <c r="C36" s="76"/>
      <c r="D36" s="1182"/>
      <c r="E36" s="1182"/>
      <c r="F36" s="1182"/>
      <c r="G36" s="1182"/>
      <c r="H36" s="1182"/>
      <c r="I36" s="1182"/>
      <c r="J36" s="1182"/>
      <c r="K36" s="1182"/>
      <c r="L36" s="1182"/>
      <c r="M36" s="52"/>
      <c r="N36" s="52"/>
    </row>
    <row r="37" spans="2:12" ht="17.25">
      <c r="B37" s="34"/>
      <c r="C37" s="114" t="s">
        <v>781</v>
      </c>
      <c r="D37" s="77"/>
      <c r="E37" s="77"/>
      <c r="F37" s="77"/>
      <c r="G37" s="50"/>
      <c r="H37" s="50"/>
      <c r="I37" s="50"/>
      <c r="J37" s="50"/>
      <c r="K37" s="50"/>
      <c r="L37" s="50"/>
    </row>
    <row r="38" spans="2:6" ht="13.5" thickBot="1">
      <c r="B38" s="34"/>
      <c r="C38" s="34"/>
      <c r="D38" s="34"/>
      <c r="E38" s="34"/>
      <c r="F38" s="34"/>
    </row>
    <row r="39" spans="2:10" ht="36.75" customHeight="1" thickBot="1">
      <c r="B39" s="1158" t="s">
        <v>82</v>
      </c>
      <c r="C39" s="1161" t="s">
        <v>164</v>
      </c>
      <c r="D39" s="1161" t="s">
        <v>782</v>
      </c>
      <c r="E39" s="1158" t="s">
        <v>9</v>
      </c>
      <c r="F39" s="1164" t="s">
        <v>10</v>
      </c>
      <c r="G39" s="1164" t="s">
        <v>182</v>
      </c>
      <c r="H39" s="1205" t="s">
        <v>11</v>
      </c>
      <c r="I39" s="1206"/>
      <c r="J39" s="1189" t="s">
        <v>348</v>
      </c>
    </row>
    <row r="40" spans="2:10" ht="16.5" customHeight="1">
      <c r="B40" s="1159"/>
      <c r="C40" s="1162"/>
      <c r="D40" s="1162"/>
      <c r="E40" s="1159"/>
      <c r="F40" s="1165"/>
      <c r="G40" s="1165"/>
      <c r="H40" s="1192" t="s">
        <v>783</v>
      </c>
      <c r="I40" s="1207" t="s">
        <v>347</v>
      </c>
      <c r="J40" s="1190"/>
    </row>
    <row r="41" spans="2:10" ht="51" customHeight="1">
      <c r="B41" s="1159"/>
      <c r="C41" s="1162"/>
      <c r="D41" s="1162"/>
      <c r="E41" s="1159"/>
      <c r="F41" s="1165"/>
      <c r="G41" s="1165"/>
      <c r="H41" s="1193"/>
      <c r="I41" s="1208"/>
      <c r="J41" s="1190"/>
    </row>
    <row r="42" spans="2:10" ht="9.75" customHeight="1" thickBot="1">
      <c r="B42" s="1159"/>
      <c r="C42" s="1162"/>
      <c r="D42" s="1162"/>
      <c r="E42" s="1159"/>
      <c r="F42" s="1165"/>
      <c r="G42" s="173"/>
      <c r="H42" s="1193"/>
      <c r="I42" s="1208"/>
      <c r="J42" s="1190"/>
    </row>
    <row r="43" spans="2:10" ht="37.5" customHeight="1" hidden="1" thickBot="1">
      <c r="B43" s="1160"/>
      <c r="C43" s="1163"/>
      <c r="D43" s="1163"/>
      <c r="E43" s="172"/>
      <c r="F43" s="174"/>
      <c r="G43" s="174"/>
      <c r="H43" s="1194"/>
      <c r="I43" s="1209"/>
      <c r="J43" s="1191"/>
    </row>
    <row r="44" spans="2:10" s="47" customFormat="1" ht="16.5" thickBot="1">
      <c r="B44" s="78"/>
      <c r="C44" s="179">
        <v>1</v>
      </c>
      <c r="D44" s="180">
        <v>2</v>
      </c>
      <c r="E44" s="179">
        <v>3</v>
      </c>
      <c r="F44" s="181">
        <v>5</v>
      </c>
      <c r="G44" s="181">
        <v>6</v>
      </c>
      <c r="H44" s="181">
        <v>7</v>
      </c>
      <c r="I44" s="181">
        <v>8</v>
      </c>
      <c r="J44" s="181">
        <v>9</v>
      </c>
    </row>
    <row r="45" spans="2:10" s="47" customFormat="1" ht="27">
      <c r="B45" s="10" t="s">
        <v>121</v>
      </c>
      <c r="C45" s="176"/>
      <c r="D45" s="176"/>
      <c r="E45" s="177"/>
      <c r="F45" s="177"/>
      <c r="G45" s="177"/>
      <c r="H45" s="177"/>
      <c r="I45" s="177"/>
      <c r="J45" s="178"/>
    </row>
    <row r="46" spans="2:13" s="47" customFormat="1" ht="15.75" hidden="1">
      <c r="B46" s="10" t="s">
        <v>122</v>
      </c>
      <c r="C46" s="110"/>
      <c r="D46" s="110"/>
      <c r="E46" s="103"/>
      <c r="F46" s="105"/>
      <c r="G46" s="103"/>
      <c r="H46" s="105"/>
      <c r="I46" s="103"/>
      <c r="J46" s="105"/>
      <c r="K46" s="105"/>
      <c r="L46" s="103">
        <f>K46+'справочно опека (прилож 3.1)'!L119/1000-I46-J46</f>
        <v>0</v>
      </c>
      <c r="M46" s="81">
        <f aca="true" t="shared" si="2" ref="M46:M58">G46+H46-I46-J46</f>
        <v>0</v>
      </c>
    </row>
    <row r="47" spans="2:13" s="112" customFormat="1" ht="27" hidden="1">
      <c r="B47" s="10" t="s">
        <v>123</v>
      </c>
      <c r="C47" s="110"/>
      <c r="D47" s="110"/>
      <c r="E47" s="103"/>
      <c r="F47" s="103"/>
      <c r="G47" s="103"/>
      <c r="H47" s="103"/>
      <c r="I47" s="103"/>
      <c r="J47" s="103"/>
      <c r="K47" s="103"/>
      <c r="L47" s="103">
        <f>K47+'справочно опека (прилож 3.1)'!L120/1000-I47-J47</f>
        <v>0</v>
      </c>
      <c r="M47" s="81">
        <f t="shared" si="2"/>
        <v>0</v>
      </c>
    </row>
    <row r="48" spans="2:13" s="47" customFormat="1" ht="27" hidden="1">
      <c r="B48" s="10" t="s">
        <v>124</v>
      </c>
      <c r="C48" s="110"/>
      <c r="D48" s="110"/>
      <c r="E48" s="103"/>
      <c r="F48" s="105"/>
      <c r="G48" s="105"/>
      <c r="H48" s="105"/>
      <c r="I48" s="105"/>
      <c r="J48" s="105"/>
      <c r="K48" s="105"/>
      <c r="L48" s="103">
        <f>K48+'справочно опека (прилож 3.1)'!L121/1000-I48-J48</f>
        <v>0</v>
      </c>
      <c r="M48" s="81">
        <f t="shared" si="2"/>
        <v>0</v>
      </c>
    </row>
    <row r="49" spans="2:13" s="47" customFormat="1" ht="15.75" hidden="1">
      <c r="B49" s="10" t="s">
        <v>125</v>
      </c>
      <c r="C49" s="110"/>
      <c r="D49" s="110"/>
      <c r="E49" s="103"/>
      <c r="F49" s="103"/>
      <c r="G49" s="103"/>
      <c r="H49" s="103"/>
      <c r="I49" s="103"/>
      <c r="J49" s="103"/>
      <c r="K49" s="103"/>
      <c r="L49" s="103">
        <f>K49+'справочно опека (прилож 3.1)'!L122/1000-I49-J49</f>
        <v>0</v>
      </c>
      <c r="M49" s="81">
        <f t="shared" si="2"/>
        <v>0</v>
      </c>
    </row>
    <row r="50" spans="2:13" s="47" customFormat="1" ht="15.75" hidden="1">
      <c r="B50" s="10" t="s">
        <v>126</v>
      </c>
      <c r="C50" s="110"/>
      <c r="D50" s="110"/>
      <c r="E50" s="103"/>
      <c r="F50" s="103"/>
      <c r="G50" s="103"/>
      <c r="H50" s="103"/>
      <c r="I50" s="103"/>
      <c r="J50" s="103"/>
      <c r="K50" s="103"/>
      <c r="L50" s="103">
        <f>('справочно опека (прилож 3.1)'!L123/1000)+K50-I50-J50</f>
        <v>0</v>
      </c>
      <c r="M50" s="81">
        <f t="shared" si="2"/>
        <v>0</v>
      </c>
    </row>
    <row r="51" spans="2:13" s="47" customFormat="1" ht="15.75" hidden="1">
      <c r="B51" s="10" t="s">
        <v>127</v>
      </c>
      <c r="C51" s="110"/>
      <c r="D51" s="110"/>
      <c r="E51" s="103"/>
      <c r="F51" s="103"/>
      <c r="G51" s="105"/>
      <c r="H51" s="105"/>
      <c r="I51" s="103"/>
      <c r="J51" s="103"/>
      <c r="K51" s="103"/>
      <c r="L51" s="103">
        <f>'справочно опека (прилож 3.1)'!L124/1000+K51-I51-J51</f>
        <v>0</v>
      </c>
      <c r="M51" s="81">
        <f t="shared" si="2"/>
        <v>0</v>
      </c>
    </row>
    <row r="52" spans="2:13" s="47" customFormat="1" ht="15.75" hidden="1">
      <c r="B52" s="10" t="s">
        <v>128</v>
      </c>
      <c r="C52" s="110"/>
      <c r="D52" s="110"/>
      <c r="E52" s="105"/>
      <c r="F52" s="105"/>
      <c r="G52" s="105"/>
      <c r="H52" s="105"/>
      <c r="I52" s="105"/>
      <c r="J52" s="105"/>
      <c r="K52" s="105"/>
      <c r="L52" s="105"/>
      <c r="M52" s="81">
        <f t="shared" si="2"/>
        <v>0</v>
      </c>
    </row>
    <row r="53" spans="2:13" s="47" customFormat="1" ht="15.75" hidden="1">
      <c r="B53" s="10" t="s">
        <v>129</v>
      </c>
      <c r="C53" s="110"/>
      <c r="D53" s="110"/>
      <c r="E53" s="103"/>
      <c r="F53" s="103"/>
      <c r="G53" s="103"/>
      <c r="H53" s="103"/>
      <c r="I53" s="103"/>
      <c r="J53" s="103"/>
      <c r="K53" s="103"/>
      <c r="L53" s="103">
        <f>K53+('справочно опека (прилож 3.1)'!L126/1000)-I53-J53</f>
        <v>0</v>
      </c>
      <c r="M53" s="81">
        <f t="shared" si="2"/>
        <v>0</v>
      </c>
    </row>
    <row r="54" spans="2:13" s="47" customFormat="1" ht="15.75" hidden="1">
      <c r="B54" s="10" t="s">
        <v>130</v>
      </c>
      <c r="C54" s="110"/>
      <c r="D54" s="110"/>
      <c r="E54" s="105"/>
      <c r="F54" s="105"/>
      <c r="G54" s="105"/>
      <c r="H54" s="105"/>
      <c r="I54" s="105"/>
      <c r="J54" s="105"/>
      <c r="K54" s="105"/>
      <c r="L54" s="105"/>
      <c r="M54" s="81">
        <f t="shared" si="2"/>
        <v>0</v>
      </c>
    </row>
    <row r="55" spans="2:13" s="47" customFormat="1" ht="15.75" hidden="1">
      <c r="B55" s="10" t="s">
        <v>131</v>
      </c>
      <c r="C55" s="110"/>
      <c r="D55" s="110"/>
      <c r="E55" s="105"/>
      <c r="F55" s="105"/>
      <c r="G55" s="105"/>
      <c r="H55" s="105"/>
      <c r="I55" s="105"/>
      <c r="J55" s="105"/>
      <c r="K55" s="105"/>
      <c r="L55" s="105">
        <f>K55+'справочно опека (прилож 3.1)'!L128/1000-I55-J55</f>
        <v>0</v>
      </c>
      <c r="M55" s="81">
        <f t="shared" si="2"/>
        <v>0</v>
      </c>
    </row>
    <row r="56" spans="2:13" s="112" customFormat="1" ht="15.75" hidden="1">
      <c r="B56" s="10" t="s">
        <v>132</v>
      </c>
      <c r="C56" s="110"/>
      <c r="D56" s="110"/>
      <c r="E56" s="103"/>
      <c r="F56" s="103"/>
      <c r="G56" s="103"/>
      <c r="H56" s="103"/>
      <c r="I56" s="103"/>
      <c r="J56" s="103"/>
      <c r="K56" s="103"/>
      <c r="L56" s="103">
        <f>K56+'справочно опека (прилож 3.1)'!L129/1000-I56-J56</f>
        <v>0</v>
      </c>
      <c r="M56" s="81">
        <f t="shared" si="2"/>
        <v>0</v>
      </c>
    </row>
    <row r="57" spans="2:13" s="47" customFormat="1" ht="15.75" hidden="1">
      <c r="B57" s="10" t="s">
        <v>133</v>
      </c>
      <c r="C57" s="110"/>
      <c r="D57" s="110"/>
      <c r="E57" s="105"/>
      <c r="F57" s="105"/>
      <c r="G57" s="105"/>
      <c r="H57" s="105"/>
      <c r="I57" s="103"/>
      <c r="J57" s="105"/>
      <c r="K57" s="105"/>
      <c r="L57" s="105">
        <f>K57+'справочно опека (прилож 3.1)'!L130/1000-I57-J57</f>
        <v>0</v>
      </c>
      <c r="M57" s="81">
        <f t="shared" si="2"/>
        <v>0</v>
      </c>
    </row>
    <row r="58" spans="2:13" s="47" customFormat="1" ht="15.75" hidden="1">
      <c r="B58" s="10" t="s">
        <v>134</v>
      </c>
      <c r="C58" s="110"/>
      <c r="D58" s="110"/>
      <c r="E58" s="105"/>
      <c r="F58" s="105"/>
      <c r="G58" s="105"/>
      <c r="H58" s="105"/>
      <c r="I58" s="103"/>
      <c r="J58" s="105"/>
      <c r="K58" s="105"/>
      <c r="L58" s="103">
        <f>K58+'справочно опека (прилож 3.1)'!L131/1000-I58-J58</f>
        <v>0</v>
      </c>
      <c r="M58" s="81">
        <f t="shared" si="2"/>
        <v>0</v>
      </c>
    </row>
    <row r="59" spans="2:13" ht="12.75" hidden="1">
      <c r="B59" s="73" t="s">
        <v>92</v>
      </c>
      <c r="C59" s="74">
        <f>SUM(C45:C58)</f>
        <v>0</v>
      </c>
      <c r="D59" s="74">
        <f aca="true" t="shared" si="3" ref="D59:M59">SUM(D45:D58)</f>
        <v>0</v>
      </c>
      <c r="E59" s="107">
        <f t="shared" si="3"/>
        <v>0</v>
      </c>
      <c r="F59" s="107">
        <f>SUM(F46:F58)</f>
        <v>0</v>
      </c>
      <c r="G59" s="106">
        <f>SUM(G46:G58)</f>
        <v>0</v>
      </c>
      <c r="H59" s="106">
        <f>SUM(H46:H58)</f>
        <v>0</v>
      </c>
      <c r="I59" s="106">
        <f t="shared" si="3"/>
        <v>0</v>
      </c>
      <c r="J59" s="106">
        <f t="shared" si="3"/>
        <v>0</v>
      </c>
      <c r="K59" s="104">
        <f t="shared" si="3"/>
        <v>0</v>
      </c>
      <c r="L59" s="104">
        <f t="shared" si="3"/>
        <v>0</v>
      </c>
      <c r="M59" s="104">
        <f t="shared" si="3"/>
        <v>0</v>
      </c>
    </row>
    <row r="60" ht="12.75" hidden="1"/>
    <row r="62" ht="15.75">
      <c r="C62" s="114" t="s">
        <v>294</v>
      </c>
    </row>
    <row r="63" ht="13.5" thickBot="1"/>
    <row r="64" spans="3:10" ht="26.25" customHeight="1" thickBot="1">
      <c r="C64" s="1161" t="s">
        <v>295</v>
      </c>
      <c r="D64" s="1158" t="s">
        <v>822</v>
      </c>
      <c r="E64" s="1158" t="s">
        <v>349</v>
      </c>
      <c r="F64" s="1164" t="s">
        <v>10</v>
      </c>
      <c r="G64" s="1164" t="s">
        <v>182</v>
      </c>
      <c r="H64" s="1205" t="s">
        <v>350</v>
      </c>
      <c r="I64" s="1206"/>
      <c r="J64" s="1189" t="s">
        <v>184</v>
      </c>
    </row>
    <row r="65" spans="3:10" ht="12.75" customHeight="1">
      <c r="C65" s="1162"/>
      <c r="D65" s="1159"/>
      <c r="E65" s="1159"/>
      <c r="F65" s="1165"/>
      <c r="G65" s="1165"/>
      <c r="H65" s="1192" t="s">
        <v>783</v>
      </c>
      <c r="I65" s="1192" t="s">
        <v>351</v>
      </c>
      <c r="J65" s="1190"/>
    </row>
    <row r="66" spans="3:10" ht="12.75">
      <c r="C66" s="1162"/>
      <c r="D66" s="1159"/>
      <c r="E66" s="1159"/>
      <c r="F66" s="1165"/>
      <c r="G66" s="1165"/>
      <c r="H66" s="1193"/>
      <c r="I66" s="1193"/>
      <c r="J66" s="1190"/>
    </row>
    <row r="67" spans="3:10" ht="12.75">
      <c r="C67" s="1162"/>
      <c r="D67" s="1159"/>
      <c r="E67" s="1159"/>
      <c r="F67" s="1165"/>
      <c r="G67" s="1165"/>
      <c r="H67" s="1193"/>
      <c r="I67" s="1193"/>
      <c r="J67" s="1190"/>
    </row>
    <row r="68" spans="3:10" ht="24" customHeight="1" thickBot="1">
      <c r="C68" s="1163"/>
      <c r="D68" s="1160"/>
      <c r="E68" s="1160"/>
      <c r="F68" s="174"/>
      <c r="G68" s="1204"/>
      <c r="H68" s="1194"/>
      <c r="I68" s="1194"/>
      <c r="J68" s="1191"/>
    </row>
    <row r="69" spans="3:10" ht="21.75" customHeight="1" thickBot="1">
      <c r="C69" s="179">
        <v>1</v>
      </c>
      <c r="D69" s="179">
        <v>2</v>
      </c>
      <c r="E69" s="179">
        <v>3</v>
      </c>
      <c r="F69" s="179">
        <v>4</v>
      </c>
      <c r="G69" s="179">
        <v>5</v>
      </c>
      <c r="H69" s="179">
        <v>6</v>
      </c>
      <c r="I69" s="179">
        <v>7</v>
      </c>
      <c r="J69" s="179">
        <v>8</v>
      </c>
    </row>
    <row r="70" spans="3:10" ht="15.75">
      <c r="C70" s="176"/>
      <c r="D70" s="177"/>
      <c r="E70" s="177"/>
      <c r="F70" s="177"/>
      <c r="G70" s="177"/>
      <c r="H70" s="177"/>
      <c r="I70" s="177"/>
      <c r="J70" s="178"/>
    </row>
    <row r="73" spans="3:21" s="84" customFormat="1" ht="18">
      <c r="C73" s="88" t="s">
        <v>252</v>
      </c>
      <c r="G73" s="85"/>
      <c r="H73" s="85"/>
      <c r="I73" s="84" t="s">
        <v>56</v>
      </c>
      <c r="T73" s="87"/>
      <c r="U73" s="87"/>
    </row>
    <row r="74" spans="8:23" s="24" customFormat="1" ht="16.5" customHeight="1">
      <c r="H74" s="25" t="s">
        <v>93</v>
      </c>
      <c r="V74" s="33"/>
      <c r="W74" s="33"/>
    </row>
    <row r="75" spans="3:25" s="88" customFormat="1" ht="16.5" customHeight="1">
      <c r="C75" s="88" t="s">
        <v>94</v>
      </c>
      <c r="G75" s="89"/>
      <c r="H75" s="89"/>
      <c r="I75" s="84" t="s">
        <v>56</v>
      </c>
      <c r="J75" s="86"/>
      <c r="K75" s="90"/>
      <c r="L75" s="90"/>
      <c r="M75" s="90"/>
      <c r="N75" s="90"/>
      <c r="O75" s="90"/>
      <c r="P75" s="90"/>
      <c r="Q75" s="90"/>
      <c r="R75" s="90"/>
      <c r="X75" s="91"/>
      <c r="Y75" s="91"/>
    </row>
    <row r="76" spans="3:23" s="2" customFormat="1" ht="15.75">
      <c r="C76" s="24"/>
      <c r="D76" s="24"/>
      <c r="E76" s="25" t="s">
        <v>93</v>
      </c>
      <c r="V76" s="5"/>
      <c r="W76" s="5"/>
    </row>
    <row r="77" spans="3:23" s="2" customFormat="1" ht="12.75">
      <c r="C77" s="2" t="s">
        <v>496</v>
      </c>
      <c r="V77" s="5"/>
      <c r="W77" s="5"/>
    </row>
    <row r="78" spans="3:23" s="2" customFormat="1" ht="12.75">
      <c r="C78" s="2" t="s">
        <v>96</v>
      </c>
      <c r="V78" s="5"/>
      <c r="W78" s="5"/>
    </row>
    <row r="79" spans="22:23" s="2" customFormat="1" ht="12.75">
      <c r="V79" s="5"/>
      <c r="W79" s="5"/>
    </row>
    <row r="124" spans="5:12" ht="20.25">
      <c r="E124" s="97"/>
      <c r="F124" s="98"/>
      <c r="G124" s="98"/>
      <c r="H124" s="98"/>
      <c r="I124" s="98"/>
      <c r="J124" s="98"/>
      <c r="K124" s="98"/>
      <c r="L124" s="98"/>
    </row>
    <row r="125" spans="5:12" ht="20.25">
      <c r="E125" s="97"/>
      <c r="F125" s="98"/>
      <c r="G125" s="98"/>
      <c r="H125" s="98"/>
      <c r="I125" s="98"/>
      <c r="J125" s="98"/>
      <c r="K125" s="98"/>
      <c r="L125" s="98"/>
    </row>
    <row r="126" spans="5:12" ht="20.25">
      <c r="E126" s="97"/>
      <c r="F126" s="98"/>
      <c r="G126" s="98"/>
      <c r="H126" s="98"/>
      <c r="I126" s="98"/>
      <c r="J126" s="98"/>
      <c r="K126" s="98"/>
      <c r="L126" s="98"/>
    </row>
    <row r="127" spans="5:12" ht="20.25">
      <c r="E127" s="98"/>
      <c r="F127" s="98"/>
      <c r="G127" s="98"/>
      <c r="H127" s="98"/>
      <c r="I127" s="98"/>
      <c r="J127" s="98"/>
      <c r="K127" s="98"/>
      <c r="L127" s="98"/>
    </row>
    <row r="128" spans="5:12" ht="20.25">
      <c r="E128" s="98"/>
      <c r="F128" s="98"/>
      <c r="G128" s="98"/>
      <c r="H128" s="98"/>
      <c r="I128" s="98"/>
      <c r="J128" s="98"/>
      <c r="K128" s="98"/>
      <c r="L128" s="98"/>
    </row>
    <row r="129" spans="5:12" ht="20.25">
      <c r="E129" s="98"/>
      <c r="F129" s="98"/>
      <c r="G129" s="98"/>
      <c r="H129" s="98"/>
      <c r="I129" s="98"/>
      <c r="J129" s="98"/>
      <c r="K129" s="98"/>
      <c r="L129" s="98"/>
    </row>
    <row r="130" spans="5:12" ht="20.25">
      <c r="E130" s="98"/>
      <c r="F130" s="98"/>
      <c r="G130" s="98"/>
      <c r="H130" s="98"/>
      <c r="I130" s="98"/>
      <c r="J130" s="98"/>
      <c r="K130" s="98"/>
      <c r="L130" s="98"/>
    </row>
    <row r="131" spans="5:12" ht="20.25">
      <c r="E131" s="98"/>
      <c r="F131" s="98"/>
      <c r="G131" s="98"/>
      <c r="H131" s="98"/>
      <c r="I131" s="98"/>
      <c r="J131" s="98"/>
      <c r="K131" s="98"/>
      <c r="L131" s="98"/>
    </row>
    <row r="132" spans="5:12" ht="20.25">
      <c r="E132" s="98"/>
      <c r="F132" s="98"/>
      <c r="G132" s="98"/>
      <c r="H132" s="98"/>
      <c r="I132" s="98"/>
      <c r="J132" s="98"/>
      <c r="K132" s="98"/>
      <c r="L132" s="98"/>
    </row>
  </sheetData>
  <sheetProtection/>
  <mergeCells count="41">
    <mergeCell ref="G64:G68"/>
    <mergeCell ref="H64:I64"/>
    <mergeCell ref="H65:H68"/>
    <mergeCell ref="I65:I68"/>
    <mergeCell ref="J64:J68"/>
    <mergeCell ref="I40:I43"/>
    <mergeCell ref="G39:G41"/>
    <mergeCell ref="H39:I39"/>
    <mergeCell ref="D36:L36"/>
    <mergeCell ref="J39:J43"/>
    <mergeCell ref="H40:H43"/>
    <mergeCell ref="M1:O1"/>
    <mergeCell ref="M3:O4"/>
    <mergeCell ref="C12:L12"/>
    <mergeCell ref="C5:I5"/>
    <mergeCell ref="E6:H6"/>
    <mergeCell ref="B8:N9"/>
    <mergeCell ref="L13:L17"/>
    <mergeCell ref="E35:O35"/>
    <mergeCell ref="K14:K17"/>
    <mergeCell ref="M2:O2"/>
    <mergeCell ref="M13:M17"/>
    <mergeCell ref="E13:E17"/>
    <mergeCell ref="G13:G17"/>
    <mergeCell ref="B13:B17"/>
    <mergeCell ref="J14:J17"/>
    <mergeCell ref="C13:C17"/>
    <mergeCell ref="F13:F17"/>
    <mergeCell ref="H13:H17"/>
    <mergeCell ref="I13:I17"/>
    <mergeCell ref="D13:D17"/>
    <mergeCell ref="J13:K13"/>
    <mergeCell ref="B39:B43"/>
    <mergeCell ref="C39:C43"/>
    <mergeCell ref="C64:C68"/>
    <mergeCell ref="D64:D68"/>
    <mergeCell ref="F64:F67"/>
    <mergeCell ref="E64:E68"/>
    <mergeCell ref="E39:E42"/>
    <mergeCell ref="F39:F42"/>
    <mergeCell ref="D39:D43"/>
  </mergeCells>
  <printOptions/>
  <pageMargins left="1.49" right="0.23" top="0.29" bottom="0.16" header="0.2" footer="0.16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D158"/>
  <sheetViews>
    <sheetView view="pageBreakPreview" zoomScale="73" zoomScaleNormal="80" zoomScaleSheetLayoutView="73" zoomScalePageLayoutView="0" workbookViewId="0" topLeftCell="F1">
      <selection activeCell="W14" sqref="W14"/>
    </sheetView>
  </sheetViews>
  <sheetFormatPr defaultColWidth="9.140625" defaultRowHeight="12.75"/>
  <cols>
    <col min="1" max="1" width="0" style="344" hidden="1" customWidth="1"/>
    <col min="2" max="2" width="4.28125" style="344" hidden="1" customWidth="1"/>
    <col min="3" max="3" width="22.7109375" style="344" customWidth="1"/>
    <col min="4" max="4" width="11.421875" style="344" customWidth="1"/>
    <col min="5" max="5" width="15.140625" style="344" customWidth="1"/>
    <col min="6" max="6" width="16.57421875" style="344" customWidth="1"/>
    <col min="7" max="7" width="14.00390625" style="344" customWidth="1"/>
    <col min="8" max="8" width="13.28125" style="344" customWidth="1"/>
    <col min="9" max="9" width="11.57421875" style="344" customWidth="1"/>
    <col min="10" max="10" width="12.421875" style="344" customWidth="1"/>
    <col min="11" max="11" width="13.28125" style="344" customWidth="1"/>
    <col min="12" max="12" width="15.7109375" style="344" customWidth="1"/>
    <col min="13" max="13" width="14.421875" style="344" customWidth="1"/>
    <col min="14" max="14" width="12.57421875" style="344" customWidth="1"/>
    <col min="15" max="15" width="11.28125" style="344" customWidth="1"/>
    <col min="16" max="16" width="11.7109375" style="344" customWidth="1"/>
    <col min="17" max="17" width="15.421875" style="344" customWidth="1"/>
    <col min="18" max="18" width="12.7109375" style="344" customWidth="1"/>
    <col min="19" max="19" width="16.28125" style="344" customWidth="1"/>
    <col min="20" max="20" width="14.7109375" style="344" customWidth="1"/>
    <col min="21" max="21" width="12.57421875" style="344" hidden="1" customWidth="1"/>
    <col min="22" max="22" width="12.8515625" style="344" customWidth="1"/>
    <col min="23" max="23" width="15.8515625" style="344" customWidth="1"/>
    <col min="24" max="26" width="13.140625" style="344" customWidth="1"/>
    <col min="27" max="27" width="14.00390625" style="344" customWidth="1"/>
    <col min="28" max="28" width="18.00390625" style="344" customWidth="1"/>
    <col min="29" max="29" width="14.00390625" style="344" customWidth="1"/>
    <col min="30" max="30" width="13.140625" style="344" customWidth="1"/>
    <col min="31" max="16384" width="9.140625" style="344" customWidth="1"/>
  </cols>
  <sheetData>
    <row r="1" spans="7:30" s="920" customFormat="1" ht="15.75"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1230" t="s">
        <v>13</v>
      </c>
      <c r="S1" s="1230"/>
      <c r="T1" s="1230"/>
      <c r="U1" s="1230"/>
      <c r="V1" s="922"/>
      <c r="W1" s="922"/>
      <c r="X1" s="922"/>
      <c r="AA1" s="921"/>
      <c r="AC1" s="921"/>
      <c r="AD1" s="921"/>
    </row>
    <row r="2" spans="4:30" s="920" customFormat="1" ht="9" customHeight="1">
      <c r="D2" s="923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1232" t="s">
        <v>876</v>
      </c>
      <c r="S2" s="1232"/>
      <c r="T2" s="1232"/>
      <c r="U2" s="1232"/>
      <c r="V2" s="925"/>
      <c r="W2" s="925"/>
      <c r="X2" s="737"/>
      <c r="AA2" s="921"/>
      <c r="AB2" s="921"/>
      <c r="AC2" s="921"/>
      <c r="AD2" s="921"/>
    </row>
    <row r="3" spans="4:30" s="920" customFormat="1" ht="28.5" customHeight="1">
      <c r="D3" s="923"/>
      <c r="R3" s="1232"/>
      <c r="S3" s="1232"/>
      <c r="T3" s="1232"/>
      <c r="U3" s="1232"/>
      <c r="V3" s="925"/>
      <c r="W3" s="925"/>
      <c r="X3" s="737"/>
      <c r="AA3" s="921"/>
      <c r="AB3" s="921"/>
      <c r="AC3" s="921"/>
      <c r="AD3" s="921"/>
    </row>
    <row r="4" spans="4:23" s="920" customFormat="1" ht="18.75">
      <c r="D4" s="923"/>
      <c r="R4" s="1231" t="s">
        <v>858</v>
      </c>
      <c r="S4" s="1231"/>
      <c r="T4" s="1231"/>
      <c r="U4" s="1231"/>
      <c r="V4" s="927"/>
      <c r="W4" s="927"/>
    </row>
    <row r="5" spans="4:30" s="920" customFormat="1" ht="35.25" customHeight="1">
      <c r="D5" s="928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1231"/>
      <c r="S5" s="1231"/>
      <c r="T5" s="1231"/>
      <c r="U5" s="1231"/>
      <c r="V5" s="927"/>
      <c r="W5" s="927"/>
      <c r="AB5" s="929"/>
      <c r="AD5" s="929"/>
    </row>
    <row r="6" spans="3:25" s="930" customFormat="1" ht="18" customHeight="1">
      <c r="C6" s="1234" t="s">
        <v>19</v>
      </c>
      <c r="D6" s="1234"/>
      <c r="E6" s="1234"/>
      <c r="F6" s="1234"/>
      <c r="G6" s="1234"/>
      <c r="H6" s="1234"/>
      <c r="I6" s="1234"/>
      <c r="J6" s="1234"/>
      <c r="K6" s="1234"/>
      <c r="L6" s="1234"/>
      <c r="M6" s="1234"/>
      <c r="N6" s="1234"/>
      <c r="O6" s="1234"/>
      <c r="P6" s="1234"/>
      <c r="Q6" s="1234"/>
      <c r="R6" s="1234"/>
      <c r="S6" s="1234"/>
      <c r="T6" s="1234"/>
      <c r="U6" s="1234"/>
      <c r="V6" s="931"/>
      <c r="W6" s="931"/>
      <c r="X6" s="932"/>
      <c r="Y6" s="932"/>
    </row>
    <row r="7" spans="3:25" s="930" customFormat="1" ht="9.75" customHeight="1">
      <c r="C7" s="1234"/>
      <c r="D7" s="1234"/>
      <c r="E7" s="1234"/>
      <c r="F7" s="1234"/>
      <c r="G7" s="1234"/>
      <c r="H7" s="1234"/>
      <c r="I7" s="1234"/>
      <c r="J7" s="1234"/>
      <c r="K7" s="1234"/>
      <c r="L7" s="1234"/>
      <c r="M7" s="1234"/>
      <c r="N7" s="1234"/>
      <c r="O7" s="1234"/>
      <c r="P7" s="1234"/>
      <c r="Q7" s="1234"/>
      <c r="R7" s="1234"/>
      <c r="S7" s="1234"/>
      <c r="T7" s="1234"/>
      <c r="U7" s="1234"/>
      <c r="V7" s="931"/>
      <c r="W7" s="931"/>
      <c r="X7" s="932"/>
      <c r="Y7" s="932"/>
    </row>
    <row r="8" spans="3:30" s="920" customFormat="1" ht="18.75">
      <c r="C8" s="933"/>
      <c r="D8" s="934"/>
      <c r="E8" s="935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6"/>
      <c r="Q8" s="936"/>
      <c r="R8" s="937"/>
      <c r="S8" s="937"/>
      <c r="T8" s="937"/>
      <c r="U8" s="933"/>
      <c r="V8" s="933"/>
      <c r="W8" s="933"/>
      <c r="X8" s="938"/>
      <c r="Y8" s="938"/>
      <c r="Z8" s="938"/>
      <c r="AA8" s="938"/>
      <c r="AB8" s="938"/>
      <c r="AC8" s="938"/>
      <c r="AD8" s="938"/>
    </row>
    <row r="9" spans="5:23" s="920" customFormat="1" ht="18.75">
      <c r="E9" s="939"/>
      <c r="F9" s="939"/>
      <c r="G9" s="940" t="s">
        <v>107</v>
      </c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</row>
    <row r="10" spans="3:20" s="922" customFormat="1" ht="17.25" customHeight="1">
      <c r="C10" s="1022" t="s">
        <v>859</v>
      </c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941"/>
      <c r="S10" s="941"/>
      <c r="T10" s="941"/>
    </row>
    <row r="11" spans="4:23" s="920" customFormat="1" ht="18.75" customHeight="1">
      <c r="D11" s="940"/>
      <c r="E11" s="939"/>
      <c r="F11" s="939"/>
      <c r="G11" s="939"/>
      <c r="H11" s="939"/>
      <c r="I11" s="939"/>
      <c r="J11" s="939"/>
      <c r="K11" s="939"/>
      <c r="L11" s="1233" t="s">
        <v>144</v>
      </c>
      <c r="M11" s="1233"/>
      <c r="N11" s="1233"/>
      <c r="O11" s="1233"/>
      <c r="P11" s="1233"/>
      <c r="Q11" s="1233"/>
      <c r="V11" s="923"/>
      <c r="W11" s="923"/>
    </row>
    <row r="12" spans="3:30" s="920" customFormat="1" ht="15.75" customHeight="1">
      <c r="C12" s="939"/>
      <c r="D12" s="939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1003" t="s">
        <v>87</v>
      </c>
      <c r="R12" s="942"/>
      <c r="S12" s="942"/>
      <c r="U12" s="942" t="s">
        <v>87</v>
      </c>
      <c r="V12" s="942"/>
      <c r="W12" s="942"/>
      <c r="X12" s="943"/>
      <c r="Y12" s="943"/>
      <c r="Z12" s="944"/>
      <c r="AA12" s="943"/>
      <c r="AB12" s="942"/>
      <c r="AC12" s="942"/>
      <c r="AD12" s="942"/>
    </row>
    <row r="13" spans="1:23" s="920" customFormat="1" ht="26.25" customHeight="1">
      <c r="A13" s="1243"/>
      <c r="B13" s="1243"/>
      <c r="C13" s="1210" t="s">
        <v>98</v>
      </c>
      <c r="D13" s="1210" t="s">
        <v>149</v>
      </c>
      <c r="E13" s="1210" t="s">
        <v>784</v>
      </c>
      <c r="F13" s="1227" t="s">
        <v>860</v>
      </c>
      <c r="G13" s="1228"/>
      <c r="H13" s="1228"/>
      <c r="I13" s="1228"/>
      <c r="J13" s="1228"/>
      <c r="K13" s="1228"/>
      <c r="L13" s="1229"/>
      <c r="M13" s="1227" t="s">
        <v>861</v>
      </c>
      <c r="N13" s="1228"/>
      <c r="O13" s="1228"/>
      <c r="P13" s="1229"/>
      <c r="Q13" s="1210" t="s">
        <v>821</v>
      </c>
      <c r="R13" s="943"/>
      <c r="S13" s="944"/>
      <c r="T13" s="943"/>
      <c r="U13" s="942"/>
      <c r="V13" s="942"/>
      <c r="W13" s="942"/>
    </row>
    <row r="14" spans="1:23" s="920" customFormat="1" ht="45.75" customHeight="1">
      <c r="A14" s="1243"/>
      <c r="B14" s="1243"/>
      <c r="C14" s="1211"/>
      <c r="D14" s="1211"/>
      <c r="E14" s="1211"/>
      <c r="F14" s="1227" t="s">
        <v>862</v>
      </c>
      <c r="G14" s="1228"/>
      <c r="H14" s="1229"/>
      <c r="I14" s="1244" t="s">
        <v>863</v>
      </c>
      <c r="J14" s="1245"/>
      <c r="K14" s="1245"/>
      <c r="L14" s="1246"/>
      <c r="M14" s="1238" t="s">
        <v>864</v>
      </c>
      <c r="N14" s="1239" t="s">
        <v>24</v>
      </c>
      <c r="O14" s="1239"/>
      <c r="P14" s="1239" t="s">
        <v>827</v>
      </c>
      <c r="Q14" s="1211"/>
      <c r="R14" s="943"/>
      <c r="S14" s="944"/>
      <c r="T14" s="943"/>
      <c r="U14" s="942"/>
      <c r="V14" s="942"/>
      <c r="W14" s="942"/>
    </row>
    <row r="15" spans="1:23" s="920" customFormat="1" ht="87" customHeight="1">
      <c r="A15" s="1243"/>
      <c r="B15" s="1243"/>
      <c r="C15" s="1211"/>
      <c r="D15" s="1211"/>
      <c r="E15" s="1211"/>
      <c r="F15" s="1210" t="s">
        <v>865</v>
      </c>
      <c r="G15" s="1227" t="s">
        <v>24</v>
      </c>
      <c r="H15" s="1229"/>
      <c r="I15" s="1210" t="s">
        <v>785</v>
      </c>
      <c r="J15" s="1227" t="s">
        <v>24</v>
      </c>
      <c r="K15" s="1229"/>
      <c r="L15" s="1210" t="s">
        <v>826</v>
      </c>
      <c r="M15" s="1238"/>
      <c r="N15" s="1239"/>
      <c r="O15" s="1239"/>
      <c r="P15" s="1239"/>
      <c r="Q15" s="1211"/>
      <c r="R15" s="943"/>
      <c r="S15" s="944"/>
      <c r="T15" s="943"/>
      <c r="U15" s="942"/>
      <c r="V15" s="942"/>
      <c r="W15" s="942"/>
    </row>
    <row r="16" spans="1:23" s="920" customFormat="1" ht="109.5" customHeight="1">
      <c r="A16" s="1243"/>
      <c r="B16" s="1243"/>
      <c r="C16" s="1212"/>
      <c r="D16" s="1212"/>
      <c r="E16" s="1212"/>
      <c r="F16" s="1212"/>
      <c r="G16" s="946" t="s">
        <v>46</v>
      </c>
      <c r="H16" s="947" t="s">
        <v>344</v>
      </c>
      <c r="I16" s="1212"/>
      <c r="J16" s="946" t="s">
        <v>46</v>
      </c>
      <c r="K16" s="947" t="s">
        <v>344</v>
      </c>
      <c r="L16" s="1212"/>
      <c r="M16" s="1238"/>
      <c r="N16" s="947" t="s">
        <v>46</v>
      </c>
      <c r="O16" s="947" t="s">
        <v>344</v>
      </c>
      <c r="P16" s="1239"/>
      <c r="Q16" s="1212"/>
      <c r="R16" s="943"/>
      <c r="S16" s="944"/>
      <c r="T16" s="943"/>
      <c r="U16" s="942"/>
      <c r="V16" s="942"/>
      <c r="W16" s="942"/>
    </row>
    <row r="17" spans="2:23" s="920" customFormat="1" ht="15" customHeight="1">
      <c r="B17" s="948"/>
      <c r="C17" s="949">
        <v>1</v>
      </c>
      <c r="D17" s="950">
        <v>2</v>
      </c>
      <c r="E17" s="949">
        <v>3</v>
      </c>
      <c r="F17" s="951">
        <v>4</v>
      </c>
      <c r="G17" s="952">
        <v>5</v>
      </c>
      <c r="H17" s="951">
        <v>6</v>
      </c>
      <c r="I17" s="952">
        <v>7</v>
      </c>
      <c r="J17" s="951">
        <v>8</v>
      </c>
      <c r="K17" s="952">
        <v>9</v>
      </c>
      <c r="L17" s="951">
        <v>10</v>
      </c>
      <c r="M17" s="952">
        <v>11</v>
      </c>
      <c r="N17" s="951">
        <v>12</v>
      </c>
      <c r="O17" s="952">
        <v>13</v>
      </c>
      <c r="P17" s="951">
        <v>14</v>
      </c>
      <c r="Q17" s="952">
        <v>15</v>
      </c>
      <c r="R17" s="943"/>
      <c r="S17" s="944"/>
      <c r="T17" s="943"/>
      <c r="U17" s="942"/>
      <c r="V17" s="942"/>
      <c r="W17" s="942"/>
    </row>
    <row r="18" spans="1:23" s="920" customFormat="1" ht="34.5" customHeight="1">
      <c r="A18" s="1247" t="s">
        <v>121</v>
      </c>
      <c r="B18" s="948">
        <v>1</v>
      </c>
      <c r="C18" s="948" t="s">
        <v>108</v>
      </c>
      <c r="D18" s="953"/>
      <c r="E18" s="954"/>
      <c r="F18" s="955"/>
      <c r="G18" s="955"/>
      <c r="H18" s="955"/>
      <c r="I18" s="955"/>
      <c r="J18" s="955"/>
      <c r="K18" s="955"/>
      <c r="L18" s="956"/>
      <c r="M18" s="955"/>
      <c r="N18" s="955"/>
      <c r="O18" s="955"/>
      <c r="P18" s="956"/>
      <c r="Q18" s="956"/>
      <c r="R18" s="944"/>
      <c r="S18" s="944"/>
      <c r="T18" s="944"/>
      <c r="U18" s="942"/>
      <c r="V18" s="944"/>
      <c r="W18" s="942"/>
    </row>
    <row r="19" spans="1:21" s="938" customFormat="1" ht="21.75" customHeight="1">
      <c r="A19" s="1247"/>
      <c r="B19" s="948">
        <v>2</v>
      </c>
      <c r="C19" s="948" t="s">
        <v>109</v>
      </c>
      <c r="D19" s="958"/>
      <c r="E19" s="954"/>
      <c r="F19" s="955"/>
      <c r="G19" s="955"/>
      <c r="H19" s="955"/>
      <c r="I19" s="955"/>
      <c r="J19" s="955"/>
      <c r="K19" s="955"/>
      <c r="L19" s="958"/>
      <c r="M19" s="955"/>
      <c r="N19" s="955"/>
      <c r="O19" s="955"/>
      <c r="P19" s="958"/>
      <c r="Q19" s="958"/>
      <c r="R19" s="959"/>
      <c r="S19" s="959"/>
      <c r="T19" s="959"/>
      <c r="U19" s="959"/>
    </row>
    <row r="20" spans="1:21" s="938" customFormat="1" ht="22.5" customHeight="1">
      <c r="A20" s="1247"/>
      <c r="B20" s="948">
        <v>3</v>
      </c>
      <c r="C20" s="948" t="s">
        <v>110</v>
      </c>
      <c r="D20" s="958"/>
      <c r="E20" s="954"/>
      <c r="F20" s="955"/>
      <c r="G20" s="955"/>
      <c r="H20" s="956"/>
      <c r="I20" s="955"/>
      <c r="J20" s="955"/>
      <c r="K20" s="956"/>
      <c r="L20" s="958"/>
      <c r="M20" s="955"/>
      <c r="N20" s="955"/>
      <c r="O20" s="956"/>
      <c r="P20" s="958"/>
      <c r="Q20" s="958"/>
      <c r="R20" s="959"/>
      <c r="S20" s="959"/>
      <c r="T20" s="959"/>
      <c r="U20" s="959"/>
    </row>
    <row r="21" spans="1:21" s="938" customFormat="1" ht="16.5">
      <c r="A21" s="1247"/>
      <c r="B21" s="948">
        <v>4</v>
      </c>
      <c r="C21" s="948" t="s">
        <v>111</v>
      </c>
      <c r="D21" s="958"/>
      <c r="E21" s="954"/>
      <c r="F21" s="955"/>
      <c r="G21" s="955"/>
      <c r="H21" s="956"/>
      <c r="I21" s="955"/>
      <c r="J21" s="955"/>
      <c r="K21" s="956"/>
      <c r="L21" s="958"/>
      <c r="M21" s="955"/>
      <c r="N21" s="955"/>
      <c r="O21" s="956"/>
      <c r="P21" s="958"/>
      <c r="Q21" s="958"/>
      <c r="R21" s="959"/>
      <c r="S21" s="959"/>
      <c r="T21" s="959"/>
      <c r="U21" s="959"/>
    </row>
    <row r="22" spans="1:21" s="938" customFormat="1" ht="16.5">
      <c r="A22" s="1247"/>
      <c r="B22" s="948">
        <v>5</v>
      </c>
      <c r="C22" s="948" t="s">
        <v>112</v>
      </c>
      <c r="D22" s="958"/>
      <c r="E22" s="954"/>
      <c r="F22" s="955"/>
      <c r="G22" s="955"/>
      <c r="H22" s="956"/>
      <c r="I22" s="955"/>
      <c r="J22" s="955"/>
      <c r="K22" s="956"/>
      <c r="L22" s="958"/>
      <c r="M22" s="955"/>
      <c r="N22" s="955"/>
      <c r="O22" s="956"/>
      <c r="P22" s="958"/>
      <c r="Q22" s="958"/>
      <c r="R22" s="959"/>
      <c r="S22" s="959"/>
      <c r="T22" s="959"/>
      <c r="U22" s="959"/>
    </row>
    <row r="23" spans="1:21" s="938" customFormat="1" ht="16.5">
      <c r="A23" s="1247"/>
      <c r="B23" s="948"/>
      <c r="C23" s="235" t="s">
        <v>343</v>
      </c>
      <c r="D23" s="958"/>
      <c r="E23" s="954"/>
      <c r="F23" s="955"/>
      <c r="G23" s="960"/>
      <c r="H23" s="961"/>
      <c r="I23" s="955"/>
      <c r="J23" s="960"/>
      <c r="K23" s="961"/>
      <c r="L23" s="958"/>
      <c r="M23" s="955"/>
      <c r="N23" s="960"/>
      <c r="O23" s="961"/>
      <c r="P23" s="958"/>
      <c r="Q23" s="958"/>
      <c r="R23" s="959"/>
      <c r="S23" s="959"/>
      <c r="T23" s="959"/>
      <c r="U23" s="959"/>
    </row>
    <row r="24" spans="1:21" s="970" customFormat="1" ht="16.5">
      <c r="A24" s="1247"/>
      <c r="B24" s="962">
        <v>6</v>
      </c>
      <c r="C24" s="962" t="s">
        <v>113</v>
      </c>
      <c r="D24" s="963">
        <f>D18+D19+D20+D21+D22</f>
        <v>0</v>
      </c>
      <c r="E24" s="963"/>
      <c r="F24" s="964">
        <f>F18+F19+F20+F21+F22</f>
        <v>0</v>
      </c>
      <c r="G24" s="965">
        <f>SUM(G18:G22)</f>
        <v>0</v>
      </c>
      <c r="H24" s="966"/>
      <c r="I24" s="967">
        <f>I18+I19+I20+I21+I22</f>
        <v>0</v>
      </c>
      <c r="J24" s="968">
        <f>SUM(J18:J22)</f>
        <v>0</v>
      </c>
      <c r="K24" s="968"/>
      <c r="L24" s="967">
        <f>I24+J24</f>
        <v>0</v>
      </c>
      <c r="M24" s="967">
        <f>M18+M19+M20+M21+M22</f>
        <v>0</v>
      </c>
      <c r="N24" s="968">
        <f>SUM(N18:N22)</f>
        <v>0</v>
      </c>
      <c r="O24" s="966"/>
      <c r="P24" s="964">
        <f>M24+N24</f>
        <v>0</v>
      </c>
      <c r="Q24" s="963"/>
      <c r="R24" s="969"/>
      <c r="S24" s="969"/>
      <c r="T24" s="969"/>
      <c r="U24" s="969"/>
    </row>
    <row r="25" spans="2:28" s="938" customFormat="1" ht="84.75" customHeight="1" hidden="1">
      <c r="B25" s="948"/>
      <c r="C25" s="971" t="s">
        <v>47</v>
      </c>
      <c r="D25" s="958"/>
      <c r="E25" s="958"/>
      <c r="F25" s="958"/>
      <c r="G25" s="972">
        <v>4000.35</v>
      </c>
      <c r="H25" s="973" t="s">
        <v>48</v>
      </c>
      <c r="I25" s="972">
        <v>125444</v>
      </c>
      <c r="J25" s="973" t="s">
        <v>99</v>
      </c>
      <c r="K25" s="973"/>
      <c r="L25" s="958"/>
      <c r="M25" s="972"/>
      <c r="N25" s="973"/>
      <c r="O25" s="972"/>
      <c r="P25" s="973"/>
      <c r="Q25" s="973"/>
      <c r="R25" s="958"/>
      <c r="S25" s="958"/>
      <c r="T25" s="958"/>
      <c r="U25" s="958"/>
      <c r="V25" s="959"/>
      <c r="W25" s="959"/>
      <c r="X25" s="959"/>
      <c r="Y25" s="959"/>
      <c r="Z25" s="959"/>
      <c r="AA25" s="959"/>
      <c r="AB25" s="959"/>
    </row>
    <row r="26" spans="1:30" s="920" customFormat="1" ht="41.25" customHeight="1" hidden="1">
      <c r="A26" s="1247" t="s">
        <v>122</v>
      </c>
      <c r="B26" s="948">
        <v>1</v>
      </c>
      <c r="C26" s="948" t="s">
        <v>108</v>
      </c>
      <c r="D26" s="953"/>
      <c r="E26" s="954"/>
      <c r="F26" s="955"/>
      <c r="G26" s="955"/>
      <c r="H26" s="955"/>
      <c r="I26" s="1214"/>
      <c r="J26" s="956"/>
      <c r="K26" s="956"/>
      <c r="L26" s="955"/>
      <c r="M26" s="955"/>
      <c r="N26" s="955"/>
      <c r="O26" s="1214"/>
      <c r="P26" s="956"/>
      <c r="Q26" s="956"/>
      <c r="R26" s="1214"/>
      <c r="S26" s="956"/>
      <c r="T26" s="956"/>
      <c r="U26" s="956"/>
      <c r="V26" s="957"/>
      <c r="W26" s="957"/>
      <c r="X26" s="944"/>
      <c r="Y26" s="944"/>
      <c r="Z26" s="944"/>
      <c r="AA26" s="944"/>
      <c r="AB26" s="942"/>
      <c r="AC26" s="944"/>
      <c r="AD26" s="942"/>
    </row>
    <row r="27" spans="1:28" s="938" customFormat="1" ht="16.5" hidden="1">
      <c r="A27" s="1247"/>
      <c r="B27" s="948">
        <v>2</v>
      </c>
      <c r="C27" s="948" t="s">
        <v>109</v>
      </c>
      <c r="D27" s="958"/>
      <c r="E27" s="954"/>
      <c r="F27" s="955"/>
      <c r="G27" s="955"/>
      <c r="H27" s="955"/>
      <c r="I27" s="1215"/>
      <c r="J27" s="956"/>
      <c r="K27" s="956"/>
      <c r="L27" s="955"/>
      <c r="M27" s="955"/>
      <c r="N27" s="955"/>
      <c r="O27" s="1215"/>
      <c r="P27" s="958"/>
      <c r="Q27" s="958"/>
      <c r="R27" s="1215"/>
      <c r="S27" s="958"/>
      <c r="T27" s="958"/>
      <c r="U27" s="958"/>
      <c r="V27" s="959"/>
      <c r="W27" s="959"/>
      <c r="X27" s="959"/>
      <c r="Y27" s="959"/>
      <c r="Z27" s="959"/>
      <c r="AA27" s="959"/>
      <c r="AB27" s="959"/>
    </row>
    <row r="28" spans="1:28" s="938" customFormat="1" ht="16.5" hidden="1">
      <c r="A28" s="1247"/>
      <c r="B28" s="948">
        <v>3</v>
      </c>
      <c r="C28" s="948" t="s">
        <v>110</v>
      </c>
      <c r="D28" s="958"/>
      <c r="E28" s="954"/>
      <c r="F28" s="955"/>
      <c r="G28" s="955"/>
      <c r="H28" s="955"/>
      <c r="I28" s="1215"/>
      <c r="J28" s="956"/>
      <c r="K28" s="956"/>
      <c r="L28" s="955"/>
      <c r="M28" s="955"/>
      <c r="N28" s="955"/>
      <c r="O28" s="1215"/>
      <c r="P28" s="958"/>
      <c r="Q28" s="958"/>
      <c r="R28" s="1215"/>
      <c r="S28" s="958"/>
      <c r="T28" s="958"/>
      <c r="U28" s="958"/>
      <c r="V28" s="959"/>
      <c r="W28" s="959"/>
      <c r="X28" s="959"/>
      <c r="Y28" s="959"/>
      <c r="Z28" s="959"/>
      <c r="AA28" s="959"/>
      <c r="AB28" s="959"/>
    </row>
    <row r="29" spans="1:28" s="938" customFormat="1" ht="16.5" hidden="1">
      <c r="A29" s="1247"/>
      <c r="B29" s="948">
        <v>4</v>
      </c>
      <c r="C29" s="948" t="s">
        <v>111</v>
      </c>
      <c r="D29" s="958"/>
      <c r="E29" s="954"/>
      <c r="F29" s="955"/>
      <c r="G29" s="955"/>
      <c r="H29" s="955"/>
      <c r="I29" s="1215"/>
      <c r="J29" s="956"/>
      <c r="K29" s="956"/>
      <c r="L29" s="955"/>
      <c r="M29" s="955"/>
      <c r="N29" s="955"/>
      <c r="O29" s="1215"/>
      <c r="P29" s="958"/>
      <c r="Q29" s="958"/>
      <c r="R29" s="1215"/>
      <c r="S29" s="958"/>
      <c r="T29" s="958"/>
      <c r="U29" s="958"/>
      <c r="V29" s="959"/>
      <c r="W29" s="959"/>
      <c r="X29" s="959"/>
      <c r="Y29" s="959"/>
      <c r="Z29" s="959"/>
      <c r="AA29" s="959"/>
      <c r="AB29" s="959"/>
    </row>
    <row r="30" spans="1:28" s="938" customFormat="1" ht="16.5" hidden="1">
      <c r="A30" s="1247"/>
      <c r="B30" s="948">
        <v>5</v>
      </c>
      <c r="C30" s="948" t="s">
        <v>112</v>
      </c>
      <c r="D30" s="958"/>
      <c r="E30" s="954"/>
      <c r="F30" s="955"/>
      <c r="G30" s="955"/>
      <c r="H30" s="955"/>
      <c r="I30" s="1216"/>
      <c r="J30" s="956"/>
      <c r="K30" s="956"/>
      <c r="L30" s="955"/>
      <c r="M30" s="955"/>
      <c r="N30" s="955"/>
      <c r="O30" s="1216"/>
      <c r="P30" s="958"/>
      <c r="Q30" s="958"/>
      <c r="R30" s="1216"/>
      <c r="S30" s="958"/>
      <c r="T30" s="958"/>
      <c r="U30" s="958"/>
      <c r="V30" s="959"/>
      <c r="W30" s="959"/>
      <c r="X30" s="959"/>
      <c r="Y30" s="959"/>
      <c r="Z30" s="959"/>
      <c r="AA30" s="959"/>
      <c r="AB30" s="959"/>
    </row>
    <row r="31" spans="1:28" s="970" customFormat="1" ht="16.5" hidden="1">
      <c r="A31" s="1247"/>
      <c r="B31" s="962">
        <v>6</v>
      </c>
      <c r="C31" s="962" t="s">
        <v>113</v>
      </c>
      <c r="D31" s="963">
        <f>D26+D27+D28+D29+D30</f>
        <v>0</v>
      </c>
      <c r="E31" s="963"/>
      <c r="F31" s="964">
        <f>F26+F27+F28+F29+F30</f>
        <v>0</v>
      </c>
      <c r="G31" s="964">
        <f>G26+G27+G28+G29+G30</f>
        <v>0</v>
      </c>
      <c r="H31" s="966"/>
      <c r="I31" s="966">
        <v>0</v>
      </c>
      <c r="J31" s="966"/>
      <c r="K31" s="964">
        <f>F31+G31+I31</f>
        <v>0</v>
      </c>
      <c r="L31" s="964">
        <f>L26+L27+L28+L29+L30</f>
        <v>0</v>
      </c>
      <c r="M31" s="964">
        <f>SUM(M26:M30)</f>
        <v>0</v>
      </c>
      <c r="N31" s="963"/>
      <c r="O31" s="963">
        <f>I31+J31</f>
        <v>0</v>
      </c>
      <c r="P31" s="963"/>
      <c r="Q31" s="964">
        <f>L31+M31+O31</f>
        <v>0</v>
      </c>
      <c r="R31" s="963"/>
      <c r="S31" s="963"/>
      <c r="T31" s="964" t="e">
        <f>#REF!+#REF!+R31</f>
        <v>#REF!</v>
      </c>
      <c r="U31" s="963"/>
      <c r="V31" s="969"/>
      <c r="W31" s="969"/>
      <c r="X31" s="969"/>
      <c r="Y31" s="969"/>
      <c r="Z31" s="969"/>
      <c r="AA31" s="969"/>
      <c r="AB31" s="969"/>
    </row>
    <row r="32" spans="1:30" s="920" customFormat="1" ht="56.25" customHeight="1" hidden="1">
      <c r="A32" s="1247" t="s">
        <v>123</v>
      </c>
      <c r="B32" s="948">
        <v>1</v>
      </c>
      <c r="C32" s="948" t="s">
        <v>108</v>
      </c>
      <c r="D32" s="953"/>
      <c r="E32" s="954"/>
      <c r="F32" s="955"/>
      <c r="G32" s="955"/>
      <c r="H32" s="955"/>
      <c r="I32" s="955"/>
      <c r="J32" s="956"/>
      <c r="K32" s="956"/>
      <c r="L32" s="955"/>
      <c r="M32" s="955"/>
      <c r="N32" s="955"/>
      <c r="O32" s="955"/>
      <c r="P32" s="955"/>
      <c r="Q32" s="956"/>
      <c r="R32" s="955"/>
      <c r="S32" s="955"/>
      <c r="T32" s="956"/>
      <c r="U32" s="956"/>
      <c r="V32" s="957"/>
      <c r="W32" s="957"/>
      <c r="X32" s="944"/>
      <c r="Y32" s="944"/>
      <c r="Z32" s="944"/>
      <c r="AA32" s="944"/>
      <c r="AB32" s="942"/>
      <c r="AC32" s="944"/>
      <c r="AD32" s="942"/>
    </row>
    <row r="33" spans="1:28" s="938" customFormat="1" ht="16.5" hidden="1">
      <c r="A33" s="1247"/>
      <c r="B33" s="948">
        <v>2</v>
      </c>
      <c r="C33" s="948" t="s">
        <v>109</v>
      </c>
      <c r="D33" s="958"/>
      <c r="E33" s="954"/>
      <c r="F33" s="955"/>
      <c r="G33" s="955"/>
      <c r="H33" s="955"/>
      <c r="I33" s="955"/>
      <c r="J33" s="956"/>
      <c r="K33" s="956"/>
      <c r="L33" s="955"/>
      <c r="M33" s="955"/>
      <c r="N33" s="955"/>
      <c r="O33" s="955"/>
      <c r="P33" s="955"/>
      <c r="Q33" s="958"/>
      <c r="R33" s="955"/>
      <c r="S33" s="955"/>
      <c r="T33" s="958"/>
      <c r="U33" s="958"/>
      <c r="V33" s="959"/>
      <c r="W33" s="959"/>
      <c r="X33" s="959"/>
      <c r="Y33" s="959"/>
      <c r="Z33" s="959"/>
      <c r="AA33" s="959"/>
      <c r="AB33" s="959"/>
    </row>
    <row r="34" spans="1:28" s="938" customFormat="1" ht="16.5" hidden="1">
      <c r="A34" s="1247"/>
      <c r="B34" s="948">
        <v>3</v>
      </c>
      <c r="C34" s="948" t="s">
        <v>110</v>
      </c>
      <c r="D34" s="958"/>
      <c r="E34" s="954"/>
      <c r="F34" s="955"/>
      <c r="G34" s="955"/>
      <c r="H34" s="955"/>
      <c r="I34" s="955"/>
      <c r="J34" s="956"/>
      <c r="K34" s="956"/>
      <c r="L34" s="955"/>
      <c r="M34" s="955"/>
      <c r="N34" s="955"/>
      <c r="O34" s="955"/>
      <c r="P34" s="955"/>
      <c r="Q34" s="958"/>
      <c r="R34" s="955"/>
      <c r="S34" s="955"/>
      <c r="T34" s="958"/>
      <c r="U34" s="958"/>
      <c r="V34" s="959"/>
      <c r="W34" s="959"/>
      <c r="X34" s="959"/>
      <c r="Y34" s="959"/>
      <c r="Z34" s="959"/>
      <c r="AA34" s="959"/>
      <c r="AB34" s="959"/>
    </row>
    <row r="35" spans="1:28" s="938" customFormat="1" ht="16.5" hidden="1">
      <c r="A35" s="1247"/>
      <c r="B35" s="948">
        <v>4</v>
      </c>
      <c r="C35" s="948" t="s">
        <v>111</v>
      </c>
      <c r="D35" s="958"/>
      <c r="E35" s="954"/>
      <c r="F35" s="955"/>
      <c r="G35" s="955"/>
      <c r="H35" s="955"/>
      <c r="I35" s="955"/>
      <c r="J35" s="956"/>
      <c r="K35" s="956"/>
      <c r="L35" s="955"/>
      <c r="M35" s="955"/>
      <c r="N35" s="955"/>
      <c r="O35" s="955"/>
      <c r="P35" s="955"/>
      <c r="Q35" s="958"/>
      <c r="R35" s="955"/>
      <c r="S35" s="955"/>
      <c r="T35" s="958"/>
      <c r="U35" s="958"/>
      <c r="V35" s="959"/>
      <c r="W35" s="959"/>
      <c r="X35" s="959"/>
      <c r="Y35" s="959"/>
      <c r="Z35" s="959"/>
      <c r="AA35" s="959"/>
      <c r="AB35" s="959"/>
    </row>
    <row r="36" spans="1:28" s="938" customFormat="1" ht="16.5" hidden="1">
      <c r="A36" s="1247"/>
      <c r="B36" s="948">
        <v>5</v>
      </c>
      <c r="C36" s="948" t="s">
        <v>112</v>
      </c>
      <c r="D36" s="958"/>
      <c r="E36" s="954"/>
      <c r="F36" s="955"/>
      <c r="G36" s="955"/>
      <c r="H36" s="964"/>
      <c r="I36" s="964"/>
      <c r="J36" s="956"/>
      <c r="K36" s="956"/>
      <c r="L36" s="955"/>
      <c r="M36" s="955"/>
      <c r="N36" s="955"/>
      <c r="O36" s="964"/>
      <c r="P36" s="964"/>
      <c r="Q36" s="958"/>
      <c r="R36" s="964"/>
      <c r="S36" s="964"/>
      <c r="T36" s="958"/>
      <c r="U36" s="958"/>
      <c r="V36" s="959"/>
      <c r="W36" s="959"/>
      <c r="X36" s="959"/>
      <c r="Y36" s="959"/>
      <c r="Z36" s="959"/>
      <c r="AA36" s="959"/>
      <c r="AB36" s="959"/>
    </row>
    <row r="37" spans="1:28" s="970" customFormat="1" ht="16.5" hidden="1">
      <c r="A37" s="1247"/>
      <c r="B37" s="962">
        <v>6</v>
      </c>
      <c r="C37" s="962" t="s">
        <v>113</v>
      </c>
      <c r="D37" s="963">
        <f>D32+D33+D34+D35+D36</f>
        <v>0</v>
      </c>
      <c r="E37" s="963"/>
      <c r="F37" s="964">
        <f>F32+F33+F34+F35+F36</f>
        <v>0</v>
      </c>
      <c r="G37" s="964">
        <f>G32+G33+G34+G35+G36</f>
        <v>0</v>
      </c>
      <c r="H37" s="964">
        <v>0</v>
      </c>
      <c r="I37" s="966">
        <v>0</v>
      </c>
      <c r="J37" s="966"/>
      <c r="K37" s="964">
        <f>F37+G37+I37</f>
        <v>0</v>
      </c>
      <c r="L37" s="964">
        <f>L32+L33+L34+L35+L36</f>
        <v>0</v>
      </c>
      <c r="M37" s="964">
        <f>M32+M33+M34+M35+M36</f>
        <v>0</v>
      </c>
      <c r="N37" s="963"/>
      <c r="O37" s="964">
        <v>0</v>
      </c>
      <c r="P37" s="966">
        <v>0</v>
      </c>
      <c r="Q37" s="964">
        <f>L37+M37+O37</f>
        <v>0</v>
      </c>
      <c r="R37" s="964"/>
      <c r="S37" s="966">
        <v>0</v>
      </c>
      <c r="T37" s="964" t="e">
        <f>#REF!+#REF!+R37</f>
        <v>#REF!</v>
      </c>
      <c r="U37" s="963"/>
      <c r="V37" s="969"/>
      <c r="W37" s="969"/>
      <c r="X37" s="969"/>
      <c r="Y37" s="969"/>
      <c r="Z37" s="969"/>
      <c r="AA37" s="969"/>
      <c r="AB37" s="969"/>
    </row>
    <row r="38" spans="1:30" s="920" customFormat="1" ht="51" customHeight="1" hidden="1">
      <c r="A38" s="1247" t="s">
        <v>124</v>
      </c>
      <c r="B38" s="948">
        <v>1</v>
      </c>
      <c r="C38" s="948" t="s">
        <v>108</v>
      </c>
      <c r="D38" s="953"/>
      <c r="E38" s="954"/>
      <c r="F38" s="955"/>
      <c r="G38" s="955"/>
      <c r="H38" s="955"/>
      <c r="I38" s="1214"/>
      <c r="J38" s="956"/>
      <c r="K38" s="956"/>
      <c r="L38" s="955"/>
      <c r="M38" s="955"/>
      <c r="N38" s="955"/>
      <c r="O38" s="1214"/>
      <c r="P38" s="956"/>
      <c r="Q38" s="956"/>
      <c r="R38" s="1214"/>
      <c r="S38" s="956"/>
      <c r="T38" s="956"/>
      <c r="U38" s="956"/>
      <c r="V38" s="957"/>
      <c r="W38" s="957"/>
      <c r="X38" s="944"/>
      <c r="Y38" s="944"/>
      <c r="Z38" s="944"/>
      <c r="AA38" s="944"/>
      <c r="AB38" s="942"/>
      <c r="AC38" s="944"/>
      <c r="AD38" s="942"/>
    </row>
    <row r="39" spans="1:28" s="938" customFormat="1" ht="16.5" hidden="1">
      <c r="A39" s="1247"/>
      <c r="B39" s="948">
        <v>2</v>
      </c>
      <c r="C39" s="948" t="s">
        <v>109</v>
      </c>
      <c r="D39" s="958"/>
      <c r="E39" s="954"/>
      <c r="F39" s="955"/>
      <c r="G39" s="955"/>
      <c r="H39" s="955"/>
      <c r="I39" s="1215"/>
      <c r="J39" s="956"/>
      <c r="K39" s="956"/>
      <c r="L39" s="955"/>
      <c r="M39" s="955"/>
      <c r="N39" s="955"/>
      <c r="O39" s="1215"/>
      <c r="P39" s="958"/>
      <c r="Q39" s="958"/>
      <c r="R39" s="1215"/>
      <c r="S39" s="958"/>
      <c r="T39" s="958"/>
      <c r="U39" s="958"/>
      <c r="V39" s="959"/>
      <c r="W39" s="959"/>
      <c r="X39" s="959"/>
      <c r="Y39" s="959"/>
      <c r="Z39" s="959"/>
      <c r="AA39" s="959"/>
      <c r="AB39" s="959"/>
    </row>
    <row r="40" spans="1:28" s="938" customFormat="1" ht="16.5" hidden="1">
      <c r="A40" s="1247"/>
      <c r="B40" s="948">
        <v>3</v>
      </c>
      <c r="C40" s="948" t="s">
        <v>110</v>
      </c>
      <c r="D40" s="958"/>
      <c r="E40" s="954"/>
      <c r="F40" s="955"/>
      <c r="G40" s="955"/>
      <c r="H40" s="955"/>
      <c r="I40" s="1215"/>
      <c r="J40" s="956"/>
      <c r="K40" s="956"/>
      <c r="L40" s="955"/>
      <c r="M40" s="955"/>
      <c r="N40" s="955"/>
      <c r="O40" s="1215"/>
      <c r="P40" s="958"/>
      <c r="Q40" s="958"/>
      <c r="R40" s="1215"/>
      <c r="S40" s="958"/>
      <c r="T40" s="958"/>
      <c r="U40" s="958"/>
      <c r="V40" s="959"/>
      <c r="W40" s="959"/>
      <c r="X40" s="959"/>
      <c r="Y40" s="959"/>
      <c r="Z40" s="959"/>
      <c r="AA40" s="959"/>
      <c r="AB40" s="959"/>
    </row>
    <row r="41" spans="1:28" s="938" customFormat="1" ht="16.5" hidden="1">
      <c r="A41" s="1247"/>
      <c r="B41" s="948">
        <v>4</v>
      </c>
      <c r="C41" s="948" t="s">
        <v>111</v>
      </c>
      <c r="D41" s="958"/>
      <c r="E41" s="954"/>
      <c r="F41" s="955"/>
      <c r="G41" s="955"/>
      <c r="H41" s="955"/>
      <c r="I41" s="1215"/>
      <c r="J41" s="956"/>
      <c r="K41" s="956"/>
      <c r="L41" s="955"/>
      <c r="M41" s="955"/>
      <c r="N41" s="955"/>
      <c r="O41" s="1215"/>
      <c r="P41" s="958"/>
      <c r="Q41" s="958"/>
      <c r="R41" s="1215"/>
      <c r="S41" s="958"/>
      <c r="T41" s="958"/>
      <c r="U41" s="958"/>
      <c r="V41" s="959"/>
      <c r="W41" s="959"/>
      <c r="X41" s="959"/>
      <c r="Y41" s="959"/>
      <c r="Z41" s="959"/>
      <c r="AA41" s="959"/>
      <c r="AB41" s="959"/>
    </row>
    <row r="42" spans="1:28" s="938" customFormat="1" ht="16.5" hidden="1">
      <c r="A42" s="1247"/>
      <c r="B42" s="948">
        <v>5</v>
      </c>
      <c r="C42" s="948" t="s">
        <v>112</v>
      </c>
      <c r="D42" s="958"/>
      <c r="E42" s="954"/>
      <c r="F42" s="955"/>
      <c r="G42" s="955"/>
      <c r="H42" s="955"/>
      <c r="I42" s="1216"/>
      <c r="J42" s="956"/>
      <c r="K42" s="956"/>
      <c r="L42" s="955"/>
      <c r="M42" s="955"/>
      <c r="N42" s="955"/>
      <c r="O42" s="1216"/>
      <c r="P42" s="958"/>
      <c r="Q42" s="958"/>
      <c r="R42" s="1216"/>
      <c r="S42" s="958"/>
      <c r="T42" s="958"/>
      <c r="U42" s="958"/>
      <c r="V42" s="959"/>
      <c r="W42" s="959"/>
      <c r="X42" s="959"/>
      <c r="Y42" s="959"/>
      <c r="Z42" s="959"/>
      <c r="AA42" s="959"/>
      <c r="AB42" s="959"/>
    </row>
    <row r="43" spans="1:28" s="970" customFormat="1" ht="16.5" hidden="1">
      <c r="A43" s="1247"/>
      <c r="B43" s="962">
        <v>6</v>
      </c>
      <c r="C43" s="962" t="s">
        <v>113</v>
      </c>
      <c r="D43" s="963">
        <f>D38+D39+D40+D41+D42</f>
        <v>0</v>
      </c>
      <c r="E43" s="963"/>
      <c r="F43" s="964">
        <f>F38+F39+F40+F41+F42</f>
        <v>0</v>
      </c>
      <c r="G43" s="964">
        <f>G38+G39+G40+G41+G42</f>
        <v>0</v>
      </c>
      <c r="H43" s="966"/>
      <c r="I43" s="966">
        <v>0</v>
      </c>
      <c r="J43" s="966"/>
      <c r="K43" s="964">
        <f>F43+G43+I43</f>
        <v>0</v>
      </c>
      <c r="L43" s="964">
        <f>SUM(L38:L42)</f>
        <v>0</v>
      </c>
      <c r="M43" s="964">
        <f>SUM(M38:M42)</f>
        <v>0</v>
      </c>
      <c r="N43" s="963"/>
      <c r="O43" s="963">
        <f>I43+J43</f>
        <v>0</v>
      </c>
      <c r="P43" s="963"/>
      <c r="Q43" s="964">
        <f>L43+M43+O43</f>
        <v>0</v>
      </c>
      <c r="R43" s="963"/>
      <c r="S43" s="963"/>
      <c r="T43" s="964" t="e">
        <f>#REF!+#REF!+R43</f>
        <v>#REF!</v>
      </c>
      <c r="U43" s="963"/>
      <c r="V43" s="974"/>
      <c r="W43" s="969"/>
      <c r="X43" s="969"/>
      <c r="Y43" s="969"/>
      <c r="Z43" s="969"/>
      <c r="AA43" s="969"/>
      <c r="AB43" s="969"/>
    </row>
    <row r="44" spans="1:30" s="920" customFormat="1" ht="46.5" customHeight="1" hidden="1">
      <c r="A44" s="1247" t="s">
        <v>125</v>
      </c>
      <c r="B44" s="948">
        <v>1</v>
      </c>
      <c r="C44" s="948" t="s">
        <v>108</v>
      </c>
      <c r="D44" s="953"/>
      <c r="E44" s="954"/>
      <c r="F44" s="955"/>
      <c r="G44" s="975"/>
      <c r="H44" s="955"/>
      <c r="I44" s="1214"/>
      <c r="J44" s="956"/>
      <c r="K44" s="956"/>
      <c r="L44" s="955"/>
      <c r="M44" s="955"/>
      <c r="N44" s="955"/>
      <c r="O44" s="1214"/>
      <c r="P44" s="956"/>
      <c r="Q44" s="956"/>
      <c r="R44" s="1214"/>
      <c r="S44" s="956"/>
      <c r="T44" s="956"/>
      <c r="U44" s="956"/>
      <c r="V44" s="1222"/>
      <c r="W44" s="1223"/>
      <c r="X44" s="944"/>
      <c r="Y44" s="944"/>
      <c r="Z44" s="944"/>
      <c r="AA44" s="944"/>
      <c r="AB44" s="942"/>
      <c r="AC44" s="944"/>
      <c r="AD44" s="942"/>
    </row>
    <row r="45" spans="1:28" s="938" customFormat="1" ht="16.5" hidden="1">
      <c r="A45" s="1247"/>
      <c r="B45" s="948">
        <v>2</v>
      </c>
      <c r="C45" s="948" t="s">
        <v>109</v>
      </c>
      <c r="D45" s="958"/>
      <c r="E45" s="954"/>
      <c r="F45" s="955"/>
      <c r="G45" s="976"/>
      <c r="H45" s="976"/>
      <c r="I45" s="1215"/>
      <c r="J45" s="956"/>
      <c r="K45" s="956"/>
      <c r="L45" s="955"/>
      <c r="M45" s="955"/>
      <c r="N45" s="955"/>
      <c r="O45" s="1215"/>
      <c r="P45" s="958"/>
      <c r="Q45" s="958"/>
      <c r="R45" s="1215"/>
      <c r="S45" s="958"/>
      <c r="T45" s="958"/>
      <c r="U45" s="958"/>
      <c r="V45" s="959"/>
      <c r="W45" s="959"/>
      <c r="X45" s="959"/>
      <c r="Y45" s="959"/>
      <c r="Z45" s="959"/>
      <c r="AA45" s="959"/>
      <c r="AB45" s="959"/>
    </row>
    <row r="46" spans="1:28" s="938" customFormat="1" ht="16.5" hidden="1">
      <c r="A46" s="1247"/>
      <c r="B46" s="948">
        <v>3</v>
      </c>
      <c r="C46" s="948" t="s">
        <v>110</v>
      </c>
      <c r="D46" s="958"/>
      <c r="E46" s="954"/>
      <c r="F46" s="955"/>
      <c r="G46" s="976"/>
      <c r="H46" s="976"/>
      <c r="I46" s="1215"/>
      <c r="J46" s="956"/>
      <c r="K46" s="956"/>
      <c r="L46" s="955"/>
      <c r="M46" s="955"/>
      <c r="N46" s="955"/>
      <c r="O46" s="1215"/>
      <c r="P46" s="958"/>
      <c r="Q46" s="958"/>
      <c r="R46" s="1215"/>
      <c r="S46" s="958"/>
      <c r="T46" s="958"/>
      <c r="U46" s="958"/>
      <c r="V46" s="959"/>
      <c r="W46" s="959"/>
      <c r="X46" s="959"/>
      <c r="Y46" s="959"/>
      <c r="Z46" s="959"/>
      <c r="AA46" s="959"/>
      <c r="AB46" s="959"/>
    </row>
    <row r="47" spans="1:28" s="938" customFormat="1" ht="16.5" hidden="1">
      <c r="A47" s="1247"/>
      <c r="B47" s="948">
        <v>4</v>
      </c>
      <c r="C47" s="948" t="s">
        <v>111</v>
      </c>
      <c r="D47" s="958"/>
      <c r="E47" s="954"/>
      <c r="F47" s="955"/>
      <c r="G47" s="976"/>
      <c r="H47" s="976"/>
      <c r="I47" s="1215"/>
      <c r="J47" s="956"/>
      <c r="K47" s="956"/>
      <c r="L47" s="955"/>
      <c r="M47" s="955"/>
      <c r="N47" s="955"/>
      <c r="O47" s="1215"/>
      <c r="P47" s="958"/>
      <c r="Q47" s="958"/>
      <c r="R47" s="1215"/>
      <c r="S47" s="958"/>
      <c r="T47" s="958"/>
      <c r="U47" s="958"/>
      <c r="V47" s="959"/>
      <c r="W47" s="959"/>
      <c r="X47" s="959"/>
      <c r="Y47" s="959"/>
      <c r="Z47" s="959"/>
      <c r="AA47" s="959"/>
      <c r="AB47" s="959"/>
    </row>
    <row r="48" spans="1:28" s="938" customFormat="1" ht="16.5" hidden="1">
      <c r="A48" s="1247"/>
      <c r="B48" s="948">
        <v>5</v>
      </c>
      <c r="C48" s="948" t="s">
        <v>112</v>
      </c>
      <c r="D48" s="958"/>
      <c r="E48" s="954"/>
      <c r="F48" s="955"/>
      <c r="G48" s="977"/>
      <c r="H48" s="977"/>
      <c r="I48" s="1216"/>
      <c r="J48" s="956"/>
      <c r="K48" s="956"/>
      <c r="L48" s="955"/>
      <c r="M48" s="955"/>
      <c r="N48" s="955"/>
      <c r="O48" s="1216"/>
      <c r="P48" s="958"/>
      <c r="Q48" s="958"/>
      <c r="R48" s="1216"/>
      <c r="S48" s="958"/>
      <c r="T48" s="958"/>
      <c r="U48" s="958"/>
      <c r="V48" s="959"/>
      <c r="W48" s="959"/>
      <c r="X48" s="959"/>
      <c r="Y48" s="959"/>
      <c r="Z48" s="959"/>
      <c r="AA48" s="959"/>
      <c r="AB48" s="959"/>
    </row>
    <row r="49" spans="1:28" s="970" customFormat="1" ht="16.5" hidden="1">
      <c r="A49" s="1247"/>
      <c r="B49" s="962">
        <v>6</v>
      </c>
      <c r="C49" s="962" t="s">
        <v>113</v>
      </c>
      <c r="D49" s="963">
        <f>D44+D45+D46+D47+D48</f>
        <v>0</v>
      </c>
      <c r="E49" s="963"/>
      <c r="F49" s="964">
        <f>F44+F45+F46+F47+F48</f>
        <v>0</v>
      </c>
      <c r="G49" s="966">
        <f>G44</f>
        <v>0</v>
      </c>
      <c r="H49" s="966"/>
      <c r="I49" s="966">
        <v>0</v>
      </c>
      <c r="J49" s="966"/>
      <c r="K49" s="964">
        <f>F49+G49+I49</f>
        <v>0</v>
      </c>
      <c r="L49" s="964">
        <f>L44+L45+L46+L47+L48</f>
        <v>0</v>
      </c>
      <c r="M49" s="964">
        <f>SUM(M44:M48)</f>
        <v>0</v>
      </c>
      <c r="N49" s="963"/>
      <c r="O49" s="963">
        <f>I49+J49</f>
        <v>0</v>
      </c>
      <c r="P49" s="963"/>
      <c r="Q49" s="964">
        <f>L49+M49+O49</f>
        <v>0</v>
      </c>
      <c r="R49" s="963"/>
      <c r="S49" s="963"/>
      <c r="T49" s="964" t="e">
        <f>#REF!+#REF!+R49</f>
        <v>#REF!</v>
      </c>
      <c r="U49" s="963"/>
      <c r="V49" s="969"/>
      <c r="W49" s="969"/>
      <c r="X49" s="969"/>
      <c r="Y49" s="969"/>
      <c r="Z49" s="969"/>
      <c r="AA49" s="969"/>
      <c r="AB49" s="969"/>
    </row>
    <row r="50" spans="1:30" s="920" customFormat="1" ht="45" customHeight="1" hidden="1">
      <c r="A50" s="1247" t="s">
        <v>126</v>
      </c>
      <c r="B50" s="948">
        <v>1</v>
      </c>
      <c r="C50" s="948" t="s">
        <v>108</v>
      </c>
      <c r="D50" s="953"/>
      <c r="E50" s="954"/>
      <c r="F50" s="955"/>
      <c r="G50" s="955"/>
      <c r="H50" s="955"/>
      <c r="I50" s="1214"/>
      <c r="J50" s="956"/>
      <c r="K50" s="956"/>
      <c r="L50" s="955"/>
      <c r="M50" s="955"/>
      <c r="N50" s="955"/>
      <c r="O50" s="1214"/>
      <c r="P50" s="956"/>
      <c r="Q50" s="956"/>
      <c r="R50" s="1214"/>
      <c r="S50" s="956"/>
      <c r="T50" s="956"/>
      <c r="U50" s="956"/>
      <c r="V50" s="1222"/>
      <c r="W50" s="1223"/>
      <c r="X50" s="944"/>
      <c r="Y50" s="944"/>
      <c r="Z50" s="944"/>
      <c r="AA50" s="944"/>
      <c r="AB50" s="942"/>
      <c r="AC50" s="944"/>
      <c r="AD50" s="942"/>
    </row>
    <row r="51" spans="1:28" s="938" customFormat="1" ht="16.5" hidden="1">
      <c r="A51" s="1247"/>
      <c r="B51" s="948">
        <v>2</v>
      </c>
      <c r="C51" s="948" t="s">
        <v>109</v>
      </c>
      <c r="D51" s="958"/>
      <c r="E51" s="954"/>
      <c r="F51" s="955"/>
      <c r="G51" s="955"/>
      <c r="H51" s="955"/>
      <c r="I51" s="1215"/>
      <c r="J51" s="956"/>
      <c r="K51" s="956"/>
      <c r="L51" s="955"/>
      <c r="M51" s="955"/>
      <c r="N51" s="955"/>
      <c r="O51" s="1215"/>
      <c r="P51" s="958"/>
      <c r="Q51" s="958"/>
      <c r="R51" s="1215"/>
      <c r="S51" s="958"/>
      <c r="T51" s="958"/>
      <c r="U51" s="958"/>
      <c r="V51" s="1222"/>
      <c r="W51" s="1223"/>
      <c r="X51" s="959"/>
      <c r="Y51" s="959"/>
      <c r="Z51" s="959"/>
      <c r="AA51" s="959"/>
      <c r="AB51" s="959"/>
    </row>
    <row r="52" spans="1:28" s="938" customFormat="1" ht="16.5" hidden="1">
      <c r="A52" s="1247"/>
      <c r="B52" s="948">
        <v>3</v>
      </c>
      <c r="C52" s="948" t="s">
        <v>110</v>
      </c>
      <c r="D52" s="958"/>
      <c r="E52" s="954"/>
      <c r="F52" s="955"/>
      <c r="G52" s="955"/>
      <c r="H52" s="955"/>
      <c r="I52" s="1215"/>
      <c r="J52" s="956"/>
      <c r="K52" s="956"/>
      <c r="L52" s="955"/>
      <c r="M52" s="955"/>
      <c r="N52" s="955"/>
      <c r="O52" s="1215"/>
      <c r="P52" s="958"/>
      <c r="Q52" s="958"/>
      <c r="R52" s="1215"/>
      <c r="S52" s="958"/>
      <c r="T52" s="958"/>
      <c r="U52" s="958"/>
      <c r="V52" s="959"/>
      <c r="W52" s="959"/>
      <c r="X52" s="959"/>
      <c r="Y52" s="959"/>
      <c r="Z52" s="959"/>
      <c r="AA52" s="959"/>
      <c r="AB52" s="959"/>
    </row>
    <row r="53" spans="1:28" s="938" customFormat="1" ht="16.5" hidden="1">
      <c r="A53" s="1247"/>
      <c r="B53" s="948">
        <v>4</v>
      </c>
      <c r="C53" s="948" t="s">
        <v>111</v>
      </c>
      <c r="D53" s="958"/>
      <c r="E53" s="954"/>
      <c r="F53" s="955"/>
      <c r="G53" s="955"/>
      <c r="H53" s="955"/>
      <c r="I53" s="1215"/>
      <c r="J53" s="956"/>
      <c r="K53" s="956"/>
      <c r="L53" s="955"/>
      <c r="M53" s="955"/>
      <c r="N53" s="955"/>
      <c r="O53" s="1215"/>
      <c r="P53" s="958"/>
      <c r="Q53" s="958"/>
      <c r="R53" s="1215"/>
      <c r="S53" s="958"/>
      <c r="T53" s="958"/>
      <c r="U53" s="958"/>
      <c r="V53" s="959"/>
      <c r="W53" s="959"/>
      <c r="X53" s="959"/>
      <c r="Y53" s="959"/>
      <c r="Z53" s="959"/>
      <c r="AA53" s="959"/>
      <c r="AB53" s="959"/>
    </row>
    <row r="54" spans="1:28" s="938" customFormat="1" ht="16.5" hidden="1">
      <c r="A54" s="1247"/>
      <c r="B54" s="948">
        <v>5</v>
      </c>
      <c r="C54" s="948" t="s">
        <v>112</v>
      </c>
      <c r="D54" s="958"/>
      <c r="E54" s="954"/>
      <c r="F54" s="955"/>
      <c r="G54" s="955"/>
      <c r="H54" s="955"/>
      <c r="I54" s="1216"/>
      <c r="J54" s="956"/>
      <c r="K54" s="956"/>
      <c r="L54" s="955"/>
      <c r="M54" s="955"/>
      <c r="N54" s="955"/>
      <c r="O54" s="1216"/>
      <c r="P54" s="958"/>
      <c r="Q54" s="958"/>
      <c r="R54" s="1216"/>
      <c r="S54" s="958"/>
      <c r="T54" s="958"/>
      <c r="U54" s="958"/>
      <c r="V54" s="959"/>
      <c r="W54" s="959"/>
      <c r="X54" s="959"/>
      <c r="Y54" s="959"/>
      <c r="Z54" s="959"/>
      <c r="AA54" s="959"/>
      <c r="AB54" s="959"/>
    </row>
    <row r="55" spans="1:28" s="970" customFormat="1" ht="16.5" hidden="1">
      <c r="A55" s="1247"/>
      <c r="B55" s="962">
        <v>6</v>
      </c>
      <c r="C55" s="962" t="s">
        <v>113</v>
      </c>
      <c r="D55" s="963">
        <f>D50+D51+D52+D53+D54</f>
        <v>0</v>
      </c>
      <c r="E55" s="963"/>
      <c r="F55" s="964">
        <f>F50+F51+F52+F53+F54</f>
        <v>0</v>
      </c>
      <c r="G55" s="965">
        <f>G50+G51+G52+G53+G54</f>
        <v>0</v>
      </c>
      <c r="H55" s="966"/>
      <c r="I55" s="966">
        <v>0</v>
      </c>
      <c r="J55" s="966"/>
      <c r="K55" s="964">
        <f>F55+G55+I55</f>
        <v>0</v>
      </c>
      <c r="L55" s="964">
        <f>L50+L51+L52+L53+L54</f>
        <v>0</v>
      </c>
      <c r="M55" s="964">
        <f>SUM(M50:M54)</f>
        <v>0</v>
      </c>
      <c r="N55" s="963"/>
      <c r="O55" s="963">
        <f>I55+J55</f>
        <v>0</v>
      </c>
      <c r="P55" s="963"/>
      <c r="Q55" s="964">
        <f>L55+M55+O55</f>
        <v>0</v>
      </c>
      <c r="R55" s="963"/>
      <c r="S55" s="963"/>
      <c r="T55" s="964" t="e">
        <f>#REF!+#REF!+R55</f>
        <v>#REF!</v>
      </c>
      <c r="U55" s="963"/>
      <c r="V55" s="969"/>
      <c r="W55" s="969"/>
      <c r="X55" s="969"/>
      <c r="Y55" s="969"/>
      <c r="Z55" s="969"/>
      <c r="AA55" s="969"/>
      <c r="AB55" s="969"/>
    </row>
    <row r="56" spans="1:30" s="920" customFormat="1" ht="41.25" customHeight="1" hidden="1">
      <c r="A56" s="1247" t="s">
        <v>127</v>
      </c>
      <c r="B56" s="948">
        <v>1</v>
      </c>
      <c r="C56" s="948" t="s">
        <v>108</v>
      </c>
      <c r="D56" s="953"/>
      <c r="E56" s="954"/>
      <c r="F56" s="955"/>
      <c r="G56" s="978"/>
      <c r="H56" s="955"/>
      <c r="I56" s="1214"/>
      <c r="J56" s="956"/>
      <c r="K56" s="956"/>
      <c r="L56" s="955"/>
      <c r="M56" s="955"/>
      <c r="N56" s="955"/>
      <c r="O56" s="1214"/>
      <c r="P56" s="956"/>
      <c r="Q56" s="956"/>
      <c r="R56" s="1214"/>
      <c r="S56" s="956"/>
      <c r="T56" s="956"/>
      <c r="U56" s="956"/>
      <c r="V56" s="957"/>
      <c r="W56" s="957"/>
      <c r="X56" s="944"/>
      <c r="Y56" s="944"/>
      <c r="Z56" s="944"/>
      <c r="AA56" s="944"/>
      <c r="AB56" s="942"/>
      <c r="AC56" s="944"/>
      <c r="AD56" s="942"/>
    </row>
    <row r="57" spans="1:28" s="938" customFormat="1" ht="16.5" hidden="1">
      <c r="A57" s="1247"/>
      <c r="B57" s="948">
        <v>2</v>
      </c>
      <c r="C57" s="948" t="s">
        <v>109</v>
      </c>
      <c r="D57" s="958"/>
      <c r="E57" s="954"/>
      <c r="F57" s="955"/>
      <c r="G57" s="979"/>
      <c r="H57" s="955"/>
      <c r="I57" s="1215"/>
      <c r="J57" s="956"/>
      <c r="K57" s="956"/>
      <c r="L57" s="955"/>
      <c r="M57" s="955"/>
      <c r="N57" s="955"/>
      <c r="O57" s="1215"/>
      <c r="P57" s="958"/>
      <c r="Q57" s="958"/>
      <c r="R57" s="1215"/>
      <c r="S57" s="958"/>
      <c r="T57" s="958"/>
      <c r="U57" s="958"/>
      <c r="V57" s="959"/>
      <c r="W57" s="959"/>
      <c r="X57" s="959"/>
      <c r="Y57" s="959"/>
      <c r="Z57" s="959"/>
      <c r="AA57" s="959"/>
      <c r="AB57" s="959"/>
    </row>
    <row r="58" spans="1:28" s="938" customFormat="1" ht="16.5" hidden="1">
      <c r="A58" s="1247"/>
      <c r="B58" s="948">
        <v>3</v>
      </c>
      <c r="C58" s="948" t="s">
        <v>110</v>
      </c>
      <c r="D58" s="958"/>
      <c r="E58" s="954"/>
      <c r="F58" s="955"/>
      <c r="G58" s="979"/>
      <c r="H58" s="955"/>
      <c r="I58" s="1215"/>
      <c r="J58" s="956"/>
      <c r="K58" s="956"/>
      <c r="L58" s="955"/>
      <c r="M58" s="955"/>
      <c r="N58" s="955"/>
      <c r="O58" s="1215"/>
      <c r="P58" s="958"/>
      <c r="Q58" s="958"/>
      <c r="R58" s="1215"/>
      <c r="S58" s="958"/>
      <c r="T58" s="958"/>
      <c r="U58" s="958"/>
      <c r="V58" s="959"/>
      <c r="W58" s="959"/>
      <c r="X58" s="959"/>
      <c r="Y58" s="959"/>
      <c r="Z58" s="959"/>
      <c r="AA58" s="959"/>
      <c r="AB58" s="959"/>
    </row>
    <row r="59" spans="1:28" s="938" customFormat="1" ht="16.5" hidden="1">
      <c r="A59" s="1247"/>
      <c r="B59" s="948">
        <v>4</v>
      </c>
      <c r="C59" s="948" t="s">
        <v>111</v>
      </c>
      <c r="D59" s="958"/>
      <c r="E59" s="954"/>
      <c r="F59" s="955"/>
      <c r="G59" s="979"/>
      <c r="H59" s="955"/>
      <c r="I59" s="1215"/>
      <c r="J59" s="956"/>
      <c r="K59" s="956"/>
      <c r="L59" s="955"/>
      <c r="M59" s="955"/>
      <c r="N59" s="955"/>
      <c r="O59" s="1215"/>
      <c r="P59" s="958"/>
      <c r="Q59" s="958"/>
      <c r="R59" s="1215"/>
      <c r="S59" s="958"/>
      <c r="T59" s="958"/>
      <c r="U59" s="958"/>
      <c r="V59" s="959"/>
      <c r="W59" s="959"/>
      <c r="X59" s="959"/>
      <c r="Y59" s="959"/>
      <c r="Z59" s="959"/>
      <c r="AA59" s="959"/>
      <c r="AB59" s="959"/>
    </row>
    <row r="60" spans="1:28" s="938" customFormat="1" ht="16.5" hidden="1">
      <c r="A60" s="1247"/>
      <c r="B60" s="948">
        <v>5</v>
      </c>
      <c r="C60" s="948" t="s">
        <v>112</v>
      </c>
      <c r="D60" s="958"/>
      <c r="E60" s="954"/>
      <c r="F60" s="955"/>
      <c r="G60" s="980"/>
      <c r="H60" s="955"/>
      <c r="I60" s="1216"/>
      <c r="J60" s="956"/>
      <c r="K60" s="956"/>
      <c r="L60" s="955"/>
      <c r="M60" s="955"/>
      <c r="N60" s="955"/>
      <c r="O60" s="1216"/>
      <c r="P60" s="958"/>
      <c r="Q60" s="958"/>
      <c r="R60" s="1216"/>
      <c r="S60" s="958"/>
      <c r="T60" s="958"/>
      <c r="U60" s="958"/>
      <c r="V60" s="959"/>
      <c r="W60" s="959"/>
      <c r="X60" s="959"/>
      <c r="Y60" s="959"/>
      <c r="Z60" s="959"/>
      <c r="AA60" s="959"/>
      <c r="AB60" s="959"/>
    </row>
    <row r="61" spans="1:28" s="970" customFormat="1" ht="16.5" hidden="1">
      <c r="A61" s="1247"/>
      <c r="B61" s="962">
        <v>6</v>
      </c>
      <c r="C61" s="962" t="s">
        <v>113</v>
      </c>
      <c r="D61" s="963">
        <f>D56+D57+D58+D59+D60</f>
        <v>0</v>
      </c>
      <c r="E61" s="963"/>
      <c r="F61" s="964">
        <f>F56+F57+F58+F59+F60</f>
        <v>0</v>
      </c>
      <c r="G61" s="965">
        <f>G56+G57+G58+G59+G60</f>
        <v>0</v>
      </c>
      <c r="H61" s="966"/>
      <c r="I61" s="966">
        <v>0</v>
      </c>
      <c r="J61" s="966"/>
      <c r="K61" s="964">
        <f>F61+G61+I61</f>
        <v>0</v>
      </c>
      <c r="L61" s="964">
        <f>L56+L57+L58+L59+L60</f>
        <v>0</v>
      </c>
      <c r="M61" s="964">
        <f>SUM(M56:M60)</f>
        <v>0</v>
      </c>
      <c r="N61" s="963"/>
      <c r="O61" s="963">
        <f>I61+J61</f>
        <v>0</v>
      </c>
      <c r="P61" s="963"/>
      <c r="Q61" s="964">
        <f>L61+M61+O61</f>
        <v>0</v>
      </c>
      <c r="R61" s="963"/>
      <c r="S61" s="963"/>
      <c r="T61" s="964" t="e">
        <f>#REF!+#REF!+R61</f>
        <v>#REF!</v>
      </c>
      <c r="U61" s="963"/>
      <c r="V61" s="969"/>
      <c r="W61" s="969"/>
      <c r="X61" s="969"/>
      <c r="Y61" s="969"/>
      <c r="Z61" s="969"/>
      <c r="AA61" s="969"/>
      <c r="AB61" s="969"/>
    </row>
    <row r="62" spans="1:30" s="920" customFormat="1" ht="49.5" customHeight="1" hidden="1">
      <c r="A62" s="1247" t="s">
        <v>128</v>
      </c>
      <c r="B62" s="948">
        <v>1</v>
      </c>
      <c r="C62" s="948" t="s">
        <v>108</v>
      </c>
      <c r="D62" s="953"/>
      <c r="E62" s="954"/>
      <c r="F62" s="955"/>
      <c r="G62" s="955"/>
      <c r="H62" s="955"/>
      <c r="I62" s="1214"/>
      <c r="J62" s="956"/>
      <c r="K62" s="956"/>
      <c r="L62" s="955"/>
      <c r="M62" s="955"/>
      <c r="N62" s="955"/>
      <c r="O62" s="1214"/>
      <c r="P62" s="956"/>
      <c r="Q62" s="956"/>
      <c r="R62" s="1214"/>
      <c r="S62" s="956"/>
      <c r="T62" s="956"/>
      <c r="U62" s="956"/>
      <c r="V62" s="1222"/>
      <c r="W62" s="1223"/>
      <c r="X62" s="944"/>
      <c r="Y62" s="944"/>
      <c r="Z62" s="944"/>
      <c r="AA62" s="944"/>
      <c r="AB62" s="942"/>
      <c r="AC62" s="944"/>
      <c r="AD62" s="942"/>
    </row>
    <row r="63" spans="1:28" s="938" customFormat="1" ht="16.5" hidden="1">
      <c r="A63" s="1247"/>
      <c r="B63" s="948">
        <v>2</v>
      </c>
      <c r="C63" s="948" t="s">
        <v>109</v>
      </c>
      <c r="D63" s="958"/>
      <c r="E63" s="954"/>
      <c r="F63" s="955"/>
      <c r="G63" s="955"/>
      <c r="H63" s="955"/>
      <c r="I63" s="1215"/>
      <c r="J63" s="956"/>
      <c r="K63" s="956"/>
      <c r="L63" s="955"/>
      <c r="M63" s="955"/>
      <c r="N63" s="955"/>
      <c r="O63" s="1215"/>
      <c r="P63" s="958"/>
      <c r="Q63" s="958"/>
      <c r="R63" s="1215"/>
      <c r="S63" s="958"/>
      <c r="T63" s="958"/>
      <c r="U63" s="958"/>
      <c r="V63" s="1222"/>
      <c r="W63" s="1223"/>
      <c r="X63" s="959"/>
      <c r="Y63" s="959"/>
      <c r="Z63" s="959"/>
      <c r="AA63" s="959"/>
      <c r="AB63" s="959"/>
    </row>
    <row r="64" spans="1:28" s="938" customFormat="1" ht="16.5" hidden="1">
      <c r="A64" s="1247"/>
      <c r="B64" s="948">
        <v>3</v>
      </c>
      <c r="C64" s="948" t="s">
        <v>110</v>
      </c>
      <c r="D64" s="958"/>
      <c r="E64" s="954"/>
      <c r="F64" s="955"/>
      <c r="G64" s="955"/>
      <c r="H64" s="955"/>
      <c r="I64" s="1215"/>
      <c r="J64" s="956"/>
      <c r="K64" s="956"/>
      <c r="L64" s="955"/>
      <c r="M64" s="955"/>
      <c r="N64" s="955"/>
      <c r="O64" s="1215"/>
      <c r="P64" s="958"/>
      <c r="Q64" s="958"/>
      <c r="R64" s="1215"/>
      <c r="S64" s="958"/>
      <c r="T64" s="958"/>
      <c r="U64" s="958"/>
      <c r="V64" s="959"/>
      <c r="W64" s="959"/>
      <c r="X64" s="959"/>
      <c r="Y64" s="959"/>
      <c r="Z64" s="959"/>
      <c r="AA64" s="959"/>
      <c r="AB64" s="959"/>
    </row>
    <row r="65" spans="1:28" s="938" customFormat="1" ht="16.5" hidden="1">
      <c r="A65" s="1247"/>
      <c r="B65" s="948">
        <v>4</v>
      </c>
      <c r="C65" s="948" t="s">
        <v>111</v>
      </c>
      <c r="D65" s="958"/>
      <c r="E65" s="954"/>
      <c r="F65" s="955"/>
      <c r="G65" s="955"/>
      <c r="H65" s="955"/>
      <c r="I65" s="1215"/>
      <c r="J65" s="956"/>
      <c r="K65" s="956"/>
      <c r="L65" s="955"/>
      <c r="M65" s="955"/>
      <c r="N65" s="955"/>
      <c r="O65" s="1215"/>
      <c r="P65" s="958"/>
      <c r="Q65" s="958"/>
      <c r="R65" s="1215"/>
      <c r="S65" s="958"/>
      <c r="T65" s="958"/>
      <c r="U65" s="958"/>
      <c r="V65" s="959"/>
      <c r="W65" s="959"/>
      <c r="X65" s="959"/>
      <c r="Y65" s="959"/>
      <c r="Z65" s="959"/>
      <c r="AA65" s="959"/>
      <c r="AB65" s="959"/>
    </row>
    <row r="66" spans="1:28" s="938" customFormat="1" ht="16.5" hidden="1">
      <c r="A66" s="1247"/>
      <c r="B66" s="948">
        <v>5</v>
      </c>
      <c r="C66" s="948" t="s">
        <v>112</v>
      </c>
      <c r="D66" s="958"/>
      <c r="E66" s="954"/>
      <c r="F66" s="955"/>
      <c r="G66" s="955"/>
      <c r="H66" s="955"/>
      <c r="I66" s="1216"/>
      <c r="J66" s="956"/>
      <c r="K66" s="956"/>
      <c r="L66" s="955"/>
      <c r="M66" s="955"/>
      <c r="N66" s="955"/>
      <c r="O66" s="1216"/>
      <c r="P66" s="958"/>
      <c r="Q66" s="958"/>
      <c r="R66" s="1216"/>
      <c r="S66" s="958"/>
      <c r="T66" s="958"/>
      <c r="U66" s="958"/>
      <c r="V66" s="959"/>
      <c r="W66" s="959"/>
      <c r="X66" s="959"/>
      <c r="Y66" s="959"/>
      <c r="Z66" s="959"/>
      <c r="AA66" s="959"/>
      <c r="AB66" s="959"/>
    </row>
    <row r="67" spans="1:28" s="970" customFormat="1" ht="16.5" hidden="1">
      <c r="A67" s="1247"/>
      <c r="B67" s="962">
        <v>6</v>
      </c>
      <c r="C67" s="962" t="s">
        <v>113</v>
      </c>
      <c r="D67" s="963">
        <f>D62+D63+D64+D65+D66</f>
        <v>0</v>
      </c>
      <c r="E67" s="963"/>
      <c r="F67" s="964">
        <f>F62+F63+F64+F65+F66</f>
        <v>0</v>
      </c>
      <c r="G67" s="965">
        <f>G62+G63+G64+G65+G66</f>
        <v>0</v>
      </c>
      <c r="H67" s="966"/>
      <c r="I67" s="966">
        <v>0</v>
      </c>
      <c r="J67" s="966"/>
      <c r="K67" s="964">
        <f>F67+G67+I67</f>
        <v>0</v>
      </c>
      <c r="L67" s="964">
        <f>L62+L63+L64+L65+L66</f>
        <v>0</v>
      </c>
      <c r="M67" s="964">
        <f>SUM(M62:M66)</f>
        <v>0</v>
      </c>
      <c r="N67" s="963"/>
      <c r="O67" s="963">
        <f>I67+J67</f>
        <v>0</v>
      </c>
      <c r="P67" s="963"/>
      <c r="Q67" s="964">
        <f>L67+M67+O67</f>
        <v>0</v>
      </c>
      <c r="R67" s="963"/>
      <c r="S67" s="963"/>
      <c r="T67" s="964" t="e">
        <f>#REF!+#REF!+R67</f>
        <v>#REF!</v>
      </c>
      <c r="U67" s="963"/>
      <c r="V67" s="969"/>
      <c r="W67" s="969"/>
      <c r="X67" s="969"/>
      <c r="Y67" s="969"/>
      <c r="Z67" s="969"/>
      <c r="AA67" s="969"/>
      <c r="AB67" s="969"/>
    </row>
    <row r="68" spans="1:30" s="920" customFormat="1" ht="57" customHeight="1" hidden="1">
      <c r="A68" s="1247" t="s">
        <v>129</v>
      </c>
      <c r="B68" s="948">
        <v>1</v>
      </c>
      <c r="C68" s="948" t="s">
        <v>108</v>
      </c>
      <c r="D68" s="953"/>
      <c r="E68" s="954"/>
      <c r="F68" s="955"/>
      <c r="G68" s="955"/>
      <c r="H68" s="1240"/>
      <c r="I68" s="1214"/>
      <c r="J68" s="956"/>
      <c r="K68" s="956"/>
      <c r="L68" s="955"/>
      <c r="M68" s="955"/>
      <c r="N68" s="955"/>
      <c r="O68" s="1214"/>
      <c r="P68" s="956"/>
      <c r="Q68" s="956"/>
      <c r="R68" s="1214"/>
      <c r="S68" s="956"/>
      <c r="T68" s="956"/>
      <c r="U68" s="956"/>
      <c r="V68" s="957"/>
      <c r="W68" s="957"/>
      <c r="X68" s="944"/>
      <c r="Y68" s="944"/>
      <c r="Z68" s="944"/>
      <c r="AA68" s="944"/>
      <c r="AB68" s="942"/>
      <c r="AC68" s="944"/>
      <c r="AD68" s="942"/>
    </row>
    <row r="69" spans="1:28" s="938" customFormat="1" ht="16.5" hidden="1">
      <c r="A69" s="1247"/>
      <c r="B69" s="948">
        <v>2</v>
      </c>
      <c r="C69" s="948" t="s">
        <v>109</v>
      </c>
      <c r="D69" s="953"/>
      <c r="E69" s="954"/>
      <c r="F69" s="955"/>
      <c r="G69" s="955"/>
      <c r="H69" s="1241"/>
      <c r="I69" s="1215"/>
      <c r="J69" s="956"/>
      <c r="K69" s="956"/>
      <c r="L69" s="955"/>
      <c r="M69" s="955"/>
      <c r="N69" s="955"/>
      <c r="O69" s="1215"/>
      <c r="P69" s="958"/>
      <c r="Q69" s="958"/>
      <c r="R69" s="1215"/>
      <c r="S69" s="958"/>
      <c r="T69" s="958"/>
      <c r="U69" s="958"/>
      <c r="V69" s="959"/>
      <c r="W69" s="959"/>
      <c r="X69" s="959"/>
      <c r="Y69" s="959"/>
      <c r="Z69" s="959"/>
      <c r="AA69" s="959"/>
      <c r="AB69" s="959"/>
    </row>
    <row r="70" spans="1:28" s="938" customFormat="1" ht="16.5" hidden="1">
      <c r="A70" s="1247"/>
      <c r="B70" s="948">
        <v>3</v>
      </c>
      <c r="C70" s="948" t="s">
        <v>110</v>
      </c>
      <c r="D70" s="953"/>
      <c r="E70" s="954"/>
      <c r="F70" s="955"/>
      <c r="G70" s="955"/>
      <c r="H70" s="1241"/>
      <c r="I70" s="1215"/>
      <c r="J70" s="956"/>
      <c r="K70" s="956"/>
      <c r="L70" s="955"/>
      <c r="M70" s="955"/>
      <c r="N70" s="955"/>
      <c r="O70" s="1215"/>
      <c r="P70" s="958"/>
      <c r="Q70" s="958"/>
      <c r="R70" s="1215"/>
      <c r="S70" s="958"/>
      <c r="T70" s="958"/>
      <c r="U70" s="958"/>
      <c r="V70" s="959"/>
      <c r="W70" s="959"/>
      <c r="X70" s="959"/>
      <c r="Y70" s="959"/>
      <c r="Z70" s="959"/>
      <c r="AA70" s="959"/>
      <c r="AB70" s="959"/>
    </row>
    <row r="71" spans="1:28" s="938" customFormat="1" ht="16.5" hidden="1">
      <c r="A71" s="1247"/>
      <c r="B71" s="948">
        <v>4</v>
      </c>
      <c r="C71" s="948" t="s">
        <v>111</v>
      </c>
      <c r="D71" s="953"/>
      <c r="E71" s="954"/>
      <c r="F71" s="955"/>
      <c r="G71" s="955"/>
      <c r="H71" s="1241"/>
      <c r="I71" s="1215"/>
      <c r="J71" s="956"/>
      <c r="K71" s="956"/>
      <c r="L71" s="955"/>
      <c r="M71" s="955"/>
      <c r="N71" s="955"/>
      <c r="O71" s="1215"/>
      <c r="P71" s="958"/>
      <c r="Q71" s="958"/>
      <c r="R71" s="1215"/>
      <c r="S71" s="958"/>
      <c r="T71" s="958"/>
      <c r="U71" s="958"/>
      <c r="V71" s="959"/>
      <c r="W71" s="959"/>
      <c r="X71" s="959"/>
      <c r="Y71" s="959"/>
      <c r="Z71" s="959"/>
      <c r="AA71" s="959"/>
      <c r="AB71" s="959"/>
    </row>
    <row r="72" spans="1:28" s="938" customFormat="1" ht="16.5" hidden="1">
      <c r="A72" s="1247"/>
      <c r="B72" s="948">
        <v>5</v>
      </c>
      <c r="C72" s="948" t="s">
        <v>112</v>
      </c>
      <c r="D72" s="953"/>
      <c r="E72" s="954"/>
      <c r="F72" s="955"/>
      <c r="G72" s="955"/>
      <c r="H72" s="1242"/>
      <c r="I72" s="1216"/>
      <c r="J72" s="956"/>
      <c r="K72" s="956"/>
      <c r="L72" s="955"/>
      <c r="M72" s="955"/>
      <c r="N72" s="955"/>
      <c r="O72" s="1216"/>
      <c r="P72" s="958"/>
      <c r="Q72" s="958"/>
      <c r="R72" s="1216"/>
      <c r="S72" s="958"/>
      <c r="T72" s="958"/>
      <c r="U72" s="958"/>
      <c r="V72" s="959"/>
      <c r="W72" s="959"/>
      <c r="X72" s="959"/>
      <c r="Y72" s="959"/>
      <c r="Z72" s="959"/>
      <c r="AA72" s="959"/>
      <c r="AB72" s="959"/>
    </row>
    <row r="73" spans="1:28" s="970" customFormat="1" ht="16.5" hidden="1">
      <c r="A73" s="1247"/>
      <c r="B73" s="962">
        <v>6</v>
      </c>
      <c r="C73" s="962" t="s">
        <v>113</v>
      </c>
      <c r="D73" s="963">
        <f>D68+D69+D70+D71+D72</f>
        <v>0</v>
      </c>
      <c r="E73" s="963"/>
      <c r="F73" s="964">
        <f>F68+F69+F70+F71+F72</f>
        <v>0</v>
      </c>
      <c r="G73" s="964">
        <f>G68+G69+G70+G71+G72</f>
        <v>0</v>
      </c>
      <c r="H73" s="966"/>
      <c r="I73" s="966">
        <v>0</v>
      </c>
      <c r="J73" s="966"/>
      <c r="K73" s="964">
        <f>F73+G73+I73</f>
        <v>0</v>
      </c>
      <c r="L73" s="964">
        <f>L68+L69+L70+L71+L72</f>
        <v>0</v>
      </c>
      <c r="M73" s="964">
        <f>M68+M69+M70+M71+M72</f>
        <v>0</v>
      </c>
      <c r="N73" s="966"/>
      <c r="O73" s="963">
        <f>I73+J73</f>
        <v>0</v>
      </c>
      <c r="P73" s="963"/>
      <c r="Q73" s="964">
        <f>L73+M73+O73</f>
        <v>0</v>
      </c>
      <c r="R73" s="964"/>
      <c r="S73" s="963"/>
      <c r="T73" s="964" t="e">
        <f>#REF!+#REF!+R73</f>
        <v>#REF!</v>
      </c>
      <c r="U73" s="964">
        <v>1081974.01</v>
      </c>
      <c r="V73" s="969"/>
      <c r="W73" s="969"/>
      <c r="X73" s="969"/>
      <c r="Y73" s="969"/>
      <c r="Z73" s="969"/>
      <c r="AA73" s="969"/>
      <c r="AB73" s="969"/>
    </row>
    <row r="74" spans="1:30" s="920" customFormat="1" ht="51" customHeight="1" hidden="1">
      <c r="A74" s="1247" t="s">
        <v>130</v>
      </c>
      <c r="B74" s="948">
        <v>1</v>
      </c>
      <c r="C74" s="948" t="s">
        <v>108</v>
      </c>
      <c r="D74" s="953"/>
      <c r="E74" s="954"/>
      <c r="F74" s="955"/>
      <c r="G74" s="955"/>
      <c r="H74" s="955"/>
      <c r="I74" s="1214"/>
      <c r="J74" s="956"/>
      <c r="K74" s="956"/>
      <c r="L74" s="955"/>
      <c r="M74" s="955"/>
      <c r="N74" s="955"/>
      <c r="O74" s="1214"/>
      <c r="P74" s="956"/>
      <c r="Q74" s="956"/>
      <c r="R74" s="1214"/>
      <c r="S74" s="956"/>
      <c r="T74" s="956"/>
      <c r="U74" s="956"/>
      <c r="V74" s="1222"/>
      <c r="W74" s="981"/>
      <c r="X74" s="944"/>
      <c r="Y74" s="944"/>
      <c r="Z74" s="944"/>
      <c r="AA74" s="944"/>
      <c r="AB74" s="942"/>
      <c r="AC74" s="944"/>
      <c r="AD74" s="942"/>
    </row>
    <row r="75" spans="1:28" s="938" customFormat="1" ht="16.5" hidden="1">
      <c r="A75" s="1247"/>
      <c r="B75" s="948">
        <v>2</v>
      </c>
      <c r="C75" s="948" t="s">
        <v>109</v>
      </c>
      <c r="D75" s="953"/>
      <c r="E75" s="954"/>
      <c r="F75" s="955"/>
      <c r="G75" s="955"/>
      <c r="H75" s="955"/>
      <c r="I75" s="1215"/>
      <c r="J75" s="956"/>
      <c r="K75" s="956"/>
      <c r="L75" s="955"/>
      <c r="M75" s="955"/>
      <c r="N75" s="955"/>
      <c r="O75" s="1215"/>
      <c r="P75" s="958"/>
      <c r="Q75" s="958"/>
      <c r="R75" s="1215"/>
      <c r="S75" s="958"/>
      <c r="T75" s="958"/>
      <c r="U75" s="958"/>
      <c r="V75" s="1222"/>
      <c r="W75" s="981"/>
      <c r="X75" s="959"/>
      <c r="Y75" s="959"/>
      <c r="Z75" s="959"/>
      <c r="AA75" s="959"/>
      <c r="AB75" s="959"/>
    </row>
    <row r="76" spans="1:28" s="938" customFormat="1" ht="16.5" hidden="1">
      <c r="A76" s="1247"/>
      <c r="B76" s="948">
        <v>3</v>
      </c>
      <c r="C76" s="948" t="s">
        <v>110</v>
      </c>
      <c r="D76" s="953"/>
      <c r="E76" s="954"/>
      <c r="F76" s="955"/>
      <c r="G76" s="955"/>
      <c r="H76" s="955"/>
      <c r="I76" s="1215"/>
      <c r="J76" s="956"/>
      <c r="K76" s="956"/>
      <c r="L76" s="955"/>
      <c r="M76" s="955"/>
      <c r="N76" s="955"/>
      <c r="O76" s="1215"/>
      <c r="P76" s="958"/>
      <c r="Q76" s="958"/>
      <c r="R76" s="1215"/>
      <c r="S76" s="958"/>
      <c r="T76" s="958"/>
      <c r="U76" s="958"/>
      <c r="V76" s="1222"/>
      <c r="W76" s="981"/>
      <c r="X76" s="959"/>
      <c r="Y76" s="959"/>
      <c r="Z76" s="959"/>
      <c r="AA76" s="959"/>
      <c r="AB76" s="959"/>
    </row>
    <row r="77" spans="1:28" s="938" customFormat="1" ht="16.5" hidden="1">
      <c r="A77" s="1247"/>
      <c r="B77" s="948">
        <v>4</v>
      </c>
      <c r="C77" s="948" t="s">
        <v>111</v>
      </c>
      <c r="D77" s="953"/>
      <c r="E77" s="954"/>
      <c r="F77" s="955"/>
      <c r="G77" s="955"/>
      <c r="H77" s="955"/>
      <c r="I77" s="1215"/>
      <c r="J77" s="956"/>
      <c r="K77" s="956"/>
      <c r="L77" s="955"/>
      <c r="M77" s="955"/>
      <c r="N77" s="955"/>
      <c r="O77" s="1215"/>
      <c r="P77" s="958"/>
      <c r="Q77" s="958"/>
      <c r="R77" s="1215"/>
      <c r="S77" s="958"/>
      <c r="T77" s="958"/>
      <c r="U77" s="958"/>
      <c r="V77" s="1222"/>
      <c r="W77" s="959"/>
      <c r="X77" s="959"/>
      <c r="Y77" s="959"/>
      <c r="Z77" s="959"/>
      <c r="AA77" s="959"/>
      <c r="AB77" s="959"/>
    </row>
    <row r="78" spans="1:28" s="938" customFormat="1" ht="16.5" hidden="1">
      <c r="A78" s="1247"/>
      <c r="B78" s="948">
        <v>5</v>
      </c>
      <c r="C78" s="948" t="s">
        <v>112</v>
      </c>
      <c r="D78" s="953"/>
      <c r="E78" s="954"/>
      <c r="F78" s="955"/>
      <c r="G78" s="955"/>
      <c r="H78" s="955"/>
      <c r="I78" s="1216"/>
      <c r="J78" s="956"/>
      <c r="K78" s="956"/>
      <c r="L78" s="955"/>
      <c r="M78" s="955"/>
      <c r="N78" s="955"/>
      <c r="O78" s="1216"/>
      <c r="P78" s="958"/>
      <c r="Q78" s="958"/>
      <c r="R78" s="1216"/>
      <c r="S78" s="958"/>
      <c r="T78" s="958"/>
      <c r="U78" s="958"/>
      <c r="V78" s="1222"/>
      <c r="W78" s="959"/>
      <c r="X78" s="959"/>
      <c r="Y78" s="959"/>
      <c r="Z78" s="959"/>
      <c r="AA78" s="959"/>
      <c r="AB78" s="959"/>
    </row>
    <row r="79" spans="1:28" s="970" customFormat="1" ht="16.5" hidden="1">
      <c r="A79" s="1247"/>
      <c r="B79" s="962">
        <v>6</v>
      </c>
      <c r="C79" s="962" t="s">
        <v>113</v>
      </c>
      <c r="D79" s="963">
        <f>D74+D75+D76+D77+D78</f>
        <v>0</v>
      </c>
      <c r="E79" s="963"/>
      <c r="F79" s="964">
        <f>F74+F75+F76+F77+F78</f>
        <v>0</v>
      </c>
      <c r="G79" s="964">
        <f>G74+G75</f>
        <v>0</v>
      </c>
      <c r="H79" s="966"/>
      <c r="I79" s="966">
        <v>0</v>
      </c>
      <c r="J79" s="966"/>
      <c r="K79" s="964">
        <f>F79+G79+I79</f>
        <v>0</v>
      </c>
      <c r="L79" s="964">
        <f>L74+L75+L76+L77+L78</f>
        <v>0</v>
      </c>
      <c r="M79" s="964">
        <f>M74+M75+M76+M77+M78</f>
        <v>0</v>
      </c>
      <c r="N79" s="966"/>
      <c r="O79" s="963">
        <f>I79+J79</f>
        <v>0</v>
      </c>
      <c r="P79" s="963"/>
      <c r="Q79" s="964">
        <f>L79+M79+O79</f>
        <v>0</v>
      </c>
      <c r="R79" s="963"/>
      <c r="S79" s="963"/>
      <c r="T79" s="964" t="e">
        <f>#REF!+#REF!+R79</f>
        <v>#REF!</v>
      </c>
      <c r="U79" s="963"/>
      <c r="V79" s="1222"/>
      <c r="W79" s="969"/>
      <c r="X79" s="969"/>
      <c r="Y79" s="969"/>
      <c r="Z79" s="969"/>
      <c r="AA79" s="969"/>
      <c r="AB79" s="969"/>
    </row>
    <row r="80" spans="1:30" s="920" customFormat="1" ht="42" customHeight="1" hidden="1">
      <c r="A80" s="1247" t="s">
        <v>131</v>
      </c>
      <c r="B80" s="948">
        <v>1</v>
      </c>
      <c r="C80" s="948" t="s">
        <v>108</v>
      </c>
      <c r="D80" s="953"/>
      <c r="E80" s="954"/>
      <c r="F80" s="955"/>
      <c r="G80" s="955"/>
      <c r="H80" s="1235"/>
      <c r="I80" s="1214"/>
      <c r="J80" s="956"/>
      <c r="K80" s="956"/>
      <c r="L80" s="955"/>
      <c r="M80" s="955"/>
      <c r="N80" s="955"/>
      <c r="O80" s="955"/>
      <c r="P80" s="982"/>
      <c r="Q80" s="956"/>
      <c r="R80" s="955"/>
      <c r="S80" s="956"/>
      <c r="T80" s="956"/>
      <c r="U80" s="956"/>
      <c r="V80" s="1222"/>
      <c r="W80" s="1223"/>
      <c r="X80" s="944"/>
      <c r="Y80" s="944"/>
      <c r="Z80" s="944"/>
      <c r="AA80" s="944"/>
      <c r="AB80" s="942"/>
      <c r="AC80" s="944"/>
      <c r="AD80" s="942"/>
    </row>
    <row r="81" spans="1:28" s="938" customFormat="1" ht="16.5" hidden="1">
      <c r="A81" s="1247"/>
      <c r="B81" s="948">
        <v>2</v>
      </c>
      <c r="C81" s="948" t="s">
        <v>109</v>
      </c>
      <c r="D81" s="953"/>
      <c r="E81" s="954"/>
      <c r="F81" s="955"/>
      <c r="G81" s="976"/>
      <c r="H81" s="1236"/>
      <c r="I81" s="1215"/>
      <c r="J81" s="956"/>
      <c r="K81" s="956"/>
      <c r="L81" s="955"/>
      <c r="M81" s="955"/>
      <c r="N81" s="955"/>
      <c r="O81" s="955"/>
      <c r="P81" s="958"/>
      <c r="Q81" s="958"/>
      <c r="R81" s="955"/>
      <c r="S81" s="958"/>
      <c r="T81" s="958"/>
      <c r="U81" s="958"/>
      <c r="V81" s="1222"/>
      <c r="W81" s="1223"/>
      <c r="X81" s="959"/>
      <c r="Y81" s="959"/>
      <c r="Z81" s="959"/>
      <c r="AA81" s="959"/>
      <c r="AB81" s="959"/>
    </row>
    <row r="82" spans="1:28" s="938" customFormat="1" ht="16.5" hidden="1">
      <c r="A82" s="1247"/>
      <c r="B82" s="948">
        <v>3</v>
      </c>
      <c r="C82" s="948" t="s">
        <v>110</v>
      </c>
      <c r="D82" s="953"/>
      <c r="E82" s="954"/>
      <c r="F82" s="955"/>
      <c r="G82" s="976"/>
      <c r="H82" s="1236"/>
      <c r="I82" s="1215"/>
      <c r="J82" s="956"/>
      <c r="K82" s="956"/>
      <c r="L82" s="955"/>
      <c r="M82" s="955"/>
      <c r="N82" s="955"/>
      <c r="O82" s="955"/>
      <c r="P82" s="958"/>
      <c r="Q82" s="958"/>
      <c r="R82" s="955"/>
      <c r="S82" s="958"/>
      <c r="T82" s="958"/>
      <c r="U82" s="958"/>
      <c r="V82" s="959"/>
      <c r="W82" s="959"/>
      <c r="X82" s="959"/>
      <c r="Y82" s="959"/>
      <c r="Z82" s="959"/>
      <c r="AA82" s="959"/>
      <c r="AB82" s="959"/>
    </row>
    <row r="83" spans="1:28" s="938" customFormat="1" ht="16.5" hidden="1">
      <c r="A83" s="1247"/>
      <c r="B83" s="948">
        <v>4</v>
      </c>
      <c r="C83" s="948" t="s">
        <v>111</v>
      </c>
      <c r="D83" s="953"/>
      <c r="E83" s="954"/>
      <c r="F83" s="955"/>
      <c r="G83" s="976"/>
      <c r="H83" s="1236"/>
      <c r="I83" s="1215"/>
      <c r="J83" s="956"/>
      <c r="K83" s="956"/>
      <c r="L83" s="955"/>
      <c r="M83" s="955"/>
      <c r="N83" s="955"/>
      <c r="O83" s="955"/>
      <c r="P83" s="958"/>
      <c r="Q83" s="958"/>
      <c r="R83" s="955"/>
      <c r="S83" s="958"/>
      <c r="T83" s="958"/>
      <c r="U83" s="958"/>
      <c r="V83" s="959"/>
      <c r="W83" s="959"/>
      <c r="X83" s="959"/>
      <c r="Y83" s="959"/>
      <c r="Z83" s="959"/>
      <c r="AA83" s="959"/>
      <c r="AB83" s="959"/>
    </row>
    <row r="84" spans="1:28" s="938" customFormat="1" ht="16.5" hidden="1">
      <c r="A84" s="1247"/>
      <c r="B84" s="948">
        <v>5</v>
      </c>
      <c r="C84" s="948" t="s">
        <v>112</v>
      </c>
      <c r="D84" s="953"/>
      <c r="E84" s="954"/>
      <c r="F84" s="955"/>
      <c r="G84" s="977"/>
      <c r="H84" s="1237"/>
      <c r="I84" s="1216"/>
      <c r="J84" s="956"/>
      <c r="K84" s="956"/>
      <c r="L84" s="955"/>
      <c r="M84" s="955"/>
      <c r="N84" s="955"/>
      <c r="O84" s="955"/>
      <c r="P84" s="958"/>
      <c r="Q84" s="958"/>
      <c r="R84" s="955"/>
      <c r="S84" s="958"/>
      <c r="T84" s="958"/>
      <c r="U84" s="958"/>
      <c r="V84" s="959"/>
      <c r="W84" s="959"/>
      <c r="X84" s="959"/>
      <c r="Y84" s="959"/>
      <c r="Z84" s="959"/>
      <c r="AA84" s="959"/>
      <c r="AB84" s="959"/>
    </row>
    <row r="85" spans="1:28" s="970" customFormat="1" ht="16.5" hidden="1">
      <c r="A85" s="1247"/>
      <c r="B85" s="962">
        <v>6</v>
      </c>
      <c r="C85" s="962" t="s">
        <v>113</v>
      </c>
      <c r="D85" s="963">
        <f>D80+D81+D82+D83+D84</f>
        <v>0</v>
      </c>
      <c r="E85" s="963"/>
      <c r="F85" s="964">
        <f>F80+F81+F82+F83+F84</f>
        <v>0</v>
      </c>
      <c r="G85" s="965">
        <f>SUM(G80:G84)</f>
        <v>0</v>
      </c>
      <c r="H85" s="966"/>
      <c r="I85" s="966">
        <v>0</v>
      </c>
      <c r="J85" s="966"/>
      <c r="K85" s="964">
        <f>F85+G85+I85</f>
        <v>0</v>
      </c>
      <c r="L85" s="964">
        <f>L80+L81+L82+L83+L84</f>
        <v>0</v>
      </c>
      <c r="M85" s="964">
        <f>M80+M81+M82+M83+M84</f>
        <v>0</v>
      </c>
      <c r="N85" s="966"/>
      <c r="O85" s="964">
        <f>SUM(O80:O84)</f>
        <v>0</v>
      </c>
      <c r="P85" s="963"/>
      <c r="Q85" s="964">
        <f>L85+M85+O85</f>
        <v>0</v>
      </c>
      <c r="R85" s="964">
        <f>R80+R81+R82+R83+R84</f>
        <v>0</v>
      </c>
      <c r="S85" s="963"/>
      <c r="T85" s="964" t="e">
        <f>#REF!+#REF!+R85</f>
        <v>#REF!</v>
      </c>
      <c r="U85" s="963"/>
      <c r="V85" s="969"/>
      <c r="W85" s="969"/>
      <c r="X85" s="969"/>
      <c r="Y85" s="969"/>
      <c r="Z85" s="969"/>
      <c r="AA85" s="969"/>
      <c r="AB85" s="969"/>
    </row>
    <row r="86" spans="1:30" s="920" customFormat="1" ht="64.5" customHeight="1" hidden="1">
      <c r="A86" s="1247" t="s">
        <v>132</v>
      </c>
      <c r="B86" s="948">
        <v>1</v>
      </c>
      <c r="C86" s="948" t="s">
        <v>108</v>
      </c>
      <c r="D86" s="953"/>
      <c r="E86" s="954"/>
      <c r="F86" s="955"/>
      <c r="G86" s="955"/>
      <c r="H86" s="955"/>
      <c r="I86" s="955"/>
      <c r="J86" s="955"/>
      <c r="K86" s="956"/>
      <c r="L86" s="955"/>
      <c r="M86" s="955"/>
      <c r="N86" s="955"/>
      <c r="O86" s="955"/>
      <c r="P86" s="956"/>
      <c r="Q86" s="956"/>
      <c r="R86" s="955"/>
      <c r="S86" s="956"/>
      <c r="T86" s="956"/>
      <c r="U86" s="956"/>
      <c r="V86" s="957"/>
      <c r="W86" s="957"/>
      <c r="X86" s="944"/>
      <c r="Y86" s="944"/>
      <c r="Z86" s="944"/>
      <c r="AA86" s="944"/>
      <c r="AB86" s="942"/>
      <c r="AC86" s="944"/>
      <c r="AD86" s="942"/>
    </row>
    <row r="87" spans="1:28" s="938" customFormat="1" ht="16.5" hidden="1">
      <c r="A87" s="1247"/>
      <c r="B87" s="948">
        <v>2</v>
      </c>
      <c r="C87" s="948" t="s">
        <v>109</v>
      </c>
      <c r="D87" s="953"/>
      <c r="E87" s="954"/>
      <c r="F87" s="955"/>
      <c r="G87" s="976"/>
      <c r="H87" s="955"/>
      <c r="I87" s="956"/>
      <c r="J87" s="956"/>
      <c r="K87" s="956"/>
      <c r="L87" s="955"/>
      <c r="M87" s="955"/>
      <c r="N87" s="955"/>
      <c r="O87" s="976"/>
      <c r="P87" s="958"/>
      <c r="Q87" s="958"/>
      <c r="R87" s="976"/>
      <c r="S87" s="958"/>
      <c r="T87" s="958"/>
      <c r="U87" s="958"/>
      <c r="V87" s="959"/>
      <c r="W87" s="959"/>
      <c r="X87" s="959"/>
      <c r="Y87" s="959"/>
      <c r="Z87" s="959"/>
      <c r="AA87" s="959"/>
      <c r="AB87" s="959"/>
    </row>
    <row r="88" spans="1:28" s="938" customFormat="1" ht="16.5" hidden="1">
      <c r="A88" s="1247"/>
      <c r="B88" s="948">
        <v>3</v>
      </c>
      <c r="C88" s="948" t="s">
        <v>110</v>
      </c>
      <c r="D88" s="953"/>
      <c r="E88" s="954"/>
      <c r="F88" s="955"/>
      <c r="G88" s="976"/>
      <c r="H88" s="955"/>
      <c r="I88" s="956"/>
      <c r="J88" s="956"/>
      <c r="K88" s="956"/>
      <c r="L88" s="955"/>
      <c r="M88" s="955"/>
      <c r="N88" s="955"/>
      <c r="O88" s="976"/>
      <c r="P88" s="958"/>
      <c r="Q88" s="958"/>
      <c r="R88" s="976"/>
      <c r="S88" s="958"/>
      <c r="T88" s="958"/>
      <c r="U88" s="958"/>
      <c r="V88" s="959"/>
      <c r="W88" s="959"/>
      <c r="X88" s="959"/>
      <c r="Y88" s="959"/>
      <c r="Z88" s="959"/>
      <c r="AA88" s="959"/>
      <c r="AB88" s="959"/>
    </row>
    <row r="89" spans="1:28" s="938" customFormat="1" ht="16.5" hidden="1">
      <c r="A89" s="1247"/>
      <c r="B89" s="948">
        <v>4</v>
      </c>
      <c r="C89" s="948" t="s">
        <v>111</v>
      </c>
      <c r="D89" s="953"/>
      <c r="E89" s="954"/>
      <c r="F89" s="955"/>
      <c r="G89" s="976"/>
      <c r="H89" s="955"/>
      <c r="I89" s="956"/>
      <c r="J89" s="956"/>
      <c r="K89" s="956"/>
      <c r="L89" s="955"/>
      <c r="M89" s="955"/>
      <c r="N89" s="955"/>
      <c r="O89" s="976"/>
      <c r="P89" s="958"/>
      <c r="Q89" s="958"/>
      <c r="R89" s="976"/>
      <c r="S89" s="958"/>
      <c r="T89" s="958"/>
      <c r="U89" s="958"/>
      <c r="V89" s="959"/>
      <c r="W89" s="959"/>
      <c r="X89" s="959"/>
      <c r="Y89" s="959"/>
      <c r="Z89" s="959"/>
      <c r="AA89" s="959"/>
      <c r="AB89" s="959"/>
    </row>
    <row r="90" spans="1:28" s="938" customFormat="1" ht="16.5" hidden="1">
      <c r="A90" s="1247"/>
      <c r="B90" s="948">
        <v>5</v>
      </c>
      <c r="C90" s="948" t="s">
        <v>112</v>
      </c>
      <c r="D90" s="953"/>
      <c r="E90" s="954"/>
      <c r="F90" s="955"/>
      <c r="G90" s="977"/>
      <c r="H90" s="955"/>
      <c r="I90" s="956"/>
      <c r="J90" s="956"/>
      <c r="K90" s="956"/>
      <c r="L90" s="955"/>
      <c r="M90" s="955"/>
      <c r="N90" s="955"/>
      <c r="O90" s="977"/>
      <c r="P90" s="958"/>
      <c r="Q90" s="958"/>
      <c r="R90" s="977"/>
      <c r="S90" s="958"/>
      <c r="T90" s="958"/>
      <c r="U90" s="958"/>
      <c r="V90" s="959"/>
      <c r="W90" s="959"/>
      <c r="X90" s="959"/>
      <c r="Y90" s="959"/>
      <c r="Z90" s="959"/>
      <c r="AA90" s="959"/>
      <c r="AB90" s="959"/>
    </row>
    <row r="91" spans="1:28" s="970" customFormat="1" ht="16.5" hidden="1">
      <c r="A91" s="1247"/>
      <c r="B91" s="962">
        <v>6</v>
      </c>
      <c r="C91" s="962" t="s">
        <v>113</v>
      </c>
      <c r="D91" s="963">
        <f>D86+D87+D88+D89+D90</f>
        <v>0</v>
      </c>
      <c r="E91" s="963"/>
      <c r="F91" s="964">
        <f>F86+F87+F88+F89+F90</f>
        <v>0</v>
      </c>
      <c r="G91" s="964">
        <f>G86+G87+G88+G89+G90</f>
        <v>0</v>
      </c>
      <c r="H91" s="966"/>
      <c r="I91" s="966">
        <v>0</v>
      </c>
      <c r="J91" s="966"/>
      <c r="K91" s="964">
        <f>F91+G91+I91</f>
        <v>0</v>
      </c>
      <c r="L91" s="964">
        <f>L86+L87+L88+L89+L90</f>
        <v>0</v>
      </c>
      <c r="M91" s="964">
        <f>M86+M87+M88+M89+M90</f>
        <v>0</v>
      </c>
      <c r="N91" s="966"/>
      <c r="O91" s="964">
        <f>O86+O87+O88+O89+O90</f>
        <v>0</v>
      </c>
      <c r="P91" s="963"/>
      <c r="Q91" s="964">
        <f>L91+M91+O91</f>
        <v>0</v>
      </c>
      <c r="R91" s="964"/>
      <c r="S91" s="963"/>
      <c r="T91" s="964" t="e">
        <f>#REF!+#REF!+R91</f>
        <v>#REF!</v>
      </c>
      <c r="U91" s="963"/>
      <c r="V91" s="969"/>
      <c r="W91" s="969"/>
      <c r="X91" s="969"/>
      <c r="Y91" s="969"/>
      <c r="Z91" s="969"/>
      <c r="AA91" s="969"/>
      <c r="AB91" s="969"/>
    </row>
    <row r="92" spans="1:30" s="920" customFormat="1" ht="41.25" customHeight="1" hidden="1">
      <c r="A92" s="1247" t="s">
        <v>133</v>
      </c>
      <c r="B92" s="948">
        <v>1</v>
      </c>
      <c r="C92" s="948" t="s">
        <v>108</v>
      </c>
      <c r="D92" s="953"/>
      <c r="E92" s="954"/>
      <c r="F92" s="955"/>
      <c r="G92" s="955"/>
      <c r="H92" s="1235"/>
      <c r="I92" s="1214"/>
      <c r="J92" s="956"/>
      <c r="K92" s="955"/>
      <c r="L92" s="955"/>
      <c r="M92" s="955"/>
      <c r="N92" s="955"/>
      <c r="O92" s="1214"/>
      <c r="P92" s="956"/>
      <c r="Q92" s="956"/>
      <c r="R92" s="1214"/>
      <c r="S92" s="956"/>
      <c r="T92" s="956"/>
      <c r="U92" s="956"/>
      <c r="V92" s="1222"/>
      <c r="W92" s="1223"/>
      <c r="X92" s="944"/>
      <c r="Y92" s="944"/>
      <c r="Z92" s="944"/>
      <c r="AA92" s="944"/>
      <c r="AB92" s="942"/>
      <c r="AC92" s="944"/>
      <c r="AD92" s="942"/>
    </row>
    <row r="93" spans="1:28" s="938" customFormat="1" ht="16.5" hidden="1">
      <c r="A93" s="1247"/>
      <c r="B93" s="948">
        <v>2</v>
      </c>
      <c r="C93" s="948" t="s">
        <v>109</v>
      </c>
      <c r="D93" s="953"/>
      <c r="E93" s="954"/>
      <c r="F93" s="955"/>
      <c r="G93" s="976"/>
      <c r="H93" s="1236"/>
      <c r="I93" s="1215"/>
      <c r="J93" s="956"/>
      <c r="K93" s="955"/>
      <c r="L93" s="955"/>
      <c r="M93" s="955"/>
      <c r="N93" s="955"/>
      <c r="O93" s="1215"/>
      <c r="P93" s="958"/>
      <c r="Q93" s="958"/>
      <c r="R93" s="1215"/>
      <c r="S93" s="958"/>
      <c r="T93" s="958"/>
      <c r="U93" s="958"/>
      <c r="V93" s="1222"/>
      <c r="W93" s="1223"/>
      <c r="X93" s="959"/>
      <c r="Y93" s="959"/>
      <c r="Z93" s="959"/>
      <c r="AA93" s="959"/>
      <c r="AB93" s="959"/>
    </row>
    <row r="94" spans="1:28" s="938" customFormat="1" ht="16.5" hidden="1">
      <c r="A94" s="1247"/>
      <c r="B94" s="948">
        <v>3</v>
      </c>
      <c r="C94" s="948" t="s">
        <v>110</v>
      </c>
      <c r="D94" s="953"/>
      <c r="E94" s="954"/>
      <c r="F94" s="955"/>
      <c r="G94" s="976"/>
      <c r="H94" s="1236"/>
      <c r="I94" s="1215"/>
      <c r="J94" s="956"/>
      <c r="K94" s="955"/>
      <c r="L94" s="955"/>
      <c r="M94" s="955"/>
      <c r="N94" s="955"/>
      <c r="O94" s="1215"/>
      <c r="P94" s="958"/>
      <c r="Q94" s="958"/>
      <c r="R94" s="1215"/>
      <c r="S94" s="958"/>
      <c r="T94" s="958"/>
      <c r="U94" s="958"/>
      <c r="V94" s="959"/>
      <c r="W94" s="959"/>
      <c r="X94" s="959"/>
      <c r="Y94" s="959"/>
      <c r="Z94" s="959"/>
      <c r="AA94" s="959"/>
      <c r="AB94" s="959"/>
    </row>
    <row r="95" spans="1:28" s="938" customFormat="1" ht="16.5" hidden="1">
      <c r="A95" s="1247"/>
      <c r="B95" s="948">
        <v>4</v>
      </c>
      <c r="C95" s="948" t="s">
        <v>111</v>
      </c>
      <c r="D95" s="953"/>
      <c r="E95" s="954"/>
      <c r="F95" s="955"/>
      <c r="G95" s="976"/>
      <c r="H95" s="1236"/>
      <c r="I95" s="1215"/>
      <c r="J95" s="956"/>
      <c r="K95" s="955"/>
      <c r="L95" s="955"/>
      <c r="M95" s="976"/>
      <c r="N95" s="955"/>
      <c r="O95" s="1215"/>
      <c r="P95" s="958"/>
      <c r="Q95" s="958"/>
      <c r="R95" s="1215"/>
      <c r="S95" s="958"/>
      <c r="T95" s="958"/>
      <c r="U95" s="958"/>
      <c r="V95" s="959"/>
      <c r="W95" s="959"/>
      <c r="X95" s="959"/>
      <c r="Y95" s="959"/>
      <c r="Z95" s="959"/>
      <c r="AA95" s="959"/>
      <c r="AB95" s="959"/>
    </row>
    <row r="96" spans="1:28" s="938" customFormat="1" ht="16.5" hidden="1">
      <c r="A96" s="1247"/>
      <c r="B96" s="948">
        <v>5</v>
      </c>
      <c r="C96" s="948" t="s">
        <v>112</v>
      </c>
      <c r="D96" s="953"/>
      <c r="E96" s="954"/>
      <c r="F96" s="955"/>
      <c r="G96" s="977"/>
      <c r="H96" s="1237"/>
      <c r="I96" s="1216"/>
      <c r="J96" s="956"/>
      <c r="K96" s="955"/>
      <c r="L96" s="955"/>
      <c r="M96" s="977"/>
      <c r="N96" s="955"/>
      <c r="O96" s="1216"/>
      <c r="P96" s="958"/>
      <c r="Q96" s="958"/>
      <c r="R96" s="1216"/>
      <c r="S96" s="958"/>
      <c r="T96" s="958"/>
      <c r="U96" s="958"/>
      <c r="V96" s="959"/>
      <c r="W96" s="959"/>
      <c r="X96" s="959"/>
      <c r="Y96" s="959"/>
      <c r="Z96" s="959"/>
      <c r="AA96" s="959"/>
      <c r="AB96" s="959"/>
    </row>
    <row r="97" spans="1:28" s="970" customFormat="1" ht="16.5" hidden="1">
      <c r="A97" s="1247"/>
      <c r="B97" s="962">
        <v>6</v>
      </c>
      <c r="C97" s="962" t="s">
        <v>113</v>
      </c>
      <c r="D97" s="963">
        <f>D92+D93+D94+D95+D96</f>
        <v>0</v>
      </c>
      <c r="E97" s="963"/>
      <c r="F97" s="964">
        <f>F92+F93+F94+F95+F96</f>
        <v>0</v>
      </c>
      <c r="G97" s="965">
        <f>G92+G93+G94+G95+G96</f>
        <v>0</v>
      </c>
      <c r="H97" s="966"/>
      <c r="I97" s="966">
        <v>0</v>
      </c>
      <c r="J97" s="964"/>
      <c r="K97" s="964">
        <f>F97+G97+I97</f>
        <v>0</v>
      </c>
      <c r="L97" s="964">
        <f>L92+L93+L94+L95+L96</f>
        <v>0</v>
      </c>
      <c r="M97" s="964">
        <f>M92+M93+M94+M95+M96</f>
        <v>0</v>
      </c>
      <c r="N97" s="966"/>
      <c r="O97" s="963">
        <f>I97+J97</f>
        <v>0</v>
      </c>
      <c r="P97" s="963"/>
      <c r="Q97" s="964">
        <f>L97+M97+O97</f>
        <v>0</v>
      </c>
      <c r="R97" s="963"/>
      <c r="S97" s="963"/>
      <c r="T97" s="964" t="e">
        <f>#REF!+#REF!+R97</f>
        <v>#REF!</v>
      </c>
      <c r="U97" s="963"/>
      <c r="V97" s="969"/>
      <c r="W97" s="969"/>
      <c r="X97" s="969"/>
      <c r="Y97" s="969"/>
      <c r="Z97" s="969"/>
      <c r="AA97" s="969"/>
      <c r="AB97" s="969"/>
    </row>
    <row r="98" spans="1:30" s="920" customFormat="1" ht="50.25" customHeight="1" hidden="1">
      <c r="A98" s="1247" t="s">
        <v>134</v>
      </c>
      <c r="B98" s="948">
        <v>1</v>
      </c>
      <c r="C98" s="948" t="s">
        <v>108</v>
      </c>
      <c r="D98" s="953"/>
      <c r="E98" s="954"/>
      <c r="F98" s="955"/>
      <c r="G98" s="955"/>
      <c r="H98" s="1235"/>
      <c r="I98" s="1214"/>
      <c r="J98" s="956"/>
      <c r="K98" s="956"/>
      <c r="L98" s="955"/>
      <c r="M98" s="983"/>
      <c r="N98" s="955"/>
      <c r="O98" s="1214"/>
      <c r="P98" s="956"/>
      <c r="Q98" s="956"/>
      <c r="R98" s="1214"/>
      <c r="S98" s="956"/>
      <c r="T98" s="956"/>
      <c r="U98" s="956"/>
      <c r="V98" s="1217"/>
      <c r="W98" s="1218"/>
      <c r="X98" s="944"/>
      <c r="Y98" s="944"/>
      <c r="Z98" s="944"/>
      <c r="AA98" s="944"/>
      <c r="AB98" s="942"/>
      <c r="AC98" s="944"/>
      <c r="AD98" s="942"/>
    </row>
    <row r="99" spans="1:28" s="938" customFormat="1" ht="16.5" hidden="1">
      <c r="A99" s="1247"/>
      <c r="B99" s="948">
        <v>2</v>
      </c>
      <c r="C99" s="948" t="s">
        <v>109</v>
      </c>
      <c r="D99" s="953"/>
      <c r="E99" s="954"/>
      <c r="F99" s="955"/>
      <c r="G99" s="976"/>
      <c r="H99" s="1236"/>
      <c r="I99" s="1215"/>
      <c r="J99" s="956"/>
      <c r="K99" s="956"/>
      <c r="L99" s="955"/>
      <c r="M99" s="955"/>
      <c r="N99" s="955"/>
      <c r="O99" s="1215"/>
      <c r="P99" s="958"/>
      <c r="Q99" s="958"/>
      <c r="R99" s="1215"/>
      <c r="S99" s="958"/>
      <c r="T99" s="958"/>
      <c r="U99" s="958"/>
      <c r="V99" s="959"/>
      <c r="W99" s="959"/>
      <c r="X99" s="959"/>
      <c r="Y99" s="959"/>
      <c r="Z99" s="959"/>
      <c r="AA99" s="959"/>
      <c r="AB99" s="959"/>
    </row>
    <row r="100" spans="1:28" s="938" customFormat="1" ht="16.5" hidden="1">
      <c r="A100" s="1247"/>
      <c r="B100" s="948">
        <v>3</v>
      </c>
      <c r="C100" s="948" t="s">
        <v>110</v>
      </c>
      <c r="D100" s="953"/>
      <c r="E100" s="954"/>
      <c r="F100" s="955"/>
      <c r="G100" s="976"/>
      <c r="H100" s="1236"/>
      <c r="I100" s="1215"/>
      <c r="J100" s="956"/>
      <c r="K100" s="956"/>
      <c r="L100" s="955"/>
      <c r="M100" s="955"/>
      <c r="N100" s="955"/>
      <c r="O100" s="1215"/>
      <c r="P100" s="958"/>
      <c r="Q100" s="958"/>
      <c r="R100" s="1215"/>
      <c r="S100" s="958"/>
      <c r="T100" s="958"/>
      <c r="U100" s="958"/>
      <c r="V100" s="959"/>
      <c r="W100" s="959"/>
      <c r="X100" s="959"/>
      <c r="Y100" s="959"/>
      <c r="Z100" s="959"/>
      <c r="AA100" s="959"/>
      <c r="AB100" s="959"/>
    </row>
    <row r="101" spans="1:28" s="938" customFormat="1" ht="16.5" hidden="1">
      <c r="A101" s="1247"/>
      <c r="B101" s="948">
        <v>4</v>
      </c>
      <c r="C101" s="948" t="s">
        <v>111</v>
      </c>
      <c r="D101" s="953"/>
      <c r="E101" s="954"/>
      <c r="F101" s="955"/>
      <c r="G101" s="976"/>
      <c r="H101" s="1236"/>
      <c r="I101" s="1215"/>
      <c r="J101" s="956"/>
      <c r="K101" s="956"/>
      <c r="L101" s="955"/>
      <c r="M101" s="955"/>
      <c r="N101" s="955"/>
      <c r="O101" s="1215"/>
      <c r="P101" s="958"/>
      <c r="Q101" s="958"/>
      <c r="R101" s="1215"/>
      <c r="S101" s="958"/>
      <c r="T101" s="958"/>
      <c r="U101" s="958"/>
      <c r="V101" s="959"/>
      <c r="W101" s="959"/>
      <c r="X101" s="959"/>
      <c r="Y101" s="959"/>
      <c r="Z101" s="959"/>
      <c r="AA101" s="959"/>
      <c r="AB101" s="959"/>
    </row>
    <row r="102" spans="1:28" s="938" customFormat="1" ht="16.5" hidden="1">
      <c r="A102" s="1247"/>
      <c r="B102" s="948">
        <v>5</v>
      </c>
      <c r="C102" s="948" t="s">
        <v>112</v>
      </c>
      <c r="D102" s="953"/>
      <c r="E102" s="954"/>
      <c r="F102" s="955"/>
      <c r="G102" s="977"/>
      <c r="H102" s="1237"/>
      <c r="I102" s="1216"/>
      <c r="J102" s="956"/>
      <c r="K102" s="956"/>
      <c r="L102" s="955"/>
      <c r="M102" s="955"/>
      <c r="N102" s="955"/>
      <c r="O102" s="1216"/>
      <c r="P102" s="958"/>
      <c r="Q102" s="958"/>
      <c r="R102" s="1216"/>
      <c r="S102" s="958"/>
      <c r="T102" s="958"/>
      <c r="U102" s="958"/>
      <c r="V102" s="959"/>
      <c r="W102" s="959"/>
      <c r="X102" s="959"/>
      <c r="Y102" s="959"/>
      <c r="Z102" s="959"/>
      <c r="AA102" s="959"/>
      <c r="AB102" s="959"/>
    </row>
    <row r="103" spans="1:28" s="970" customFormat="1" ht="16.5" hidden="1">
      <c r="A103" s="1247"/>
      <c r="B103" s="962">
        <v>6</v>
      </c>
      <c r="C103" s="962" t="s">
        <v>113</v>
      </c>
      <c r="D103" s="963">
        <f>D98+D99+D100+D101+D102</f>
        <v>0</v>
      </c>
      <c r="E103" s="963"/>
      <c r="F103" s="964">
        <f>F98+F99+F100+F101+F102</f>
        <v>0</v>
      </c>
      <c r="G103" s="964">
        <f>G98+G99+G100+G101+G102</f>
        <v>0</v>
      </c>
      <c r="H103" s="966"/>
      <c r="I103" s="966">
        <v>0</v>
      </c>
      <c r="J103" s="966"/>
      <c r="K103" s="964">
        <f>F103+G103+I103</f>
        <v>0</v>
      </c>
      <c r="L103" s="964">
        <f>L98+L99+L100+L101+L102</f>
        <v>0</v>
      </c>
      <c r="M103" s="964">
        <f>M98+M99+M100+M101+M102</f>
        <v>0</v>
      </c>
      <c r="N103" s="963"/>
      <c r="O103" s="963">
        <f>I103+J103</f>
        <v>0</v>
      </c>
      <c r="P103" s="963"/>
      <c r="Q103" s="964">
        <f>L103+M103+O103</f>
        <v>0</v>
      </c>
      <c r="R103" s="963"/>
      <c r="S103" s="963"/>
      <c r="T103" s="964" t="e">
        <f>#REF!+#REF!+R103</f>
        <v>#REF!</v>
      </c>
      <c r="U103" s="963"/>
      <c r="V103" s="974" t="e">
        <f>Q103-T103</f>
        <v>#REF!</v>
      </c>
      <c r="W103" s="969"/>
      <c r="X103" s="969"/>
      <c r="Y103" s="969"/>
      <c r="Z103" s="969"/>
      <c r="AA103" s="969"/>
      <c r="AB103" s="969"/>
    </row>
    <row r="104" spans="1:30" s="989" customFormat="1" ht="52.5" customHeight="1" hidden="1">
      <c r="A104" s="1248" t="s">
        <v>92</v>
      </c>
      <c r="B104" s="962">
        <v>1</v>
      </c>
      <c r="C104" s="962" t="s">
        <v>108</v>
      </c>
      <c r="D104" s="984">
        <f>D18+D26+D32+D38+D44+D50+D56+D62+D68+D74+D80+D86+D92+D98</f>
        <v>0</v>
      </c>
      <c r="E104" s="984"/>
      <c r="F104" s="985">
        <f>F18+F26+F32+F38+F44+F50+F56+F62+F68+F74+F80+F86+F92+F98</f>
        <v>0</v>
      </c>
      <c r="G104" s="1219"/>
      <c r="H104" s="1219"/>
      <c r="I104" s="1219"/>
      <c r="J104" s="984"/>
      <c r="K104" s="984"/>
      <c r="L104" s="985">
        <f>I18+L26+L32+L38+L44+L50+L56+L62+L68+L74+L80+L86+L92+L98</f>
        <v>0</v>
      </c>
      <c r="M104" s="1219"/>
      <c r="N104" s="1219"/>
      <c r="O104" s="1219"/>
      <c r="P104" s="984"/>
      <c r="Q104" s="984"/>
      <c r="R104" s="1219"/>
      <c r="S104" s="984"/>
      <c r="T104" s="984"/>
      <c r="U104" s="984"/>
      <c r="V104" s="986"/>
      <c r="W104" s="986"/>
      <c r="X104" s="987"/>
      <c r="Y104" s="987"/>
      <c r="Z104" s="987"/>
      <c r="AA104" s="987"/>
      <c r="AB104" s="988"/>
      <c r="AC104" s="987"/>
      <c r="AD104" s="988"/>
    </row>
    <row r="105" spans="1:28" s="970" customFormat="1" ht="16.5" hidden="1">
      <c r="A105" s="1248"/>
      <c r="B105" s="962">
        <v>2</v>
      </c>
      <c r="C105" s="962" t="s">
        <v>109</v>
      </c>
      <c r="D105" s="984">
        <f>D19+D27+D33+D39+D45+D51+D57+D63+D69+D75+D81+D87+D93+D99</f>
        <v>0</v>
      </c>
      <c r="E105" s="963"/>
      <c r="F105" s="985">
        <f>F19+F27+F33+F39+F45+F51+F57+F63+F69+F75+F81+F87+F93+F99</f>
        <v>0</v>
      </c>
      <c r="G105" s="1220"/>
      <c r="H105" s="1220"/>
      <c r="I105" s="1220"/>
      <c r="J105" s="984"/>
      <c r="K105" s="984"/>
      <c r="L105" s="985">
        <f>I19+L27+L33+L39+L45+L51+L57+L63+L69+L75+L81+L87+L93+L99</f>
        <v>0</v>
      </c>
      <c r="M105" s="1220"/>
      <c r="N105" s="1220"/>
      <c r="O105" s="1220"/>
      <c r="P105" s="963"/>
      <c r="Q105" s="963"/>
      <c r="R105" s="1220"/>
      <c r="S105" s="963"/>
      <c r="T105" s="963"/>
      <c r="U105" s="963"/>
      <c r="V105" s="969"/>
      <c r="W105" s="969"/>
      <c r="X105" s="969"/>
      <c r="Y105" s="969"/>
      <c r="Z105" s="969"/>
      <c r="AA105" s="969"/>
      <c r="AB105" s="969"/>
    </row>
    <row r="106" spans="1:28" s="970" customFormat="1" ht="16.5" hidden="1">
      <c r="A106" s="1248"/>
      <c r="B106" s="962">
        <v>3</v>
      </c>
      <c r="C106" s="962" t="s">
        <v>110</v>
      </c>
      <c r="D106" s="984">
        <f>D20+D28+D34+D40+D46+D52+D58+D64+D70+D76+D82+D88+D94+D100</f>
        <v>0</v>
      </c>
      <c r="E106" s="963"/>
      <c r="F106" s="985">
        <f>F20+F28+F34+F40+F46+F52+F58+F64+F70+F76+F82+F88+F94+F100</f>
        <v>0</v>
      </c>
      <c r="G106" s="1220"/>
      <c r="H106" s="1220"/>
      <c r="I106" s="1220"/>
      <c r="J106" s="984"/>
      <c r="K106" s="984"/>
      <c r="L106" s="985">
        <f>I20+L28+L34+L40+L46+L52+L58+L64+L70+L76+L82+L88+L94+L100</f>
        <v>0</v>
      </c>
      <c r="M106" s="1220"/>
      <c r="N106" s="1220"/>
      <c r="O106" s="1220"/>
      <c r="P106" s="963"/>
      <c r="Q106" s="963"/>
      <c r="R106" s="1220"/>
      <c r="S106" s="963"/>
      <c r="T106" s="963"/>
      <c r="U106" s="963"/>
      <c r="V106" s="969"/>
      <c r="W106" s="969"/>
      <c r="X106" s="969"/>
      <c r="Y106" s="969"/>
      <c r="Z106" s="969"/>
      <c r="AA106" s="969"/>
      <c r="AB106" s="969"/>
    </row>
    <row r="107" spans="1:28" s="970" customFormat="1" ht="16.5" hidden="1">
      <c r="A107" s="1248"/>
      <c r="B107" s="962">
        <v>4</v>
      </c>
      <c r="C107" s="962" t="s">
        <v>111</v>
      </c>
      <c r="D107" s="984">
        <f>D21+D29+D35+D41+D47+D53+D59+D65+D71+D77+D83+D89+D95+D101</f>
        <v>0</v>
      </c>
      <c r="E107" s="963"/>
      <c r="F107" s="985">
        <f>F21+F29+F35+F41+F47+F53+F59+F65+F71+F77+F83+F89+F95+F101</f>
        <v>0</v>
      </c>
      <c r="G107" s="1220"/>
      <c r="H107" s="1220"/>
      <c r="I107" s="1220"/>
      <c r="J107" s="984"/>
      <c r="K107" s="984"/>
      <c r="L107" s="985">
        <f>I21+L29+L35+L41+L47+L53+L59+L65+L71+L77+L83+L89+L95+L101</f>
        <v>0</v>
      </c>
      <c r="M107" s="1220"/>
      <c r="N107" s="1220"/>
      <c r="O107" s="1220"/>
      <c r="P107" s="963"/>
      <c r="Q107" s="963"/>
      <c r="R107" s="1220"/>
      <c r="S107" s="963"/>
      <c r="T107" s="963"/>
      <c r="U107" s="963"/>
      <c r="V107" s="969"/>
      <c r="W107" s="969"/>
      <c r="X107" s="969"/>
      <c r="Y107" s="969"/>
      <c r="Z107" s="969"/>
      <c r="AA107" s="969"/>
      <c r="AB107" s="969"/>
    </row>
    <row r="108" spans="1:28" s="970" customFormat="1" ht="16.5" hidden="1">
      <c r="A108" s="1248"/>
      <c r="B108" s="962">
        <v>5</v>
      </c>
      <c r="C108" s="962" t="s">
        <v>112</v>
      </c>
      <c r="D108" s="984">
        <f>D22+D30+D36+D42+D48+D54+D60+D66+D72+D78+D84+D90+D96+D102</f>
        <v>0</v>
      </c>
      <c r="E108" s="963"/>
      <c r="F108" s="985">
        <f>F22+F30+F36+F42+F48+F54+F60+F66+F72+F78+F84+F90+F96+F102</f>
        <v>0</v>
      </c>
      <c r="G108" s="1221"/>
      <c r="H108" s="1221"/>
      <c r="I108" s="1221"/>
      <c r="J108" s="984"/>
      <c r="K108" s="984"/>
      <c r="L108" s="985">
        <f>I22+L30+L36+L42+L48+L54+L60+L66+L72+L78+L84+L90+L96+L102</f>
        <v>0</v>
      </c>
      <c r="M108" s="1221"/>
      <c r="N108" s="1221"/>
      <c r="O108" s="1221"/>
      <c r="P108" s="963"/>
      <c r="Q108" s="963"/>
      <c r="R108" s="1221"/>
      <c r="S108" s="963"/>
      <c r="T108" s="963"/>
      <c r="U108" s="963"/>
      <c r="V108" s="969"/>
      <c r="W108" s="969"/>
      <c r="X108" s="969"/>
      <c r="Y108" s="969"/>
      <c r="Z108" s="969"/>
      <c r="AA108" s="969"/>
      <c r="AB108" s="969"/>
    </row>
    <row r="109" spans="1:28" s="970" customFormat="1" ht="16.5" hidden="1">
      <c r="A109" s="1248"/>
      <c r="B109" s="962">
        <v>6</v>
      </c>
      <c r="C109" s="962"/>
      <c r="D109" s="963">
        <f>D104+D105+D106+D107+D108</f>
        <v>0</v>
      </c>
      <c r="E109" s="963"/>
      <c r="F109" s="964">
        <f>F104+F105+F106+F107+F108</f>
        <v>0</v>
      </c>
      <c r="G109" s="966">
        <v>0</v>
      </c>
      <c r="H109" s="966"/>
      <c r="I109" s="966">
        <v>0</v>
      </c>
      <c r="J109" s="966"/>
      <c r="K109" s="966">
        <f>F109+G109+I109</f>
        <v>0</v>
      </c>
      <c r="L109" s="964">
        <f>L104+L105+L106+L107+L108</f>
        <v>0</v>
      </c>
      <c r="M109" s="963">
        <f>G109+H109</f>
        <v>0</v>
      </c>
      <c r="N109" s="963"/>
      <c r="O109" s="963">
        <f>I109+J109</f>
        <v>0</v>
      </c>
      <c r="P109" s="963"/>
      <c r="Q109" s="966">
        <f>L109+M109+O109</f>
        <v>0</v>
      </c>
      <c r="R109" s="963"/>
      <c r="S109" s="963"/>
      <c r="T109" s="964" t="e">
        <f>#REF!+#REF!+R109</f>
        <v>#REF!</v>
      </c>
      <c r="U109" s="963"/>
      <c r="V109" s="990" t="e">
        <f>P24+T31+T37+T43+T49+T55+T61+T67+T73+T79+T85+T91+T97+T103</f>
        <v>#REF!</v>
      </c>
      <c r="W109" s="974" t="e">
        <f>V109-T109</f>
        <v>#REF!</v>
      </c>
      <c r="X109" s="969"/>
      <c r="Y109" s="969"/>
      <c r="Z109" s="969"/>
      <c r="AA109" s="969"/>
      <c r="AB109" s="969"/>
    </row>
    <row r="110" spans="3:23" s="938" customFormat="1" ht="15.75" customHeight="1">
      <c r="C110" s="1234" t="s">
        <v>159</v>
      </c>
      <c r="D110" s="1234"/>
      <c r="E110" s="1234"/>
      <c r="F110" s="1234"/>
      <c r="G110" s="1234"/>
      <c r="H110" s="1234"/>
      <c r="I110" s="1234"/>
      <c r="J110" s="1234"/>
      <c r="K110" s="1234"/>
      <c r="L110" s="1234"/>
      <c r="M110" s="1234"/>
      <c r="N110" s="1234"/>
      <c r="O110" s="991"/>
      <c r="P110" s="991"/>
      <c r="Q110" s="991"/>
      <c r="R110" s="991"/>
      <c r="S110" s="991"/>
      <c r="T110" s="991"/>
      <c r="U110" s="991"/>
      <c r="V110" s="931"/>
      <c r="W110" s="931"/>
    </row>
    <row r="111" spans="3:23" s="938" customFormat="1" ht="22.5" customHeight="1">
      <c r="C111" s="1234"/>
      <c r="D111" s="1234"/>
      <c r="E111" s="1234"/>
      <c r="F111" s="1234"/>
      <c r="G111" s="1234"/>
      <c r="H111" s="1234"/>
      <c r="I111" s="1234"/>
      <c r="J111" s="1234"/>
      <c r="K111" s="1234"/>
      <c r="L111" s="1234"/>
      <c r="M111" s="1234"/>
      <c r="N111" s="1234"/>
      <c r="O111" s="991"/>
      <c r="P111" s="991"/>
      <c r="Q111" s="991"/>
      <c r="R111" s="991"/>
      <c r="S111" s="991"/>
      <c r="T111" s="991"/>
      <c r="U111" s="991"/>
      <c r="V111" s="931"/>
      <c r="W111" s="931"/>
    </row>
    <row r="112" spans="3:21" s="938" customFormat="1" ht="21.75" customHeight="1">
      <c r="C112" s="931"/>
      <c r="D112" s="931"/>
      <c r="E112" s="931"/>
      <c r="F112" s="931"/>
      <c r="G112" s="931"/>
      <c r="H112" s="931"/>
      <c r="I112" s="931"/>
      <c r="J112" s="931"/>
      <c r="K112" s="931"/>
      <c r="L112" s="931"/>
      <c r="M112" s="931"/>
      <c r="N112" s="992" t="s">
        <v>145</v>
      </c>
      <c r="O112" s="931"/>
      <c r="P112" s="931"/>
      <c r="Q112" s="931"/>
      <c r="S112" s="992"/>
      <c r="T112" s="992"/>
      <c r="U112" s="992"/>
    </row>
    <row r="113" spans="14:20" s="938" customFormat="1" ht="18.75">
      <c r="N113" s="942" t="s">
        <v>87</v>
      </c>
      <c r="R113" s="993"/>
      <c r="S113" s="993"/>
      <c r="T113" s="993"/>
    </row>
    <row r="114" spans="1:23" s="938" customFormat="1" ht="25.5" customHeight="1">
      <c r="A114" s="1243"/>
      <c r="B114" s="1243"/>
      <c r="C114" s="1210" t="s">
        <v>118</v>
      </c>
      <c r="D114" s="1210" t="s">
        <v>160</v>
      </c>
      <c r="E114" s="1210" t="s">
        <v>117</v>
      </c>
      <c r="F114" s="1210" t="s">
        <v>20</v>
      </c>
      <c r="G114" s="1227" t="s">
        <v>866</v>
      </c>
      <c r="H114" s="1228"/>
      <c r="I114" s="1228"/>
      <c r="J114" s="1228"/>
      <c r="K114" s="1228"/>
      <c r="L114" s="1229"/>
      <c r="M114" s="1210" t="s">
        <v>115</v>
      </c>
      <c r="N114" s="1239" t="s">
        <v>116</v>
      </c>
      <c r="O114" s="994"/>
      <c r="P114" s="994"/>
      <c r="Q114" s="994"/>
      <c r="S114" s="945"/>
      <c r="T114" s="945"/>
      <c r="V114" s="994"/>
      <c r="W114" s="994"/>
    </row>
    <row r="115" spans="1:20" s="938" customFormat="1" ht="57.75" customHeight="1">
      <c r="A115" s="1243"/>
      <c r="B115" s="1243"/>
      <c r="C115" s="1211"/>
      <c r="D115" s="1211"/>
      <c r="E115" s="1211"/>
      <c r="F115" s="1211"/>
      <c r="G115" s="1251" t="s">
        <v>867</v>
      </c>
      <c r="H115" s="1252"/>
      <c r="I115" s="1252"/>
      <c r="J115" s="1224" t="s">
        <v>868</v>
      </c>
      <c r="K115" s="1225"/>
      <c r="L115" s="1226"/>
      <c r="M115" s="1211"/>
      <c r="N115" s="1239"/>
      <c r="O115" s="995"/>
      <c r="P115" s="995"/>
      <c r="Q115" s="995"/>
      <c r="S115" s="945"/>
      <c r="T115" s="945"/>
    </row>
    <row r="116" spans="1:20" s="938" customFormat="1" ht="61.5" customHeight="1">
      <c r="A116" s="1243"/>
      <c r="B116" s="1243"/>
      <c r="C116" s="1212"/>
      <c r="D116" s="1212"/>
      <c r="E116" s="1212"/>
      <c r="F116" s="1212"/>
      <c r="G116" s="996" t="s">
        <v>161</v>
      </c>
      <c r="H116" s="946" t="s">
        <v>147</v>
      </c>
      <c r="I116" s="996" t="s">
        <v>14</v>
      </c>
      <c r="J116" s="996" t="s">
        <v>161</v>
      </c>
      <c r="K116" s="946" t="s">
        <v>147</v>
      </c>
      <c r="L116" s="996" t="s">
        <v>14</v>
      </c>
      <c r="M116" s="1212"/>
      <c r="N116" s="1239"/>
      <c r="O116" s="997"/>
      <c r="P116" s="997"/>
      <c r="Q116" s="997"/>
      <c r="S116" s="945"/>
      <c r="T116" s="945"/>
    </row>
    <row r="117" spans="1:23" s="938" customFormat="1" ht="20.25" customHeight="1">
      <c r="A117" s="1243"/>
      <c r="B117" s="1243"/>
      <c r="C117" s="996">
        <v>1</v>
      </c>
      <c r="D117" s="946">
        <v>2</v>
      </c>
      <c r="E117" s="996">
        <v>3</v>
      </c>
      <c r="F117" s="946">
        <v>4</v>
      </c>
      <c r="G117" s="996">
        <v>5</v>
      </c>
      <c r="H117" s="946">
        <v>6</v>
      </c>
      <c r="I117" s="996">
        <v>7</v>
      </c>
      <c r="J117" s="946">
        <v>8</v>
      </c>
      <c r="K117" s="996">
        <v>9</v>
      </c>
      <c r="L117" s="946">
        <v>10</v>
      </c>
      <c r="M117" s="996">
        <v>11</v>
      </c>
      <c r="N117" s="946">
        <v>12</v>
      </c>
      <c r="O117" s="997"/>
      <c r="P117" s="997"/>
      <c r="Q117" s="997"/>
      <c r="S117" s="997"/>
      <c r="T117" s="997"/>
      <c r="V117" s="997"/>
      <c r="W117" s="945"/>
    </row>
    <row r="118" spans="1:15" s="938" customFormat="1" ht="36.75" customHeight="1">
      <c r="A118" s="1253" t="s">
        <v>121</v>
      </c>
      <c r="B118" s="1254"/>
      <c r="C118" s="998"/>
      <c r="D118" s="998"/>
      <c r="E118" s="948"/>
      <c r="F118" s="998"/>
      <c r="G118" s="999"/>
      <c r="H118" s="999"/>
      <c r="I118" s="999">
        <f>G118+H118</f>
        <v>0</v>
      </c>
      <c r="J118" s="999"/>
      <c r="K118" s="999"/>
      <c r="L118" s="999">
        <f>J118+K118</f>
        <v>0</v>
      </c>
      <c r="M118" s="999"/>
      <c r="N118" s="999"/>
      <c r="O118" s="1000"/>
    </row>
    <row r="119" spans="1:15" s="938" customFormat="1" ht="36.75" customHeight="1" hidden="1">
      <c r="A119" s="1253" t="s">
        <v>122</v>
      </c>
      <c r="B119" s="1254"/>
      <c r="C119" s="998"/>
      <c r="D119" s="948"/>
      <c r="E119" s="948"/>
      <c r="F119" s="948"/>
      <c r="G119" s="999"/>
      <c r="H119" s="999"/>
      <c r="I119" s="999">
        <f aca="true" t="shared" si="0" ref="I119:I132">G119+H119</f>
        <v>0</v>
      </c>
      <c r="J119" s="999"/>
      <c r="K119" s="999"/>
      <c r="L119" s="999">
        <f aca="true" t="shared" si="1" ref="L119:L132">J119+K119</f>
        <v>0</v>
      </c>
      <c r="M119" s="999"/>
      <c r="N119" s="999"/>
      <c r="O119" s="1000"/>
    </row>
    <row r="120" spans="1:15" s="938" customFormat="1" ht="36.75" customHeight="1" hidden="1">
      <c r="A120" s="1249" t="s">
        <v>123</v>
      </c>
      <c r="B120" s="1250"/>
      <c r="C120" s="998"/>
      <c r="D120" s="948"/>
      <c r="E120" s="948"/>
      <c r="F120" s="948"/>
      <c r="G120" s="999"/>
      <c r="H120" s="999"/>
      <c r="I120" s="999">
        <f t="shared" si="0"/>
        <v>0</v>
      </c>
      <c r="J120" s="999"/>
      <c r="K120" s="999"/>
      <c r="L120" s="999">
        <f t="shared" si="1"/>
        <v>0</v>
      </c>
      <c r="M120" s="999"/>
      <c r="N120" s="999"/>
      <c r="O120" s="1000"/>
    </row>
    <row r="121" spans="1:16" s="938" customFormat="1" ht="60.75" customHeight="1" hidden="1">
      <c r="A121" s="1249" t="s">
        <v>124</v>
      </c>
      <c r="B121" s="1250"/>
      <c r="C121" s="998"/>
      <c r="D121" s="948"/>
      <c r="E121" s="948"/>
      <c r="F121" s="948"/>
      <c r="G121" s="999"/>
      <c r="H121" s="999"/>
      <c r="I121" s="999">
        <f t="shared" si="0"/>
        <v>0</v>
      </c>
      <c r="J121" s="999"/>
      <c r="K121" s="999"/>
      <c r="L121" s="999">
        <f t="shared" si="1"/>
        <v>0</v>
      </c>
      <c r="M121" s="999"/>
      <c r="N121" s="999"/>
      <c r="O121" s="1000"/>
      <c r="P121" s="1001"/>
    </row>
    <row r="122" spans="1:15" s="938" customFormat="1" ht="36.75" customHeight="1" hidden="1">
      <c r="A122" s="1249" t="s">
        <v>125</v>
      </c>
      <c r="B122" s="1250"/>
      <c r="C122" s="998"/>
      <c r="D122" s="948"/>
      <c r="E122" s="948"/>
      <c r="F122" s="948"/>
      <c r="G122" s="999"/>
      <c r="H122" s="999"/>
      <c r="I122" s="999">
        <f t="shared" si="0"/>
        <v>0</v>
      </c>
      <c r="J122" s="999"/>
      <c r="K122" s="999"/>
      <c r="L122" s="999">
        <f t="shared" si="1"/>
        <v>0</v>
      </c>
      <c r="M122" s="999"/>
      <c r="N122" s="999"/>
      <c r="O122" s="1000"/>
    </row>
    <row r="123" spans="1:15" s="938" customFormat="1" ht="36.75" customHeight="1" hidden="1">
      <c r="A123" s="1249" t="s">
        <v>126</v>
      </c>
      <c r="B123" s="1250"/>
      <c r="C123" s="998"/>
      <c r="D123" s="948"/>
      <c r="E123" s="948"/>
      <c r="F123" s="948"/>
      <c r="G123" s="999"/>
      <c r="H123" s="999"/>
      <c r="I123" s="999">
        <f t="shared" si="0"/>
        <v>0</v>
      </c>
      <c r="J123" s="999"/>
      <c r="K123" s="999"/>
      <c r="L123" s="999">
        <f t="shared" si="1"/>
        <v>0</v>
      </c>
      <c r="M123" s="999"/>
      <c r="N123" s="999"/>
      <c r="O123" s="1000"/>
    </row>
    <row r="124" spans="1:15" s="938" customFormat="1" ht="36.75" customHeight="1" hidden="1">
      <c r="A124" s="1249" t="s">
        <v>127</v>
      </c>
      <c r="B124" s="1250"/>
      <c r="C124" s="998"/>
      <c r="D124" s="948"/>
      <c r="E124" s="948"/>
      <c r="F124" s="948"/>
      <c r="G124" s="999"/>
      <c r="H124" s="999"/>
      <c r="I124" s="999">
        <f t="shared" si="0"/>
        <v>0</v>
      </c>
      <c r="J124" s="999"/>
      <c r="K124" s="999"/>
      <c r="L124" s="999">
        <f t="shared" si="1"/>
        <v>0</v>
      </c>
      <c r="M124" s="999"/>
      <c r="N124" s="999"/>
      <c r="O124" s="1000"/>
    </row>
    <row r="125" spans="1:15" s="938" customFormat="1" ht="36.75" customHeight="1" hidden="1">
      <c r="A125" s="1249" t="s">
        <v>128</v>
      </c>
      <c r="B125" s="1250"/>
      <c r="C125" s="998"/>
      <c r="D125" s="948"/>
      <c r="E125" s="948"/>
      <c r="F125" s="948"/>
      <c r="G125" s="999"/>
      <c r="H125" s="999"/>
      <c r="I125" s="999">
        <f t="shared" si="0"/>
        <v>0</v>
      </c>
      <c r="J125" s="999"/>
      <c r="K125" s="999"/>
      <c r="L125" s="999">
        <f t="shared" si="1"/>
        <v>0</v>
      </c>
      <c r="M125" s="999"/>
      <c r="N125" s="999"/>
      <c r="O125" s="1000"/>
    </row>
    <row r="126" spans="1:15" s="938" customFormat="1" ht="36.75" customHeight="1" hidden="1">
      <c r="A126" s="1249" t="s">
        <v>129</v>
      </c>
      <c r="B126" s="1250"/>
      <c r="C126" s="998"/>
      <c r="D126" s="948"/>
      <c r="E126" s="948"/>
      <c r="F126" s="948"/>
      <c r="G126" s="999"/>
      <c r="H126" s="999"/>
      <c r="I126" s="999">
        <f t="shared" si="0"/>
        <v>0</v>
      </c>
      <c r="J126" s="999"/>
      <c r="K126" s="999"/>
      <c r="L126" s="999">
        <f t="shared" si="1"/>
        <v>0</v>
      </c>
      <c r="M126" s="999"/>
      <c r="N126" s="999"/>
      <c r="O126" s="1000"/>
    </row>
    <row r="127" spans="1:15" s="938" customFormat="1" ht="36.75" customHeight="1" hidden="1">
      <c r="A127" s="1249" t="s">
        <v>130</v>
      </c>
      <c r="B127" s="1250"/>
      <c r="C127" s="998"/>
      <c r="D127" s="948"/>
      <c r="E127" s="948"/>
      <c r="F127" s="948"/>
      <c r="G127" s="999"/>
      <c r="H127" s="999"/>
      <c r="I127" s="999">
        <f t="shared" si="0"/>
        <v>0</v>
      </c>
      <c r="J127" s="999"/>
      <c r="K127" s="999"/>
      <c r="L127" s="999">
        <f t="shared" si="1"/>
        <v>0</v>
      </c>
      <c r="M127" s="999"/>
      <c r="N127" s="999"/>
      <c r="O127" s="1000"/>
    </row>
    <row r="128" spans="1:15" s="938" customFormat="1" ht="36.75" customHeight="1" hidden="1">
      <c r="A128" s="1249" t="s">
        <v>131</v>
      </c>
      <c r="B128" s="1250"/>
      <c r="C128" s="998"/>
      <c r="D128" s="948"/>
      <c r="E128" s="948"/>
      <c r="F128" s="948"/>
      <c r="G128" s="999"/>
      <c r="H128" s="999"/>
      <c r="I128" s="999">
        <f t="shared" si="0"/>
        <v>0</v>
      </c>
      <c r="J128" s="999"/>
      <c r="K128" s="999"/>
      <c r="L128" s="999">
        <f t="shared" si="1"/>
        <v>0</v>
      </c>
      <c r="M128" s="999"/>
      <c r="N128" s="999"/>
      <c r="O128" s="1000"/>
    </row>
    <row r="129" spans="1:15" s="938" customFormat="1" ht="46.5" customHeight="1" hidden="1">
      <c r="A129" s="1249" t="s">
        <v>132</v>
      </c>
      <c r="B129" s="1250"/>
      <c r="C129" s="998"/>
      <c r="D129" s="948"/>
      <c r="E129" s="948"/>
      <c r="F129" s="948"/>
      <c r="G129" s="999"/>
      <c r="H129" s="999"/>
      <c r="I129" s="999">
        <f t="shared" si="0"/>
        <v>0</v>
      </c>
      <c r="J129" s="999"/>
      <c r="K129" s="999"/>
      <c r="L129" s="999">
        <f t="shared" si="1"/>
        <v>0</v>
      </c>
      <c r="M129" s="999"/>
      <c r="N129" s="999"/>
      <c r="O129" s="1000"/>
    </row>
    <row r="130" spans="1:15" s="938" customFormat="1" ht="48.75" customHeight="1" hidden="1">
      <c r="A130" s="1249" t="s">
        <v>133</v>
      </c>
      <c r="B130" s="1250"/>
      <c r="C130" s="998"/>
      <c r="D130" s="948"/>
      <c r="E130" s="948"/>
      <c r="F130" s="948"/>
      <c r="G130" s="999"/>
      <c r="H130" s="999"/>
      <c r="I130" s="999">
        <f t="shared" si="0"/>
        <v>0</v>
      </c>
      <c r="J130" s="999"/>
      <c r="K130" s="999"/>
      <c r="L130" s="999">
        <f t="shared" si="1"/>
        <v>0</v>
      </c>
      <c r="M130" s="999"/>
      <c r="N130" s="999"/>
      <c r="O130" s="1000"/>
    </row>
    <row r="131" spans="1:15" s="938" customFormat="1" ht="43.5" customHeight="1" hidden="1">
      <c r="A131" s="1249" t="s">
        <v>134</v>
      </c>
      <c r="B131" s="1250"/>
      <c r="C131" s="998"/>
      <c r="D131" s="948"/>
      <c r="E131" s="948"/>
      <c r="F131" s="948"/>
      <c r="G131" s="999"/>
      <c r="H131" s="999"/>
      <c r="I131" s="999">
        <f t="shared" si="0"/>
        <v>0</v>
      </c>
      <c r="J131" s="999"/>
      <c r="K131" s="999"/>
      <c r="L131" s="999">
        <f t="shared" si="1"/>
        <v>0</v>
      </c>
      <c r="M131" s="999"/>
      <c r="N131" s="999"/>
      <c r="O131" s="1000"/>
    </row>
    <row r="132" spans="1:14" s="970" customFormat="1" ht="36.75" customHeight="1" hidden="1">
      <c r="A132" s="1255" t="s">
        <v>92</v>
      </c>
      <c r="B132" s="1256"/>
      <c r="C132" s="962">
        <f>SUM(C118:C131)</f>
        <v>0</v>
      </c>
      <c r="D132" s="962">
        <f>SUM(D118:D131)</f>
        <v>0</v>
      </c>
      <c r="E132" s="962"/>
      <c r="F132" s="962">
        <f>SUM(F118:F131)</f>
        <v>0</v>
      </c>
      <c r="G132" s="1002">
        <f>SUM(G118:G131)</f>
        <v>0</v>
      </c>
      <c r="H132" s="1002">
        <f>SUM(H118:H131)</f>
        <v>0</v>
      </c>
      <c r="I132" s="1002">
        <f t="shared" si="0"/>
        <v>0</v>
      </c>
      <c r="J132" s="1002">
        <f>SUM(J118:J131)</f>
        <v>0</v>
      </c>
      <c r="K132" s="1002">
        <f>SUM(K118:K131)</f>
        <v>0</v>
      </c>
      <c r="L132" s="1002">
        <f t="shared" si="1"/>
        <v>0</v>
      </c>
      <c r="M132" s="1002">
        <f>SUM(M118:M131)</f>
        <v>0</v>
      </c>
      <c r="N132" s="1002">
        <f>SUM(N118:N131)</f>
        <v>0</v>
      </c>
    </row>
    <row r="133" s="938" customFormat="1" ht="12.75" hidden="1">
      <c r="C133" s="938" t="s">
        <v>49</v>
      </c>
    </row>
    <row r="134" s="938" customFormat="1" ht="12.75"/>
    <row r="135" s="938" customFormat="1" ht="20.25" customHeight="1">
      <c r="E135" s="992" t="s">
        <v>299</v>
      </c>
    </row>
    <row r="136" s="938" customFormat="1" ht="14.25" customHeight="1">
      <c r="E136" s="1003" t="s">
        <v>300</v>
      </c>
    </row>
    <row r="137" spans="3:7" s="938" customFormat="1" ht="12.75" customHeight="1">
      <c r="C137" s="1210" t="s">
        <v>296</v>
      </c>
      <c r="D137" s="1210" t="s">
        <v>297</v>
      </c>
      <c r="E137" s="1210" t="s">
        <v>298</v>
      </c>
      <c r="F137" s="1213"/>
      <c r="G137" s="1213"/>
    </row>
    <row r="138" spans="3:7" s="938" customFormat="1" ht="12.75" customHeight="1">
      <c r="C138" s="1211"/>
      <c r="D138" s="1211"/>
      <c r="E138" s="1211"/>
      <c r="F138" s="1213"/>
      <c r="G138" s="1213"/>
    </row>
    <row r="139" spans="3:7" s="938" customFormat="1" ht="30.75" customHeight="1">
      <c r="C139" s="1212"/>
      <c r="D139" s="1212"/>
      <c r="E139" s="1212"/>
      <c r="F139" s="1213"/>
      <c r="G139" s="1213"/>
    </row>
    <row r="140" spans="3:7" s="938" customFormat="1" ht="12.75">
      <c r="C140" s="996">
        <v>1</v>
      </c>
      <c r="D140" s="996">
        <v>2</v>
      </c>
      <c r="E140" s="996">
        <v>3</v>
      </c>
      <c r="F140" s="997"/>
      <c r="G140" s="945"/>
    </row>
    <row r="141" spans="3:7" s="938" customFormat="1" ht="12.75">
      <c r="C141" s="998"/>
      <c r="D141" s="998"/>
      <c r="E141" s="998"/>
      <c r="F141" s="1001"/>
      <c r="G141" s="1001"/>
    </row>
    <row r="142" s="938" customFormat="1" ht="12.75"/>
    <row r="143" s="938" customFormat="1" ht="12.75" hidden="1"/>
    <row r="144" spans="3:24" s="920" customFormat="1" ht="15.75">
      <c r="C144" s="246" t="s">
        <v>252</v>
      </c>
      <c r="D144" s="1004"/>
      <c r="F144" s="1004"/>
      <c r="G144" s="938"/>
      <c r="H144" s="1005"/>
      <c r="I144" s="1004"/>
      <c r="J144" s="265" t="s">
        <v>56</v>
      </c>
      <c r="K144" s="1004"/>
      <c r="L144" s="938"/>
      <c r="M144" s="938"/>
      <c r="N144" s="938"/>
      <c r="O144" s="938"/>
      <c r="P144" s="938"/>
      <c r="Q144" s="938"/>
      <c r="R144" s="938"/>
      <c r="S144" s="938"/>
      <c r="T144" s="938"/>
      <c r="V144" s="1004"/>
      <c r="W144" s="1004"/>
      <c r="X144" s="938"/>
    </row>
    <row r="145" spans="3:29" s="920" customFormat="1" ht="9" customHeight="1">
      <c r="C145" s="1006"/>
      <c r="D145" s="926"/>
      <c r="F145" s="926"/>
      <c r="H145" s="1007" t="s">
        <v>93</v>
      </c>
      <c r="I145" s="1007"/>
      <c r="J145" s="1007"/>
      <c r="K145" s="1007"/>
      <c r="V145" s="1007"/>
      <c r="W145" s="1007"/>
      <c r="X145" s="1007"/>
      <c r="Y145" s="938"/>
      <c r="Z145" s="938"/>
      <c r="AA145" s="381"/>
      <c r="AC145" s="938"/>
    </row>
    <row r="146" spans="3:29" s="920" customFormat="1" ht="16.5" customHeight="1">
      <c r="C146" s="1008" t="s">
        <v>114</v>
      </c>
      <c r="D146" s="1006"/>
      <c r="E146" s="1005"/>
      <c r="F146" s="926"/>
      <c r="G146" s="265" t="s">
        <v>56</v>
      </c>
      <c r="H146" s="926"/>
      <c r="I146" s="926"/>
      <c r="J146" s="926"/>
      <c r="K146" s="926"/>
      <c r="L146" s="926"/>
      <c r="M146" s="926"/>
      <c r="N146" s="926"/>
      <c r="O146" s="926"/>
      <c r="P146" s="926"/>
      <c r="Q146" s="926"/>
      <c r="R146" s="926"/>
      <c r="S146" s="926"/>
      <c r="T146" s="926"/>
      <c r="U146" s="1007"/>
      <c r="V146" s="1007"/>
      <c r="W146" s="1007"/>
      <c r="X146" s="1007"/>
      <c r="Y146" s="1007"/>
      <c r="Z146" s="1007"/>
      <c r="AA146" s="1007"/>
      <c r="AC146" s="1007"/>
    </row>
    <row r="147" spans="4:26" s="920" customFormat="1" ht="8.25" customHeight="1">
      <c r="D147" s="1009"/>
      <c r="E147" s="1007" t="s">
        <v>93</v>
      </c>
      <c r="F147" s="926"/>
      <c r="G147" s="926"/>
      <c r="H147" s="926"/>
      <c r="I147" s="926"/>
      <c r="J147" s="926"/>
      <c r="K147" s="926"/>
      <c r="L147" s="926"/>
      <c r="M147" s="926"/>
      <c r="N147" s="926"/>
      <c r="O147" s="926"/>
      <c r="P147" s="926"/>
      <c r="Q147" s="926"/>
      <c r="R147" s="926"/>
      <c r="S147" s="926"/>
      <c r="T147" s="926"/>
      <c r="U147" s="926"/>
      <c r="V147" s="926"/>
      <c r="W147" s="926"/>
      <c r="X147" s="926"/>
      <c r="Y147" s="926"/>
      <c r="Z147" s="926"/>
    </row>
    <row r="148" spans="3:4" s="920" customFormat="1" ht="12.75">
      <c r="C148" s="862" t="s">
        <v>496</v>
      </c>
      <c r="D148" s="862"/>
    </row>
    <row r="149" spans="3:23" s="920" customFormat="1" ht="15.75">
      <c r="C149" s="862" t="s">
        <v>96</v>
      </c>
      <c r="D149" s="862"/>
      <c r="U149" s="381"/>
      <c r="V149" s="381"/>
      <c r="W149" s="381"/>
    </row>
    <row r="150" spans="4:26" ht="18">
      <c r="D150" s="350"/>
      <c r="U150" s="355"/>
      <c r="V150" s="355"/>
      <c r="W150" s="355"/>
      <c r="X150" s="355"/>
      <c r="Y150" s="355"/>
      <c r="Z150" s="355"/>
    </row>
    <row r="152" ht="12.75">
      <c r="D152" s="359"/>
    </row>
    <row r="158" ht="18">
      <c r="D158" s="350"/>
    </row>
  </sheetData>
  <sheetProtection/>
  <mergeCells count="119">
    <mergeCell ref="A132:B132"/>
    <mergeCell ref="A127:B127"/>
    <mergeCell ref="A128:B128"/>
    <mergeCell ref="A129:B129"/>
    <mergeCell ref="A130:B130"/>
    <mergeCell ref="A123:B123"/>
    <mergeCell ref="A124:B124"/>
    <mergeCell ref="A125:B125"/>
    <mergeCell ref="A118:B118"/>
    <mergeCell ref="A114:B117"/>
    <mergeCell ref="M13:P13"/>
    <mergeCell ref="A131:B131"/>
    <mergeCell ref="F114:F116"/>
    <mergeCell ref="C114:C116"/>
    <mergeCell ref="A126:B126"/>
    <mergeCell ref="A119:B119"/>
    <mergeCell ref="A120:B120"/>
    <mergeCell ref="A121:B121"/>
    <mergeCell ref="A122:B122"/>
    <mergeCell ref="R92:R96"/>
    <mergeCell ref="N104:N108"/>
    <mergeCell ref="O104:O108"/>
    <mergeCell ref="G115:I115"/>
    <mergeCell ref="C110:N111"/>
    <mergeCell ref="M114:M116"/>
    <mergeCell ref="N114:N116"/>
    <mergeCell ref="A92:A97"/>
    <mergeCell ref="I92:I96"/>
    <mergeCell ref="A86:A91"/>
    <mergeCell ref="O92:O96"/>
    <mergeCell ref="G104:G108"/>
    <mergeCell ref="H104:H108"/>
    <mergeCell ref="I104:I108"/>
    <mergeCell ref="A98:A103"/>
    <mergeCell ref="A104:A109"/>
    <mergeCell ref="M104:M108"/>
    <mergeCell ref="O98:O102"/>
    <mergeCell ref="I56:I60"/>
    <mergeCell ref="A80:A85"/>
    <mergeCell ref="I80:I84"/>
    <mergeCell ref="O74:O78"/>
    <mergeCell ref="A74:A79"/>
    <mergeCell ref="H80:H84"/>
    <mergeCell ref="A44:A49"/>
    <mergeCell ref="I44:I48"/>
    <mergeCell ref="R62:R66"/>
    <mergeCell ref="A68:A73"/>
    <mergeCell ref="I68:I72"/>
    <mergeCell ref="O68:O72"/>
    <mergeCell ref="R68:R72"/>
    <mergeCell ref="O62:O66"/>
    <mergeCell ref="A62:A67"/>
    <mergeCell ref="A56:A61"/>
    <mergeCell ref="A26:A31"/>
    <mergeCell ref="O26:O30"/>
    <mergeCell ref="O56:O60"/>
    <mergeCell ref="R56:R60"/>
    <mergeCell ref="R44:R48"/>
    <mergeCell ref="A50:A55"/>
    <mergeCell ref="I50:I54"/>
    <mergeCell ref="O50:O54"/>
    <mergeCell ref="R50:R54"/>
    <mergeCell ref="O44:O48"/>
    <mergeCell ref="F14:H14"/>
    <mergeCell ref="I14:L14"/>
    <mergeCell ref="R38:R42"/>
    <mergeCell ref="A13:A16"/>
    <mergeCell ref="A38:A43"/>
    <mergeCell ref="O38:O42"/>
    <mergeCell ref="R26:R30"/>
    <mergeCell ref="A32:A37"/>
    <mergeCell ref="L15:L16"/>
    <mergeCell ref="A18:A24"/>
    <mergeCell ref="H92:H96"/>
    <mergeCell ref="I98:I102"/>
    <mergeCell ref="B13:B16"/>
    <mergeCell ref="J15:K15"/>
    <mergeCell ref="C13:C16"/>
    <mergeCell ref="D13:D16"/>
    <mergeCell ref="E13:E16"/>
    <mergeCell ref="F15:F16"/>
    <mergeCell ref="G15:H15"/>
    <mergeCell ref="F13:L13"/>
    <mergeCell ref="C6:U7"/>
    <mergeCell ref="C10:Q10"/>
    <mergeCell ref="I62:I66"/>
    <mergeCell ref="H98:H102"/>
    <mergeCell ref="M14:M16"/>
    <mergeCell ref="P14:P16"/>
    <mergeCell ref="I15:I16"/>
    <mergeCell ref="N14:O15"/>
    <mergeCell ref="I74:I78"/>
    <mergeCell ref="H68:H72"/>
    <mergeCell ref="V80:W81"/>
    <mergeCell ref="V92:W93"/>
    <mergeCell ref="J115:L115"/>
    <mergeCell ref="G114:L114"/>
    <mergeCell ref="V74:V79"/>
    <mergeCell ref="R1:U1"/>
    <mergeCell ref="R4:U5"/>
    <mergeCell ref="R2:U3"/>
    <mergeCell ref="Q13:Q16"/>
    <mergeCell ref="L11:Q11"/>
    <mergeCell ref="I26:I30"/>
    <mergeCell ref="I38:I42"/>
    <mergeCell ref="V98:W98"/>
    <mergeCell ref="R104:R108"/>
    <mergeCell ref="D137:D139"/>
    <mergeCell ref="R98:R102"/>
    <mergeCell ref="V44:W44"/>
    <mergeCell ref="V50:W51"/>
    <mergeCell ref="V62:W63"/>
    <mergeCell ref="R74:R78"/>
    <mergeCell ref="C137:C139"/>
    <mergeCell ref="E137:E139"/>
    <mergeCell ref="F137:F139"/>
    <mergeCell ref="D114:D116"/>
    <mergeCell ref="E114:E116"/>
    <mergeCell ref="G137:G139"/>
  </mergeCells>
  <printOptions/>
  <pageMargins left="0.18" right="0.23" top="0.35" bottom="0.26" header="0.22" footer="0.16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D69"/>
  <sheetViews>
    <sheetView view="pageBreakPreview" zoomScale="60" zoomScaleNormal="80" zoomScalePageLayoutView="0" workbookViewId="0" topLeftCell="B1">
      <selection activeCell="FQ7" sqref="FQ7"/>
    </sheetView>
  </sheetViews>
  <sheetFormatPr defaultColWidth="0.85546875" defaultRowHeight="12.75"/>
  <cols>
    <col min="1" max="8" width="0.85546875" style="343" customWidth="1"/>
    <col min="9" max="9" width="2.28125" style="343" customWidth="1"/>
    <col min="10" max="11" width="0.85546875" style="343" customWidth="1"/>
    <col min="12" max="12" width="5.57421875" style="343" customWidth="1"/>
    <col min="13" max="14" width="0.85546875" style="343" customWidth="1"/>
    <col min="15" max="15" width="2.28125" style="343" customWidth="1"/>
    <col min="16" max="29" width="0.85546875" style="343" customWidth="1"/>
    <col min="30" max="30" width="2.28125" style="343" customWidth="1"/>
    <col min="31" max="45" width="0.85546875" style="343" customWidth="1"/>
    <col min="46" max="46" width="9.00390625" style="343" customWidth="1"/>
    <col min="47" max="47" width="15.7109375" style="343" customWidth="1"/>
    <col min="48" max="57" width="0.85546875" style="343" customWidth="1"/>
    <col min="58" max="58" width="2.421875" style="343" customWidth="1"/>
    <col min="59" max="65" width="0.85546875" style="343" customWidth="1"/>
    <col min="66" max="66" width="22.57421875" style="343" customWidth="1"/>
    <col min="67" max="69" width="0.85546875" style="343" customWidth="1"/>
    <col min="70" max="70" width="2.421875" style="343" customWidth="1"/>
    <col min="71" max="83" width="0.85546875" style="343" customWidth="1"/>
    <col min="84" max="84" width="3.140625" style="343" customWidth="1"/>
    <col min="85" max="106" width="0.85546875" style="343" customWidth="1"/>
    <col min="107" max="107" width="2.7109375" style="343" customWidth="1"/>
    <col min="108" max="108" width="2.8515625" style="343" customWidth="1"/>
    <col min="109" max="16384" width="0.85546875" style="343" customWidth="1"/>
  </cols>
  <sheetData>
    <row r="1" spans="66:108" ht="18.75">
      <c r="BN1" s="1294" t="s">
        <v>50</v>
      </c>
      <c r="BO1" s="1294"/>
      <c r="BP1" s="1294"/>
      <c r="BQ1" s="1294"/>
      <c r="BR1" s="1294"/>
      <c r="BS1" s="1294"/>
      <c r="BT1" s="1294"/>
      <c r="BU1" s="1294"/>
      <c r="BV1" s="1294"/>
      <c r="BW1" s="1294"/>
      <c r="BX1" s="1294"/>
      <c r="BY1" s="1294"/>
      <c r="BZ1" s="1294"/>
      <c r="CA1" s="1294"/>
      <c r="CB1" s="1294"/>
      <c r="CC1" s="1294"/>
      <c r="CD1" s="1294"/>
      <c r="CE1" s="1294"/>
      <c r="CF1" s="1294"/>
      <c r="CG1" s="1294"/>
      <c r="CH1" s="1294"/>
      <c r="CI1" s="1294"/>
      <c r="CJ1" s="1294"/>
      <c r="CK1" s="1294"/>
      <c r="CL1" s="1294"/>
      <c r="CM1" s="1294"/>
      <c r="CN1" s="1294"/>
      <c r="CO1" s="1294"/>
      <c r="CP1" s="1294"/>
      <c r="CQ1" s="1294"/>
      <c r="CR1" s="1294"/>
      <c r="CS1" s="1294"/>
      <c r="CT1" s="1294"/>
      <c r="CU1" s="1294"/>
      <c r="CV1" s="1294"/>
      <c r="CW1" s="1294"/>
      <c r="CX1" s="1294"/>
      <c r="CY1" s="1294"/>
      <c r="CZ1" s="1294"/>
      <c r="DA1" s="1294"/>
      <c r="DB1" s="1294"/>
      <c r="DC1" s="1294"/>
      <c r="DD1" s="1294"/>
    </row>
    <row r="2" spans="66:108" ht="18.75">
      <c r="BN2" s="1294" t="s">
        <v>521</v>
      </c>
      <c r="BO2" s="1294"/>
      <c r="BP2" s="1294"/>
      <c r="BQ2" s="1294"/>
      <c r="BR2" s="1294"/>
      <c r="BS2" s="1294"/>
      <c r="BT2" s="1294"/>
      <c r="BU2" s="1294"/>
      <c r="BV2" s="1294"/>
      <c r="BW2" s="1294"/>
      <c r="BX2" s="1294"/>
      <c r="BY2" s="1294"/>
      <c r="BZ2" s="1294"/>
      <c r="CA2" s="1294"/>
      <c r="CB2" s="1294"/>
      <c r="CC2" s="1294"/>
      <c r="CD2" s="1294"/>
      <c r="CE2" s="1294"/>
      <c r="CF2" s="1294"/>
      <c r="CG2" s="1294"/>
      <c r="CH2" s="1294"/>
      <c r="CI2" s="1294"/>
      <c r="CJ2" s="1294"/>
      <c r="CK2" s="1294"/>
      <c r="CL2" s="1294"/>
      <c r="CM2" s="1294"/>
      <c r="CN2" s="1294"/>
      <c r="CO2" s="1294"/>
      <c r="CP2" s="1294"/>
      <c r="CQ2" s="1294"/>
      <c r="CR2" s="1294"/>
      <c r="CS2" s="1294"/>
      <c r="CT2" s="1294"/>
      <c r="CU2" s="1294"/>
      <c r="CV2" s="1294"/>
      <c r="CW2" s="1294"/>
      <c r="CX2" s="1294"/>
      <c r="CY2" s="1294"/>
      <c r="CZ2" s="1294"/>
      <c r="DA2" s="1294"/>
      <c r="DB2" s="1294"/>
      <c r="DC2" s="1294"/>
      <c r="DD2" s="1294"/>
    </row>
    <row r="3" spans="66:108" ht="18.75">
      <c r="BN3" s="1294" t="s">
        <v>522</v>
      </c>
      <c r="BO3" s="1294"/>
      <c r="BP3" s="1294"/>
      <c r="BQ3" s="1294"/>
      <c r="BR3" s="1294"/>
      <c r="BS3" s="1294"/>
      <c r="BT3" s="1294"/>
      <c r="BU3" s="1294"/>
      <c r="BV3" s="1294"/>
      <c r="BW3" s="1294"/>
      <c r="BX3" s="1294"/>
      <c r="BY3" s="1294"/>
      <c r="BZ3" s="1294"/>
      <c r="CA3" s="1294"/>
      <c r="CB3" s="1294"/>
      <c r="CC3" s="1294"/>
      <c r="CD3" s="1294"/>
      <c r="CE3" s="1294"/>
      <c r="CF3" s="1294"/>
      <c r="CG3" s="1294"/>
      <c r="CH3" s="1294"/>
      <c r="CI3" s="1294"/>
      <c r="CJ3" s="1294"/>
      <c r="CK3" s="1294"/>
      <c r="CL3" s="1294"/>
      <c r="CM3" s="1294"/>
      <c r="CN3" s="1294"/>
      <c r="CO3" s="1294"/>
      <c r="CP3" s="1294"/>
      <c r="CQ3" s="1294"/>
      <c r="CR3" s="1294"/>
      <c r="CS3" s="1294"/>
      <c r="CT3" s="1294"/>
      <c r="CU3" s="1294"/>
      <c r="CV3" s="1294"/>
      <c r="CW3" s="1294"/>
      <c r="CX3" s="1294"/>
      <c r="CY3" s="1294"/>
      <c r="CZ3" s="1294"/>
      <c r="DA3" s="1294"/>
      <c r="DB3" s="1294"/>
      <c r="DC3" s="1294"/>
      <c r="DD3" s="1294"/>
    </row>
    <row r="4" spans="66:108" ht="18.75">
      <c r="BN4" s="1294" t="s">
        <v>877</v>
      </c>
      <c r="BO4" s="1294"/>
      <c r="BP4" s="1294"/>
      <c r="BQ4" s="1294"/>
      <c r="BR4" s="1294"/>
      <c r="BS4" s="1294"/>
      <c r="BT4" s="1294"/>
      <c r="BU4" s="1294"/>
      <c r="BV4" s="1294"/>
      <c r="BW4" s="1294"/>
      <c r="BX4" s="1294"/>
      <c r="BY4" s="1294"/>
      <c r="BZ4" s="1294"/>
      <c r="CA4" s="1294"/>
      <c r="CB4" s="1294"/>
      <c r="CC4" s="1294"/>
      <c r="CD4" s="1294"/>
      <c r="CE4" s="1294"/>
      <c r="CF4" s="1294"/>
      <c r="CG4" s="1294"/>
      <c r="CH4" s="1294"/>
      <c r="CI4" s="1294"/>
      <c r="CJ4" s="1294"/>
      <c r="CK4" s="1294"/>
      <c r="CL4" s="1294"/>
      <c r="CM4" s="1294"/>
      <c r="CN4" s="1294"/>
      <c r="CO4" s="1294"/>
      <c r="CP4" s="1294"/>
      <c r="CQ4" s="1294"/>
      <c r="CR4" s="1294"/>
      <c r="CS4" s="1294"/>
      <c r="CT4" s="1294"/>
      <c r="CU4" s="1294"/>
      <c r="CV4" s="1294"/>
      <c r="CW4" s="1294"/>
      <c r="CX4" s="1294"/>
      <c r="CY4" s="1294"/>
      <c r="CZ4" s="1294"/>
      <c r="DA4" s="1294"/>
      <c r="DB4" s="1294"/>
      <c r="DC4" s="1294"/>
      <c r="DD4" s="1294"/>
    </row>
    <row r="5" spans="66:108" s="553" customFormat="1" ht="18.75" customHeight="1">
      <c r="BN5" s="594"/>
      <c r="BO5" s="594"/>
      <c r="BP5" s="1293" t="s">
        <v>694</v>
      </c>
      <c r="BQ5" s="1293"/>
      <c r="BR5" s="1293"/>
      <c r="BS5" s="1293"/>
      <c r="BT5" s="1293"/>
      <c r="BU5" s="1293"/>
      <c r="BV5" s="1293"/>
      <c r="BW5" s="1293"/>
      <c r="BX5" s="1293"/>
      <c r="BY5" s="1293"/>
      <c r="BZ5" s="1293"/>
      <c r="CA5" s="1293"/>
      <c r="CB5" s="1293"/>
      <c r="CC5" s="1293"/>
      <c r="CD5" s="1293"/>
      <c r="CE5" s="1293"/>
      <c r="CF5" s="1293"/>
      <c r="CG5" s="1293"/>
      <c r="CH5" s="1293"/>
      <c r="CI5" s="1293"/>
      <c r="CJ5" s="1293"/>
      <c r="CK5" s="1293"/>
      <c r="CL5" s="1293"/>
      <c r="CM5" s="1293"/>
      <c r="CN5" s="1293"/>
      <c r="CO5" s="1293"/>
      <c r="CP5" s="1293"/>
      <c r="CQ5" s="1293"/>
      <c r="CR5" s="1293"/>
      <c r="CS5" s="1293"/>
      <c r="CT5" s="1293"/>
      <c r="CU5" s="1293"/>
      <c r="CV5" s="1293"/>
      <c r="CW5" s="1293"/>
      <c r="CX5" s="1293"/>
      <c r="CY5" s="1293"/>
      <c r="CZ5" s="1293"/>
      <c r="DA5" s="1293"/>
      <c r="DB5" s="1293"/>
      <c r="DC5" s="595"/>
      <c r="DD5" s="594"/>
    </row>
    <row r="6" spans="66:108" s="553" customFormat="1" ht="18.75">
      <c r="BN6" s="594"/>
      <c r="BO6" s="594"/>
      <c r="BP6" s="1293"/>
      <c r="BQ6" s="1293"/>
      <c r="BR6" s="1293"/>
      <c r="BS6" s="1293"/>
      <c r="BT6" s="1293"/>
      <c r="BU6" s="1293"/>
      <c r="BV6" s="1293"/>
      <c r="BW6" s="1293"/>
      <c r="BX6" s="1293"/>
      <c r="BY6" s="1293"/>
      <c r="BZ6" s="1293"/>
      <c r="CA6" s="1293"/>
      <c r="CB6" s="1293"/>
      <c r="CC6" s="1293"/>
      <c r="CD6" s="1293"/>
      <c r="CE6" s="1293"/>
      <c r="CF6" s="1293"/>
      <c r="CG6" s="1293"/>
      <c r="CH6" s="1293"/>
      <c r="CI6" s="1293"/>
      <c r="CJ6" s="1293"/>
      <c r="CK6" s="1293"/>
      <c r="CL6" s="1293"/>
      <c r="CM6" s="1293"/>
      <c r="CN6" s="1293"/>
      <c r="CO6" s="1293"/>
      <c r="CP6" s="1293"/>
      <c r="CQ6" s="1293"/>
      <c r="CR6" s="1293"/>
      <c r="CS6" s="1293"/>
      <c r="CT6" s="1293"/>
      <c r="CU6" s="1293"/>
      <c r="CV6" s="1293"/>
      <c r="CW6" s="1293"/>
      <c r="CX6" s="1293"/>
      <c r="CY6" s="1293"/>
      <c r="CZ6" s="1293"/>
      <c r="DA6" s="1293"/>
      <c r="DB6" s="1293"/>
      <c r="DC6" s="595"/>
      <c r="DD6" s="594"/>
    </row>
    <row r="7" spans="66:108" s="553" customFormat="1" ht="35.25" customHeight="1">
      <c r="BN7" s="594"/>
      <c r="BO7" s="594"/>
      <c r="BP7" s="1293"/>
      <c r="BQ7" s="1293"/>
      <c r="BR7" s="1293"/>
      <c r="BS7" s="1293"/>
      <c r="BT7" s="1293"/>
      <c r="BU7" s="1293"/>
      <c r="BV7" s="1293"/>
      <c r="BW7" s="1293"/>
      <c r="BX7" s="1293"/>
      <c r="BY7" s="1293"/>
      <c r="BZ7" s="1293"/>
      <c r="CA7" s="1293"/>
      <c r="CB7" s="1293"/>
      <c r="CC7" s="1293"/>
      <c r="CD7" s="1293"/>
      <c r="CE7" s="1293"/>
      <c r="CF7" s="1293"/>
      <c r="CG7" s="1293"/>
      <c r="CH7" s="1293"/>
      <c r="CI7" s="1293"/>
      <c r="CJ7" s="1293"/>
      <c r="CK7" s="1293"/>
      <c r="CL7" s="1293"/>
      <c r="CM7" s="1293"/>
      <c r="CN7" s="1293"/>
      <c r="CO7" s="1293"/>
      <c r="CP7" s="1293"/>
      <c r="CQ7" s="1293"/>
      <c r="CR7" s="1293"/>
      <c r="CS7" s="1293"/>
      <c r="CT7" s="1293"/>
      <c r="CU7" s="1293"/>
      <c r="CV7" s="1293"/>
      <c r="CW7" s="1293"/>
      <c r="CX7" s="1293"/>
      <c r="CY7" s="1293"/>
      <c r="CZ7" s="1293"/>
      <c r="DA7" s="1293"/>
      <c r="DB7" s="1293"/>
      <c r="DC7" s="595"/>
      <c r="DD7" s="594"/>
    </row>
    <row r="8" spans="66:108" s="553" customFormat="1" ht="18.75">
      <c r="BN8" s="594"/>
      <c r="BO8" s="594"/>
      <c r="BP8" s="594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4"/>
    </row>
    <row r="9" spans="1:108" s="246" customFormat="1" ht="18" customHeight="1">
      <c r="A9" s="1022" t="s">
        <v>81</v>
      </c>
      <c r="B9" s="1022"/>
      <c r="C9" s="1022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L9" s="1022"/>
      <c r="AM9" s="1022"/>
      <c r="AN9" s="1022"/>
      <c r="AO9" s="1022"/>
      <c r="AP9" s="1022"/>
      <c r="AQ9" s="1022"/>
      <c r="AR9" s="1022"/>
      <c r="AS9" s="1022"/>
      <c r="AT9" s="1022"/>
      <c r="AU9" s="1022"/>
      <c r="AV9" s="1022"/>
      <c r="AW9" s="1022"/>
      <c r="AX9" s="1022"/>
      <c r="AY9" s="1022"/>
      <c r="AZ9" s="1022"/>
      <c r="BA9" s="1022"/>
      <c r="BB9" s="1022"/>
      <c r="BC9" s="1022"/>
      <c r="BD9" s="1022"/>
      <c r="BE9" s="1022"/>
      <c r="BF9" s="1022"/>
      <c r="BG9" s="1022"/>
      <c r="BH9" s="1022"/>
      <c r="BI9" s="1022"/>
      <c r="BJ9" s="1022"/>
      <c r="BK9" s="1022"/>
      <c r="BL9" s="1022"/>
      <c r="BM9" s="1022"/>
      <c r="BN9" s="1022"/>
      <c r="BO9" s="1022"/>
      <c r="BP9" s="1022"/>
      <c r="BQ9" s="1022"/>
      <c r="BR9" s="1022"/>
      <c r="BS9" s="1022"/>
      <c r="BT9" s="1022"/>
      <c r="BU9" s="1022"/>
      <c r="BV9" s="1022"/>
      <c r="BW9" s="1022"/>
      <c r="BX9" s="1022"/>
      <c r="BY9" s="1022"/>
      <c r="BZ9" s="1022"/>
      <c r="CA9" s="1022"/>
      <c r="CB9" s="1022"/>
      <c r="CC9" s="1022"/>
      <c r="CD9" s="1022"/>
      <c r="CE9" s="1022"/>
      <c r="CF9" s="1022"/>
      <c r="CG9" s="1022"/>
      <c r="CH9" s="1022"/>
      <c r="CI9" s="1022"/>
      <c r="CJ9" s="1022"/>
      <c r="CK9" s="1022"/>
      <c r="CL9" s="1022"/>
      <c r="CM9" s="1022"/>
      <c r="CN9" s="1022"/>
      <c r="CO9" s="1022"/>
      <c r="CP9" s="1022"/>
      <c r="CQ9" s="1022"/>
      <c r="CR9" s="1022"/>
      <c r="CS9" s="1022"/>
      <c r="CT9" s="1022"/>
      <c r="CU9" s="1022"/>
      <c r="CV9" s="1022"/>
      <c r="CW9" s="1022"/>
      <c r="CX9" s="1022"/>
      <c r="CY9" s="1022"/>
      <c r="CZ9" s="1022"/>
      <c r="DA9" s="1022"/>
      <c r="DB9" s="1022"/>
      <c r="DC9" s="1022"/>
      <c r="DD9" s="1022"/>
    </row>
    <row r="10" spans="1:108" s="246" customFormat="1" ht="12.75" customHeight="1">
      <c r="A10" s="1022" t="s">
        <v>523</v>
      </c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2"/>
      <c r="AG10" s="1022"/>
      <c r="AH10" s="1022"/>
      <c r="AI10" s="1022"/>
      <c r="AJ10" s="1022"/>
      <c r="AK10" s="1022"/>
      <c r="AL10" s="1022"/>
      <c r="AM10" s="1022"/>
      <c r="AN10" s="1022"/>
      <c r="AO10" s="1022"/>
      <c r="AP10" s="1022"/>
      <c r="AQ10" s="1022"/>
      <c r="AR10" s="1022"/>
      <c r="AS10" s="1022"/>
      <c r="AT10" s="1022"/>
      <c r="AU10" s="1022"/>
      <c r="AV10" s="1022"/>
      <c r="AW10" s="1022"/>
      <c r="AX10" s="1022"/>
      <c r="AY10" s="1022"/>
      <c r="AZ10" s="1022"/>
      <c r="BA10" s="1022"/>
      <c r="BB10" s="1022"/>
      <c r="BC10" s="1022"/>
      <c r="BD10" s="1022"/>
      <c r="BE10" s="1022"/>
      <c r="BF10" s="1022"/>
      <c r="BG10" s="1022"/>
      <c r="BH10" s="1022"/>
      <c r="BI10" s="1022"/>
      <c r="BJ10" s="1022"/>
      <c r="BK10" s="1022"/>
      <c r="BL10" s="1022"/>
      <c r="BM10" s="1022"/>
      <c r="BN10" s="1022"/>
      <c r="BO10" s="1022"/>
      <c r="BP10" s="1022"/>
      <c r="BQ10" s="1022"/>
      <c r="BR10" s="1022"/>
      <c r="BS10" s="1022"/>
      <c r="BT10" s="1022"/>
      <c r="BU10" s="1022"/>
      <c r="BV10" s="1022"/>
      <c r="BW10" s="1022"/>
      <c r="BX10" s="1022"/>
      <c r="BY10" s="1022"/>
      <c r="BZ10" s="1022"/>
      <c r="CA10" s="1022"/>
      <c r="CB10" s="1022"/>
      <c r="CC10" s="1022"/>
      <c r="CD10" s="1022"/>
      <c r="CE10" s="1022"/>
      <c r="CF10" s="1022"/>
      <c r="CG10" s="1022"/>
      <c r="CH10" s="1022"/>
      <c r="CI10" s="1022"/>
      <c r="CJ10" s="1022"/>
      <c r="CK10" s="1022"/>
      <c r="CL10" s="1022"/>
      <c r="CM10" s="1022"/>
      <c r="CN10" s="1022"/>
      <c r="CO10" s="1022"/>
      <c r="CP10" s="1022"/>
      <c r="CQ10" s="1022"/>
      <c r="CR10" s="1022"/>
      <c r="CS10" s="1022"/>
      <c r="CT10" s="1022"/>
      <c r="CU10" s="1022"/>
      <c r="CV10" s="1022"/>
      <c r="CW10" s="1022"/>
      <c r="CX10" s="1022"/>
      <c r="CY10" s="1022"/>
      <c r="CZ10" s="1022"/>
      <c r="DA10" s="1022"/>
      <c r="DB10" s="1022"/>
      <c r="DC10" s="1022"/>
      <c r="DD10" s="1022"/>
    </row>
    <row r="11" spans="1:108" s="246" customFormat="1" ht="15" customHeight="1">
      <c r="A11" s="1022" t="s">
        <v>524</v>
      </c>
      <c r="B11" s="1022"/>
      <c r="C11" s="1022"/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022"/>
      <c r="AM11" s="1022"/>
      <c r="AN11" s="1022"/>
      <c r="AO11" s="1022"/>
      <c r="AP11" s="1022"/>
      <c r="AQ11" s="1022"/>
      <c r="AR11" s="1022"/>
      <c r="AS11" s="1022"/>
      <c r="AT11" s="1022"/>
      <c r="AU11" s="1022"/>
      <c r="AV11" s="1022"/>
      <c r="AW11" s="1022"/>
      <c r="AX11" s="1022"/>
      <c r="AY11" s="1022"/>
      <c r="AZ11" s="1022"/>
      <c r="BA11" s="1022"/>
      <c r="BB11" s="1022"/>
      <c r="BC11" s="1022"/>
      <c r="BD11" s="1022"/>
      <c r="BE11" s="1022"/>
      <c r="BF11" s="1022"/>
      <c r="BG11" s="1022"/>
      <c r="BH11" s="1022"/>
      <c r="BI11" s="1022"/>
      <c r="BJ11" s="1022"/>
      <c r="BK11" s="1022"/>
      <c r="BL11" s="1022"/>
      <c r="BM11" s="1022"/>
      <c r="BN11" s="1022"/>
      <c r="BO11" s="1022"/>
      <c r="BP11" s="1022"/>
      <c r="BQ11" s="1022"/>
      <c r="BR11" s="1022"/>
      <c r="BS11" s="1022"/>
      <c r="BT11" s="1022"/>
      <c r="BU11" s="1022"/>
      <c r="BV11" s="1022"/>
      <c r="BW11" s="1022"/>
      <c r="BX11" s="1022"/>
      <c r="BY11" s="1022"/>
      <c r="BZ11" s="1022"/>
      <c r="CA11" s="1022"/>
      <c r="CB11" s="1022"/>
      <c r="CC11" s="1022"/>
      <c r="CD11" s="1022"/>
      <c r="CE11" s="1022"/>
      <c r="CF11" s="1022"/>
      <c r="CG11" s="1022"/>
      <c r="CH11" s="1022"/>
      <c r="CI11" s="1022"/>
      <c r="CJ11" s="1022"/>
      <c r="CK11" s="1022"/>
      <c r="CL11" s="1022"/>
      <c r="CM11" s="1022"/>
      <c r="CN11" s="1022"/>
      <c r="CO11" s="1022"/>
      <c r="CP11" s="1022"/>
      <c r="CQ11" s="1022"/>
      <c r="CR11" s="1022"/>
      <c r="CS11" s="1022"/>
      <c r="CT11" s="1022"/>
      <c r="CU11" s="1022"/>
      <c r="CV11" s="1022"/>
      <c r="CW11" s="1022"/>
      <c r="CX11" s="1022"/>
      <c r="CY11" s="1022"/>
      <c r="CZ11" s="1022"/>
      <c r="DA11" s="1022"/>
      <c r="DB11" s="1022"/>
      <c r="DC11" s="1022"/>
      <c r="DD11" s="1022"/>
    </row>
    <row r="12" spans="1:108" s="246" customFormat="1" ht="11.25" customHeight="1">
      <c r="A12" s="1022" t="s">
        <v>525</v>
      </c>
      <c r="B12" s="1022"/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22"/>
      <c r="AK12" s="1022"/>
      <c r="AL12" s="1022"/>
      <c r="AM12" s="1022"/>
      <c r="AN12" s="1022"/>
      <c r="AO12" s="1022"/>
      <c r="AP12" s="1022"/>
      <c r="AQ12" s="1022"/>
      <c r="AR12" s="1022"/>
      <c r="AS12" s="1022"/>
      <c r="AT12" s="1022"/>
      <c r="AU12" s="1022"/>
      <c r="AV12" s="1022"/>
      <c r="AW12" s="1022"/>
      <c r="AX12" s="1022"/>
      <c r="AY12" s="1022"/>
      <c r="AZ12" s="1022"/>
      <c r="BA12" s="1022"/>
      <c r="BB12" s="1022"/>
      <c r="BC12" s="1022"/>
      <c r="BD12" s="1022"/>
      <c r="BE12" s="1022"/>
      <c r="BF12" s="1022"/>
      <c r="BG12" s="1022"/>
      <c r="BH12" s="1022"/>
      <c r="BI12" s="1022"/>
      <c r="BJ12" s="1022"/>
      <c r="BK12" s="1022"/>
      <c r="BL12" s="1022"/>
      <c r="BM12" s="1022"/>
      <c r="BN12" s="1022"/>
      <c r="BO12" s="1022"/>
      <c r="BP12" s="1022"/>
      <c r="BQ12" s="1022"/>
      <c r="BR12" s="1022"/>
      <c r="BS12" s="1022"/>
      <c r="BT12" s="1022"/>
      <c r="BU12" s="1022"/>
      <c r="BV12" s="1022"/>
      <c r="BW12" s="1022"/>
      <c r="BX12" s="1022"/>
      <c r="BY12" s="1022"/>
      <c r="BZ12" s="1022"/>
      <c r="CA12" s="1022"/>
      <c r="CB12" s="1022"/>
      <c r="CC12" s="1022"/>
      <c r="CD12" s="1022"/>
      <c r="CE12" s="1022"/>
      <c r="CF12" s="1022"/>
      <c r="CG12" s="1022"/>
      <c r="CH12" s="1022"/>
      <c r="CI12" s="1022"/>
      <c r="CJ12" s="1022"/>
      <c r="CK12" s="1022"/>
      <c r="CL12" s="1022"/>
      <c r="CM12" s="1022"/>
      <c r="CN12" s="1022"/>
      <c r="CO12" s="1022"/>
      <c r="CP12" s="1022"/>
      <c r="CQ12" s="1022"/>
      <c r="CR12" s="1022"/>
      <c r="CS12" s="1022"/>
      <c r="CT12" s="1022"/>
      <c r="CU12" s="1022"/>
      <c r="CV12" s="1022"/>
      <c r="CW12" s="1022"/>
      <c r="CX12" s="1022"/>
      <c r="CY12" s="1022"/>
      <c r="CZ12" s="1022"/>
      <c r="DA12" s="1022"/>
      <c r="DB12" s="1022"/>
      <c r="DC12" s="1022"/>
      <c r="DD12" s="1022"/>
    </row>
    <row r="13" spans="1:108" s="246" customFormat="1" ht="11.25" customHeight="1">
      <c r="A13" s="1022" t="s">
        <v>526</v>
      </c>
      <c r="B13" s="1022"/>
      <c r="C13" s="1022"/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1022"/>
      <c r="AP13" s="1022"/>
      <c r="AQ13" s="1022"/>
      <c r="AR13" s="1022"/>
      <c r="AS13" s="1022"/>
      <c r="AT13" s="1022"/>
      <c r="AU13" s="1022"/>
      <c r="AV13" s="1022"/>
      <c r="AW13" s="1022"/>
      <c r="AX13" s="1022"/>
      <c r="AY13" s="1022"/>
      <c r="AZ13" s="1022"/>
      <c r="BA13" s="1022"/>
      <c r="BB13" s="1022"/>
      <c r="BC13" s="1022"/>
      <c r="BD13" s="1022"/>
      <c r="BE13" s="1022"/>
      <c r="BF13" s="1022"/>
      <c r="BG13" s="1022"/>
      <c r="BH13" s="1022"/>
      <c r="BI13" s="1022"/>
      <c r="BJ13" s="1022"/>
      <c r="BK13" s="1022"/>
      <c r="BL13" s="1022"/>
      <c r="BM13" s="1022"/>
      <c r="BN13" s="1022"/>
      <c r="BO13" s="1022"/>
      <c r="BP13" s="1022"/>
      <c r="BQ13" s="1022"/>
      <c r="BR13" s="1022"/>
      <c r="BS13" s="1022"/>
      <c r="BT13" s="1022"/>
      <c r="BU13" s="1022"/>
      <c r="BV13" s="1022"/>
      <c r="BW13" s="1022"/>
      <c r="BX13" s="1022"/>
      <c r="BY13" s="1022"/>
      <c r="BZ13" s="1022"/>
      <c r="CA13" s="1022"/>
      <c r="CB13" s="1022"/>
      <c r="CC13" s="1022"/>
      <c r="CD13" s="1022"/>
      <c r="CE13" s="1022"/>
      <c r="CF13" s="1022"/>
      <c r="CG13" s="1022"/>
      <c r="CH13" s="1022"/>
      <c r="CI13" s="1022"/>
      <c r="CJ13" s="1022"/>
      <c r="CK13" s="1022"/>
      <c r="CL13" s="1022"/>
      <c r="CM13" s="1022"/>
      <c r="CN13" s="1022"/>
      <c r="CO13" s="1022"/>
      <c r="CP13" s="1022"/>
      <c r="CQ13" s="1022"/>
      <c r="CR13" s="1022"/>
      <c r="CS13" s="1022"/>
      <c r="CT13" s="1022"/>
      <c r="CU13" s="1022"/>
      <c r="CV13" s="1022"/>
      <c r="CW13" s="1022"/>
      <c r="CX13" s="1022"/>
      <c r="CY13" s="1022"/>
      <c r="CZ13" s="1022"/>
      <c r="DA13" s="1022"/>
      <c r="DB13" s="1022"/>
      <c r="DC13" s="1022"/>
      <c r="DD13" s="1022"/>
    </row>
    <row r="14" spans="91:108" s="246" customFormat="1" ht="16.5" thickBot="1">
      <c r="CM14" s="1154" t="s">
        <v>218</v>
      </c>
      <c r="CN14" s="1132"/>
      <c r="CO14" s="1132"/>
      <c r="CP14" s="1132"/>
      <c r="CQ14" s="1132"/>
      <c r="CR14" s="1132"/>
      <c r="CS14" s="1132"/>
      <c r="CT14" s="1132"/>
      <c r="CU14" s="1132"/>
      <c r="CV14" s="1132"/>
      <c r="CW14" s="1132"/>
      <c r="CX14" s="1132"/>
      <c r="CY14" s="1132"/>
      <c r="CZ14" s="1132"/>
      <c r="DA14" s="1132"/>
      <c r="DB14" s="1132"/>
      <c r="DC14" s="1132"/>
      <c r="DD14" s="1155"/>
    </row>
    <row r="15" spans="35:108" s="246" customFormat="1" ht="12.75" customHeight="1">
      <c r="AI15" s="247"/>
      <c r="AJ15" s="247"/>
      <c r="AK15" s="248" t="s">
        <v>527</v>
      </c>
      <c r="AL15" s="1093"/>
      <c r="AM15" s="1093"/>
      <c r="AN15" s="1093"/>
      <c r="AO15" s="1093"/>
      <c r="AP15" s="1093"/>
      <c r="AQ15" s="1093"/>
      <c r="AR15" s="1093"/>
      <c r="AS15" s="1093"/>
      <c r="AT15" s="1093"/>
      <c r="AU15" s="1093"/>
      <c r="AV15" s="1093"/>
      <c r="AW15" s="1093"/>
      <c r="AX15" s="1093"/>
      <c r="AY15" s="1093"/>
      <c r="AZ15" s="1093"/>
      <c r="BA15" s="1093"/>
      <c r="BB15" s="1093"/>
      <c r="BC15" s="1093"/>
      <c r="BD15" s="1292">
        <v>20</v>
      </c>
      <c r="BE15" s="1292"/>
      <c r="BF15" s="1292"/>
      <c r="BG15" s="1292"/>
      <c r="BH15" s="1095"/>
      <c r="BI15" s="1095"/>
      <c r="BJ15" s="1095"/>
      <c r="BK15" s="247" t="s">
        <v>528</v>
      </c>
      <c r="BL15" s="247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248" t="s">
        <v>290</v>
      </c>
      <c r="CM15" s="1117"/>
      <c r="CN15" s="1118"/>
      <c r="CO15" s="1118"/>
      <c r="CP15" s="1118"/>
      <c r="CQ15" s="1118"/>
      <c r="CR15" s="1118"/>
      <c r="CS15" s="1118"/>
      <c r="CT15" s="1118"/>
      <c r="CU15" s="1118"/>
      <c r="CV15" s="1118"/>
      <c r="CW15" s="1118"/>
      <c r="CX15" s="1118"/>
      <c r="CY15" s="1118"/>
      <c r="CZ15" s="1118"/>
      <c r="DA15" s="1118"/>
      <c r="DB15" s="1118"/>
      <c r="DC15" s="1118"/>
      <c r="DD15" s="1130"/>
    </row>
    <row r="16" spans="35:108" s="246" customFormat="1" ht="9.75" customHeight="1">
      <c r="AI16" s="247"/>
      <c r="AJ16" s="247"/>
      <c r="AK16" s="248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329"/>
      <c r="BE16" s="329"/>
      <c r="BF16" s="329"/>
      <c r="BG16" s="329"/>
      <c r="BH16" s="330"/>
      <c r="BI16" s="330"/>
      <c r="BJ16" s="330"/>
      <c r="BK16" s="247"/>
      <c r="BL16" s="247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248"/>
      <c r="CM16" s="1143"/>
      <c r="CN16" s="1144"/>
      <c r="CO16" s="1144"/>
      <c r="CP16" s="1144"/>
      <c r="CQ16" s="1144"/>
      <c r="CR16" s="1144"/>
      <c r="CS16" s="1144"/>
      <c r="CT16" s="1144"/>
      <c r="CU16" s="1144"/>
      <c r="CV16" s="1144"/>
      <c r="CW16" s="1144"/>
      <c r="CX16" s="1144"/>
      <c r="CY16" s="1144"/>
      <c r="CZ16" s="1144"/>
      <c r="DA16" s="1144"/>
      <c r="DB16" s="1144"/>
      <c r="DC16" s="1144"/>
      <c r="DD16" s="1145"/>
    </row>
    <row r="17" spans="1:108" ht="12.75">
      <c r="A17" s="343" t="s">
        <v>529</v>
      </c>
      <c r="AG17" s="1277"/>
      <c r="AH17" s="1277"/>
      <c r="AI17" s="1277"/>
      <c r="AJ17" s="1277"/>
      <c r="AK17" s="1277"/>
      <c r="AL17" s="1277"/>
      <c r="AM17" s="1277"/>
      <c r="AN17" s="1277"/>
      <c r="AO17" s="1277"/>
      <c r="AP17" s="1277"/>
      <c r="AQ17" s="1277"/>
      <c r="AR17" s="1277"/>
      <c r="AS17" s="1277"/>
      <c r="AT17" s="1277"/>
      <c r="AU17" s="1277"/>
      <c r="AV17" s="1277"/>
      <c r="AW17" s="1277"/>
      <c r="AX17" s="1277"/>
      <c r="AY17" s="1277"/>
      <c r="AZ17" s="1277"/>
      <c r="BA17" s="1277"/>
      <c r="BB17" s="1277"/>
      <c r="BC17" s="1277"/>
      <c r="BD17" s="1277"/>
      <c r="BE17" s="1277"/>
      <c r="BF17" s="1277"/>
      <c r="BG17" s="1277"/>
      <c r="BH17" s="1277"/>
      <c r="BI17" s="1277"/>
      <c r="BJ17" s="1277"/>
      <c r="BK17" s="1277"/>
      <c r="BL17" s="1277"/>
      <c r="BM17" s="1277"/>
      <c r="BN17" s="1277"/>
      <c r="BO17" s="1277"/>
      <c r="BP17" s="1277"/>
      <c r="BQ17" s="1277"/>
      <c r="BR17" s="1277"/>
      <c r="BS17" s="1277"/>
      <c r="BT17" s="1277"/>
      <c r="BU17" s="1277"/>
      <c r="BV17" s="1277"/>
      <c r="BW17" s="1277"/>
      <c r="BX17" s="1277"/>
      <c r="BY17" s="1277"/>
      <c r="BZ17" s="1277"/>
      <c r="CK17" s="596" t="s">
        <v>222</v>
      </c>
      <c r="CM17" s="1146"/>
      <c r="CN17" s="1093"/>
      <c r="CO17" s="1093"/>
      <c r="CP17" s="1093"/>
      <c r="CQ17" s="1093"/>
      <c r="CR17" s="1093"/>
      <c r="CS17" s="1093"/>
      <c r="CT17" s="1093"/>
      <c r="CU17" s="1093"/>
      <c r="CV17" s="1093"/>
      <c r="CW17" s="1093"/>
      <c r="CX17" s="1093"/>
      <c r="CY17" s="1093"/>
      <c r="CZ17" s="1093"/>
      <c r="DA17" s="1093"/>
      <c r="DB17" s="1093"/>
      <c r="DC17" s="1093"/>
      <c r="DD17" s="1147"/>
    </row>
    <row r="18" spans="1:108" ht="12.75">
      <c r="A18" s="343" t="s">
        <v>530</v>
      </c>
      <c r="AG18" s="1277"/>
      <c r="AH18" s="1277"/>
      <c r="AI18" s="1277"/>
      <c r="AJ18" s="1277"/>
      <c r="AK18" s="1277"/>
      <c r="AL18" s="1277"/>
      <c r="AM18" s="1277"/>
      <c r="AN18" s="1277"/>
      <c r="AO18" s="1277"/>
      <c r="AP18" s="1277"/>
      <c r="AQ18" s="1277"/>
      <c r="AR18" s="1277"/>
      <c r="AS18" s="1277"/>
      <c r="AT18" s="1277"/>
      <c r="AU18" s="1277"/>
      <c r="AV18" s="1277"/>
      <c r="AW18" s="1277"/>
      <c r="AX18" s="1277"/>
      <c r="AY18" s="1277"/>
      <c r="AZ18" s="1277"/>
      <c r="BA18" s="1277"/>
      <c r="BB18" s="1277"/>
      <c r="BC18" s="1277"/>
      <c r="BD18" s="1277"/>
      <c r="BE18" s="1277"/>
      <c r="BF18" s="1277"/>
      <c r="BG18" s="1277"/>
      <c r="BH18" s="1277"/>
      <c r="BI18" s="1277"/>
      <c r="BJ18" s="1277"/>
      <c r="BK18" s="1277"/>
      <c r="BL18" s="1277"/>
      <c r="BM18" s="1277"/>
      <c r="BN18" s="1277"/>
      <c r="BO18" s="1277"/>
      <c r="BP18" s="1277"/>
      <c r="BQ18" s="1277"/>
      <c r="BR18" s="1277"/>
      <c r="BS18" s="1277"/>
      <c r="BT18" s="1277"/>
      <c r="BU18" s="1277"/>
      <c r="BV18" s="1277"/>
      <c r="BW18" s="1277"/>
      <c r="BX18" s="1277"/>
      <c r="BY18" s="1277"/>
      <c r="BZ18" s="1277"/>
      <c r="CK18" s="596" t="s">
        <v>531</v>
      </c>
      <c r="CM18" s="1279"/>
      <c r="CN18" s="1280"/>
      <c r="CO18" s="1280"/>
      <c r="CP18" s="1280"/>
      <c r="CQ18" s="1280"/>
      <c r="CR18" s="1280"/>
      <c r="CS18" s="1280"/>
      <c r="CT18" s="1280"/>
      <c r="CU18" s="1280"/>
      <c r="CV18" s="1280"/>
      <c r="CW18" s="1280"/>
      <c r="CX18" s="1280"/>
      <c r="CY18" s="1280"/>
      <c r="CZ18" s="1280"/>
      <c r="DA18" s="1280"/>
      <c r="DB18" s="1280"/>
      <c r="DC18" s="1280"/>
      <c r="DD18" s="1281"/>
    </row>
    <row r="19" spans="1:108" ht="12.75">
      <c r="A19" s="343" t="s">
        <v>532</v>
      </c>
      <c r="AG19" s="1278"/>
      <c r="AH19" s="1278"/>
      <c r="AI19" s="1278"/>
      <c r="AJ19" s="1278"/>
      <c r="AK19" s="1278"/>
      <c r="AL19" s="1278"/>
      <c r="AM19" s="1278"/>
      <c r="AN19" s="1278"/>
      <c r="AO19" s="1278"/>
      <c r="AP19" s="1278"/>
      <c r="AQ19" s="1278"/>
      <c r="AR19" s="1278"/>
      <c r="AS19" s="1278"/>
      <c r="AT19" s="1278"/>
      <c r="AU19" s="1278"/>
      <c r="AV19" s="1278"/>
      <c r="AW19" s="1278"/>
      <c r="AX19" s="1278"/>
      <c r="AY19" s="1278"/>
      <c r="AZ19" s="1278"/>
      <c r="BA19" s="1278"/>
      <c r="BB19" s="1278"/>
      <c r="BC19" s="1278"/>
      <c r="BD19" s="1278"/>
      <c r="BE19" s="1278"/>
      <c r="BF19" s="1278"/>
      <c r="BG19" s="1278"/>
      <c r="BH19" s="1278"/>
      <c r="BI19" s="1278"/>
      <c r="BJ19" s="1278"/>
      <c r="BK19" s="1278"/>
      <c r="BL19" s="1278"/>
      <c r="BM19" s="1278"/>
      <c r="BN19" s="1278"/>
      <c r="BO19" s="1278"/>
      <c r="BP19" s="1278"/>
      <c r="BQ19" s="1278"/>
      <c r="BR19" s="1278"/>
      <c r="BS19" s="1278"/>
      <c r="BT19" s="1278"/>
      <c r="BU19" s="1278"/>
      <c r="BV19" s="1278"/>
      <c r="BW19" s="1278"/>
      <c r="BX19" s="1278"/>
      <c r="BY19" s="1278"/>
      <c r="BZ19" s="1278"/>
      <c r="CK19" s="596" t="s">
        <v>271</v>
      </c>
      <c r="CM19" s="1282"/>
      <c r="CN19" s="1283"/>
      <c r="CO19" s="1283"/>
      <c r="CP19" s="1283"/>
      <c r="CQ19" s="1283"/>
      <c r="CR19" s="1283"/>
      <c r="CS19" s="1283"/>
      <c r="CT19" s="1283"/>
      <c r="CU19" s="1283"/>
      <c r="CV19" s="1283"/>
      <c r="CW19" s="1283"/>
      <c r="CX19" s="1283"/>
      <c r="CY19" s="1283"/>
      <c r="CZ19" s="1283"/>
      <c r="DA19" s="1283"/>
      <c r="DB19" s="1283"/>
      <c r="DC19" s="1283"/>
      <c r="DD19" s="1284"/>
    </row>
    <row r="20" spans="1:108" ht="12.75">
      <c r="A20" s="597" t="s">
        <v>223</v>
      </c>
      <c r="AG20" s="1285"/>
      <c r="AH20" s="1285"/>
      <c r="AI20" s="1285"/>
      <c r="AJ20" s="1285"/>
      <c r="AK20" s="1285"/>
      <c r="AL20" s="1285"/>
      <c r="AM20" s="1285"/>
      <c r="AN20" s="1285"/>
      <c r="AO20" s="1285"/>
      <c r="AP20" s="1285"/>
      <c r="AQ20" s="1285"/>
      <c r="AR20" s="1285"/>
      <c r="AS20" s="1285"/>
      <c r="AT20" s="1285"/>
      <c r="AU20" s="1285"/>
      <c r="AV20" s="1285"/>
      <c r="AW20" s="1285"/>
      <c r="AX20" s="1285"/>
      <c r="AY20" s="1285"/>
      <c r="AZ20" s="1285"/>
      <c r="BA20" s="1285"/>
      <c r="BB20" s="1285"/>
      <c r="BC20" s="1285"/>
      <c r="BD20" s="1285"/>
      <c r="BE20" s="1285"/>
      <c r="BF20" s="1285"/>
      <c r="BG20" s="1285"/>
      <c r="BH20" s="1285"/>
      <c r="BI20" s="1285"/>
      <c r="BJ20" s="1285"/>
      <c r="BK20" s="1285"/>
      <c r="BL20" s="1285"/>
      <c r="BM20" s="1285"/>
      <c r="BN20" s="1285"/>
      <c r="BO20" s="1285"/>
      <c r="BP20" s="1285"/>
      <c r="BQ20" s="1285"/>
      <c r="BR20" s="1285"/>
      <c r="BS20" s="1285"/>
      <c r="BT20" s="1285"/>
      <c r="BU20" s="1285"/>
      <c r="BV20" s="1285"/>
      <c r="BW20" s="1285"/>
      <c r="BX20" s="1285"/>
      <c r="BY20" s="1285"/>
      <c r="BZ20" s="1285"/>
      <c r="CK20" s="596" t="s">
        <v>533</v>
      </c>
      <c r="CM20" s="1286"/>
      <c r="CN20" s="1287"/>
      <c r="CO20" s="1287"/>
      <c r="CP20" s="1287"/>
      <c r="CQ20" s="1287"/>
      <c r="CR20" s="1287"/>
      <c r="CS20" s="1287"/>
      <c r="CT20" s="1287"/>
      <c r="CU20" s="1287"/>
      <c r="CV20" s="1287"/>
      <c r="CW20" s="1287"/>
      <c r="CX20" s="1287"/>
      <c r="CY20" s="1287"/>
      <c r="CZ20" s="1287"/>
      <c r="DA20" s="1287"/>
      <c r="DB20" s="1287"/>
      <c r="DC20" s="1287"/>
      <c r="DD20" s="1288"/>
    </row>
    <row r="21" spans="1:108" ht="12.75" customHeight="1">
      <c r="A21" s="343" t="s">
        <v>534</v>
      </c>
      <c r="CK21" s="596"/>
      <c r="CM21" s="1289"/>
      <c r="CN21" s="1290"/>
      <c r="CO21" s="1290"/>
      <c r="CP21" s="1290"/>
      <c r="CQ21" s="1290"/>
      <c r="CR21" s="1290"/>
      <c r="CS21" s="1290"/>
      <c r="CT21" s="1290"/>
      <c r="CU21" s="1290"/>
      <c r="CV21" s="1290"/>
      <c r="CW21" s="1290"/>
      <c r="CX21" s="1290"/>
      <c r="CY21" s="1290"/>
      <c r="CZ21" s="1290"/>
      <c r="DA21" s="1290"/>
      <c r="DB21" s="1290"/>
      <c r="DC21" s="1290"/>
      <c r="DD21" s="1291"/>
    </row>
    <row r="22" spans="1:108" s="246" customFormat="1" ht="13.5" customHeight="1">
      <c r="A22" s="246" t="s">
        <v>535</v>
      </c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248" t="s">
        <v>536</v>
      </c>
      <c r="CM22" s="1117" t="s">
        <v>227</v>
      </c>
      <c r="CN22" s="1118"/>
      <c r="CO22" s="1118"/>
      <c r="CP22" s="1118"/>
      <c r="CQ22" s="1118"/>
      <c r="CR22" s="1118"/>
      <c r="CS22" s="1118"/>
      <c r="CT22" s="1118"/>
      <c r="CU22" s="1118"/>
      <c r="CV22" s="1118"/>
      <c r="CW22" s="1118"/>
      <c r="CX22" s="1118"/>
      <c r="CY22" s="1118"/>
      <c r="CZ22" s="1118"/>
      <c r="DA22" s="1118"/>
      <c r="DB22" s="1118"/>
      <c r="DC22" s="1118"/>
      <c r="DD22" s="1130"/>
    </row>
    <row r="23" spans="18:108" s="246" customFormat="1" ht="16.5" thickBot="1">
      <c r="R23" s="246" t="s">
        <v>537</v>
      </c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248" t="s">
        <v>536</v>
      </c>
      <c r="CM23" s="1131" t="s">
        <v>538</v>
      </c>
      <c r="CN23" s="1132"/>
      <c r="CO23" s="1132"/>
      <c r="CP23" s="1132"/>
      <c r="CQ23" s="1132"/>
      <c r="CR23" s="1132"/>
      <c r="CS23" s="1132"/>
      <c r="CT23" s="1132"/>
      <c r="CU23" s="1132"/>
      <c r="CV23" s="1132"/>
      <c r="CW23" s="1132"/>
      <c r="CX23" s="1132"/>
      <c r="CY23" s="1132"/>
      <c r="CZ23" s="1132"/>
      <c r="DA23" s="1132"/>
      <c r="DB23" s="1132"/>
      <c r="DC23" s="1132"/>
      <c r="DD23" s="1133"/>
    </row>
    <row r="24" spans="1:108" s="246" customFormat="1" ht="15.75">
      <c r="A24" s="246" t="s">
        <v>539</v>
      </c>
      <c r="CK24" s="248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</row>
    <row r="25" spans="89:108" s="246" customFormat="1" ht="15.75">
      <c r="CK25" s="248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</row>
    <row r="26" spans="1:108" s="246" customFormat="1" ht="15.75">
      <c r="A26" s="1022" t="s">
        <v>540</v>
      </c>
      <c r="B26" s="1022"/>
      <c r="C26" s="1022"/>
      <c r="D26" s="1022"/>
      <c r="E26" s="1022"/>
      <c r="F26" s="1022"/>
      <c r="G26" s="1022"/>
      <c r="H26" s="1022"/>
      <c r="I26" s="1022"/>
      <c r="J26" s="1022"/>
      <c r="K26" s="1022"/>
      <c r="L26" s="1022"/>
      <c r="M26" s="1022"/>
      <c r="N26" s="1022"/>
      <c r="O26" s="1022"/>
      <c r="P26" s="1022"/>
      <c r="Q26" s="1022"/>
      <c r="R26" s="1022"/>
      <c r="S26" s="1022"/>
      <c r="T26" s="1022"/>
      <c r="U26" s="1022"/>
      <c r="V26" s="1022"/>
      <c r="W26" s="1022"/>
      <c r="X26" s="1022"/>
      <c r="Y26" s="1022"/>
      <c r="Z26" s="1022"/>
      <c r="AA26" s="1022"/>
      <c r="AB26" s="1022"/>
      <c r="AC26" s="1022"/>
      <c r="AD26" s="1022"/>
      <c r="AE26" s="1022"/>
      <c r="AF26" s="1022"/>
      <c r="AG26" s="1022"/>
      <c r="AH26" s="1022"/>
      <c r="AI26" s="1022"/>
      <c r="AJ26" s="1022"/>
      <c r="AK26" s="1022"/>
      <c r="AL26" s="1022"/>
      <c r="AM26" s="1022"/>
      <c r="AN26" s="1022"/>
      <c r="AO26" s="1022"/>
      <c r="AP26" s="1022"/>
      <c r="AQ26" s="1022"/>
      <c r="AR26" s="1022"/>
      <c r="AS26" s="1022"/>
      <c r="AT26" s="1022"/>
      <c r="AU26" s="1022"/>
      <c r="AV26" s="1022"/>
      <c r="AW26" s="1022"/>
      <c r="AX26" s="1022"/>
      <c r="AY26" s="1022"/>
      <c r="AZ26" s="1022"/>
      <c r="BA26" s="1022"/>
      <c r="BB26" s="1022"/>
      <c r="BC26" s="1022"/>
      <c r="BD26" s="1022"/>
      <c r="BE26" s="1022"/>
      <c r="BF26" s="1022"/>
      <c r="BG26" s="1022"/>
      <c r="BH26" s="1022"/>
      <c r="BI26" s="1022"/>
      <c r="BJ26" s="1022"/>
      <c r="BK26" s="1022"/>
      <c r="BL26" s="1022"/>
      <c r="BM26" s="1022"/>
      <c r="BN26" s="1022"/>
      <c r="BO26" s="1022"/>
      <c r="BP26" s="1022"/>
      <c r="BQ26" s="1022"/>
      <c r="BR26" s="1022"/>
      <c r="BS26" s="1022"/>
      <c r="BT26" s="1022"/>
      <c r="BU26" s="1022"/>
      <c r="BV26" s="1022"/>
      <c r="BW26" s="1022"/>
      <c r="BX26" s="1022"/>
      <c r="BY26" s="1022"/>
      <c r="BZ26" s="1022"/>
      <c r="CA26" s="1022"/>
      <c r="CB26" s="1022"/>
      <c r="CC26" s="1022"/>
      <c r="CD26" s="1022"/>
      <c r="CE26" s="1022"/>
      <c r="CF26" s="1022"/>
      <c r="CG26" s="1022"/>
      <c r="CH26" s="1022"/>
      <c r="CI26" s="1022"/>
      <c r="CJ26" s="1022"/>
      <c r="CK26" s="1022"/>
      <c r="CL26" s="1022"/>
      <c r="CM26" s="1022"/>
      <c r="CN26" s="1022"/>
      <c r="CO26" s="1022"/>
      <c r="CP26" s="1022"/>
      <c r="CQ26" s="1022"/>
      <c r="CR26" s="1022"/>
      <c r="CS26" s="1022"/>
      <c r="CT26" s="1022"/>
      <c r="CU26" s="1022"/>
      <c r="CV26" s="1022"/>
      <c r="CW26" s="1022"/>
      <c r="CX26" s="1022"/>
      <c r="CY26" s="1022"/>
      <c r="CZ26" s="1022"/>
      <c r="DA26" s="1022"/>
      <c r="DB26" s="1022"/>
      <c r="DC26" s="1022"/>
      <c r="DD26" s="1022"/>
    </row>
    <row r="27" s="246" customFormat="1" ht="15.75"/>
    <row r="28" spans="1:108" s="257" customFormat="1" ht="22.5" customHeight="1">
      <c r="A28" s="1134" t="s">
        <v>212</v>
      </c>
      <c r="B28" s="1135"/>
      <c r="C28" s="1135"/>
      <c r="D28" s="1135"/>
      <c r="E28" s="1135"/>
      <c r="F28" s="1135"/>
      <c r="G28" s="1135"/>
      <c r="H28" s="1135"/>
      <c r="I28" s="1135"/>
      <c r="J28" s="1135"/>
      <c r="K28" s="1135"/>
      <c r="L28" s="1135"/>
      <c r="M28" s="1135"/>
      <c r="N28" s="1135"/>
      <c r="O28" s="1135"/>
      <c r="P28" s="1135"/>
      <c r="Q28" s="1135"/>
      <c r="R28" s="1135"/>
      <c r="S28" s="1135"/>
      <c r="T28" s="1135"/>
      <c r="U28" s="1135"/>
      <c r="V28" s="1135"/>
      <c r="W28" s="1135"/>
      <c r="X28" s="1135"/>
      <c r="Y28" s="1135"/>
      <c r="Z28" s="1135"/>
      <c r="AA28" s="1135"/>
      <c r="AB28" s="1135"/>
      <c r="AC28" s="1135"/>
      <c r="AD28" s="1135"/>
      <c r="AE28" s="1135"/>
      <c r="AF28" s="1135"/>
      <c r="AG28" s="1135"/>
      <c r="AH28" s="1135"/>
      <c r="AI28" s="1135"/>
      <c r="AJ28" s="1135"/>
      <c r="AK28" s="1135"/>
      <c r="AL28" s="1135"/>
      <c r="AM28" s="1135"/>
      <c r="AN28" s="1135"/>
      <c r="AO28" s="1135"/>
      <c r="AP28" s="1135"/>
      <c r="AQ28" s="1135"/>
      <c r="AR28" s="1135"/>
      <c r="AS28" s="1135"/>
      <c r="AT28" s="1135"/>
      <c r="AU28" s="1135"/>
      <c r="AV28" s="1135"/>
      <c r="AW28" s="1135"/>
      <c r="AX28" s="1135"/>
      <c r="AY28" s="1135"/>
      <c r="AZ28" s="1135"/>
      <c r="BA28" s="1135"/>
      <c r="BB28" s="1135"/>
      <c r="BC28" s="1135"/>
      <c r="BD28" s="1135"/>
      <c r="BE28" s="1135"/>
      <c r="BF28" s="1135"/>
      <c r="BG28" s="1135"/>
      <c r="BH28" s="1135"/>
      <c r="BI28" s="1135"/>
      <c r="BJ28" s="1135"/>
      <c r="BK28" s="1135"/>
      <c r="BL28" s="1135"/>
      <c r="BM28" s="1135"/>
      <c r="BN28" s="1135"/>
      <c r="BO28" s="1136" t="s">
        <v>541</v>
      </c>
      <c r="BP28" s="1137"/>
      <c r="BQ28" s="1137"/>
      <c r="BR28" s="1137"/>
      <c r="BS28" s="1137"/>
      <c r="BT28" s="1138"/>
      <c r="BU28" s="1135" t="s">
        <v>291</v>
      </c>
      <c r="BV28" s="1135"/>
      <c r="BW28" s="1135"/>
      <c r="BX28" s="1135"/>
      <c r="BY28" s="1135"/>
      <c r="BZ28" s="1135"/>
      <c r="CA28" s="1135"/>
      <c r="CB28" s="1135"/>
      <c r="CC28" s="1135"/>
      <c r="CD28" s="1135"/>
      <c r="CE28" s="1135"/>
      <c r="CF28" s="1135"/>
      <c r="CG28" s="1135"/>
      <c r="CH28" s="1135"/>
      <c r="CI28" s="1135"/>
      <c r="CJ28" s="1135"/>
      <c r="CK28" s="1135"/>
      <c r="CL28" s="1135"/>
      <c r="CM28" s="1135"/>
      <c r="CN28" s="1135"/>
      <c r="CO28" s="1135"/>
      <c r="CP28" s="1135"/>
      <c r="CQ28" s="1135"/>
      <c r="CR28" s="1135"/>
      <c r="CS28" s="1135"/>
      <c r="CT28" s="1135"/>
      <c r="CU28" s="1135"/>
      <c r="CV28" s="1135"/>
      <c r="CW28" s="1135"/>
      <c r="CX28" s="1135"/>
      <c r="CY28" s="1135"/>
      <c r="CZ28" s="1135"/>
      <c r="DA28" s="1135"/>
      <c r="DB28" s="1135"/>
      <c r="DC28" s="1135"/>
      <c r="DD28" s="1142"/>
    </row>
    <row r="29" spans="1:108" s="257" customFormat="1" ht="46.5" customHeight="1">
      <c r="A29" s="1134"/>
      <c r="B29" s="1135"/>
      <c r="C29" s="1135"/>
      <c r="D29" s="1135"/>
      <c r="E29" s="1135"/>
      <c r="F29" s="1135"/>
      <c r="G29" s="1135"/>
      <c r="H29" s="1135"/>
      <c r="I29" s="1135"/>
      <c r="J29" s="1135"/>
      <c r="K29" s="1135"/>
      <c r="L29" s="1135"/>
      <c r="M29" s="1135"/>
      <c r="N29" s="1135"/>
      <c r="O29" s="1135"/>
      <c r="P29" s="1135"/>
      <c r="Q29" s="1135"/>
      <c r="R29" s="1135"/>
      <c r="S29" s="1135"/>
      <c r="T29" s="1135"/>
      <c r="U29" s="1135"/>
      <c r="V29" s="1135"/>
      <c r="W29" s="1135"/>
      <c r="X29" s="1135"/>
      <c r="Y29" s="1135"/>
      <c r="Z29" s="1135"/>
      <c r="AA29" s="1135"/>
      <c r="AB29" s="1135"/>
      <c r="AC29" s="1135"/>
      <c r="AD29" s="1135"/>
      <c r="AE29" s="1135"/>
      <c r="AF29" s="1135"/>
      <c r="AG29" s="1135"/>
      <c r="AH29" s="1135"/>
      <c r="AI29" s="1135"/>
      <c r="AJ29" s="1135"/>
      <c r="AK29" s="1135"/>
      <c r="AL29" s="1135"/>
      <c r="AM29" s="1135"/>
      <c r="AN29" s="1135"/>
      <c r="AO29" s="1135"/>
      <c r="AP29" s="1135"/>
      <c r="AQ29" s="1135"/>
      <c r="AR29" s="1135"/>
      <c r="AS29" s="1135"/>
      <c r="AT29" s="1135"/>
      <c r="AU29" s="1135"/>
      <c r="AV29" s="1135"/>
      <c r="AW29" s="1135"/>
      <c r="AX29" s="1135"/>
      <c r="AY29" s="1135"/>
      <c r="AZ29" s="1135"/>
      <c r="BA29" s="1135"/>
      <c r="BB29" s="1135"/>
      <c r="BC29" s="1135"/>
      <c r="BD29" s="1135"/>
      <c r="BE29" s="1135"/>
      <c r="BF29" s="1135"/>
      <c r="BG29" s="1135"/>
      <c r="BH29" s="1135"/>
      <c r="BI29" s="1135"/>
      <c r="BJ29" s="1135"/>
      <c r="BK29" s="1135"/>
      <c r="BL29" s="1135"/>
      <c r="BM29" s="1135"/>
      <c r="BN29" s="1135"/>
      <c r="BO29" s="1139"/>
      <c r="BP29" s="1140"/>
      <c r="BQ29" s="1140"/>
      <c r="BR29" s="1140"/>
      <c r="BS29" s="1140"/>
      <c r="BT29" s="1141"/>
      <c r="BU29" s="1135" t="s">
        <v>542</v>
      </c>
      <c r="BV29" s="1135"/>
      <c r="BW29" s="1135"/>
      <c r="BX29" s="1135"/>
      <c r="BY29" s="1135"/>
      <c r="BZ29" s="1135"/>
      <c r="CA29" s="1135"/>
      <c r="CB29" s="1135"/>
      <c r="CC29" s="1135"/>
      <c r="CD29" s="1135"/>
      <c r="CE29" s="1135"/>
      <c r="CF29" s="1135"/>
      <c r="CG29" s="1135"/>
      <c r="CH29" s="1135"/>
      <c r="CI29" s="1135"/>
      <c r="CJ29" s="1135"/>
      <c r="CK29" s="1135"/>
      <c r="CL29" s="1135"/>
      <c r="CM29" s="1135" t="s">
        <v>543</v>
      </c>
      <c r="CN29" s="1135"/>
      <c r="CO29" s="1135"/>
      <c r="CP29" s="1135"/>
      <c r="CQ29" s="1135"/>
      <c r="CR29" s="1135"/>
      <c r="CS29" s="1135"/>
      <c r="CT29" s="1135"/>
      <c r="CU29" s="1135"/>
      <c r="CV29" s="1135"/>
      <c r="CW29" s="1135"/>
      <c r="CX29" s="1135"/>
      <c r="CY29" s="1135"/>
      <c r="CZ29" s="1135"/>
      <c r="DA29" s="1135"/>
      <c r="DB29" s="1135"/>
      <c r="DC29" s="1135"/>
      <c r="DD29" s="1142"/>
    </row>
    <row r="30" spans="1:108" s="332" customFormat="1" ht="16.5" thickBot="1">
      <c r="A30" s="1104">
        <v>1</v>
      </c>
      <c r="B30" s="1101"/>
      <c r="C30" s="1101"/>
      <c r="D30" s="1101"/>
      <c r="E30" s="1101"/>
      <c r="F30" s="1101"/>
      <c r="G30" s="1101"/>
      <c r="H30" s="1101"/>
      <c r="I30" s="1101"/>
      <c r="J30" s="1101"/>
      <c r="K30" s="1101"/>
      <c r="L30" s="1101"/>
      <c r="M30" s="1101"/>
      <c r="N30" s="1101"/>
      <c r="O30" s="1101"/>
      <c r="P30" s="1101"/>
      <c r="Q30" s="1101"/>
      <c r="R30" s="1101"/>
      <c r="S30" s="1101"/>
      <c r="T30" s="1101"/>
      <c r="U30" s="1101"/>
      <c r="V30" s="1101"/>
      <c r="W30" s="1101"/>
      <c r="X30" s="1101"/>
      <c r="Y30" s="1101"/>
      <c r="Z30" s="1101"/>
      <c r="AA30" s="1101"/>
      <c r="AB30" s="1101"/>
      <c r="AC30" s="1101"/>
      <c r="AD30" s="1101"/>
      <c r="AE30" s="1101"/>
      <c r="AF30" s="1101"/>
      <c r="AG30" s="1101"/>
      <c r="AH30" s="1101"/>
      <c r="AI30" s="1101"/>
      <c r="AJ30" s="1101"/>
      <c r="AK30" s="1101"/>
      <c r="AL30" s="1101"/>
      <c r="AM30" s="1101"/>
      <c r="AN30" s="1101"/>
      <c r="AO30" s="1101"/>
      <c r="AP30" s="1101"/>
      <c r="AQ30" s="1101"/>
      <c r="AR30" s="1101"/>
      <c r="AS30" s="1101"/>
      <c r="AT30" s="1101"/>
      <c r="AU30" s="1101"/>
      <c r="AV30" s="1101"/>
      <c r="AW30" s="1101"/>
      <c r="AX30" s="1101"/>
      <c r="AY30" s="1101"/>
      <c r="AZ30" s="1101"/>
      <c r="BA30" s="1101"/>
      <c r="BB30" s="1101"/>
      <c r="BC30" s="1101"/>
      <c r="BD30" s="1101"/>
      <c r="BE30" s="1101"/>
      <c r="BF30" s="1101"/>
      <c r="BG30" s="1101"/>
      <c r="BH30" s="1101"/>
      <c r="BI30" s="1101"/>
      <c r="BJ30" s="1101"/>
      <c r="BK30" s="1101"/>
      <c r="BL30" s="1101"/>
      <c r="BM30" s="1101"/>
      <c r="BN30" s="1101"/>
      <c r="BO30" s="1122" t="s">
        <v>261</v>
      </c>
      <c r="BP30" s="1122"/>
      <c r="BQ30" s="1122"/>
      <c r="BR30" s="1122"/>
      <c r="BS30" s="1122"/>
      <c r="BT30" s="1122"/>
      <c r="BU30" s="1123">
        <v>3</v>
      </c>
      <c r="BV30" s="1123"/>
      <c r="BW30" s="1123"/>
      <c r="BX30" s="1123"/>
      <c r="BY30" s="1123"/>
      <c r="BZ30" s="1123"/>
      <c r="CA30" s="1123"/>
      <c r="CB30" s="1123"/>
      <c r="CC30" s="1123"/>
      <c r="CD30" s="1123"/>
      <c r="CE30" s="1123"/>
      <c r="CF30" s="1123"/>
      <c r="CG30" s="1123"/>
      <c r="CH30" s="1123"/>
      <c r="CI30" s="1123"/>
      <c r="CJ30" s="1123"/>
      <c r="CK30" s="1123"/>
      <c r="CL30" s="1123"/>
      <c r="CM30" s="1124">
        <v>4</v>
      </c>
      <c r="CN30" s="1124"/>
      <c r="CO30" s="1124"/>
      <c r="CP30" s="1124"/>
      <c r="CQ30" s="1124"/>
      <c r="CR30" s="1124"/>
      <c r="CS30" s="1124"/>
      <c r="CT30" s="1124"/>
      <c r="CU30" s="1124"/>
      <c r="CV30" s="1124"/>
      <c r="CW30" s="1124"/>
      <c r="CX30" s="1124"/>
      <c r="CY30" s="1124"/>
      <c r="CZ30" s="1124"/>
      <c r="DA30" s="1124"/>
      <c r="DB30" s="1124"/>
      <c r="DC30" s="1124"/>
      <c r="DD30" s="1125"/>
    </row>
    <row r="31" spans="1:108" s="246" customFormat="1" ht="15.75">
      <c r="A31" s="333"/>
      <c r="B31" s="1108" t="s">
        <v>544</v>
      </c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1108"/>
      <c r="Y31" s="1108"/>
      <c r="Z31" s="1108"/>
      <c r="AA31" s="1108"/>
      <c r="AB31" s="1108"/>
      <c r="AC31" s="1108"/>
      <c r="AD31" s="1108"/>
      <c r="AE31" s="1108"/>
      <c r="AF31" s="1108"/>
      <c r="AG31" s="1108"/>
      <c r="AH31" s="1108"/>
      <c r="AI31" s="1108"/>
      <c r="AJ31" s="1108"/>
      <c r="AK31" s="1108"/>
      <c r="AL31" s="1108"/>
      <c r="AM31" s="1108"/>
      <c r="AN31" s="1108"/>
      <c r="AO31" s="1108"/>
      <c r="AP31" s="1108"/>
      <c r="AQ31" s="1108"/>
      <c r="AR31" s="1108"/>
      <c r="AS31" s="1108"/>
      <c r="AT31" s="1108"/>
      <c r="AU31" s="1108"/>
      <c r="AV31" s="1108"/>
      <c r="AW31" s="1108"/>
      <c r="AX31" s="1108"/>
      <c r="AY31" s="1108"/>
      <c r="AZ31" s="1108"/>
      <c r="BA31" s="1108"/>
      <c r="BB31" s="1108"/>
      <c r="BC31" s="1108"/>
      <c r="BD31" s="1108"/>
      <c r="BE31" s="1108"/>
      <c r="BF31" s="1108"/>
      <c r="BG31" s="1108"/>
      <c r="BH31" s="1108"/>
      <c r="BI31" s="1108"/>
      <c r="BJ31" s="1108"/>
      <c r="BK31" s="1108"/>
      <c r="BL31" s="1108"/>
      <c r="BM31" s="1108"/>
      <c r="BN31" s="1108"/>
      <c r="BO31" s="1126" t="s">
        <v>545</v>
      </c>
      <c r="BP31" s="1127"/>
      <c r="BQ31" s="1127"/>
      <c r="BR31" s="1127"/>
      <c r="BS31" s="1127"/>
      <c r="BT31" s="1127"/>
      <c r="BU31" s="1128" t="s">
        <v>241</v>
      </c>
      <c r="BV31" s="1128"/>
      <c r="BW31" s="1128"/>
      <c r="BX31" s="1128"/>
      <c r="BY31" s="1128"/>
      <c r="BZ31" s="1128"/>
      <c r="CA31" s="1128"/>
      <c r="CB31" s="1128"/>
      <c r="CC31" s="1128"/>
      <c r="CD31" s="1128"/>
      <c r="CE31" s="1128"/>
      <c r="CF31" s="1128"/>
      <c r="CG31" s="1128"/>
      <c r="CH31" s="1128"/>
      <c r="CI31" s="1128"/>
      <c r="CJ31" s="1128"/>
      <c r="CK31" s="1128"/>
      <c r="CL31" s="1128"/>
      <c r="CM31" s="1128"/>
      <c r="CN31" s="1128"/>
      <c r="CO31" s="1128"/>
      <c r="CP31" s="1128"/>
      <c r="CQ31" s="1128"/>
      <c r="CR31" s="1128"/>
      <c r="CS31" s="1128"/>
      <c r="CT31" s="1128"/>
      <c r="CU31" s="1128"/>
      <c r="CV31" s="1128"/>
      <c r="CW31" s="1128"/>
      <c r="CX31" s="1128"/>
      <c r="CY31" s="1128"/>
      <c r="CZ31" s="1128"/>
      <c r="DA31" s="1128"/>
      <c r="DB31" s="1128"/>
      <c r="DC31" s="1128"/>
      <c r="DD31" s="1129"/>
    </row>
    <row r="32" spans="1:108" s="246" customFormat="1" ht="15.75">
      <c r="A32" s="333"/>
      <c r="B32" s="1108" t="s">
        <v>546</v>
      </c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1108"/>
      <c r="Y32" s="1108"/>
      <c r="Z32" s="1108"/>
      <c r="AA32" s="1108"/>
      <c r="AB32" s="1108"/>
      <c r="AC32" s="1108"/>
      <c r="AD32" s="1108"/>
      <c r="AE32" s="1108"/>
      <c r="AF32" s="1108"/>
      <c r="AG32" s="1108"/>
      <c r="AH32" s="1108"/>
      <c r="AI32" s="1108"/>
      <c r="AJ32" s="1108"/>
      <c r="AK32" s="1108"/>
      <c r="AL32" s="1108"/>
      <c r="AM32" s="1108"/>
      <c r="AN32" s="1108"/>
      <c r="AO32" s="1108"/>
      <c r="AP32" s="1108"/>
      <c r="AQ32" s="1108"/>
      <c r="AR32" s="1108"/>
      <c r="AS32" s="1108"/>
      <c r="AT32" s="1108"/>
      <c r="AU32" s="1108"/>
      <c r="AV32" s="1108"/>
      <c r="AW32" s="1108"/>
      <c r="AX32" s="1108"/>
      <c r="AY32" s="1108"/>
      <c r="AZ32" s="1108"/>
      <c r="BA32" s="1108"/>
      <c r="BB32" s="1108"/>
      <c r="BC32" s="1108"/>
      <c r="BD32" s="1108"/>
      <c r="BE32" s="1108"/>
      <c r="BF32" s="1108"/>
      <c r="BG32" s="1108"/>
      <c r="BH32" s="1108"/>
      <c r="BI32" s="1108"/>
      <c r="BJ32" s="1108"/>
      <c r="BK32" s="1108"/>
      <c r="BL32" s="1108"/>
      <c r="BM32" s="1108"/>
      <c r="BN32" s="1108"/>
      <c r="BO32" s="1117" t="s">
        <v>547</v>
      </c>
      <c r="BP32" s="1118"/>
      <c r="BQ32" s="1118"/>
      <c r="BR32" s="1118"/>
      <c r="BS32" s="1118"/>
      <c r="BT32" s="1118"/>
      <c r="BU32" s="1119"/>
      <c r="BV32" s="1119"/>
      <c r="BW32" s="1119"/>
      <c r="BX32" s="1119"/>
      <c r="BY32" s="1119"/>
      <c r="BZ32" s="1119"/>
      <c r="CA32" s="1119"/>
      <c r="CB32" s="1119"/>
      <c r="CC32" s="1119"/>
      <c r="CD32" s="1119"/>
      <c r="CE32" s="1119"/>
      <c r="CF32" s="1119"/>
      <c r="CG32" s="1119"/>
      <c r="CH32" s="1119"/>
      <c r="CI32" s="1119"/>
      <c r="CJ32" s="1119"/>
      <c r="CK32" s="1119"/>
      <c r="CL32" s="1119"/>
      <c r="CM32" s="1119" t="s">
        <v>241</v>
      </c>
      <c r="CN32" s="1119"/>
      <c r="CO32" s="1119"/>
      <c r="CP32" s="1119"/>
      <c r="CQ32" s="1119"/>
      <c r="CR32" s="1119"/>
      <c r="CS32" s="1119"/>
      <c r="CT32" s="1119"/>
      <c r="CU32" s="1119"/>
      <c r="CV32" s="1119"/>
      <c r="CW32" s="1119"/>
      <c r="CX32" s="1119"/>
      <c r="CY32" s="1119"/>
      <c r="CZ32" s="1119"/>
      <c r="DA32" s="1119"/>
      <c r="DB32" s="1119"/>
      <c r="DC32" s="1119"/>
      <c r="DD32" s="1120"/>
    </row>
    <row r="33" spans="1:108" s="246" customFormat="1" ht="15.75">
      <c r="A33" s="333"/>
      <c r="B33" s="1108" t="s">
        <v>548</v>
      </c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8"/>
      <c r="R33" s="1108"/>
      <c r="S33" s="1108"/>
      <c r="T33" s="1108"/>
      <c r="U33" s="1108"/>
      <c r="V33" s="1108"/>
      <c r="W33" s="1108"/>
      <c r="X33" s="1108"/>
      <c r="Y33" s="1108"/>
      <c r="Z33" s="1108"/>
      <c r="AA33" s="1108"/>
      <c r="AB33" s="1108"/>
      <c r="AC33" s="1108"/>
      <c r="AD33" s="1108"/>
      <c r="AE33" s="1108"/>
      <c r="AF33" s="1108"/>
      <c r="AG33" s="1108"/>
      <c r="AH33" s="1108"/>
      <c r="AI33" s="1108"/>
      <c r="AJ33" s="1108"/>
      <c r="AK33" s="1108"/>
      <c r="AL33" s="1108"/>
      <c r="AM33" s="1108"/>
      <c r="AN33" s="1108"/>
      <c r="AO33" s="1108"/>
      <c r="AP33" s="1108"/>
      <c r="AQ33" s="1108"/>
      <c r="AR33" s="1108"/>
      <c r="AS33" s="1108"/>
      <c r="AT33" s="1108"/>
      <c r="AU33" s="1108"/>
      <c r="AV33" s="1108"/>
      <c r="AW33" s="1108"/>
      <c r="AX33" s="1108"/>
      <c r="AY33" s="1108"/>
      <c r="AZ33" s="1108"/>
      <c r="BA33" s="1108"/>
      <c r="BB33" s="1108"/>
      <c r="BC33" s="1108"/>
      <c r="BD33" s="1108"/>
      <c r="BE33" s="1108"/>
      <c r="BF33" s="1108"/>
      <c r="BG33" s="1108"/>
      <c r="BH33" s="1108"/>
      <c r="BI33" s="1108"/>
      <c r="BJ33" s="1108"/>
      <c r="BK33" s="1108"/>
      <c r="BL33" s="1108"/>
      <c r="BM33" s="1108"/>
      <c r="BN33" s="1108"/>
      <c r="BO33" s="1117" t="s">
        <v>549</v>
      </c>
      <c r="BP33" s="1118"/>
      <c r="BQ33" s="1118"/>
      <c r="BR33" s="1118"/>
      <c r="BS33" s="1118"/>
      <c r="BT33" s="1118"/>
      <c r="BU33" s="1119"/>
      <c r="BV33" s="1119"/>
      <c r="BW33" s="1119"/>
      <c r="BX33" s="1119"/>
      <c r="BY33" s="1119"/>
      <c r="BZ33" s="1119"/>
      <c r="CA33" s="1119"/>
      <c r="CB33" s="1119"/>
      <c r="CC33" s="1119"/>
      <c r="CD33" s="1119"/>
      <c r="CE33" s="1119"/>
      <c r="CF33" s="1119"/>
      <c r="CG33" s="1119"/>
      <c r="CH33" s="1119"/>
      <c r="CI33" s="1119"/>
      <c r="CJ33" s="1119"/>
      <c r="CK33" s="1119"/>
      <c r="CL33" s="1119"/>
      <c r="CM33" s="1119"/>
      <c r="CN33" s="1119"/>
      <c r="CO33" s="1119"/>
      <c r="CP33" s="1119"/>
      <c r="CQ33" s="1119"/>
      <c r="CR33" s="1119"/>
      <c r="CS33" s="1119"/>
      <c r="CT33" s="1119"/>
      <c r="CU33" s="1119"/>
      <c r="CV33" s="1119"/>
      <c r="CW33" s="1119"/>
      <c r="CX33" s="1119"/>
      <c r="CY33" s="1119"/>
      <c r="CZ33" s="1119"/>
      <c r="DA33" s="1119"/>
      <c r="DB33" s="1119"/>
      <c r="DC33" s="1119"/>
      <c r="DD33" s="1120"/>
    </row>
    <row r="34" spans="1:108" s="246" customFormat="1" ht="15.75">
      <c r="A34" s="333"/>
      <c r="B34" s="1108" t="s">
        <v>550</v>
      </c>
      <c r="C34" s="1108"/>
      <c r="D34" s="1108"/>
      <c r="E34" s="1108"/>
      <c r="F34" s="1108"/>
      <c r="G34" s="1108"/>
      <c r="H34" s="1108"/>
      <c r="I34" s="1108"/>
      <c r="J34" s="1108"/>
      <c r="K34" s="1108"/>
      <c r="L34" s="1108"/>
      <c r="M34" s="1108"/>
      <c r="N34" s="1108"/>
      <c r="O34" s="1108"/>
      <c r="P34" s="1108"/>
      <c r="Q34" s="1108"/>
      <c r="R34" s="1108"/>
      <c r="S34" s="1108"/>
      <c r="T34" s="1108"/>
      <c r="U34" s="1108"/>
      <c r="V34" s="1108"/>
      <c r="W34" s="1108"/>
      <c r="X34" s="1108"/>
      <c r="Y34" s="1108"/>
      <c r="Z34" s="1108"/>
      <c r="AA34" s="1108"/>
      <c r="AB34" s="1108"/>
      <c r="AC34" s="1108"/>
      <c r="AD34" s="1108"/>
      <c r="AE34" s="1108"/>
      <c r="AF34" s="1108"/>
      <c r="AG34" s="1108"/>
      <c r="AH34" s="1108"/>
      <c r="AI34" s="1108"/>
      <c r="AJ34" s="1108"/>
      <c r="AK34" s="1108"/>
      <c r="AL34" s="1108"/>
      <c r="AM34" s="1108"/>
      <c r="AN34" s="1108"/>
      <c r="AO34" s="1108"/>
      <c r="AP34" s="1108"/>
      <c r="AQ34" s="1108"/>
      <c r="AR34" s="1108"/>
      <c r="AS34" s="1108"/>
      <c r="AT34" s="1108"/>
      <c r="AU34" s="1108"/>
      <c r="AV34" s="1108"/>
      <c r="AW34" s="1108"/>
      <c r="AX34" s="1108"/>
      <c r="AY34" s="1108"/>
      <c r="AZ34" s="1108"/>
      <c r="BA34" s="1108"/>
      <c r="BB34" s="1108"/>
      <c r="BC34" s="1108"/>
      <c r="BD34" s="1108"/>
      <c r="BE34" s="1108"/>
      <c r="BF34" s="1108"/>
      <c r="BG34" s="1108"/>
      <c r="BH34" s="1108"/>
      <c r="BI34" s="1108"/>
      <c r="BJ34" s="1108"/>
      <c r="BK34" s="1108"/>
      <c r="BL34" s="1108"/>
      <c r="BM34" s="1108"/>
      <c r="BN34" s="1108"/>
      <c r="BO34" s="1117" t="s">
        <v>551</v>
      </c>
      <c r="BP34" s="1118"/>
      <c r="BQ34" s="1118"/>
      <c r="BR34" s="1118"/>
      <c r="BS34" s="1118"/>
      <c r="BT34" s="1118"/>
      <c r="BU34" s="1119"/>
      <c r="BV34" s="1119"/>
      <c r="BW34" s="1119"/>
      <c r="BX34" s="1119"/>
      <c r="BY34" s="1119"/>
      <c r="BZ34" s="1119"/>
      <c r="CA34" s="1119"/>
      <c r="CB34" s="1119"/>
      <c r="CC34" s="1119"/>
      <c r="CD34" s="1119"/>
      <c r="CE34" s="1119"/>
      <c r="CF34" s="1119"/>
      <c r="CG34" s="1119"/>
      <c r="CH34" s="1119"/>
      <c r="CI34" s="1119"/>
      <c r="CJ34" s="1119"/>
      <c r="CK34" s="1119"/>
      <c r="CL34" s="1119"/>
      <c r="CM34" s="1119"/>
      <c r="CN34" s="1119"/>
      <c r="CO34" s="1119"/>
      <c r="CP34" s="1119"/>
      <c r="CQ34" s="1119"/>
      <c r="CR34" s="1119"/>
      <c r="CS34" s="1119"/>
      <c r="CT34" s="1119"/>
      <c r="CU34" s="1119"/>
      <c r="CV34" s="1119"/>
      <c r="CW34" s="1119"/>
      <c r="CX34" s="1119"/>
      <c r="CY34" s="1119"/>
      <c r="CZ34" s="1119"/>
      <c r="DA34" s="1119"/>
      <c r="DB34" s="1119"/>
      <c r="DC34" s="1119"/>
      <c r="DD34" s="1120"/>
    </row>
    <row r="35" spans="1:108" s="246" customFormat="1" ht="15.75">
      <c r="A35" s="333"/>
      <c r="B35" s="1108" t="s">
        <v>552</v>
      </c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8"/>
      <c r="AF35" s="1108"/>
      <c r="AG35" s="1108"/>
      <c r="AH35" s="1108"/>
      <c r="AI35" s="1108"/>
      <c r="AJ35" s="1108"/>
      <c r="AK35" s="1108"/>
      <c r="AL35" s="1108"/>
      <c r="AM35" s="1108"/>
      <c r="AN35" s="1108"/>
      <c r="AO35" s="1108"/>
      <c r="AP35" s="1108"/>
      <c r="AQ35" s="1108"/>
      <c r="AR35" s="1108"/>
      <c r="AS35" s="1108"/>
      <c r="AT35" s="1108"/>
      <c r="AU35" s="1108"/>
      <c r="AV35" s="1108"/>
      <c r="AW35" s="1108"/>
      <c r="AX35" s="1108"/>
      <c r="AY35" s="1108"/>
      <c r="AZ35" s="1108"/>
      <c r="BA35" s="1108"/>
      <c r="BB35" s="1108"/>
      <c r="BC35" s="1108"/>
      <c r="BD35" s="1108"/>
      <c r="BE35" s="1108"/>
      <c r="BF35" s="1108"/>
      <c r="BG35" s="1108"/>
      <c r="BH35" s="1108"/>
      <c r="BI35" s="1108"/>
      <c r="BJ35" s="1108"/>
      <c r="BK35" s="1108"/>
      <c r="BL35" s="1108"/>
      <c r="BM35" s="1108"/>
      <c r="BN35" s="1108"/>
      <c r="BO35" s="1117" t="s">
        <v>553</v>
      </c>
      <c r="BP35" s="1118"/>
      <c r="BQ35" s="1118"/>
      <c r="BR35" s="1118"/>
      <c r="BS35" s="1118"/>
      <c r="BT35" s="1118"/>
      <c r="BU35" s="1119"/>
      <c r="BV35" s="1119"/>
      <c r="BW35" s="1119"/>
      <c r="BX35" s="1119"/>
      <c r="BY35" s="1119"/>
      <c r="BZ35" s="1119"/>
      <c r="CA35" s="1119"/>
      <c r="CB35" s="1119"/>
      <c r="CC35" s="1119"/>
      <c r="CD35" s="1119"/>
      <c r="CE35" s="1119"/>
      <c r="CF35" s="1119"/>
      <c r="CG35" s="1119"/>
      <c r="CH35" s="1119"/>
      <c r="CI35" s="1119"/>
      <c r="CJ35" s="1119"/>
      <c r="CK35" s="1119"/>
      <c r="CL35" s="1119"/>
      <c r="CM35" s="1119"/>
      <c r="CN35" s="1119"/>
      <c r="CO35" s="1119"/>
      <c r="CP35" s="1119"/>
      <c r="CQ35" s="1119"/>
      <c r="CR35" s="1119"/>
      <c r="CS35" s="1119"/>
      <c r="CT35" s="1119"/>
      <c r="CU35" s="1119"/>
      <c r="CV35" s="1119"/>
      <c r="CW35" s="1119"/>
      <c r="CX35" s="1119"/>
      <c r="CY35" s="1119"/>
      <c r="CZ35" s="1119"/>
      <c r="DA35" s="1119"/>
      <c r="DB35" s="1119"/>
      <c r="DC35" s="1119"/>
      <c r="DD35" s="1120"/>
    </row>
    <row r="36" spans="1:108" s="246" customFormat="1" ht="15.75">
      <c r="A36" s="333"/>
      <c r="B36" s="1116" t="s">
        <v>554</v>
      </c>
      <c r="C36" s="1116"/>
      <c r="D36" s="1116"/>
      <c r="E36" s="1116"/>
      <c r="F36" s="1116"/>
      <c r="G36" s="1116"/>
      <c r="H36" s="1116"/>
      <c r="I36" s="1116"/>
      <c r="J36" s="1116"/>
      <c r="K36" s="1116"/>
      <c r="L36" s="1116"/>
      <c r="M36" s="1116"/>
      <c r="N36" s="1116"/>
      <c r="O36" s="1116"/>
      <c r="P36" s="1116"/>
      <c r="Q36" s="1116"/>
      <c r="R36" s="1116"/>
      <c r="S36" s="1116"/>
      <c r="T36" s="1116"/>
      <c r="U36" s="1116"/>
      <c r="V36" s="1116"/>
      <c r="W36" s="1116"/>
      <c r="X36" s="1116"/>
      <c r="Y36" s="1116"/>
      <c r="Z36" s="1116"/>
      <c r="AA36" s="1116"/>
      <c r="AB36" s="1116"/>
      <c r="AC36" s="1116"/>
      <c r="AD36" s="1116"/>
      <c r="AE36" s="1116"/>
      <c r="AF36" s="1116"/>
      <c r="AG36" s="1116"/>
      <c r="AH36" s="1116"/>
      <c r="AI36" s="1116"/>
      <c r="AJ36" s="1116"/>
      <c r="AK36" s="1116"/>
      <c r="AL36" s="1116"/>
      <c r="AM36" s="1116"/>
      <c r="AN36" s="1116"/>
      <c r="AO36" s="1116"/>
      <c r="AP36" s="1116"/>
      <c r="AQ36" s="1116"/>
      <c r="AR36" s="1116"/>
      <c r="AS36" s="1116"/>
      <c r="AT36" s="1116"/>
      <c r="AU36" s="1116"/>
      <c r="AV36" s="1116"/>
      <c r="AW36" s="1116"/>
      <c r="AX36" s="1116"/>
      <c r="AY36" s="1116"/>
      <c r="AZ36" s="1116"/>
      <c r="BA36" s="1116"/>
      <c r="BB36" s="1116"/>
      <c r="BC36" s="1116"/>
      <c r="BD36" s="1116"/>
      <c r="BE36" s="1116"/>
      <c r="BF36" s="1116"/>
      <c r="BG36" s="1116"/>
      <c r="BH36" s="1116"/>
      <c r="BI36" s="1116"/>
      <c r="BJ36" s="1116"/>
      <c r="BK36" s="1116"/>
      <c r="BL36" s="1116"/>
      <c r="BM36" s="1116"/>
      <c r="BN36" s="1116"/>
      <c r="BO36" s="1117" t="s">
        <v>555</v>
      </c>
      <c r="BP36" s="1118"/>
      <c r="BQ36" s="1118"/>
      <c r="BR36" s="1118"/>
      <c r="BS36" s="1118"/>
      <c r="BT36" s="1118"/>
      <c r="BU36" s="1119"/>
      <c r="BV36" s="1119"/>
      <c r="BW36" s="1119"/>
      <c r="BX36" s="1119"/>
      <c r="BY36" s="1119"/>
      <c r="BZ36" s="1119"/>
      <c r="CA36" s="1119"/>
      <c r="CB36" s="1119"/>
      <c r="CC36" s="1119"/>
      <c r="CD36" s="1119"/>
      <c r="CE36" s="1119"/>
      <c r="CF36" s="1119"/>
      <c r="CG36" s="1119"/>
      <c r="CH36" s="1119"/>
      <c r="CI36" s="1119"/>
      <c r="CJ36" s="1119"/>
      <c r="CK36" s="1119"/>
      <c r="CL36" s="1119"/>
      <c r="CM36" s="1119"/>
      <c r="CN36" s="1119"/>
      <c r="CO36" s="1119"/>
      <c r="CP36" s="1119"/>
      <c r="CQ36" s="1119"/>
      <c r="CR36" s="1119"/>
      <c r="CS36" s="1119"/>
      <c r="CT36" s="1119"/>
      <c r="CU36" s="1119"/>
      <c r="CV36" s="1119"/>
      <c r="CW36" s="1119"/>
      <c r="CX36" s="1119"/>
      <c r="CY36" s="1119"/>
      <c r="CZ36" s="1119"/>
      <c r="DA36" s="1119"/>
      <c r="DB36" s="1119"/>
      <c r="DC36" s="1119"/>
      <c r="DD36" s="1120"/>
    </row>
    <row r="37" spans="1:108" s="246" customFormat="1" ht="15.75">
      <c r="A37" s="333"/>
      <c r="B37" s="1116" t="s">
        <v>556</v>
      </c>
      <c r="C37" s="1116"/>
      <c r="D37" s="1116"/>
      <c r="E37" s="1116"/>
      <c r="F37" s="1116"/>
      <c r="G37" s="1116"/>
      <c r="H37" s="1116"/>
      <c r="I37" s="1116"/>
      <c r="J37" s="1116"/>
      <c r="K37" s="1116"/>
      <c r="L37" s="1116"/>
      <c r="M37" s="1116"/>
      <c r="N37" s="1116"/>
      <c r="O37" s="1116"/>
      <c r="P37" s="1116"/>
      <c r="Q37" s="1116"/>
      <c r="R37" s="1116"/>
      <c r="S37" s="1116"/>
      <c r="T37" s="1116"/>
      <c r="U37" s="1116"/>
      <c r="V37" s="1116"/>
      <c r="W37" s="1116"/>
      <c r="X37" s="1116"/>
      <c r="Y37" s="1116"/>
      <c r="Z37" s="1116"/>
      <c r="AA37" s="1116"/>
      <c r="AB37" s="1116"/>
      <c r="AC37" s="1116"/>
      <c r="AD37" s="1116"/>
      <c r="AE37" s="1116"/>
      <c r="AF37" s="1116"/>
      <c r="AG37" s="1116"/>
      <c r="AH37" s="1116"/>
      <c r="AI37" s="1116"/>
      <c r="AJ37" s="1116"/>
      <c r="AK37" s="1116"/>
      <c r="AL37" s="1116"/>
      <c r="AM37" s="1116"/>
      <c r="AN37" s="1116"/>
      <c r="AO37" s="1116"/>
      <c r="AP37" s="1116"/>
      <c r="AQ37" s="1116"/>
      <c r="AR37" s="1116"/>
      <c r="AS37" s="1116"/>
      <c r="AT37" s="1116"/>
      <c r="AU37" s="1116"/>
      <c r="AV37" s="1116"/>
      <c r="AW37" s="1116"/>
      <c r="AX37" s="1116"/>
      <c r="AY37" s="1116"/>
      <c r="AZ37" s="1116"/>
      <c r="BA37" s="1116"/>
      <c r="BB37" s="1116"/>
      <c r="BC37" s="1116"/>
      <c r="BD37" s="1116"/>
      <c r="BE37" s="1116"/>
      <c r="BF37" s="1116"/>
      <c r="BG37" s="1116"/>
      <c r="BH37" s="1116"/>
      <c r="BI37" s="1116"/>
      <c r="BJ37" s="1116"/>
      <c r="BK37" s="1116"/>
      <c r="BL37" s="1116"/>
      <c r="BM37" s="1116"/>
      <c r="BN37" s="1116"/>
      <c r="BO37" s="1117" t="s">
        <v>557</v>
      </c>
      <c r="BP37" s="1118"/>
      <c r="BQ37" s="1118"/>
      <c r="BR37" s="1118"/>
      <c r="BS37" s="1118"/>
      <c r="BT37" s="1118"/>
      <c r="BU37" s="1119"/>
      <c r="BV37" s="1119"/>
      <c r="BW37" s="1119"/>
      <c r="BX37" s="1119"/>
      <c r="BY37" s="1119"/>
      <c r="BZ37" s="1119"/>
      <c r="CA37" s="1119"/>
      <c r="CB37" s="1119"/>
      <c r="CC37" s="1119"/>
      <c r="CD37" s="1119"/>
      <c r="CE37" s="1119"/>
      <c r="CF37" s="1119"/>
      <c r="CG37" s="1119"/>
      <c r="CH37" s="1119"/>
      <c r="CI37" s="1119"/>
      <c r="CJ37" s="1119"/>
      <c r="CK37" s="1119"/>
      <c r="CL37" s="1119"/>
      <c r="CM37" s="1119"/>
      <c r="CN37" s="1119"/>
      <c r="CO37" s="1119"/>
      <c r="CP37" s="1119"/>
      <c r="CQ37" s="1119"/>
      <c r="CR37" s="1119"/>
      <c r="CS37" s="1119"/>
      <c r="CT37" s="1119"/>
      <c r="CU37" s="1119"/>
      <c r="CV37" s="1119"/>
      <c r="CW37" s="1119"/>
      <c r="CX37" s="1119"/>
      <c r="CY37" s="1119"/>
      <c r="CZ37" s="1119"/>
      <c r="DA37" s="1119"/>
      <c r="DB37" s="1119"/>
      <c r="DC37" s="1119"/>
      <c r="DD37" s="1120"/>
    </row>
    <row r="38" spans="1:108" s="246" customFormat="1" ht="14.25" customHeight="1">
      <c r="A38" s="333"/>
      <c r="B38" s="1116" t="s">
        <v>558</v>
      </c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6"/>
      <c r="X38" s="1116"/>
      <c r="Y38" s="1116"/>
      <c r="Z38" s="1116"/>
      <c r="AA38" s="1116"/>
      <c r="AB38" s="1116"/>
      <c r="AC38" s="1116"/>
      <c r="AD38" s="1116"/>
      <c r="AE38" s="1116"/>
      <c r="AF38" s="1116"/>
      <c r="AG38" s="1116"/>
      <c r="AH38" s="1116"/>
      <c r="AI38" s="1116"/>
      <c r="AJ38" s="1116"/>
      <c r="AK38" s="1116"/>
      <c r="AL38" s="1116"/>
      <c r="AM38" s="1116"/>
      <c r="AN38" s="1116"/>
      <c r="AO38" s="1116"/>
      <c r="AP38" s="1116"/>
      <c r="AQ38" s="1116"/>
      <c r="AR38" s="1116"/>
      <c r="AS38" s="1116"/>
      <c r="AT38" s="1116"/>
      <c r="AU38" s="1116"/>
      <c r="AV38" s="1116"/>
      <c r="AW38" s="1116"/>
      <c r="AX38" s="1116"/>
      <c r="AY38" s="1116"/>
      <c r="AZ38" s="1116"/>
      <c r="BA38" s="1116"/>
      <c r="BB38" s="1116"/>
      <c r="BC38" s="1116"/>
      <c r="BD38" s="1116"/>
      <c r="BE38" s="1116"/>
      <c r="BF38" s="1116"/>
      <c r="BG38" s="1116"/>
      <c r="BH38" s="1116"/>
      <c r="BI38" s="1116"/>
      <c r="BJ38" s="1116"/>
      <c r="BK38" s="1116"/>
      <c r="BL38" s="1116"/>
      <c r="BM38" s="1116"/>
      <c r="BN38" s="1116"/>
      <c r="BO38" s="1117" t="s">
        <v>559</v>
      </c>
      <c r="BP38" s="1118"/>
      <c r="BQ38" s="1118"/>
      <c r="BR38" s="1118"/>
      <c r="BS38" s="1118"/>
      <c r="BT38" s="1118"/>
      <c r="BU38" s="1119"/>
      <c r="BV38" s="1119"/>
      <c r="BW38" s="1119"/>
      <c r="BX38" s="1119"/>
      <c r="BY38" s="1119"/>
      <c r="BZ38" s="1119"/>
      <c r="CA38" s="1119"/>
      <c r="CB38" s="1119"/>
      <c r="CC38" s="1119"/>
      <c r="CD38" s="1119"/>
      <c r="CE38" s="1119"/>
      <c r="CF38" s="1119"/>
      <c r="CG38" s="1119"/>
      <c r="CH38" s="1119"/>
      <c r="CI38" s="1119"/>
      <c r="CJ38" s="1119"/>
      <c r="CK38" s="1119"/>
      <c r="CL38" s="1119"/>
      <c r="CM38" s="1119"/>
      <c r="CN38" s="1119"/>
      <c r="CO38" s="1119"/>
      <c r="CP38" s="1119"/>
      <c r="CQ38" s="1119"/>
      <c r="CR38" s="1119"/>
      <c r="CS38" s="1119"/>
      <c r="CT38" s="1119"/>
      <c r="CU38" s="1119"/>
      <c r="CV38" s="1119"/>
      <c r="CW38" s="1119"/>
      <c r="CX38" s="1119"/>
      <c r="CY38" s="1119"/>
      <c r="CZ38" s="1119"/>
      <c r="DA38" s="1119"/>
      <c r="DB38" s="1119"/>
      <c r="DC38" s="1119"/>
      <c r="DD38" s="1120"/>
    </row>
    <row r="39" spans="1:108" s="246" customFormat="1" ht="21.75" customHeight="1">
      <c r="A39" s="333"/>
      <c r="B39" s="1116" t="s">
        <v>560</v>
      </c>
      <c r="C39" s="1116"/>
      <c r="D39" s="1116"/>
      <c r="E39" s="1116"/>
      <c r="F39" s="1116"/>
      <c r="G39" s="1116"/>
      <c r="H39" s="1116"/>
      <c r="I39" s="1116"/>
      <c r="J39" s="1116"/>
      <c r="K39" s="1116"/>
      <c r="L39" s="1116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6"/>
      <c r="X39" s="1116"/>
      <c r="Y39" s="1116"/>
      <c r="Z39" s="1116"/>
      <c r="AA39" s="1116"/>
      <c r="AB39" s="1116"/>
      <c r="AC39" s="1116"/>
      <c r="AD39" s="1116"/>
      <c r="AE39" s="1116"/>
      <c r="AF39" s="1116"/>
      <c r="AG39" s="1116"/>
      <c r="AH39" s="1116"/>
      <c r="AI39" s="1116"/>
      <c r="AJ39" s="1116"/>
      <c r="AK39" s="1116"/>
      <c r="AL39" s="1116"/>
      <c r="AM39" s="1116"/>
      <c r="AN39" s="1116"/>
      <c r="AO39" s="1116"/>
      <c r="AP39" s="1116"/>
      <c r="AQ39" s="1116"/>
      <c r="AR39" s="1116"/>
      <c r="AS39" s="1116"/>
      <c r="AT39" s="1116"/>
      <c r="AU39" s="1116"/>
      <c r="AV39" s="1116"/>
      <c r="AW39" s="1116"/>
      <c r="AX39" s="1116"/>
      <c r="AY39" s="1116"/>
      <c r="AZ39" s="1116"/>
      <c r="BA39" s="1116"/>
      <c r="BB39" s="1116"/>
      <c r="BC39" s="1116"/>
      <c r="BD39" s="1116"/>
      <c r="BE39" s="1116"/>
      <c r="BF39" s="1116"/>
      <c r="BG39" s="1116"/>
      <c r="BH39" s="1116"/>
      <c r="BI39" s="1116"/>
      <c r="BJ39" s="1116"/>
      <c r="BK39" s="1116"/>
      <c r="BL39" s="1116"/>
      <c r="BM39" s="1116"/>
      <c r="BN39" s="1116"/>
      <c r="BO39" s="1117" t="s">
        <v>561</v>
      </c>
      <c r="BP39" s="1118"/>
      <c r="BQ39" s="1118"/>
      <c r="BR39" s="1118"/>
      <c r="BS39" s="1118"/>
      <c r="BT39" s="1118"/>
      <c r="BU39" s="1119"/>
      <c r="BV39" s="1119"/>
      <c r="BW39" s="1119"/>
      <c r="BX39" s="1119"/>
      <c r="BY39" s="1119"/>
      <c r="BZ39" s="1119"/>
      <c r="CA39" s="1119"/>
      <c r="CB39" s="1119"/>
      <c r="CC39" s="1119"/>
      <c r="CD39" s="1119"/>
      <c r="CE39" s="1119"/>
      <c r="CF39" s="1119"/>
      <c r="CG39" s="1119"/>
      <c r="CH39" s="1119"/>
      <c r="CI39" s="1119"/>
      <c r="CJ39" s="1119"/>
      <c r="CK39" s="1119"/>
      <c r="CL39" s="1119"/>
      <c r="CM39" s="1119"/>
      <c r="CN39" s="1119"/>
      <c r="CO39" s="1119"/>
      <c r="CP39" s="1119"/>
      <c r="CQ39" s="1119"/>
      <c r="CR39" s="1119"/>
      <c r="CS39" s="1119"/>
      <c r="CT39" s="1119"/>
      <c r="CU39" s="1119"/>
      <c r="CV39" s="1119"/>
      <c r="CW39" s="1119"/>
      <c r="CX39" s="1119"/>
      <c r="CY39" s="1119"/>
      <c r="CZ39" s="1119"/>
      <c r="DA39" s="1119"/>
      <c r="DB39" s="1119"/>
      <c r="DC39" s="1119"/>
      <c r="DD39" s="1120"/>
    </row>
    <row r="40" spans="1:108" s="246" customFormat="1" ht="31.5" customHeight="1">
      <c r="A40" s="333"/>
      <c r="B40" s="1116" t="s">
        <v>562</v>
      </c>
      <c r="C40" s="1116"/>
      <c r="D40" s="1116"/>
      <c r="E40" s="1116"/>
      <c r="F40" s="1116"/>
      <c r="G40" s="1116"/>
      <c r="H40" s="1116"/>
      <c r="I40" s="1116"/>
      <c r="J40" s="1116"/>
      <c r="K40" s="1116"/>
      <c r="L40" s="1116"/>
      <c r="M40" s="1116"/>
      <c r="N40" s="1116"/>
      <c r="O40" s="1116"/>
      <c r="P40" s="1116"/>
      <c r="Q40" s="1116"/>
      <c r="R40" s="1116"/>
      <c r="S40" s="1116"/>
      <c r="T40" s="1116"/>
      <c r="U40" s="1116"/>
      <c r="V40" s="1116"/>
      <c r="W40" s="1116"/>
      <c r="X40" s="1116"/>
      <c r="Y40" s="1116"/>
      <c r="Z40" s="1116"/>
      <c r="AA40" s="1116"/>
      <c r="AB40" s="1116"/>
      <c r="AC40" s="1116"/>
      <c r="AD40" s="1116"/>
      <c r="AE40" s="1116"/>
      <c r="AF40" s="1116"/>
      <c r="AG40" s="1116"/>
      <c r="AH40" s="1116"/>
      <c r="AI40" s="1116"/>
      <c r="AJ40" s="1116"/>
      <c r="AK40" s="1116"/>
      <c r="AL40" s="1116"/>
      <c r="AM40" s="1116"/>
      <c r="AN40" s="1116"/>
      <c r="AO40" s="1116"/>
      <c r="AP40" s="1116"/>
      <c r="AQ40" s="1116"/>
      <c r="AR40" s="1116"/>
      <c r="AS40" s="1116"/>
      <c r="AT40" s="1116"/>
      <c r="AU40" s="1116"/>
      <c r="AV40" s="1116"/>
      <c r="AW40" s="1116"/>
      <c r="AX40" s="1116"/>
      <c r="AY40" s="1116"/>
      <c r="AZ40" s="1116"/>
      <c r="BA40" s="1116"/>
      <c r="BB40" s="1116"/>
      <c r="BC40" s="1116"/>
      <c r="BD40" s="1116"/>
      <c r="BE40" s="1116"/>
      <c r="BF40" s="1116"/>
      <c r="BG40" s="1116"/>
      <c r="BH40" s="1116"/>
      <c r="BI40" s="1116"/>
      <c r="BJ40" s="1116"/>
      <c r="BK40" s="1116"/>
      <c r="BL40" s="1116"/>
      <c r="BM40" s="1116"/>
      <c r="BN40" s="1116"/>
      <c r="BO40" s="1117" t="s">
        <v>563</v>
      </c>
      <c r="BP40" s="1118"/>
      <c r="BQ40" s="1118"/>
      <c r="BR40" s="1118"/>
      <c r="BS40" s="1118"/>
      <c r="BT40" s="1118"/>
      <c r="BU40" s="1119"/>
      <c r="BV40" s="1119"/>
      <c r="BW40" s="1119"/>
      <c r="BX40" s="1119"/>
      <c r="BY40" s="1119"/>
      <c r="BZ40" s="1119"/>
      <c r="CA40" s="1119"/>
      <c r="CB40" s="1119"/>
      <c r="CC40" s="1119"/>
      <c r="CD40" s="1119"/>
      <c r="CE40" s="1119"/>
      <c r="CF40" s="1119"/>
      <c r="CG40" s="1119"/>
      <c r="CH40" s="1119"/>
      <c r="CI40" s="1119"/>
      <c r="CJ40" s="1119"/>
      <c r="CK40" s="1119"/>
      <c r="CL40" s="1119"/>
      <c r="CM40" s="1119"/>
      <c r="CN40" s="1119"/>
      <c r="CO40" s="1119"/>
      <c r="CP40" s="1119"/>
      <c r="CQ40" s="1119"/>
      <c r="CR40" s="1119"/>
      <c r="CS40" s="1119"/>
      <c r="CT40" s="1119"/>
      <c r="CU40" s="1119"/>
      <c r="CV40" s="1119"/>
      <c r="CW40" s="1119"/>
      <c r="CX40" s="1119"/>
      <c r="CY40" s="1119"/>
      <c r="CZ40" s="1119"/>
      <c r="DA40" s="1119"/>
      <c r="DB40" s="1119"/>
      <c r="DC40" s="1119"/>
      <c r="DD40" s="1120"/>
    </row>
    <row r="41" spans="1:108" s="246" customFormat="1" ht="15.75">
      <c r="A41" s="333"/>
      <c r="B41" s="1116" t="s">
        <v>564</v>
      </c>
      <c r="C41" s="1116"/>
      <c r="D41" s="1116"/>
      <c r="E41" s="1116"/>
      <c r="F41" s="1116"/>
      <c r="G41" s="1116"/>
      <c r="H41" s="1116"/>
      <c r="I41" s="1116"/>
      <c r="J41" s="1116"/>
      <c r="K41" s="1116"/>
      <c r="L41" s="1116"/>
      <c r="M41" s="1116"/>
      <c r="N41" s="1116"/>
      <c r="O41" s="1116"/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16"/>
      <c r="AA41" s="1116"/>
      <c r="AB41" s="1116"/>
      <c r="AC41" s="1116"/>
      <c r="AD41" s="1116"/>
      <c r="AE41" s="1116"/>
      <c r="AF41" s="1116"/>
      <c r="AG41" s="1116"/>
      <c r="AH41" s="1116"/>
      <c r="AI41" s="1116"/>
      <c r="AJ41" s="1116"/>
      <c r="AK41" s="1116"/>
      <c r="AL41" s="1116"/>
      <c r="AM41" s="1116"/>
      <c r="AN41" s="1116"/>
      <c r="AO41" s="1116"/>
      <c r="AP41" s="1116"/>
      <c r="AQ41" s="1116"/>
      <c r="AR41" s="1116"/>
      <c r="AS41" s="1116"/>
      <c r="AT41" s="1116"/>
      <c r="AU41" s="1116"/>
      <c r="AV41" s="1116"/>
      <c r="AW41" s="1116"/>
      <c r="AX41" s="1116"/>
      <c r="AY41" s="1116"/>
      <c r="AZ41" s="1116"/>
      <c r="BA41" s="1116"/>
      <c r="BB41" s="1116"/>
      <c r="BC41" s="1116"/>
      <c r="BD41" s="1116"/>
      <c r="BE41" s="1116"/>
      <c r="BF41" s="1116"/>
      <c r="BG41" s="1116"/>
      <c r="BH41" s="1116"/>
      <c r="BI41" s="1116"/>
      <c r="BJ41" s="1116"/>
      <c r="BK41" s="1116"/>
      <c r="BL41" s="1116"/>
      <c r="BM41" s="1116"/>
      <c r="BN41" s="1116"/>
      <c r="BO41" s="1117" t="s">
        <v>565</v>
      </c>
      <c r="BP41" s="1118"/>
      <c r="BQ41" s="1118"/>
      <c r="BR41" s="1118"/>
      <c r="BS41" s="1118"/>
      <c r="BT41" s="1118"/>
      <c r="BU41" s="1119"/>
      <c r="BV41" s="1119"/>
      <c r="BW41" s="1119"/>
      <c r="BX41" s="1119"/>
      <c r="BY41" s="1119"/>
      <c r="BZ41" s="1119"/>
      <c r="CA41" s="1119"/>
      <c r="CB41" s="1119"/>
      <c r="CC41" s="1119"/>
      <c r="CD41" s="1119"/>
      <c r="CE41" s="1119"/>
      <c r="CF41" s="1119"/>
      <c r="CG41" s="1119"/>
      <c r="CH41" s="1119"/>
      <c r="CI41" s="1119"/>
      <c r="CJ41" s="1119"/>
      <c r="CK41" s="1119"/>
      <c r="CL41" s="1119"/>
      <c r="CM41" s="1119"/>
      <c r="CN41" s="1119"/>
      <c r="CO41" s="1119"/>
      <c r="CP41" s="1119"/>
      <c r="CQ41" s="1119"/>
      <c r="CR41" s="1119"/>
      <c r="CS41" s="1119"/>
      <c r="CT41" s="1119"/>
      <c r="CU41" s="1119"/>
      <c r="CV41" s="1119"/>
      <c r="CW41" s="1119"/>
      <c r="CX41" s="1119"/>
      <c r="CY41" s="1119"/>
      <c r="CZ41" s="1119"/>
      <c r="DA41" s="1119"/>
      <c r="DB41" s="1119"/>
      <c r="DC41" s="1119"/>
      <c r="DD41" s="1120"/>
    </row>
    <row r="42" spans="1:108" s="246" customFormat="1" ht="34.5" customHeight="1">
      <c r="A42" s="333"/>
      <c r="B42" s="1116" t="s">
        <v>566</v>
      </c>
      <c r="C42" s="1116"/>
      <c r="D42" s="1116"/>
      <c r="E42" s="1116"/>
      <c r="F42" s="1116"/>
      <c r="G42" s="1116"/>
      <c r="H42" s="1116"/>
      <c r="I42" s="1116"/>
      <c r="J42" s="1116"/>
      <c r="K42" s="1116"/>
      <c r="L42" s="1116"/>
      <c r="M42" s="1116"/>
      <c r="N42" s="1116"/>
      <c r="O42" s="1116"/>
      <c r="P42" s="1116"/>
      <c r="Q42" s="1116"/>
      <c r="R42" s="1116"/>
      <c r="S42" s="1116"/>
      <c r="T42" s="1116"/>
      <c r="U42" s="1116"/>
      <c r="V42" s="1116"/>
      <c r="W42" s="1116"/>
      <c r="X42" s="1116"/>
      <c r="Y42" s="1116"/>
      <c r="Z42" s="1116"/>
      <c r="AA42" s="1116"/>
      <c r="AB42" s="1116"/>
      <c r="AC42" s="1116"/>
      <c r="AD42" s="1116"/>
      <c r="AE42" s="1116"/>
      <c r="AF42" s="1116"/>
      <c r="AG42" s="1116"/>
      <c r="AH42" s="1116"/>
      <c r="AI42" s="1116"/>
      <c r="AJ42" s="1116"/>
      <c r="AK42" s="1116"/>
      <c r="AL42" s="1116"/>
      <c r="AM42" s="1116"/>
      <c r="AN42" s="1116"/>
      <c r="AO42" s="1116"/>
      <c r="AP42" s="1116"/>
      <c r="AQ42" s="1116"/>
      <c r="AR42" s="1116"/>
      <c r="AS42" s="1116"/>
      <c r="AT42" s="1116"/>
      <c r="AU42" s="1116"/>
      <c r="AV42" s="1116"/>
      <c r="AW42" s="1116"/>
      <c r="AX42" s="1116"/>
      <c r="AY42" s="1116"/>
      <c r="AZ42" s="1116"/>
      <c r="BA42" s="1116"/>
      <c r="BB42" s="1116"/>
      <c r="BC42" s="1116"/>
      <c r="BD42" s="1116"/>
      <c r="BE42" s="1116"/>
      <c r="BF42" s="1116"/>
      <c r="BG42" s="1116"/>
      <c r="BH42" s="1116"/>
      <c r="BI42" s="1116"/>
      <c r="BJ42" s="1116"/>
      <c r="BK42" s="1116"/>
      <c r="BL42" s="1116"/>
      <c r="BM42" s="1116"/>
      <c r="BN42" s="1116"/>
      <c r="BO42" s="1117" t="s">
        <v>567</v>
      </c>
      <c r="BP42" s="1118"/>
      <c r="BQ42" s="1118"/>
      <c r="BR42" s="1118"/>
      <c r="BS42" s="1118"/>
      <c r="BT42" s="1118"/>
      <c r="BU42" s="1119"/>
      <c r="BV42" s="1119"/>
      <c r="BW42" s="1119"/>
      <c r="BX42" s="1119"/>
      <c r="BY42" s="1119"/>
      <c r="BZ42" s="1119"/>
      <c r="CA42" s="1119"/>
      <c r="CB42" s="1119"/>
      <c r="CC42" s="1119"/>
      <c r="CD42" s="1119"/>
      <c r="CE42" s="1119"/>
      <c r="CF42" s="1119"/>
      <c r="CG42" s="1119"/>
      <c r="CH42" s="1119"/>
      <c r="CI42" s="1119"/>
      <c r="CJ42" s="1119"/>
      <c r="CK42" s="1119"/>
      <c r="CL42" s="1119"/>
      <c r="CM42" s="1119"/>
      <c r="CN42" s="1119"/>
      <c r="CO42" s="1119"/>
      <c r="CP42" s="1119"/>
      <c r="CQ42" s="1119"/>
      <c r="CR42" s="1119"/>
      <c r="CS42" s="1119"/>
      <c r="CT42" s="1119"/>
      <c r="CU42" s="1119"/>
      <c r="CV42" s="1119"/>
      <c r="CW42" s="1119"/>
      <c r="CX42" s="1119"/>
      <c r="CY42" s="1119"/>
      <c r="CZ42" s="1119"/>
      <c r="DA42" s="1119"/>
      <c r="DB42" s="1119"/>
      <c r="DC42" s="1119"/>
      <c r="DD42" s="1120"/>
    </row>
    <row r="43" spans="1:108" s="246" customFormat="1" ht="15.75">
      <c r="A43" s="333"/>
      <c r="B43" s="1116" t="s">
        <v>568</v>
      </c>
      <c r="C43" s="1116"/>
      <c r="D43" s="1116"/>
      <c r="E43" s="1116"/>
      <c r="F43" s="1116"/>
      <c r="G43" s="1116"/>
      <c r="H43" s="1116"/>
      <c r="I43" s="1116"/>
      <c r="J43" s="1116"/>
      <c r="K43" s="1116"/>
      <c r="L43" s="1116"/>
      <c r="M43" s="1116"/>
      <c r="N43" s="1116"/>
      <c r="O43" s="1116"/>
      <c r="P43" s="1116"/>
      <c r="Q43" s="1116"/>
      <c r="R43" s="1116"/>
      <c r="S43" s="1116"/>
      <c r="T43" s="1116"/>
      <c r="U43" s="1116"/>
      <c r="V43" s="1116"/>
      <c r="W43" s="1116"/>
      <c r="X43" s="1116"/>
      <c r="Y43" s="1116"/>
      <c r="Z43" s="1116"/>
      <c r="AA43" s="1116"/>
      <c r="AB43" s="1116"/>
      <c r="AC43" s="1116"/>
      <c r="AD43" s="1116"/>
      <c r="AE43" s="1116"/>
      <c r="AF43" s="1116"/>
      <c r="AG43" s="1116"/>
      <c r="AH43" s="1116"/>
      <c r="AI43" s="1116"/>
      <c r="AJ43" s="1116"/>
      <c r="AK43" s="1116"/>
      <c r="AL43" s="1116"/>
      <c r="AM43" s="1116"/>
      <c r="AN43" s="1116"/>
      <c r="AO43" s="1116"/>
      <c r="AP43" s="1116"/>
      <c r="AQ43" s="1116"/>
      <c r="AR43" s="1116"/>
      <c r="AS43" s="1116"/>
      <c r="AT43" s="1116"/>
      <c r="AU43" s="1116"/>
      <c r="AV43" s="1116"/>
      <c r="AW43" s="1116"/>
      <c r="AX43" s="1116"/>
      <c r="AY43" s="1116"/>
      <c r="AZ43" s="1116"/>
      <c r="BA43" s="1116"/>
      <c r="BB43" s="1116"/>
      <c r="BC43" s="1116"/>
      <c r="BD43" s="1116"/>
      <c r="BE43" s="1116"/>
      <c r="BF43" s="1116"/>
      <c r="BG43" s="1116"/>
      <c r="BH43" s="1116"/>
      <c r="BI43" s="1116"/>
      <c r="BJ43" s="1116"/>
      <c r="BK43" s="1116"/>
      <c r="BL43" s="1116"/>
      <c r="BM43" s="1116"/>
      <c r="BN43" s="1116"/>
      <c r="BO43" s="1117" t="s">
        <v>569</v>
      </c>
      <c r="BP43" s="1118"/>
      <c r="BQ43" s="1118"/>
      <c r="BR43" s="1118"/>
      <c r="BS43" s="1118"/>
      <c r="BT43" s="1118"/>
      <c r="BU43" s="1119"/>
      <c r="BV43" s="1119"/>
      <c r="BW43" s="1119"/>
      <c r="BX43" s="1119"/>
      <c r="BY43" s="1119"/>
      <c r="BZ43" s="1119"/>
      <c r="CA43" s="1119"/>
      <c r="CB43" s="1119"/>
      <c r="CC43" s="1119"/>
      <c r="CD43" s="1119"/>
      <c r="CE43" s="1119"/>
      <c r="CF43" s="1119"/>
      <c r="CG43" s="1119"/>
      <c r="CH43" s="1119"/>
      <c r="CI43" s="1119"/>
      <c r="CJ43" s="1119"/>
      <c r="CK43" s="1119"/>
      <c r="CL43" s="1119"/>
      <c r="CM43" s="1119"/>
      <c r="CN43" s="1119"/>
      <c r="CO43" s="1119"/>
      <c r="CP43" s="1119"/>
      <c r="CQ43" s="1119"/>
      <c r="CR43" s="1119"/>
      <c r="CS43" s="1119"/>
      <c r="CT43" s="1119"/>
      <c r="CU43" s="1119"/>
      <c r="CV43" s="1119"/>
      <c r="CW43" s="1119"/>
      <c r="CX43" s="1119"/>
      <c r="CY43" s="1119"/>
      <c r="CZ43" s="1119"/>
      <c r="DA43" s="1119"/>
      <c r="DB43" s="1119"/>
      <c r="DC43" s="1119"/>
      <c r="DD43" s="1120"/>
    </row>
    <row r="44" spans="1:108" s="246" customFormat="1" ht="15.75">
      <c r="A44" s="333"/>
      <c r="B44" s="1116" t="s">
        <v>570</v>
      </c>
      <c r="C44" s="1116"/>
      <c r="D44" s="1116"/>
      <c r="E44" s="1116"/>
      <c r="F44" s="1116"/>
      <c r="G44" s="1116"/>
      <c r="H44" s="1116"/>
      <c r="I44" s="1116"/>
      <c r="J44" s="1116"/>
      <c r="K44" s="1116"/>
      <c r="L44" s="1116"/>
      <c r="M44" s="1116"/>
      <c r="N44" s="1116"/>
      <c r="O44" s="1116"/>
      <c r="P44" s="1116"/>
      <c r="Q44" s="1116"/>
      <c r="R44" s="1116"/>
      <c r="S44" s="1116"/>
      <c r="T44" s="1116"/>
      <c r="U44" s="1116"/>
      <c r="V44" s="1116"/>
      <c r="W44" s="1116"/>
      <c r="X44" s="1116"/>
      <c r="Y44" s="1116"/>
      <c r="Z44" s="1116"/>
      <c r="AA44" s="1116"/>
      <c r="AB44" s="1116"/>
      <c r="AC44" s="1116"/>
      <c r="AD44" s="1116"/>
      <c r="AE44" s="1116"/>
      <c r="AF44" s="1116"/>
      <c r="AG44" s="1116"/>
      <c r="AH44" s="1116"/>
      <c r="AI44" s="1116"/>
      <c r="AJ44" s="1116"/>
      <c r="AK44" s="1116"/>
      <c r="AL44" s="1116"/>
      <c r="AM44" s="1116"/>
      <c r="AN44" s="1116"/>
      <c r="AO44" s="1116"/>
      <c r="AP44" s="1116"/>
      <c r="AQ44" s="1116"/>
      <c r="AR44" s="1116"/>
      <c r="AS44" s="1116"/>
      <c r="AT44" s="1116"/>
      <c r="AU44" s="1116"/>
      <c r="AV44" s="1116"/>
      <c r="AW44" s="1116"/>
      <c r="AX44" s="1116"/>
      <c r="AY44" s="1116"/>
      <c r="AZ44" s="1116"/>
      <c r="BA44" s="1116"/>
      <c r="BB44" s="1116"/>
      <c r="BC44" s="1116"/>
      <c r="BD44" s="1116"/>
      <c r="BE44" s="1116"/>
      <c r="BF44" s="1116"/>
      <c r="BG44" s="1116"/>
      <c r="BH44" s="1116"/>
      <c r="BI44" s="1116"/>
      <c r="BJ44" s="1116"/>
      <c r="BK44" s="1116"/>
      <c r="BL44" s="1116"/>
      <c r="BM44" s="1116"/>
      <c r="BN44" s="1116"/>
      <c r="BO44" s="1117" t="s">
        <v>571</v>
      </c>
      <c r="BP44" s="1118"/>
      <c r="BQ44" s="1118"/>
      <c r="BR44" s="1118"/>
      <c r="BS44" s="1118"/>
      <c r="BT44" s="1118"/>
      <c r="BU44" s="1119"/>
      <c r="BV44" s="1119"/>
      <c r="BW44" s="1119"/>
      <c r="BX44" s="1119"/>
      <c r="BY44" s="1119"/>
      <c r="BZ44" s="1119"/>
      <c r="CA44" s="1119"/>
      <c r="CB44" s="1119"/>
      <c r="CC44" s="1119"/>
      <c r="CD44" s="1119"/>
      <c r="CE44" s="1119"/>
      <c r="CF44" s="1119"/>
      <c r="CG44" s="1119"/>
      <c r="CH44" s="1119"/>
      <c r="CI44" s="1119"/>
      <c r="CJ44" s="1119"/>
      <c r="CK44" s="1119"/>
      <c r="CL44" s="1119"/>
      <c r="CM44" s="1119"/>
      <c r="CN44" s="1119"/>
      <c r="CO44" s="1119"/>
      <c r="CP44" s="1119"/>
      <c r="CQ44" s="1119"/>
      <c r="CR44" s="1119"/>
      <c r="CS44" s="1119"/>
      <c r="CT44" s="1119"/>
      <c r="CU44" s="1119"/>
      <c r="CV44" s="1119"/>
      <c r="CW44" s="1119"/>
      <c r="CX44" s="1119"/>
      <c r="CY44" s="1119"/>
      <c r="CZ44" s="1119"/>
      <c r="DA44" s="1119"/>
      <c r="DB44" s="1119"/>
      <c r="DC44" s="1119"/>
      <c r="DD44" s="1120"/>
    </row>
    <row r="45" spans="1:108" s="246" customFormat="1" ht="16.5" thickBot="1">
      <c r="A45" s="333"/>
      <c r="B45" s="1108" t="s">
        <v>572</v>
      </c>
      <c r="C45" s="1108"/>
      <c r="D45" s="1108"/>
      <c r="E45" s="1108"/>
      <c r="F45" s="1108"/>
      <c r="G45" s="1108"/>
      <c r="H45" s="1108"/>
      <c r="I45" s="1108"/>
      <c r="J45" s="1108"/>
      <c r="K45" s="1108"/>
      <c r="L45" s="1108"/>
      <c r="M45" s="1108"/>
      <c r="N45" s="1108"/>
      <c r="O45" s="1108"/>
      <c r="P45" s="1108"/>
      <c r="Q45" s="1108"/>
      <c r="R45" s="1108"/>
      <c r="S45" s="1108"/>
      <c r="T45" s="1108"/>
      <c r="U45" s="1108"/>
      <c r="V45" s="1108"/>
      <c r="W45" s="1108"/>
      <c r="X45" s="1108"/>
      <c r="Y45" s="1108"/>
      <c r="Z45" s="1108"/>
      <c r="AA45" s="1108"/>
      <c r="AB45" s="1108"/>
      <c r="AC45" s="1108"/>
      <c r="AD45" s="1108"/>
      <c r="AE45" s="1108"/>
      <c r="AF45" s="1108"/>
      <c r="AG45" s="1108"/>
      <c r="AH45" s="1108"/>
      <c r="AI45" s="1108"/>
      <c r="AJ45" s="1108"/>
      <c r="AK45" s="1108"/>
      <c r="AL45" s="1108"/>
      <c r="AM45" s="1108"/>
      <c r="AN45" s="1108"/>
      <c r="AO45" s="1108"/>
      <c r="AP45" s="1108"/>
      <c r="AQ45" s="1108"/>
      <c r="AR45" s="1108"/>
      <c r="AS45" s="1108"/>
      <c r="AT45" s="1108"/>
      <c r="AU45" s="1108"/>
      <c r="AV45" s="1108"/>
      <c r="AW45" s="1108"/>
      <c r="AX45" s="1108"/>
      <c r="AY45" s="1108"/>
      <c r="AZ45" s="1108"/>
      <c r="BA45" s="1108"/>
      <c r="BB45" s="1108"/>
      <c r="BC45" s="1108"/>
      <c r="BD45" s="1108"/>
      <c r="BE45" s="1108"/>
      <c r="BF45" s="1108"/>
      <c r="BG45" s="1108"/>
      <c r="BH45" s="1108"/>
      <c r="BI45" s="1108"/>
      <c r="BJ45" s="1108"/>
      <c r="BK45" s="1108"/>
      <c r="BL45" s="1108"/>
      <c r="BM45" s="1108"/>
      <c r="BN45" s="1109"/>
      <c r="BO45" s="1110" t="s">
        <v>573</v>
      </c>
      <c r="BP45" s="1111"/>
      <c r="BQ45" s="1111"/>
      <c r="BR45" s="1111"/>
      <c r="BS45" s="1111"/>
      <c r="BT45" s="1111"/>
      <c r="BU45" s="1112"/>
      <c r="BV45" s="1112"/>
      <c r="BW45" s="1112"/>
      <c r="BX45" s="1112"/>
      <c r="BY45" s="1112"/>
      <c r="BZ45" s="1112"/>
      <c r="CA45" s="1112"/>
      <c r="CB45" s="1112"/>
      <c r="CC45" s="1112"/>
      <c r="CD45" s="1112"/>
      <c r="CE45" s="1112"/>
      <c r="CF45" s="1112"/>
      <c r="CG45" s="1112"/>
      <c r="CH45" s="1112"/>
      <c r="CI45" s="1112"/>
      <c r="CJ45" s="1112"/>
      <c r="CK45" s="1112"/>
      <c r="CL45" s="1112"/>
      <c r="CM45" s="1112"/>
      <c r="CN45" s="1112"/>
      <c r="CO45" s="1112"/>
      <c r="CP45" s="1112"/>
      <c r="CQ45" s="1112"/>
      <c r="CR45" s="1112"/>
      <c r="CS45" s="1112"/>
      <c r="CT45" s="1112"/>
      <c r="CU45" s="1112"/>
      <c r="CV45" s="1112"/>
      <c r="CW45" s="1112"/>
      <c r="CX45" s="1112"/>
      <c r="CY45" s="1112"/>
      <c r="CZ45" s="1112"/>
      <c r="DA45" s="1112"/>
      <c r="DB45" s="1112"/>
      <c r="DC45" s="1112"/>
      <c r="DD45" s="1113"/>
    </row>
    <row r="46" s="246" customFormat="1" ht="15.75"/>
    <row r="47" spans="1:108" s="246" customFormat="1" ht="15.75">
      <c r="A47" s="1114" t="s">
        <v>574</v>
      </c>
      <c r="B47" s="1114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4"/>
      <c r="U47" s="1114"/>
      <c r="V47" s="1114"/>
      <c r="W47" s="1114"/>
      <c r="X47" s="1114"/>
      <c r="Y47" s="1114"/>
      <c r="Z47" s="1114"/>
      <c r="AA47" s="1114"/>
      <c r="AB47" s="1114"/>
      <c r="AC47" s="1114"/>
      <c r="AD47" s="1114"/>
      <c r="AE47" s="1114"/>
      <c r="AF47" s="1114"/>
      <c r="AG47" s="1114"/>
      <c r="AH47" s="1114"/>
      <c r="AI47" s="1114"/>
      <c r="AJ47" s="1114"/>
      <c r="AK47" s="1114"/>
      <c r="AL47" s="1114"/>
      <c r="AM47" s="1114"/>
      <c r="AN47" s="1114"/>
      <c r="AO47" s="1114"/>
      <c r="AP47" s="1114"/>
      <c r="AQ47" s="1114"/>
      <c r="AR47" s="1114"/>
      <c r="AS47" s="1114"/>
      <c r="AT47" s="1114"/>
      <c r="AU47" s="1114"/>
      <c r="AV47" s="1114"/>
      <c r="AW47" s="1114"/>
      <c r="AX47" s="1114"/>
      <c r="AY47" s="1114"/>
      <c r="AZ47" s="1114"/>
      <c r="BA47" s="1114"/>
      <c r="BB47" s="1114"/>
      <c r="BC47" s="1114"/>
      <c r="BD47" s="1114"/>
      <c r="BE47" s="1114"/>
      <c r="BF47" s="1114"/>
      <c r="BG47" s="1114"/>
      <c r="BH47" s="1114"/>
      <c r="BI47" s="1114"/>
      <c r="BJ47" s="1114"/>
      <c r="BK47" s="1114"/>
      <c r="BL47" s="1114"/>
      <c r="BM47" s="1114"/>
      <c r="BN47" s="1114"/>
      <c r="BO47" s="1114"/>
      <c r="BP47" s="1114"/>
      <c r="BQ47" s="1114"/>
      <c r="BR47" s="1114"/>
      <c r="BS47" s="1114"/>
      <c r="BT47" s="1114"/>
      <c r="BU47" s="1114"/>
      <c r="BV47" s="1114"/>
      <c r="BW47" s="1114"/>
      <c r="BX47" s="1114"/>
      <c r="BY47" s="1114"/>
      <c r="BZ47" s="1114"/>
      <c r="CA47" s="1114"/>
      <c r="CB47" s="1114"/>
      <c r="CC47" s="1114"/>
      <c r="CD47" s="1114"/>
      <c r="CE47" s="1114"/>
      <c r="CF47" s="1114"/>
      <c r="CG47" s="1114"/>
      <c r="CH47" s="1114"/>
      <c r="CI47" s="1114"/>
      <c r="CJ47" s="1114"/>
      <c r="CK47" s="1114"/>
      <c r="CL47" s="1114"/>
      <c r="CM47" s="1114"/>
      <c r="CN47" s="1114"/>
      <c r="CO47" s="1114"/>
      <c r="CP47" s="1114"/>
      <c r="CQ47" s="1114"/>
      <c r="CR47" s="1114"/>
      <c r="CS47" s="1114"/>
      <c r="CT47" s="1114"/>
      <c r="CU47" s="1114"/>
      <c r="CV47" s="1114"/>
      <c r="CW47" s="1114"/>
      <c r="CX47" s="1114"/>
      <c r="CY47" s="1114"/>
      <c r="CZ47" s="1114"/>
      <c r="DA47" s="1114"/>
      <c r="DB47" s="1114"/>
      <c r="DC47" s="1114"/>
      <c r="DD47" s="1114"/>
    </row>
    <row r="48" spans="1:108" s="246" customFormat="1" ht="15.75">
      <c r="A48" s="1114" t="s">
        <v>575</v>
      </c>
      <c r="B48" s="1114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4"/>
      <c r="Y48" s="1114"/>
      <c r="Z48" s="1114"/>
      <c r="AA48" s="1114"/>
      <c r="AB48" s="1114"/>
      <c r="AC48" s="1114"/>
      <c r="AD48" s="1114"/>
      <c r="AE48" s="1114"/>
      <c r="AF48" s="1114"/>
      <c r="AG48" s="1114"/>
      <c r="AH48" s="1114"/>
      <c r="AI48" s="1114"/>
      <c r="AJ48" s="1114"/>
      <c r="AK48" s="1114"/>
      <c r="AL48" s="1114"/>
      <c r="AM48" s="1114"/>
      <c r="AN48" s="1114"/>
      <c r="AO48" s="1114"/>
      <c r="AP48" s="1114"/>
      <c r="AQ48" s="1114"/>
      <c r="AR48" s="1114"/>
      <c r="AS48" s="1114"/>
      <c r="AT48" s="1114"/>
      <c r="AU48" s="1114"/>
      <c r="AV48" s="1114"/>
      <c r="AW48" s="1114"/>
      <c r="AX48" s="1114"/>
      <c r="AY48" s="1114"/>
      <c r="AZ48" s="1114"/>
      <c r="BA48" s="1114"/>
      <c r="BB48" s="1114"/>
      <c r="BC48" s="1114"/>
      <c r="BD48" s="1114"/>
      <c r="BE48" s="1114"/>
      <c r="BF48" s="1114"/>
      <c r="BG48" s="1114"/>
      <c r="BH48" s="1114"/>
      <c r="BI48" s="1114"/>
      <c r="BJ48" s="1114"/>
      <c r="BK48" s="1114"/>
      <c r="BL48" s="1114"/>
      <c r="BM48" s="1114"/>
      <c r="BN48" s="1114"/>
      <c r="BO48" s="1114"/>
      <c r="BP48" s="1114"/>
      <c r="BQ48" s="1114"/>
      <c r="BR48" s="1114"/>
      <c r="BS48" s="1114"/>
      <c r="BT48" s="1114"/>
      <c r="BU48" s="1114"/>
      <c r="BV48" s="1114"/>
      <c r="BW48" s="1114"/>
      <c r="BX48" s="1114"/>
      <c r="BY48" s="1114"/>
      <c r="BZ48" s="1114"/>
      <c r="CA48" s="1114"/>
      <c r="CB48" s="1114"/>
      <c r="CC48" s="1114"/>
      <c r="CD48" s="1114"/>
      <c r="CE48" s="1114"/>
      <c r="CF48" s="1114"/>
      <c r="CG48" s="1114"/>
      <c r="CH48" s="1114"/>
      <c r="CI48" s="1114"/>
      <c r="CJ48" s="1114"/>
      <c r="CK48" s="1114"/>
      <c r="CL48" s="1114"/>
      <c r="CM48" s="1114"/>
      <c r="CN48" s="1114"/>
      <c r="CO48" s="1114"/>
      <c r="CP48" s="1114"/>
      <c r="CQ48" s="1114"/>
      <c r="CR48" s="1114"/>
      <c r="CS48" s="1114"/>
      <c r="CT48" s="1114"/>
      <c r="CU48" s="1114"/>
      <c r="CV48" s="1114"/>
      <c r="CW48" s="1114"/>
      <c r="CX48" s="1114"/>
      <c r="CY48" s="1114"/>
      <c r="CZ48" s="1114"/>
      <c r="DA48" s="1114"/>
      <c r="DB48" s="1114"/>
      <c r="DC48" s="1114"/>
      <c r="DD48" s="1114"/>
    </row>
    <row r="49" spans="1:108" s="246" customFormat="1" ht="15.75">
      <c r="A49" s="334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269"/>
      <c r="BQ49" s="269"/>
      <c r="BR49" s="269"/>
      <c r="BS49" s="269"/>
      <c r="BT49" s="269"/>
      <c r="BU49" s="269"/>
      <c r="BV49" s="269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</row>
    <row r="50" spans="1:108" s="246" customFormat="1" ht="55.5" customHeight="1">
      <c r="A50" s="1134" t="s">
        <v>212</v>
      </c>
      <c r="B50" s="1135"/>
      <c r="C50" s="1135"/>
      <c r="D50" s="1135"/>
      <c r="E50" s="1135"/>
      <c r="F50" s="1135"/>
      <c r="G50" s="1135"/>
      <c r="H50" s="1135"/>
      <c r="I50" s="1135"/>
      <c r="J50" s="1135"/>
      <c r="K50" s="1135"/>
      <c r="L50" s="1135"/>
      <c r="M50" s="1135"/>
      <c r="N50" s="1135"/>
      <c r="O50" s="1135"/>
      <c r="P50" s="1135"/>
      <c r="Q50" s="1135"/>
      <c r="R50" s="1135"/>
      <c r="S50" s="1135"/>
      <c r="T50" s="1135"/>
      <c r="U50" s="1135"/>
      <c r="V50" s="1135"/>
      <c r="W50" s="1135"/>
      <c r="X50" s="1135"/>
      <c r="Y50" s="1135"/>
      <c r="Z50" s="1135"/>
      <c r="AA50" s="1135"/>
      <c r="AB50" s="1135"/>
      <c r="AC50" s="1135"/>
      <c r="AD50" s="1135"/>
      <c r="AE50" s="1135"/>
      <c r="AF50" s="1135"/>
      <c r="AG50" s="1135"/>
      <c r="AH50" s="1135"/>
      <c r="AI50" s="1135"/>
      <c r="AJ50" s="1135"/>
      <c r="AK50" s="1135"/>
      <c r="AL50" s="1135"/>
      <c r="AM50" s="1135"/>
      <c r="AN50" s="1135"/>
      <c r="AO50" s="1135"/>
      <c r="AP50" s="1135"/>
      <c r="AQ50" s="1135"/>
      <c r="AR50" s="1135"/>
      <c r="AS50" s="1135"/>
      <c r="AT50" s="1135"/>
      <c r="AU50" s="1135"/>
      <c r="AV50" s="1135"/>
      <c r="AW50" s="1135"/>
      <c r="AX50" s="1135"/>
      <c r="AY50" s="1135"/>
      <c r="AZ50" s="1135"/>
      <c r="BA50" s="1135"/>
      <c r="BB50" s="1135"/>
      <c r="BC50" s="1135"/>
      <c r="BD50" s="1135"/>
      <c r="BE50" s="1135"/>
      <c r="BF50" s="1135"/>
      <c r="BG50" s="1135"/>
      <c r="BH50" s="1135"/>
      <c r="BI50" s="1142" t="s">
        <v>191</v>
      </c>
      <c r="BJ50" s="1276"/>
      <c r="BK50" s="1276"/>
      <c r="BL50" s="1276"/>
      <c r="BM50" s="1276"/>
      <c r="BN50" s="1134"/>
      <c r="BO50" s="1135" t="s">
        <v>576</v>
      </c>
      <c r="BP50" s="1135"/>
      <c r="BQ50" s="1135"/>
      <c r="BR50" s="1135"/>
      <c r="BS50" s="1135"/>
      <c r="BT50" s="1135"/>
      <c r="BU50" s="1135"/>
      <c r="BV50" s="1135"/>
      <c r="BW50" s="1135"/>
      <c r="BX50" s="1135"/>
      <c r="BY50" s="1135"/>
      <c r="BZ50" s="1135"/>
      <c r="CA50" s="1135"/>
      <c r="CB50" s="1135"/>
      <c r="CC50" s="1135"/>
      <c r="CD50" s="1135"/>
      <c r="CE50" s="1135"/>
      <c r="CF50" s="1135"/>
      <c r="CG50" s="1135"/>
      <c r="CH50" s="1135"/>
      <c r="CI50" s="1135"/>
      <c r="CJ50" s="1135" t="s">
        <v>577</v>
      </c>
      <c r="CK50" s="1135"/>
      <c r="CL50" s="1135"/>
      <c r="CM50" s="1135"/>
      <c r="CN50" s="1135"/>
      <c r="CO50" s="1135"/>
      <c r="CP50" s="1135"/>
      <c r="CQ50" s="1135"/>
      <c r="CR50" s="1135"/>
      <c r="CS50" s="1135"/>
      <c r="CT50" s="1135"/>
      <c r="CU50" s="1135"/>
      <c r="CV50" s="1135"/>
      <c r="CW50" s="1135"/>
      <c r="CX50" s="1135"/>
      <c r="CY50" s="1135"/>
      <c r="CZ50" s="1135"/>
      <c r="DA50" s="1135"/>
      <c r="DB50" s="1135"/>
      <c r="DC50" s="1135"/>
      <c r="DD50" s="1142"/>
    </row>
    <row r="51" spans="1:108" s="246" customFormat="1" ht="16.5" thickBot="1">
      <c r="A51" s="1104">
        <v>1</v>
      </c>
      <c r="B51" s="1101"/>
      <c r="C51" s="1101"/>
      <c r="D51" s="1101"/>
      <c r="E51" s="1101"/>
      <c r="F51" s="1101"/>
      <c r="G51" s="1101"/>
      <c r="H51" s="1101"/>
      <c r="I51" s="1101"/>
      <c r="J51" s="1101"/>
      <c r="K51" s="1101"/>
      <c r="L51" s="1101"/>
      <c r="M51" s="1101"/>
      <c r="N51" s="1101"/>
      <c r="O51" s="1101"/>
      <c r="P51" s="1101"/>
      <c r="Q51" s="1101"/>
      <c r="R51" s="1101"/>
      <c r="S51" s="1101"/>
      <c r="T51" s="1101"/>
      <c r="U51" s="1101"/>
      <c r="V51" s="1101"/>
      <c r="W51" s="1101"/>
      <c r="X51" s="1101"/>
      <c r="Y51" s="1101"/>
      <c r="Z51" s="1101"/>
      <c r="AA51" s="1101"/>
      <c r="AB51" s="1101"/>
      <c r="AC51" s="1101"/>
      <c r="AD51" s="1101"/>
      <c r="AE51" s="1101"/>
      <c r="AF51" s="1101"/>
      <c r="AG51" s="1101"/>
      <c r="AH51" s="1101"/>
      <c r="AI51" s="1101"/>
      <c r="AJ51" s="1101"/>
      <c r="AK51" s="1101"/>
      <c r="AL51" s="1101"/>
      <c r="AM51" s="1101"/>
      <c r="AN51" s="1101"/>
      <c r="AO51" s="1101"/>
      <c r="AP51" s="1101"/>
      <c r="AQ51" s="1101"/>
      <c r="AR51" s="1101"/>
      <c r="AS51" s="1101"/>
      <c r="AT51" s="1101"/>
      <c r="AU51" s="1101"/>
      <c r="AV51" s="1101"/>
      <c r="AW51" s="1101"/>
      <c r="AX51" s="1101"/>
      <c r="AY51" s="1101"/>
      <c r="AZ51" s="1101"/>
      <c r="BA51" s="1101"/>
      <c r="BB51" s="1101"/>
      <c r="BC51" s="1101"/>
      <c r="BD51" s="1101"/>
      <c r="BE51" s="1101"/>
      <c r="BF51" s="1101"/>
      <c r="BG51" s="1101"/>
      <c r="BH51" s="1101"/>
      <c r="BI51" s="1273" t="s">
        <v>261</v>
      </c>
      <c r="BJ51" s="1273"/>
      <c r="BK51" s="1273"/>
      <c r="BL51" s="1273"/>
      <c r="BM51" s="1273"/>
      <c r="BN51" s="1273"/>
      <c r="BO51" s="1123">
        <v>3</v>
      </c>
      <c r="BP51" s="1123"/>
      <c r="BQ51" s="1123"/>
      <c r="BR51" s="1123"/>
      <c r="BS51" s="1123"/>
      <c r="BT51" s="1123"/>
      <c r="BU51" s="1123"/>
      <c r="BV51" s="1123"/>
      <c r="BW51" s="1123"/>
      <c r="BX51" s="1123"/>
      <c r="BY51" s="1123"/>
      <c r="BZ51" s="1123"/>
      <c r="CA51" s="1123"/>
      <c r="CB51" s="1123"/>
      <c r="CC51" s="1123"/>
      <c r="CD51" s="1123"/>
      <c r="CE51" s="1123"/>
      <c r="CF51" s="1123"/>
      <c r="CG51" s="1123"/>
      <c r="CH51" s="1123"/>
      <c r="CI51" s="1123"/>
      <c r="CJ51" s="1124">
        <v>4</v>
      </c>
      <c r="CK51" s="1124"/>
      <c r="CL51" s="1124"/>
      <c r="CM51" s="1124"/>
      <c r="CN51" s="1124"/>
      <c r="CO51" s="1124"/>
      <c r="CP51" s="1124"/>
      <c r="CQ51" s="1124"/>
      <c r="CR51" s="1124"/>
      <c r="CS51" s="1124"/>
      <c r="CT51" s="1124"/>
      <c r="CU51" s="1124"/>
      <c r="CV51" s="1124"/>
      <c r="CW51" s="1124"/>
      <c r="CX51" s="1124"/>
      <c r="CY51" s="1124"/>
      <c r="CZ51" s="1124"/>
      <c r="DA51" s="1124"/>
      <c r="DB51" s="1124"/>
      <c r="DC51" s="1124"/>
      <c r="DD51" s="1125"/>
    </row>
    <row r="52" spans="1:108" s="246" customFormat="1" ht="73.5" customHeight="1">
      <c r="A52" s="333"/>
      <c r="B52" s="1260" t="s">
        <v>578</v>
      </c>
      <c r="C52" s="1260"/>
      <c r="D52" s="1260"/>
      <c r="E52" s="1260"/>
      <c r="F52" s="1260"/>
      <c r="G52" s="1260"/>
      <c r="H52" s="1260"/>
      <c r="I52" s="1260"/>
      <c r="J52" s="1260"/>
      <c r="K52" s="1260"/>
      <c r="L52" s="1260"/>
      <c r="M52" s="1260"/>
      <c r="N52" s="1260"/>
      <c r="O52" s="1260"/>
      <c r="P52" s="1260"/>
      <c r="Q52" s="1260"/>
      <c r="R52" s="1260"/>
      <c r="S52" s="1260"/>
      <c r="T52" s="1260"/>
      <c r="U52" s="1260"/>
      <c r="V52" s="1260"/>
      <c r="W52" s="1260"/>
      <c r="X52" s="1260"/>
      <c r="Y52" s="1260"/>
      <c r="Z52" s="1260"/>
      <c r="AA52" s="1260"/>
      <c r="AB52" s="1260"/>
      <c r="AC52" s="1260"/>
      <c r="AD52" s="1260"/>
      <c r="AE52" s="1260"/>
      <c r="AF52" s="1260"/>
      <c r="AG52" s="1260"/>
      <c r="AH52" s="1260"/>
      <c r="AI52" s="1260"/>
      <c r="AJ52" s="1260"/>
      <c r="AK52" s="1260"/>
      <c r="AL52" s="1260"/>
      <c r="AM52" s="1260"/>
      <c r="AN52" s="1260"/>
      <c r="AO52" s="1260"/>
      <c r="AP52" s="1260"/>
      <c r="AQ52" s="1260"/>
      <c r="AR52" s="1260"/>
      <c r="AS52" s="1260"/>
      <c r="AT52" s="1260"/>
      <c r="AU52" s="1260"/>
      <c r="AV52" s="1260"/>
      <c r="AW52" s="1260"/>
      <c r="AX52" s="1260"/>
      <c r="AY52" s="1260"/>
      <c r="AZ52" s="1260"/>
      <c r="BA52" s="1260"/>
      <c r="BB52" s="1260"/>
      <c r="BC52" s="1260"/>
      <c r="BD52" s="1260"/>
      <c r="BE52" s="1260"/>
      <c r="BF52" s="1260"/>
      <c r="BG52" s="1260"/>
      <c r="BH52" s="1261"/>
      <c r="BI52" s="1126" t="s">
        <v>545</v>
      </c>
      <c r="BJ52" s="1127"/>
      <c r="BK52" s="1127"/>
      <c r="BL52" s="1127"/>
      <c r="BM52" s="1127"/>
      <c r="BN52" s="1127"/>
      <c r="BO52" s="1274"/>
      <c r="BP52" s="1274"/>
      <c r="BQ52" s="1274"/>
      <c r="BR52" s="1274"/>
      <c r="BS52" s="1274"/>
      <c r="BT52" s="1274"/>
      <c r="BU52" s="1274"/>
      <c r="BV52" s="1274"/>
      <c r="BW52" s="1274"/>
      <c r="BX52" s="1274"/>
      <c r="BY52" s="1274"/>
      <c r="BZ52" s="1274"/>
      <c r="CA52" s="1274"/>
      <c r="CB52" s="1274"/>
      <c r="CC52" s="1274"/>
      <c r="CD52" s="1274"/>
      <c r="CE52" s="1274"/>
      <c r="CF52" s="1274"/>
      <c r="CG52" s="1274"/>
      <c r="CH52" s="1274"/>
      <c r="CI52" s="1274"/>
      <c r="CJ52" s="1274"/>
      <c r="CK52" s="1274"/>
      <c r="CL52" s="1274"/>
      <c r="CM52" s="1274"/>
      <c r="CN52" s="1274"/>
      <c r="CO52" s="1274"/>
      <c r="CP52" s="1274"/>
      <c r="CQ52" s="1274"/>
      <c r="CR52" s="1274"/>
      <c r="CS52" s="1274"/>
      <c r="CT52" s="1274"/>
      <c r="CU52" s="1274"/>
      <c r="CV52" s="1274"/>
      <c r="CW52" s="1274"/>
      <c r="CX52" s="1274"/>
      <c r="CY52" s="1274"/>
      <c r="CZ52" s="1274"/>
      <c r="DA52" s="1274"/>
      <c r="DB52" s="1274"/>
      <c r="DC52" s="1274"/>
      <c r="DD52" s="1275"/>
    </row>
    <row r="53" spans="1:108" s="246" customFormat="1" ht="34.5" customHeight="1">
      <c r="A53" s="333"/>
      <c r="B53" s="1108" t="s">
        <v>579</v>
      </c>
      <c r="C53" s="1108"/>
      <c r="D53" s="1108"/>
      <c r="E53" s="1108"/>
      <c r="F53" s="1108"/>
      <c r="G53" s="1108"/>
      <c r="H53" s="1108"/>
      <c r="I53" s="1108"/>
      <c r="J53" s="1108"/>
      <c r="K53" s="1108"/>
      <c r="L53" s="1108"/>
      <c r="M53" s="1108"/>
      <c r="N53" s="1108"/>
      <c r="O53" s="1108"/>
      <c r="P53" s="1108"/>
      <c r="Q53" s="1108"/>
      <c r="R53" s="1108"/>
      <c r="S53" s="1108"/>
      <c r="T53" s="1108"/>
      <c r="U53" s="1108"/>
      <c r="V53" s="1108"/>
      <c r="W53" s="1108"/>
      <c r="X53" s="1108"/>
      <c r="Y53" s="1108"/>
      <c r="Z53" s="1108"/>
      <c r="AA53" s="1108"/>
      <c r="AB53" s="1108"/>
      <c r="AC53" s="1108"/>
      <c r="AD53" s="1108"/>
      <c r="AE53" s="1108"/>
      <c r="AF53" s="1108"/>
      <c r="AG53" s="1108"/>
      <c r="AH53" s="1108"/>
      <c r="AI53" s="1108"/>
      <c r="AJ53" s="1108"/>
      <c r="AK53" s="1108"/>
      <c r="AL53" s="1108"/>
      <c r="AM53" s="1108"/>
      <c r="AN53" s="1108"/>
      <c r="AO53" s="1108"/>
      <c r="AP53" s="1108"/>
      <c r="AQ53" s="1108"/>
      <c r="AR53" s="1108"/>
      <c r="AS53" s="1108"/>
      <c r="AT53" s="1108"/>
      <c r="AU53" s="1108"/>
      <c r="AV53" s="1108"/>
      <c r="AW53" s="1108"/>
      <c r="AX53" s="1108"/>
      <c r="AY53" s="1108"/>
      <c r="AZ53" s="1108"/>
      <c r="BA53" s="1108"/>
      <c r="BB53" s="1108"/>
      <c r="BC53" s="1108"/>
      <c r="BD53" s="1108"/>
      <c r="BE53" s="1108"/>
      <c r="BF53" s="1108"/>
      <c r="BG53" s="1108"/>
      <c r="BH53" s="1109"/>
      <c r="BI53" s="1117" t="s">
        <v>580</v>
      </c>
      <c r="BJ53" s="1118"/>
      <c r="BK53" s="1118"/>
      <c r="BL53" s="1118"/>
      <c r="BM53" s="1118"/>
      <c r="BN53" s="1118"/>
      <c r="BO53" s="1264"/>
      <c r="BP53" s="1264"/>
      <c r="BQ53" s="1264"/>
      <c r="BR53" s="1264"/>
      <c r="BS53" s="1264"/>
      <c r="BT53" s="1264"/>
      <c r="BU53" s="1264"/>
      <c r="BV53" s="1264"/>
      <c r="BW53" s="1264"/>
      <c r="BX53" s="1264"/>
      <c r="BY53" s="1264"/>
      <c r="BZ53" s="1264"/>
      <c r="CA53" s="1264"/>
      <c r="CB53" s="1264"/>
      <c r="CC53" s="1264"/>
      <c r="CD53" s="1264"/>
      <c r="CE53" s="1264"/>
      <c r="CF53" s="1264"/>
      <c r="CG53" s="1264"/>
      <c r="CH53" s="1264"/>
      <c r="CI53" s="1264"/>
      <c r="CJ53" s="1264"/>
      <c r="CK53" s="1264"/>
      <c r="CL53" s="1264"/>
      <c r="CM53" s="1264"/>
      <c r="CN53" s="1264"/>
      <c r="CO53" s="1264"/>
      <c r="CP53" s="1264"/>
      <c r="CQ53" s="1264"/>
      <c r="CR53" s="1264"/>
      <c r="CS53" s="1264"/>
      <c r="CT53" s="1264"/>
      <c r="CU53" s="1264"/>
      <c r="CV53" s="1264"/>
      <c r="CW53" s="1264"/>
      <c r="CX53" s="1264"/>
      <c r="CY53" s="1264"/>
      <c r="CZ53" s="1264"/>
      <c r="DA53" s="1264"/>
      <c r="DB53" s="1264"/>
      <c r="DC53" s="1264"/>
      <c r="DD53" s="1265"/>
    </row>
    <row r="54" spans="1:108" s="246" customFormat="1" ht="15.75">
      <c r="A54" s="333"/>
      <c r="B54" s="1108" t="s">
        <v>581</v>
      </c>
      <c r="C54" s="1108"/>
      <c r="D54" s="1108"/>
      <c r="E54" s="1108"/>
      <c r="F54" s="1108"/>
      <c r="G54" s="1108"/>
      <c r="H54" s="1108"/>
      <c r="I54" s="1108"/>
      <c r="J54" s="1108"/>
      <c r="K54" s="1108"/>
      <c r="L54" s="1108"/>
      <c r="M54" s="1108"/>
      <c r="N54" s="1108"/>
      <c r="O54" s="1108"/>
      <c r="P54" s="1108"/>
      <c r="Q54" s="1108"/>
      <c r="R54" s="1108"/>
      <c r="S54" s="1108"/>
      <c r="T54" s="1108"/>
      <c r="U54" s="1108"/>
      <c r="V54" s="1108"/>
      <c r="W54" s="1108"/>
      <c r="X54" s="1108"/>
      <c r="Y54" s="1108"/>
      <c r="Z54" s="1108"/>
      <c r="AA54" s="1108"/>
      <c r="AB54" s="1108"/>
      <c r="AC54" s="1108"/>
      <c r="AD54" s="1108"/>
      <c r="AE54" s="1108"/>
      <c r="AF54" s="1108"/>
      <c r="AG54" s="1108"/>
      <c r="AH54" s="1108"/>
      <c r="AI54" s="1108"/>
      <c r="AJ54" s="1108"/>
      <c r="AK54" s="1108"/>
      <c r="AL54" s="1108"/>
      <c r="AM54" s="1108"/>
      <c r="AN54" s="1108"/>
      <c r="AO54" s="1108"/>
      <c r="AP54" s="1108"/>
      <c r="AQ54" s="1108"/>
      <c r="AR54" s="1108"/>
      <c r="AS54" s="1108"/>
      <c r="AT54" s="1108"/>
      <c r="AU54" s="1108"/>
      <c r="AV54" s="1108"/>
      <c r="AW54" s="1108"/>
      <c r="AX54" s="1108"/>
      <c r="AY54" s="1108"/>
      <c r="AZ54" s="1108"/>
      <c r="BA54" s="1108"/>
      <c r="BB54" s="1108"/>
      <c r="BC54" s="1108"/>
      <c r="BD54" s="1108"/>
      <c r="BE54" s="1108"/>
      <c r="BF54" s="1108"/>
      <c r="BG54" s="1108"/>
      <c r="BH54" s="1108"/>
      <c r="BI54" s="1117" t="s">
        <v>582</v>
      </c>
      <c r="BJ54" s="1118"/>
      <c r="BK54" s="1118"/>
      <c r="BL54" s="1118"/>
      <c r="BM54" s="1118"/>
      <c r="BN54" s="1118"/>
      <c r="BO54" s="1264"/>
      <c r="BP54" s="1264"/>
      <c r="BQ54" s="1264"/>
      <c r="BR54" s="1264"/>
      <c r="BS54" s="1264"/>
      <c r="BT54" s="1264"/>
      <c r="BU54" s="1264"/>
      <c r="BV54" s="1264"/>
      <c r="BW54" s="1264"/>
      <c r="BX54" s="1264"/>
      <c r="BY54" s="1264"/>
      <c r="BZ54" s="1264"/>
      <c r="CA54" s="1264"/>
      <c r="CB54" s="1264"/>
      <c r="CC54" s="1264"/>
      <c r="CD54" s="1264"/>
      <c r="CE54" s="1264"/>
      <c r="CF54" s="1264"/>
      <c r="CG54" s="1264"/>
      <c r="CH54" s="1264"/>
      <c r="CI54" s="1264"/>
      <c r="CJ54" s="1264"/>
      <c r="CK54" s="1264"/>
      <c r="CL54" s="1264"/>
      <c r="CM54" s="1264"/>
      <c r="CN54" s="1264"/>
      <c r="CO54" s="1264"/>
      <c r="CP54" s="1264"/>
      <c r="CQ54" s="1264"/>
      <c r="CR54" s="1264"/>
      <c r="CS54" s="1264"/>
      <c r="CT54" s="1264"/>
      <c r="CU54" s="1264"/>
      <c r="CV54" s="1264"/>
      <c r="CW54" s="1264"/>
      <c r="CX54" s="1264"/>
      <c r="CY54" s="1264"/>
      <c r="CZ54" s="1264"/>
      <c r="DA54" s="1264"/>
      <c r="DB54" s="1264"/>
      <c r="DC54" s="1264"/>
      <c r="DD54" s="1265"/>
    </row>
    <row r="55" spans="1:108" s="246" customFormat="1" ht="15.75">
      <c r="A55" s="333"/>
      <c r="B55" s="1108" t="s">
        <v>583</v>
      </c>
      <c r="C55" s="1108"/>
      <c r="D55" s="1108"/>
      <c r="E55" s="1108"/>
      <c r="F55" s="1108"/>
      <c r="G55" s="1108"/>
      <c r="H55" s="1108"/>
      <c r="I55" s="1108"/>
      <c r="J55" s="1108"/>
      <c r="K55" s="1108"/>
      <c r="L55" s="1108"/>
      <c r="M55" s="1108"/>
      <c r="N55" s="1108"/>
      <c r="O55" s="1108"/>
      <c r="P55" s="1108"/>
      <c r="Q55" s="1108"/>
      <c r="R55" s="1108"/>
      <c r="S55" s="1108"/>
      <c r="T55" s="1108"/>
      <c r="U55" s="1108"/>
      <c r="V55" s="1108"/>
      <c r="W55" s="1108"/>
      <c r="X55" s="1108"/>
      <c r="Y55" s="1108"/>
      <c r="Z55" s="1108"/>
      <c r="AA55" s="1108"/>
      <c r="AB55" s="1108"/>
      <c r="AC55" s="1108"/>
      <c r="AD55" s="1108"/>
      <c r="AE55" s="1108"/>
      <c r="AF55" s="1108"/>
      <c r="AG55" s="1108"/>
      <c r="AH55" s="1108"/>
      <c r="AI55" s="1108"/>
      <c r="AJ55" s="1108"/>
      <c r="AK55" s="1108"/>
      <c r="AL55" s="1108"/>
      <c r="AM55" s="1108"/>
      <c r="AN55" s="1108"/>
      <c r="AO55" s="1108"/>
      <c r="AP55" s="1108"/>
      <c r="AQ55" s="1108"/>
      <c r="AR55" s="1108"/>
      <c r="AS55" s="1108"/>
      <c r="AT55" s="1108"/>
      <c r="AU55" s="1108"/>
      <c r="AV55" s="1108"/>
      <c r="AW55" s="1108"/>
      <c r="AX55" s="1108"/>
      <c r="AY55" s="1108"/>
      <c r="AZ55" s="1108"/>
      <c r="BA55" s="1108"/>
      <c r="BB55" s="1108"/>
      <c r="BC55" s="1108"/>
      <c r="BD55" s="1108"/>
      <c r="BE55" s="1108"/>
      <c r="BF55" s="1108"/>
      <c r="BG55" s="1108"/>
      <c r="BH55" s="1108"/>
      <c r="BI55" s="1117" t="s">
        <v>584</v>
      </c>
      <c r="BJ55" s="1118"/>
      <c r="BK55" s="1118"/>
      <c r="BL55" s="1118"/>
      <c r="BM55" s="1118"/>
      <c r="BN55" s="1118"/>
      <c r="BO55" s="1264"/>
      <c r="BP55" s="1264"/>
      <c r="BQ55" s="1264"/>
      <c r="BR55" s="1264"/>
      <c r="BS55" s="1264"/>
      <c r="BT55" s="1264"/>
      <c r="BU55" s="1264"/>
      <c r="BV55" s="1264"/>
      <c r="BW55" s="1264"/>
      <c r="BX55" s="1264"/>
      <c r="BY55" s="1264"/>
      <c r="BZ55" s="1264"/>
      <c r="CA55" s="1264"/>
      <c r="CB55" s="1264"/>
      <c r="CC55" s="1264"/>
      <c r="CD55" s="1264"/>
      <c r="CE55" s="1264"/>
      <c r="CF55" s="1264"/>
      <c r="CG55" s="1264"/>
      <c r="CH55" s="1264"/>
      <c r="CI55" s="1264"/>
      <c r="CJ55" s="1264"/>
      <c r="CK55" s="1264"/>
      <c r="CL55" s="1264"/>
      <c r="CM55" s="1264"/>
      <c r="CN55" s="1264"/>
      <c r="CO55" s="1264"/>
      <c r="CP55" s="1264"/>
      <c r="CQ55" s="1264"/>
      <c r="CR55" s="1264"/>
      <c r="CS55" s="1264"/>
      <c r="CT55" s="1264"/>
      <c r="CU55" s="1264"/>
      <c r="CV55" s="1264"/>
      <c r="CW55" s="1264"/>
      <c r="CX55" s="1264"/>
      <c r="CY55" s="1264"/>
      <c r="CZ55" s="1264"/>
      <c r="DA55" s="1264"/>
      <c r="DB55" s="1264"/>
      <c r="DC55" s="1264"/>
      <c r="DD55" s="1265"/>
    </row>
    <row r="56" spans="1:108" s="246" customFormat="1" ht="31.5" customHeight="1">
      <c r="A56" s="333"/>
      <c r="B56" s="1116" t="s">
        <v>585</v>
      </c>
      <c r="C56" s="1116"/>
      <c r="D56" s="1116"/>
      <c r="E56" s="1116"/>
      <c r="F56" s="1116"/>
      <c r="G56" s="1116"/>
      <c r="H56" s="1116"/>
      <c r="I56" s="1116"/>
      <c r="J56" s="1116"/>
      <c r="K56" s="1116"/>
      <c r="L56" s="1116"/>
      <c r="M56" s="1116"/>
      <c r="N56" s="1116"/>
      <c r="O56" s="1116"/>
      <c r="P56" s="1116"/>
      <c r="Q56" s="1116"/>
      <c r="R56" s="1116"/>
      <c r="S56" s="1116"/>
      <c r="T56" s="1116"/>
      <c r="U56" s="1116"/>
      <c r="V56" s="1116"/>
      <c r="W56" s="1116"/>
      <c r="X56" s="1116"/>
      <c r="Y56" s="1116"/>
      <c r="Z56" s="1116"/>
      <c r="AA56" s="1116"/>
      <c r="AB56" s="1116"/>
      <c r="AC56" s="1116"/>
      <c r="AD56" s="1116"/>
      <c r="AE56" s="1116"/>
      <c r="AF56" s="1116"/>
      <c r="AG56" s="1116"/>
      <c r="AH56" s="1116"/>
      <c r="AI56" s="1116"/>
      <c r="AJ56" s="1116"/>
      <c r="AK56" s="1116"/>
      <c r="AL56" s="1116"/>
      <c r="AM56" s="1116"/>
      <c r="AN56" s="1116"/>
      <c r="AO56" s="1116"/>
      <c r="AP56" s="1116"/>
      <c r="AQ56" s="1116"/>
      <c r="AR56" s="1116"/>
      <c r="AS56" s="1116"/>
      <c r="AT56" s="1116"/>
      <c r="AU56" s="1116"/>
      <c r="AV56" s="1116"/>
      <c r="AW56" s="1116"/>
      <c r="AX56" s="1116"/>
      <c r="AY56" s="1116"/>
      <c r="AZ56" s="1116"/>
      <c r="BA56" s="1116"/>
      <c r="BB56" s="1116"/>
      <c r="BC56" s="1116"/>
      <c r="BD56" s="1116"/>
      <c r="BE56" s="1116"/>
      <c r="BF56" s="1116"/>
      <c r="BG56" s="1116"/>
      <c r="BH56" s="1121"/>
      <c r="BI56" s="1117" t="s">
        <v>586</v>
      </c>
      <c r="BJ56" s="1118"/>
      <c r="BK56" s="1118"/>
      <c r="BL56" s="1118"/>
      <c r="BM56" s="1118"/>
      <c r="BN56" s="1118"/>
      <c r="BO56" s="1264"/>
      <c r="BP56" s="1264"/>
      <c r="BQ56" s="1264"/>
      <c r="BR56" s="1264"/>
      <c r="BS56" s="1264"/>
      <c r="BT56" s="1264"/>
      <c r="BU56" s="1264"/>
      <c r="BV56" s="1264"/>
      <c r="BW56" s="1264"/>
      <c r="BX56" s="1264"/>
      <c r="BY56" s="1264"/>
      <c r="BZ56" s="1264"/>
      <c r="CA56" s="1264"/>
      <c r="CB56" s="1264"/>
      <c r="CC56" s="1264"/>
      <c r="CD56" s="1264"/>
      <c r="CE56" s="1264"/>
      <c r="CF56" s="1264"/>
      <c r="CG56" s="1264"/>
      <c r="CH56" s="1264"/>
      <c r="CI56" s="1264"/>
      <c r="CJ56" s="1264"/>
      <c r="CK56" s="1264"/>
      <c r="CL56" s="1264"/>
      <c r="CM56" s="1264"/>
      <c r="CN56" s="1264"/>
      <c r="CO56" s="1264"/>
      <c r="CP56" s="1264"/>
      <c r="CQ56" s="1264"/>
      <c r="CR56" s="1264"/>
      <c r="CS56" s="1264"/>
      <c r="CT56" s="1264"/>
      <c r="CU56" s="1264"/>
      <c r="CV56" s="1264"/>
      <c r="CW56" s="1264"/>
      <c r="CX56" s="1264"/>
      <c r="CY56" s="1264"/>
      <c r="CZ56" s="1264"/>
      <c r="DA56" s="1264"/>
      <c r="DB56" s="1264"/>
      <c r="DC56" s="1264"/>
      <c r="DD56" s="1265"/>
    </row>
    <row r="57" spans="1:108" s="246" customFormat="1" ht="54.75" customHeight="1">
      <c r="A57" s="333"/>
      <c r="B57" s="1271" t="s">
        <v>587</v>
      </c>
      <c r="C57" s="1271"/>
      <c r="D57" s="1271"/>
      <c r="E57" s="1271"/>
      <c r="F57" s="1271"/>
      <c r="G57" s="1271"/>
      <c r="H57" s="1271"/>
      <c r="I57" s="1271"/>
      <c r="J57" s="1271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2"/>
      <c r="BI57" s="1117" t="s">
        <v>547</v>
      </c>
      <c r="BJ57" s="1118"/>
      <c r="BK57" s="1118"/>
      <c r="BL57" s="1118"/>
      <c r="BM57" s="1118"/>
      <c r="BN57" s="1118"/>
      <c r="BO57" s="1264"/>
      <c r="BP57" s="1264"/>
      <c r="BQ57" s="1264"/>
      <c r="BR57" s="1264"/>
      <c r="BS57" s="1264"/>
      <c r="BT57" s="1264"/>
      <c r="BU57" s="1264"/>
      <c r="BV57" s="1264"/>
      <c r="BW57" s="1264"/>
      <c r="BX57" s="1264"/>
      <c r="BY57" s="1264"/>
      <c r="BZ57" s="1264"/>
      <c r="CA57" s="1264"/>
      <c r="CB57" s="1264"/>
      <c r="CC57" s="1264"/>
      <c r="CD57" s="1264"/>
      <c r="CE57" s="1264"/>
      <c r="CF57" s="1264"/>
      <c r="CG57" s="1264"/>
      <c r="CH57" s="1264"/>
      <c r="CI57" s="1264"/>
      <c r="CJ57" s="1264"/>
      <c r="CK57" s="1264"/>
      <c r="CL57" s="1264"/>
      <c r="CM57" s="1264"/>
      <c r="CN57" s="1264"/>
      <c r="CO57" s="1264"/>
      <c r="CP57" s="1264"/>
      <c r="CQ57" s="1264"/>
      <c r="CR57" s="1264"/>
      <c r="CS57" s="1264"/>
      <c r="CT57" s="1264"/>
      <c r="CU57" s="1264"/>
      <c r="CV57" s="1264"/>
      <c r="CW57" s="1264"/>
      <c r="CX57" s="1264"/>
      <c r="CY57" s="1264"/>
      <c r="CZ57" s="1264"/>
      <c r="DA57" s="1264"/>
      <c r="DB57" s="1264"/>
      <c r="DC57" s="1264"/>
      <c r="DD57" s="1265"/>
    </row>
    <row r="58" spans="1:108" s="246" customFormat="1" ht="31.5" customHeight="1">
      <c r="A58" s="333"/>
      <c r="B58" s="1108" t="s">
        <v>588</v>
      </c>
      <c r="C58" s="1108"/>
      <c r="D58" s="1108"/>
      <c r="E58" s="1108"/>
      <c r="F58" s="1108"/>
      <c r="G58" s="1108"/>
      <c r="H58" s="1108"/>
      <c r="I58" s="1108"/>
      <c r="J58" s="1108"/>
      <c r="K58" s="1108"/>
      <c r="L58" s="1108"/>
      <c r="M58" s="1108"/>
      <c r="N58" s="1108"/>
      <c r="O58" s="1108"/>
      <c r="P58" s="1108"/>
      <c r="Q58" s="1108"/>
      <c r="R58" s="1108"/>
      <c r="S58" s="1108"/>
      <c r="T58" s="1108"/>
      <c r="U58" s="1108"/>
      <c r="V58" s="1108"/>
      <c r="W58" s="1108"/>
      <c r="X58" s="1108"/>
      <c r="Y58" s="1108"/>
      <c r="Z58" s="1108"/>
      <c r="AA58" s="1108"/>
      <c r="AB58" s="1108"/>
      <c r="AC58" s="1108"/>
      <c r="AD58" s="1108"/>
      <c r="AE58" s="1108"/>
      <c r="AF58" s="1108"/>
      <c r="AG58" s="1108"/>
      <c r="AH58" s="1108"/>
      <c r="AI58" s="1108"/>
      <c r="AJ58" s="1108"/>
      <c r="AK58" s="1108"/>
      <c r="AL58" s="1108"/>
      <c r="AM58" s="1108"/>
      <c r="AN58" s="1108"/>
      <c r="AO58" s="1108"/>
      <c r="AP58" s="1108"/>
      <c r="AQ58" s="1108"/>
      <c r="AR58" s="1108"/>
      <c r="AS58" s="1108"/>
      <c r="AT58" s="1108"/>
      <c r="AU58" s="1108"/>
      <c r="AV58" s="1108"/>
      <c r="AW58" s="1108"/>
      <c r="AX58" s="1108"/>
      <c r="AY58" s="1108"/>
      <c r="AZ58" s="1108"/>
      <c r="BA58" s="1108"/>
      <c r="BB58" s="1108"/>
      <c r="BC58" s="1108"/>
      <c r="BD58" s="1108"/>
      <c r="BE58" s="1108"/>
      <c r="BF58" s="1108"/>
      <c r="BG58" s="1108"/>
      <c r="BH58" s="1109"/>
      <c r="BI58" s="1117" t="s">
        <v>589</v>
      </c>
      <c r="BJ58" s="1118"/>
      <c r="BK58" s="1118"/>
      <c r="BL58" s="1118"/>
      <c r="BM58" s="1118"/>
      <c r="BN58" s="1118"/>
      <c r="BO58" s="1264"/>
      <c r="BP58" s="1264"/>
      <c r="BQ58" s="1264"/>
      <c r="BR58" s="1264"/>
      <c r="BS58" s="1264"/>
      <c r="BT58" s="1264"/>
      <c r="BU58" s="1264"/>
      <c r="BV58" s="1264"/>
      <c r="BW58" s="1264"/>
      <c r="BX58" s="1264"/>
      <c r="BY58" s="1264"/>
      <c r="BZ58" s="1264"/>
      <c r="CA58" s="1264"/>
      <c r="CB58" s="1264"/>
      <c r="CC58" s="1264"/>
      <c r="CD58" s="1264"/>
      <c r="CE58" s="1264"/>
      <c r="CF58" s="1264"/>
      <c r="CG58" s="1264"/>
      <c r="CH58" s="1264"/>
      <c r="CI58" s="1264"/>
      <c r="CJ58" s="1264"/>
      <c r="CK58" s="1264"/>
      <c r="CL58" s="1264"/>
      <c r="CM58" s="1264"/>
      <c r="CN58" s="1264"/>
      <c r="CO58" s="1264"/>
      <c r="CP58" s="1264"/>
      <c r="CQ58" s="1264"/>
      <c r="CR58" s="1264"/>
      <c r="CS58" s="1264"/>
      <c r="CT58" s="1264"/>
      <c r="CU58" s="1264"/>
      <c r="CV58" s="1264"/>
      <c r="CW58" s="1264"/>
      <c r="CX58" s="1264"/>
      <c r="CY58" s="1264"/>
      <c r="CZ58" s="1264"/>
      <c r="DA58" s="1264"/>
      <c r="DB58" s="1264"/>
      <c r="DC58" s="1264"/>
      <c r="DD58" s="1265"/>
    </row>
    <row r="59" spans="1:108" s="246" customFormat="1" ht="15.75">
      <c r="A59" s="333"/>
      <c r="B59" s="1108" t="s">
        <v>590</v>
      </c>
      <c r="C59" s="1108"/>
      <c r="D59" s="1108"/>
      <c r="E59" s="1108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  <c r="Q59" s="1108"/>
      <c r="R59" s="1108"/>
      <c r="S59" s="1108"/>
      <c r="T59" s="1108"/>
      <c r="U59" s="1108"/>
      <c r="V59" s="1108"/>
      <c r="W59" s="1108"/>
      <c r="X59" s="1108"/>
      <c r="Y59" s="1108"/>
      <c r="Z59" s="1108"/>
      <c r="AA59" s="1108"/>
      <c r="AB59" s="1108"/>
      <c r="AC59" s="1108"/>
      <c r="AD59" s="1108"/>
      <c r="AE59" s="1108"/>
      <c r="AF59" s="1108"/>
      <c r="AG59" s="1108"/>
      <c r="AH59" s="1108"/>
      <c r="AI59" s="1108"/>
      <c r="AJ59" s="1108"/>
      <c r="AK59" s="1108"/>
      <c r="AL59" s="1108"/>
      <c r="AM59" s="1108"/>
      <c r="AN59" s="1108"/>
      <c r="AO59" s="1108"/>
      <c r="AP59" s="1108"/>
      <c r="AQ59" s="1108"/>
      <c r="AR59" s="1108"/>
      <c r="AS59" s="1108"/>
      <c r="AT59" s="1108"/>
      <c r="AU59" s="1108"/>
      <c r="AV59" s="1108"/>
      <c r="AW59" s="1108"/>
      <c r="AX59" s="1108"/>
      <c r="AY59" s="1108"/>
      <c r="AZ59" s="1108"/>
      <c r="BA59" s="1108"/>
      <c r="BB59" s="1108"/>
      <c r="BC59" s="1108"/>
      <c r="BD59" s="1108"/>
      <c r="BE59" s="1108"/>
      <c r="BF59" s="1108"/>
      <c r="BG59" s="1108"/>
      <c r="BH59" s="1108"/>
      <c r="BI59" s="1117" t="s">
        <v>591</v>
      </c>
      <c r="BJ59" s="1118"/>
      <c r="BK59" s="1118"/>
      <c r="BL59" s="1118"/>
      <c r="BM59" s="1118"/>
      <c r="BN59" s="1118"/>
      <c r="BO59" s="1264"/>
      <c r="BP59" s="1264"/>
      <c r="BQ59" s="1264"/>
      <c r="BR59" s="1264"/>
      <c r="BS59" s="1264"/>
      <c r="BT59" s="1264"/>
      <c r="BU59" s="1264"/>
      <c r="BV59" s="1264"/>
      <c r="BW59" s="1264"/>
      <c r="BX59" s="1264"/>
      <c r="BY59" s="1264"/>
      <c r="BZ59" s="1264"/>
      <c r="CA59" s="1264"/>
      <c r="CB59" s="1264"/>
      <c r="CC59" s="1264"/>
      <c r="CD59" s="1264"/>
      <c r="CE59" s="1264"/>
      <c r="CF59" s="1264"/>
      <c r="CG59" s="1264"/>
      <c r="CH59" s="1264"/>
      <c r="CI59" s="1264"/>
      <c r="CJ59" s="1264"/>
      <c r="CK59" s="1264"/>
      <c r="CL59" s="1264"/>
      <c r="CM59" s="1264"/>
      <c r="CN59" s="1264"/>
      <c r="CO59" s="1264"/>
      <c r="CP59" s="1264"/>
      <c r="CQ59" s="1264"/>
      <c r="CR59" s="1264"/>
      <c r="CS59" s="1264"/>
      <c r="CT59" s="1264"/>
      <c r="CU59" s="1264"/>
      <c r="CV59" s="1264"/>
      <c r="CW59" s="1264"/>
      <c r="CX59" s="1264"/>
      <c r="CY59" s="1264"/>
      <c r="CZ59" s="1264"/>
      <c r="DA59" s="1264"/>
      <c r="DB59" s="1264"/>
      <c r="DC59" s="1264"/>
      <c r="DD59" s="1265"/>
    </row>
    <row r="60" spans="1:108" s="246" customFormat="1" ht="15.75">
      <c r="A60" s="333"/>
      <c r="B60" s="1108" t="s">
        <v>592</v>
      </c>
      <c r="C60" s="1108"/>
      <c r="D60" s="1108"/>
      <c r="E60" s="1108"/>
      <c r="F60" s="1108"/>
      <c r="G60" s="1108"/>
      <c r="H60" s="1108"/>
      <c r="I60" s="1108"/>
      <c r="J60" s="1108"/>
      <c r="K60" s="1108"/>
      <c r="L60" s="1108"/>
      <c r="M60" s="1108"/>
      <c r="N60" s="1108"/>
      <c r="O60" s="1108"/>
      <c r="P60" s="1108"/>
      <c r="Q60" s="1108"/>
      <c r="R60" s="1108"/>
      <c r="S60" s="1108"/>
      <c r="T60" s="1108"/>
      <c r="U60" s="1108"/>
      <c r="V60" s="1108"/>
      <c r="W60" s="1108"/>
      <c r="X60" s="1108"/>
      <c r="Y60" s="1108"/>
      <c r="Z60" s="1108"/>
      <c r="AA60" s="1108"/>
      <c r="AB60" s="1108"/>
      <c r="AC60" s="1108"/>
      <c r="AD60" s="1108"/>
      <c r="AE60" s="1108"/>
      <c r="AF60" s="1108"/>
      <c r="AG60" s="1108"/>
      <c r="AH60" s="1108"/>
      <c r="AI60" s="1108"/>
      <c r="AJ60" s="1108"/>
      <c r="AK60" s="1108"/>
      <c r="AL60" s="1108"/>
      <c r="AM60" s="1108"/>
      <c r="AN60" s="1108"/>
      <c r="AO60" s="1108"/>
      <c r="AP60" s="1108"/>
      <c r="AQ60" s="1108"/>
      <c r="AR60" s="1108"/>
      <c r="AS60" s="1108"/>
      <c r="AT60" s="1108"/>
      <c r="AU60" s="1108"/>
      <c r="AV60" s="1108"/>
      <c r="AW60" s="1108"/>
      <c r="AX60" s="1108"/>
      <c r="AY60" s="1108"/>
      <c r="AZ60" s="1108"/>
      <c r="BA60" s="1108"/>
      <c r="BB60" s="1108"/>
      <c r="BC60" s="1108"/>
      <c r="BD60" s="1108"/>
      <c r="BE60" s="1108"/>
      <c r="BF60" s="1108"/>
      <c r="BG60" s="1108"/>
      <c r="BH60" s="1109"/>
      <c r="BI60" s="1151" t="s">
        <v>593</v>
      </c>
      <c r="BJ60" s="1152"/>
      <c r="BK60" s="1152"/>
      <c r="BL60" s="1152"/>
      <c r="BM60" s="1152"/>
      <c r="BN60" s="1266"/>
      <c r="BO60" s="1267"/>
      <c r="BP60" s="1268"/>
      <c r="BQ60" s="1268"/>
      <c r="BR60" s="1268"/>
      <c r="BS60" s="1268"/>
      <c r="BT60" s="1268"/>
      <c r="BU60" s="1268"/>
      <c r="BV60" s="1268"/>
      <c r="BW60" s="1268"/>
      <c r="BX60" s="1268"/>
      <c r="BY60" s="1268"/>
      <c r="BZ60" s="1268"/>
      <c r="CA60" s="1268"/>
      <c r="CB60" s="1268"/>
      <c r="CC60" s="1268"/>
      <c r="CD60" s="1268"/>
      <c r="CE60" s="1268"/>
      <c r="CF60" s="1268"/>
      <c r="CG60" s="1268"/>
      <c r="CH60" s="1268"/>
      <c r="CI60" s="1269"/>
      <c r="CJ60" s="1267"/>
      <c r="CK60" s="1268"/>
      <c r="CL60" s="1268"/>
      <c r="CM60" s="1268"/>
      <c r="CN60" s="1268"/>
      <c r="CO60" s="1268"/>
      <c r="CP60" s="1268"/>
      <c r="CQ60" s="1268"/>
      <c r="CR60" s="1268"/>
      <c r="CS60" s="1268"/>
      <c r="CT60" s="1268"/>
      <c r="CU60" s="1268"/>
      <c r="CV60" s="1268"/>
      <c r="CW60" s="1268"/>
      <c r="CX60" s="1268"/>
      <c r="CY60" s="1268"/>
      <c r="CZ60" s="1268"/>
      <c r="DA60" s="1268"/>
      <c r="DB60" s="1268"/>
      <c r="DC60" s="1268"/>
      <c r="DD60" s="1270"/>
    </row>
    <row r="61" spans="1:108" s="246" customFormat="1" ht="36" customHeight="1" thickBot="1">
      <c r="A61" s="333"/>
      <c r="B61" s="1260" t="s">
        <v>594</v>
      </c>
      <c r="C61" s="1260"/>
      <c r="D61" s="1260"/>
      <c r="E61" s="1260"/>
      <c r="F61" s="1260"/>
      <c r="G61" s="1260"/>
      <c r="H61" s="1260"/>
      <c r="I61" s="1260"/>
      <c r="J61" s="1260"/>
      <c r="K61" s="1260"/>
      <c r="L61" s="1260"/>
      <c r="M61" s="1260"/>
      <c r="N61" s="1260"/>
      <c r="O61" s="1260"/>
      <c r="P61" s="1260"/>
      <c r="Q61" s="1260"/>
      <c r="R61" s="1260"/>
      <c r="S61" s="1260"/>
      <c r="T61" s="1260"/>
      <c r="U61" s="1260"/>
      <c r="V61" s="1260"/>
      <c r="W61" s="1260"/>
      <c r="X61" s="1260"/>
      <c r="Y61" s="1260"/>
      <c r="Z61" s="1260"/>
      <c r="AA61" s="1260"/>
      <c r="AB61" s="1260"/>
      <c r="AC61" s="1260"/>
      <c r="AD61" s="1260"/>
      <c r="AE61" s="1260"/>
      <c r="AF61" s="1260"/>
      <c r="AG61" s="1260"/>
      <c r="AH61" s="1260"/>
      <c r="AI61" s="1260"/>
      <c r="AJ61" s="1260"/>
      <c r="AK61" s="1260"/>
      <c r="AL61" s="1260"/>
      <c r="AM61" s="1260"/>
      <c r="AN61" s="1260"/>
      <c r="AO61" s="1260"/>
      <c r="AP61" s="1260"/>
      <c r="AQ61" s="1260"/>
      <c r="AR61" s="1260"/>
      <c r="AS61" s="1260"/>
      <c r="AT61" s="1260"/>
      <c r="AU61" s="1260"/>
      <c r="AV61" s="1260"/>
      <c r="AW61" s="1260"/>
      <c r="AX61" s="1260"/>
      <c r="AY61" s="1260"/>
      <c r="AZ61" s="1260"/>
      <c r="BA61" s="1260"/>
      <c r="BB61" s="1260"/>
      <c r="BC61" s="1260"/>
      <c r="BD61" s="1260"/>
      <c r="BE61" s="1260"/>
      <c r="BF61" s="1260"/>
      <c r="BG61" s="1260"/>
      <c r="BH61" s="1261"/>
      <c r="BI61" s="1110" t="s">
        <v>595</v>
      </c>
      <c r="BJ61" s="1111"/>
      <c r="BK61" s="1111"/>
      <c r="BL61" s="1111"/>
      <c r="BM61" s="1111"/>
      <c r="BN61" s="1111"/>
      <c r="BO61" s="1262"/>
      <c r="BP61" s="1262"/>
      <c r="BQ61" s="1262"/>
      <c r="BR61" s="1262"/>
      <c r="BS61" s="1262"/>
      <c r="BT61" s="1262"/>
      <c r="BU61" s="1262"/>
      <c r="BV61" s="1262"/>
      <c r="BW61" s="1262"/>
      <c r="BX61" s="1262"/>
      <c r="BY61" s="1262"/>
      <c r="BZ61" s="1262"/>
      <c r="CA61" s="1262"/>
      <c r="CB61" s="1262"/>
      <c r="CC61" s="1262"/>
      <c r="CD61" s="1262"/>
      <c r="CE61" s="1262"/>
      <c r="CF61" s="1262"/>
      <c r="CG61" s="1262"/>
      <c r="CH61" s="1262"/>
      <c r="CI61" s="1262"/>
      <c r="CJ61" s="1262"/>
      <c r="CK61" s="1262"/>
      <c r="CL61" s="1262"/>
      <c r="CM61" s="1262"/>
      <c r="CN61" s="1262"/>
      <c r="CO61" s="1262"/>
      <c r="CP61" s="1262"/>
      <c r="CQ61" s="1262"/>
      <c r="CR61" s="1262"/>
      <c r="CS61" s="1262"/>
      <c r="CT61" s="1262"/>
      <c r="CU61" s="1262"/>
      <c r="CV61" s="1262"/>
      <c r="CW61" s="1262"/>
      <c r="CX61" s="1262"/>
      <c r="CY61" s="1262"/>
      <c r="CZ61" s="1262"/>
      <c r="DA61" s="1262"/>
      <c r="DB61" s="1262"/>
      <c r="DC61" s="1262"/>
      <c r="DD61" s="1263"/>
    </row>
    <row r="62" s="246" customFormat="1" ht="15.75"/>
    <row r="63" spans="1:76" s="246" customFormat="1" ht="15.75">
      <c r="A63" s="246" t="s">
        <v>205</v>
      </c>
      <c r="S63" s="1098"/>
      <c r="T63" s="1098"/>
      <c r="U63" s="1098"/>
      <c r="V63" s="1098"/>
      <c r="W63" s="1098"/>
      <c r="X63" s="1098"/>
      <c r="Y63" s="1098"/>
      <c r="Z63" s="1098"/>
      <c r="AA63" s="1098"/>
      <c r="AB63" s="1098"/>
      <c r="AC63" s="1098"/>
      <c r="AD63" s="1098"/>
      <c r="AE63" s="1098"/>
      <c r="AF63" s="1098"/>
      <c r="AG63" s="1098"/>
      <c r="AH63" s="1098"/>
      <c r="AI63" s="1098"/>
      <c r="AJ63" s="1098"/>
      <c r="AU63" s="1098"/>
      <c r="AV63" s="1098"/>
      <c r="AW63" s="1098"/>
      <c r="AX63" s="1098"/>
      <c r="AY63" s="1098"/>
      <c r="AZ63" s="1098"/>
      <c r="BA63" s="1098"/>
      <c r="BB63" s="1098"/>
      <c r="BC63" s="1098"/>
      <c r="BD63" s="1098"/>
      <c r="BE63" s="1098"/>
      <c r="BF63" s="1098"/>
      <c r="BG63" s="1098"/>
      <c r="BH63" s="1098"/>
      <c r="BI63" s="1098"/>
      <c r="BJ63" s="1098"/>
      <c r="BK63" s="1098"/>
      <c r="BL63" s="1098"/>
      <c r="BM63" s="1098"/>
      <c r="BN63" s="1098"/>
      <c r="BO63" s="1098"/>
      <c r="BP63" s="1098"/>
      <c r="BQ63" s="1098"/>
      <c r="BR63" s="1098"/>
      <c r="BS63" s="1098"/>
      <c r="BT63" s="1098"/>
      <c r="BU63" s="1098"/>
      <c r="BV63" s="1098"/>
      <c r="BW63" s="1098"/>
      <c r="BX63" s="1098"/>
    </row>
    <row r="64" spans="19:76" ht="12.75">
      <c r="S64" s="1258" t="s">
        <v>93</v>
      </c>
      <c r="T64" s="1258"/>
      <c r="U64" s="1258"/>
      <c r="V64" s="1258"/>
      <c r="W64" s="1258"/>
      <c r="X64" s="1258"/>
      <c r="Y64" s="1258"/>
      <c r="Z64" s="1258"/>
      <c r="AA64" s="1258"/>
      <c r="AB64" s="1258"/>
      <c r="AC64" s="1258"/>
      <c r="AD64" s="1258"/>
      <c r="AE64" s="1258"/>
      <c r="AF64" s="1258"/>
      <c r="AG64" s="1258"/>
      <c r="AH64" s="1258"/>
      <c r="AI64" s="1258"/>
      <c r="AJ64" s="1258"/>
      <c r="AK64" s="1259" t="s">
        <v>172</v>
      </c>
      <c r="AL64" s="1259"/>
      <c r="AM64" s="1259"/>
      <c r="AN64" s="1259"/>
      <c r="AO64" s="1259"/>
      <c r="AP64" s="1259"/>
      <c r="AQ64" s="1259"/>
      <c r="AR64" s="1259"/>
      <c r="AS64" s="1259"/>
      <c r="AT64" s="1259"/>
      <c r="AU64" s="1258" t="s">
        <v>195</v>
      </c>
      <c r="AV64" s="1258"/>
      <c r="AW64" s="1258"/>
      <c r="AX64" s="1258"/>
      <c r="AY64" s="1258"/>
      <c r="AZ64" s="1258"/>
      <c r="BA64" s="1258"/>
      <c r="BB64" s="1258"/>
      <c r="BC64" s="1258"/>
      <c r="BD64" s="1258"/>
      <c r="BE64" s="1258"/>
      <c r="BF64" s="1258"/>
      <c r="BG64" s="1258"/>
      <c r="BH64" s="1258"/>
      <c r="BI64" s="1258"/>
      <c r="BJ64" s="1258"/>
      <c r="BK64" s="1258"/>
      <c r="BL64" s="1258"/>
      <c r="BM64" s="1258"/>
      <c r="BN64" s="1258"/>
      <c r="BO64" s="1258"/>
      <c r="BP64" s="1258"/>
      <c r="BQ64" s="1258"/>
      <c r="BR64" s="1258"/>
      <c r="BS64" s="1258"/>
      <c r="BT64" s="1258"/>
      <c r="BU64" s="1258"/>
      <c r="BV64" s="1258"/>
      <c r="BW64" s="1258"/>
      <c r="BX64" s="1258"/>
    </row>
    <row r="65" spans="1:76" s="246" customFormat="1" ht="15.75">
      <c r="A65" s="246" t="s">
        <v>114</v>
      </c>
      <c r="S65" s="1098"/>
      <c r="T65" s="1098"/>
      <c r="U65" s="1098"/>
      <c r="V65" s="1098"/>
      <c r="W65" s="1098"/>
      <c r="X65" s="1098"/>
      <c r="Y65" s="1098"/>
      <c r="Z65" s="1098"/>
      <c r="AA65" s="1098"/>
      <c r="AB65" s="1098"/>
      <c r="AC65" s="1098"/>
      <c r="AD65" s="1098"/>
      <c r="AE65" s="1098"/>
      <c r="AF65" s="1098"/>
      <c r="AG65" s="1098"/>
      <c r="AH65" s="1098"/>
      <c r="AI65" s="1098"/>
      <c r="AJ65" s="1098"/>
      <c r="AU65" s="1098"/>
      <c r="AV65" s="1098"/>
      <c r="AW65" s="1098"/>
      <c r="AX65" s="1098"/>
      <c r="AY65" s="1098"/>
      <c r="AZ65" s="1098"/>
      <c r="BA65" s="1098"/>
      <c r="BB65" s="1098"/>
      <c r="BC65" s="1098"/>
      <c r="BD65" s="1098"/>
      <c r="BE65" s="1098"/>
      <c r="BF65" s="1098"/>
      <c r="BG65" s="1098"/>
      <c r="BH65" s="1098"/>
      <c r="BI65" s="1098"/>
      <c r="BJ65" s="1098"/>
      <c r="BK65" s="1098"/>
      <c r="BL65" s="1098"/>
      <c r="BM65" s="1098"/>
      <c r="BN65" s="1098"/>
      <c r="BO65" s="1098"/>
      <c r="BP65" s="1098"/>
      <c r="BQ65" s="1098"/>
      <c r="BR65" s="1098"/>
      <c r="BS65" s="1098"/>
      <c r="BT65" s="1098"/>
      <c r="BU65" s="1098"/>
      <c r="BV65" s="1098"/>
      <c r="BW65" s="1098"/>
      <c r="BX65" s="1098"/>
    </row>
    <row r="66" spans="19:76" s="598" customFormat="1" ht="14.25" customHeight="1">
      <c r="S66" s="1258" t="s">
        <v>93</v>
      </c>
      <c r="T66" s="1258"/>
      <c r="U66" s="1258"/>
      <c r="V66" s="1258"/>
      <c r="W66" s="1258"/>
      <c r="X66" s="1258"/>
      <c r="Y66" s="1258"/>
      <c r="Z66" s="1258"/>
      <c r="AA66" s="1258"/>
      <c r="AB66" s="1258"/>
      <c r="AC66" s="1258"/>
      <c r="AD66" s="1258"/>
      <c r="AE66" s="1258"/>
      <c r="AF66" s="1258"/>
      <c r="AG66" s="1258"/>
      <c r="AH66" s="1258"/>
      <c r="AI66" s="1258"/>
      <c r="AJ66" s="1258"/>
      <c r="AU66" s="1258" t="s">
        <v>195</v>
      </c>
      <c r="AV66" s="1258"/>
      <c r="AW66" s="1258"/>
      <c r="AX66" s="1258"/>
      <c r="AY66" s="1258"/>
      <c r="AZ66" s="1258"/>
      <c r="BA66" s="1258"/>
      <c r="BB66" s="1258"/>
      <c r="BC66" s="1258"/>
      <c r="BD66" s="1258"/>
      <c r="BE66" s="1258"/>
      <c r="BF66" s="1258"/>
      <c r="BG66" s="1258"/>
      <c r="BH66" s="1258"/>
      <c r="BI66" s="1258"/>
      <c r="BJ66" s="1258"/>
      <c r="BK66" s="1258"/>
      <c r="BL66" s="1258"/>
      <c r="BM66" s="1258"/>
      <c r="BN66" s="1258"/>
      <c r="BO66" s="1258"/>
      <c r="BP66" s="1258"/>
      <c r="BQ66" s="1258"/>
      <c r="BR66" s="1258"/>
      <c r="BS66" s="1258"/>
      <c r="BT66" s="1258"/>
      <c r="BU66" s="1258"/>
      <c r="BV66" s="1258"/>
      <c r="BW66" s="1258"/>
      <c r="BX66" s="1258"/>
    </row>
    <row r="67" spans="1:108" s="246" customFormat="1" ht="15.75">
      <c r="A67" s="246" t="s">
        <v>596</v>
      </c>
      <c r="N67" s="1098"/>
      <c r="O67" s="1098"/>
      <c r="P67" s="1098"/>
      <c r="Q67" s="1098"/>
      <c r="R67" s="1098"/>
      <c r="S67" s="1098"/>
      <c r="T67" s="1098"/>
      <c r="U67" s="1098"/>
      <c r="V67" s="1098"/>
      <c r="W67" s="1098"/>
      <c r="X67" s="1098"/>
      <c r="Y67" s="1098"/>
      <c r="Z67" s="1098"/>
      <c r="AA67" s="1098"/>
      <c r="AB67" s="1098"/>
      <c r="AC67" s="1098"/>
      <c r="AD67" s="1098"/>
      <c r="AE67" s="1098"/>
      <c r="AF67" s="1098"/>
      <c r="AG67" s="1098"/>
      <c r="AH67" s="1098"/>
      <c r="AI67" s="1098"/>
      <c r="AJ67" s="1098"/>
      <c r="AK67" s="1098"/>
      <c r="AL67" s="1098"/>
      <c r="AM67" s="1098"/>
      <c r="AO67" s="1098"/>
      <c r="AP67" s="1098"/>
      <c r="AQ67" s="1098"/>
      <c r="AR67" s="1098"/>
      <c r="AS67" s="1098"/>
      <c r="AT67" s="1098"/>
      <c r="AU67" s="1098"/>
      <c r="AV67" s="1098"/>
      <c r="AW67" s="1098"/>
      <c r="AX67" s="1098"/>
      <c r="AY67" s="1098"/>
      <c r="AZ67" s="1098"/>
      <c r="BA67" s="1098"/>
      <c r="BB67" s="1098"/>
      <c r="BC67" s="1098"/>
      <c r="BD67" s="1098"/>
      <c r="BE67" s="1098"/>
      <c r="BF67" s="1098"/>
      <c r="BH67" s="1098"/>
      <c r="BI67" s="1098"/>
      <c r="BJ67" s="1098"/>
      <c r="BK67" s="1098"/>
      <c r="BL67" s="1098"/>
      <c r="BM67" s="1098"/>
      <c r="BN67" s="1098"/>
      <c r="BO67" s="1098"/>
      <c r="BP67" s="1098"/>
      <c r="BQ67" s="1098"/>
      <c r="BR67" s="1098"/>
      <c r="BS67" s="1098"/>
      <c r="BT67" s="1098"/>
      <c r="BU67" s="1098"/>
      <c r="BV67" s="1098"/>
      <c r="BW67" s="1098"/>
      <c r="BX67" s="1098"/>
      <c r="BY67" s="1098"/>
      <c r="BZ67" s="1098"/>
      <c r="CA67" s="1098"/>
      <c r="CB67" s="1098"/>
      <c r="CC67" s="1098"/>
      <c r="CD67" s="1098"/>
      <c r="CE67" s="1098"/>
      <c r="CG67" s="1093"/>
      <c r="CH67" s="1093"/>
      <c r="CI67" s="1093"/>
      <c r="CJ67" s="1093"/>
      <c r="CK67" s="1093"/>
      <c r="CL67" s="1093"/>
      <c r="CM67" s="1093"/>
      <c r="CN67" s="1093"/>
      <c r="CO67" s="1093"/>
      <c r="CP67" s="1093"/>
      <c r="CQ67" s="1093"/>
      <c r="CR67" s="1093"/>
      <c r="CS67" s="1093"/>
      <c r="CT67" s="1093"/>
      <c r="CU67" s="1093"/>
      <c r="CV67" s="1093"/>
      <c r="CW67" s="1093"/>
      <c r="CX67" s="1093"/>
      <c r="CY67" s="1093"/>
      <c r="CZ67" s="1093"/>
      <c r="DA67" s="1093"/>
      <c r="DB67" s="1093"/>
      <c r="DC67" s="1093"/>
      <c r="DD67" s="1093"/>
    </row>
    <row r="68" spans="14:108" ht="14.25" customHeight="1">
      <c r="N68" s="1257" t="s">
        <v>597</v>
      </c>
      <c r="O68" s="1257"/>
      <c r="P68" s="1257"/>
      <c r="Q68" s="1257"/>
      <c r="R68" s="1257"/>
      <c r="S68" s="1257"/>
      <c r="T68" s="1257"/>
      <c r="U68" s="1257"/>
      <c r="V68" s="1257"/>
      <c r="W68" s="1257"/>
      <c r="X68" s="1257"/>
      <c r="Y68" s="1257"/>
      <c r="Z68" s="1257"/>
      <c r="AA68" s="1257"/>
      <c r="AB68" s="1257"/>
      <c r="AC68" s="1257"/>
      <c r="AD68" s="1257"/>
      <c r="AE68" s="1257"/>
      <c r="AF68" s="1257"/>
      <c r="AG68" s="1257"/>
      <c r="AH68" s="1257"/>
      <c r="AI68" s="1257"/>
      <c r="AJ68" s="1257"/>
      <c r="AK68" s="1257"/>
      <c r="AL68" s="1257"/>
      <c r="AM68" s="1257"/>
      <c r="AO68" s="1258" t="s">
        <v>93</v>
      </c>
      <c r="AP68" s="1258"/>
      <c r="AQ68" s="1258"/>
      <c r="AR68" s="1258"/>
      <c r="AS68" s="1258"/>
      <c r="AT68" s="1258"/>
      <c r="AU68" s="1258"/>
      <c r="AV68" s="1258"/>
      <c r="AW68" s="1258"/>
      <c r="AX68" s="1258"/>
      <c r="AY68" s="1258"/>
      <c r="AZ68" s="1258"/>
      <c r="BA68" s="1258"/>
      <c r="BB68" s="1258"/>
      <c r="BC68" s="1258"/>
      <c r="BD68" s="1258"/>
      <c r="BE68" s="1258"/>
      <c r="BF68" s="1258"/>
      <c r="BH68" s="1258" t="s">
        <v>195</v>
      </c>
      <c r="BI68" s="1258"/>
      <c r="BJ68" s="1258"/>
      <c r="BK68" s="1258"/>
      <c r="BL68" s="1258"/>
      <c r="BM68" s="1258"/>
      <c r="BN68" s="1258"/>
      <c r="BO68" s="1258"/>
      <c r="BP68" s="1258"/>
      <c r="BQ68" s="1258"/>
      <c r="BR68" s="1258"/>
      <c r="BS68" s="1258"/>
      <c r="BT68" s="1258"/>
      <c r="BU68" s="1258"/>
      <c r="BV68" s="1258"/>
      <c r="BW68" s="1258"/>
      <c r="BX68" s="1258"/>
      <c r="BY68" s="1258"/>
      <c r="BZ68" s="1258"/>
      <c r="CA68" s="1258"/>
      <c r="CB68" s="1258"/>
      <c r="CC68" s="1258"/>
      <c r="CD68" s="1258"/>
      <c r="CE68" s="1258"/>
      <c r="CG68" s="1258" t="s">
        <v>598</v>
      </c>
      <c r="CH68" s="1258"/>
      <c r="CI68" s="1258"/>
      <c r="CJ68" s="1258"/>
      <c r="CK68" s="1258"/>
      <c r="CL68" s="1258"/>
      <c r="CM68" s="1258"/>
      <c r="CN68" s="1258"/>
      <c r="CO68" s="1258"/>
      <c r="CP68" s="1258"/>
      <c r="CQ68" s="1258"/>
      <c r="CR68" s="1258"/>
      <c r="CS68" s="1258"/>
      <c r="CT68" s="1258"/>
      <c r="CU68" s="1258"/>
      <c r="CV68" s="1258"/>
      <c r="CW68" s="1258"/>
      <c r="CX68" s="1258"/>
      <c r="CY68" s="1258"/>
      <c r="CZ68" s="1258"/>
      <c r="DA68" s="1258"/>
      <c r="DB68" s="1258"/>
      <c r="DC68" s="1258"/>
      <c r="DD68" s="1258"/>
    </row>
    <row r="69" spans="1:39" s="246" customFormat="1" ht="15.75">
      <c r="A69" s="247"/>
      <c r="B69" s="248" t="s">
        <v>599</v>
      </c>
      <c r="C69" s="1093"/>
      <c r="D69" s="1093"/>
      <c r="E69" s="1093"/>
      <c r="F69" s="1093"/>
      <c r="G69" s="247" t="s">
        <v>599</v>
      </c>
      <c r="H69" s="247"/>
      <c r="I69" s="1093"/>
      <c r="J69" s="1093"/>
      <c r="K69" s="1093"/>
      <c r="L69" s="1093"/>
      <c r="M69" s="1093"/>
      <c r="N69" s="1093"/>
      <c r="O69" s="1093"/>
      <c r="P69" s="1093"/>
      <c r="Q69" s="1093"/>
      <c r="R69" s="1093"/>
      <c r="S69" s="1093"/>
      <c r="T69" s="1093"/>
      <c r="U69" s="1093"/>
      <c r="V69" s="1093"/>
      <c r="W69" s="1093"/>
      <c r="X69" s="1093"/>
      <c r="Y69" s="1093"/>
      <c r="Z69" s="1093"/>
      <c r="AA69" s="1094">
        <v>20</v>
      </c>
      <c r="AB69" s="1094"/>
      <c r="AC69" s="1094"/>
      <c r="AD69" s="1094"/>
      <c r="AE69" s="1095"/>
      <c r="AF69" s="1095"/>
      <c r="AG69" s="1095"/>
      <c r="AH69" s="247" t="s">
        <v>528</v>
      </c>
      <c r="AI69" s="247"/>
      <c r="AM69" s="246" t="s">
        <v>600</v>
      </c>
    </row>
  </sheetData>
  <sheetProtection/>
  <mergeCells count="164">
    <mergeCell ref="A9:DD9"/>
    <mergeCell ref="A10:DD10"/>
    <mergeCell ref="A11:DD11"/>
    <mergeCell ref="A12:DD12"/>
    <mergeCell ref="BP5:DB7"/>
    <mergeCell ref="BN1:DD1"/>
    <mergeCell ref="BN2:DD2"/>
    <mergeCell ref="BN3:DD3"/>
    <mergeCell ref="BN4:DD4"/>
    <mergeCell ref="AL15:BC15"/>
    <mergeCell ref="BD15:BG15"/>
    <mergeCell ref="BH15:BJ15"/>
    <mergeCell ref="CM15:DD15"/>
    <mergeCell ref="A13:DD13"/>
    <mergeCell ref="CM14:DD14"/>
    <mergeCell ref="CM16:DD17"/>
    <mergeCell ref="AG17:BZ19"/>
    <mergeCell ref="CM18:DD19"/>
    <mergeCell ref="AG20:BZ20"/>
    <mergeCell ref="CM20:DD20"/>
    <mergeCell ref="CM21:DD21"/>
    <mergeCell ref="CM22:DD22"/>
    <mergeCell ref="CM23:DD23"/>
    <mergeCell ref="A26:DD26"/>
    <mergeCell ref="A28:BN29"/>
    <mergeCell ref="BO28:BT29"/>
    <mergeCell ref="BU28:DD28"/>
    <mergeCell ref="BU29:CL29"/>
    <mergeCell ref="CM29:DD29"/>
    <mergeCell ref="A30:BN30"/>
    <mergeCell ref="BO30:BT30"/>
    <mergeCell ref="BU30:CL30"/>
    <mergeCell ref="CM30:DD30"/>
    <mergeCell ref="B31:BN31"/>
    <mergeCell ref="BO31:BT31"/>
    <mergeCell ref="BU31:CL31"/>
    <mergeCell ref="CM31:DD31"/>
    <mergeCell ref="B32:BN32"/>
    <mergeCell ref="BO32:BT32"/>
    <mergeCell ref="BU32:CL32"/>
    <mergeCell ref="CM32:DD32"/>
    <mergeCell ref="B33:BN33"/>
    <mergeCell ref="BO33:BT33"/>
    <mergeCell ref="BU33:CL33"/>
    <mergeCell ref="CM33:DD33"/>
    <mergeCell ref="B34:BN34"/>
    <mergeCell ref="BO34:BT34"/>
    <mergeCell ref="BU34:CL34"/>
    <mergeCell ref="CM34:DD34"/>
    <mergeCell ref="B35:BN35"/>
    <mergeCell ref="BO35:BT35"/>
    <mergeCell ref="BU35:CL35"/>
    <mergeCell ref="CM35:DD35"/>
    <mergeCell ref="B36:BN36"/>
    <mergeCell ref="BO36:BT36"/>
    <mergeCell ref="BU36:CL36"/>
    <mergeCell ref="CM36:DD36"/>
    <mergeCell ref="B37:BN37"/>
    <mergeCell ref="BO37:BT37"/>
    <mergeCell ref="BU37:CL37"/>
    <mergeCell ref="CM37:DD37"/>
    <mergeCell ref="B38:BN38"/>
    <mergeCell ref="BO38:BT38"/>
    <mergeCell ref="BU38:CL38"/>
    <mergeCell ref="CM38:DD38"/>
    <mergeCell ref="B39:BN39"/>
    <mergeCell ref="BO39:BT39"/>
    <mergeCell ref="BU39:CL39"/>
    <mergeCell ref="CM39:DD39"/>
    <mergeCell ref="B40:BN40"/>
    <mergeCell ref="BO40:BT40"/>
    <mergeCell ref="BU40:CL40"/>
    <mergeCell ref="CM40:DD40"/>
    <mergeCell ref="B41:BN41"/>
    <mergeCell ref="BO41:BT41"/>
    <mergeCell ref="BU41:CL41"/>
    <mergeCell ref="CM41:DD41"/>
    <mergeCell ref="B42:BN42"/>
    <mergeCell ref="BO42:BT42"/>
    <mergeCell ref="BU42:CL42"/>
    <mergeCell ref="CM42:DD42"/>
    <mergeCell ref="B43:BN43"/>
    <mergeCell ref="BO43:BT43"/>
    <mergeCell ref="BU43:CL43"/>
    <mergeCell ref="CM43:DD43"/>
    <mergeCell ref="B44:BN44"/>
    <mergeCell ref="BO44:BT44"/>
    <mergeCell ref="BU44:CL44"/>
    <mergeCell ref="CM44:DD44"/>
    <mergeCell ref="B45:BN45"/>
    <mergeCell ref="BO45:BT45"/>
    <mergeCell ref="BU45:CL45"/>
    <mergeCell ref="CM45:DD45"/>
    <mergeCell ref="A47:DD47"/>
    <mergeCell ref="A48:DD48"/>
    <mergeCell ref="A50:BH50"/>
    <mergeCell ref="BI50:BN50"/>
    <mergeCell ref="BO50:CI50"/>
    <mergeCell ref="CJ50:DD50"/>
    <mergeCell ref="A51:BH51"/>
    <mergeCell ref="BI51:BN51"/>
    <mergeCell ref="BO51:CI51"/>
    <mergeCell ref="CJ51:DD51"/>
    <mergeCell ref="B52:BH52"/>
    <mergeCell ref="BI52:BN52"/>
    <mergeCell ref="BO52:CI52"/>
    <mergeCell ref="CJ52:DD52"/>
    <mergeCell ref="B53:BH53"/>
    <mergeCell ref="BI53:BN53"/>
    <mergeCell ref="BO53:CI53"/>
    <mergeCell ref="CJ53:DD53"/>
    <mergeCell ref="B54:BH54"/>
    <mergeCell ref="BI54:BN54"/>
    <mergeCell ref="BO54:CI54"/>
    <mergeCell ref="CJ54:DD54"/>
    <mergeCell ref="B55:BH55"/>
    <mergeCell ref="BI55:BN55"/>
    <mergeCell ref="BO55:CI55"/>
    <mergeCell ref="CJ55:DD55"/>
    <mergeCell ref="B56:BH56"/>
    <mergeCell ref="BI56:BN56"/>
    <mergeCell ref="BO56:CI56"/>
    <mergeCell ref="CJ56:DD56"/>
    <mergeCell ref="B57:BH57"/>
    <mergeCell ref="BI57:BN57"/>
    <mergeCell ref="BO57:CI57"/>
    <mergeCell ref="CJ57:DD57"/>
    <mergeCell ref="B58:BH58"/>
    <mergeCell ref="BI58:BN58"/>
    <mergeCell ref="BO58:CI58"/>
    <mergeCell ref="CJ58:DD58"/>
    <mergeCell ref="B59:BH59"/>
    <mergeCell ref="BI59:BN59"/>
    <mergeCell ref="BO59:CI59"/>
    <mergeCell ref="CJ59:DD59"/>
    <mergeCell ref="B60:BH60"/>
    <mergeCell ref="BI60:BN60"/>
    <mergeCell ref="BO60:CI60"/>
    <mergeCell ref="CJ60:DD60"/>
    <mergeCell ref="B61:BH61"/>
    <mergeCell ref="BI61:BN61"/>
    <mergeCell ref="BO61:CI61"/>
    <mergeCell ref="CJ61:DD61"/>
    <mergeCell ref="S63:AJ63"/>
    <mergeCell ref="AU63:BX63"/>
    <mergeCell ref="S64:AJ64"/>
    <mergeCell ref="AK64:AT64"/>
    <mergeCell ref="AU64:BX64"/>
    <mergeCell ref="S65:AJ65"/>
    <mergeCell ref="AU65:BX65"/>
    <mergeCell ref="S66:AJ66"/>
    <mergeCell ref="AU66:BX66"/>
    <mergeCell ref="BH67:CE67"/>
    <mergeCell ref="CG67:DD67"/>
    <mergeCell ref="N68:AM68"/>
    <mergeCell ref="AO68:BF68"/>
    <mergeCell ref="BH68:CE68"/>
    <mergeCell ref="CG68:DD68"/>
    <mergeCell ref="C69:F69"/>
    <mergeCell ref="I69:Z69"/>
    <mergeCell ref="AA69:AD69"/>
    <mergeCell ref="AE69:AG69"/>
    <mergeCell ref="N67:AM67"/>
    <mergeCell ref="AO67:BF67"/>
  </mergeCells>
  <printOptions/>
  <pageMargins left="1.09" right="0.23" top="0.25" bottom="0.16" header="0.17" footer="0.16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V26"/>
  <sheetViews>
    <sheetView view="pageBreakPreview" zoomScale="96" zoomScaleSheetLayoutView="96" zoomScalePageLayoutView="0" workbookViewId="0" topLeftCell="A1">
      <selection activeCell="L4" sqref="L4"/>
    </sheetView>
  </sheetViews>
  <sheetFormatPr defaultColWidth="9.140625" defaultRowHeight="12.75"/>
  <cols>
    <col min="1" max="1" width="4.8515625" style="360" customWidth="1"/>
    <col min="2" max="2" width="30.28125" style="360" customWidth="1"/>
    <col min="3" max="3" width="21.421875" style="360" customWidth="1"/>
    <col min="4" max="4" width="21.57421875" style="360" customWidth="1"/>
    <col min="5" max="5" width="30.140625" style="360" customWidth="1"/>
    <col min="6" max="6" width="25.00390625" style="360" customWidth="1"/>
    <col min="7" max="7" width="7.8515625" style="360" customWidth="1"/>
    <col min="8" max="8" width="10.8515625" style="360" customWidth="1"/>
    <col min="9" max="9" width="9.7109375" style="360" customWidth="1"/>
    <col min="10" max="16384" width="9.140625" style="360" customWidth="1"/>
  </cols>
  <sheetData>
    <row r="1" ht="15.75">
      <c r="H1" s="361" t="s">
        <v>427</v>
      </c>
    </row>
    <row r="2" spans="8:9" ht="51" customHeight="1">
      <c r="H2" s="1295" t="s">
        <v>878</v>
      </c>
      <c r="I2" s="1295"/>
    </row>
    <row r="3" spans="7:9" ht="66" customHeight="1">
      <c r="G3" s="362"/>
      <c r="H3" s="1295" t="s">
        <v>695</v>
      </c>
      <c r="I3" s="1295"/>
    </row>
    <row r="5" spans="1:7" ht="15.75">
      <c r="A5" s="1296" t="s">
        <v>425</v>
      </c>
      <c r="B5" s="1296"/>
      <c r="C5" s="1296"/>
      <c r="D5" s="1296"/>
      <c r="E5" s="1296"/>
      <c r="F5" s="1296"/>
      <c r="G5" s="1296"/>
    </row>
    <row r="6" spans="1:7" ht="15.75">
      <c r="A6" s="1296" t="s">
        <v>165</v>
      </c>
      <c r="B6" s="1296"/>
      <c r="C6" s="1296"/>
      <c r="D6" s="1296"/>
      <c r="E6" s="1296"/>
      <c r="F6" s="1296"/>
      <c r="G6" s="1296"/>
    </row>
    <row r="7" spans="1:7" ht="15.75">
      <c r="A7" s="1296" t="s">
        <v>601</v>
      </c>
      <c r="B7" s="1296"/>
      <c r="C7" s="1296"/>
      <c r="D7" s="1296"/>
      <c r="E7" s="1296"/>
      <c r="F7" s="1296"/>
      <c r="G7" s="1296"/>
    </row>
    <row r="8" spans="1:7" ht="15.75">
      <c r="A8" s="1297" t="s">
        <v>107</v>
      </c>
      <c r="B8" s="1297"/>
      <c r="C8" s="1297"/>
      <c r="D8" s="1297"/>
      <c r="E8" s="1297"/>
      <c r="F8" s="1297"/>
      <c r="G8" s="1297"/>
    </row>
    <row r="9" spans="1:7" ht="15.75">
      <c r="A9" s="1297" t="s">
        <v>786</v>
      </c>
      <c r="B9" s="1297"/>
      <c r="C9" s="1297"/>
      <c r="D9" s="1297"/>
      <c r="E9" s="1297"/>
      <c r="F9" s="1297"/>
      <c r="G9" s="363"/>
    </row>
    <row r="10" ht="16.5" thickBot="1">
      <c r="A10" s="360" t="s">
        <v>0</v>
      </c>
    </row>
    <row r="11" spans="1:9" ht="77.25" thickBot="1">
      <c r="A11" s="364" t="s">
        <v>100</v>
      </c>
      <c r="B11" s="365" t="s">
        <v>166</v>
      </c>
      <c r="C11" s="365" t="s">
        <v>167</v>
      </c>
      <c r="D11" s="365" t="s">
        <v>168</v>
      </c>
      <c r="E11" s="365" t="s">
        <v>170</v>
      </c>
      <c r="F11" s="365" t="s">
        <v>171</v>
      </c>
      <c r="G11" s="1304" t="s">
        <v>426</v>
      </c>
      <c r="H11" s="1305"/>
      <c r="I11" s="1306"/>
    </row>
    <row r="12" spans="1:9" ht="16.5" thickBot="1">
      <c r="A12" s="366">
        <v>1</v>
      </c>
      <c r="B12" s="367">
        <v>2</v>
      </c>
      <c r="C12" s="367">
        <v>3</v>
      </c>
      <c r="D12" s="367">
        <v>4</v>
      </c>
      <c r="E12" s="367">
        <v>5</v>
      </c>
      <c r="F12" s="367">
        <v>6</v>
      </c>
      <c r="G12" s="1311">
        <v>7</v>
      </c>
      <c r="H12" s="1312"/>
      <c r="I12" s="1313"/>
    </row>
    <row r="13" spans="1:9" ht="15.75">
      <c r="A13" s="368"/>
      <c r="B13" s="369"/>
      <c r="C13" s="369"/>
      <c r="D13" s="369"/>
      <c r="E13" s="369"/>
      <c r="F13" s="369"/>
      <c r="G13" s="1314"/>
      <c r="H13" s="1315"/>
      <c r="I13" s="1316"/>
    </row>
    <row r="14" spans="1:9" ht="15.75">
      <c r="A14" s="370"/>
      <c r="B14" s="371"/>
      <c r="C14" s="371"/>
      <c r="D14" s="371"/>
      <c r="E14" s="371"/>
      <c r="F14" s="371"/>
      <c r="G14" s="1317"/>
      <c r="H14" s="1318"/>
      <c r="I14" s="1319"/>
    </row>
    <row r="15" spans="1:9" ht="16.5" thickBot="1">
      <c r="A15" s="372"/>
      <c r="B15" s="373"/>
      <c r="C15" s="373"/>
      <c r="D15" s="373"/>
      <c r="E15" s="373"/>
      <c r="F15" s="373"/>
      <c r="G15" s="1298"/>
      <c r="H15" s="1299"/>
      <c r="I15" s="1300"/>
    </row>
    <row r="16" spans="1:9" ht="16.5" thickBot="1">
      <c r="A16" s="1307" t="s">
        <v>92</v>
      </c>
      <c r="B16" s="1308"/>
      <c r="C16" s="1308"/>
      <c r="D16" s="1308"/>
      <c r="E16" s="1308"/>
      <c r="F16" s="1309"/>
      <c r="G16" s="1301"/>
      <c r="H16" s="1302"/>
      <c r="I16" s="1303"/>
    </row>
    <row r="18" spans="1:256" ht="15.75">
      <c r="A18" s="374"/>
      <c r="B18" s="1310" t="s">
        <v>252</v>
      </c>
      <c r="C18" s="1310"/>
      <c r="D18" s="375"/>
      <c r="E18" s="376" t="s">
        <v>56</v>
      </c>
      <c r="F18" s="374"/>
      <c r="G18" s="377"/>
      <c r="H18" s="378"/>
      <c r="I18" s="374"/>
      <c r="J18" s="374"/>
      <c r="K18" s="374"/>
      <c r="L18" s="374"/>
      <c r="M18" s="378"/>
      <c r="N18" s="378"/>
      <c r="O18" s="378"/>
      <c r="P18" s="378"/>
      <c r="Q18" s="378"/>
      <c r="R18" s="378"/>
      <c r="S18" s="374"/>
      <c r="T18" s="378"/>
      <c r="U18" s="378"/>
      <c r="V18" s="378"/>
      <c r="W18" s="378"/>
      <c r="X18" s="378"/>
      <c r="Y18" s="374"/>
      <c r="Z18" s="377"/>
      <c r="AA18" s="377"/>
      <c r="AB18" s="378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4"/>
      <c r="DX18" s="374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4"/>
      <c r="EJ18" s="374"/>
      <c r="EK18" s="374"/>
      <c r="EL18" s="374"/>
      <c r="EM18" s="374"/>
      <c r="EN18" s="374"/>
      <c r="EO18" s="374"/>
      <c r="EP18" s="374"/>
      <c r="EQ18" s="374"/>
      <c r="ER18" s="374"/>
      <c r="ES18" s="374"/>
      <c r="ET18" s="374"/>
      <c r="EU18" s="374"/>
      <c r="EV18" s="374"/>
      <c r="EW18" s="374"/>
      <c r="EX18" s="374"/>
      <c r="EY18" s="374"/>
      <c r="EZ18" s="374"/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4"/>
      <c r="FL18" s="374"/>
      <c r="FM18" s="374"/>
      <c r="FN18" s="374"/>
      <c r="FO18" s="374"/>
      <c r="FP18" s="374"/>
      <c r="FQ18" s="374"/>
      <c r="FR18" s="374"/>
      <c r="FS18" s="374"/>
      <c r="FT18" s="374"/>
      <c r="FU18" s="374"/>
      <c r="FV18" s="374"/>
      <c r="FW18" s="374"/>
      <c r="FX18" s="374"/>
      <c r="FY18" s="374"/>
      <c r="FZ18" s="374"/>
      <c r="GA18" s="374"/>
      <c r="GB18" s="374"/>
      <c r="GC18" s="374"/>
      <c r="GD18" s="374"/>
      <c r="GE18" s="374"/>
      <c r="GF18" s="374"/>
      <c r="GG18" s="374"/>
      <c r="GH18" s="374"/>
      <c r="GI18" s="374"/>
      <c r="GJ18" s="374"/>
      <c r="GK18" s="374"/>
      <c r="GL18" s="374"/>
      <c r="GM18" s="374"/>
      <c r="GN18" s="374"/>
      <c r="GO18" s="374"/>
      <c r="GP18" s="374"/>
      <c r="GQ18" s="374"/>
      <c r="GR18" s="374"/>
      <c r="GS18" s="374"/>
      <c r="GT18" s="374"/>
      <c r="GU18" s="374"/>
      <c r="GV18" s="374"/>
      <c r="GW18" s="374"/>
      <c r="GX18" s="374"/>
      <c r="GY18" s="374"/>
      <c r="GZ18" s="374"/>
      <c r="HA18" s="374"/>
      <c r="HB18" s="374"/>
      <c r="HC18" s="374"/>
      <c r="HD18" s="374"/>
      <c r="HE18" s="374"/>
      <c r="HF18" s="374"/>
      <c r="HG18" s="374"/>
      <c r="HH18" s="374"/>
      <c r="HI18" s="374"/>
      <c r="HJ18" s="374"/>
      <c r="HK18" s="374"/>
      <c r="HL18" s="374"/>
      <c r="HM18" s="374"/>
      <c r="HN18" s="374"/>
      <c r="HO18" s="374"/>
      <c r="HP18" s="374"/>
      <c r="HQ18" s="374"/>
      <c r="HR18" s="374"/>
      <c r="HS18" s="374"/>
      <c r="HT18" s="374"/>
      <c r="HU18" s="374"/>
      <c r="HV18" s="374"/>
      <c r="HW18" s="374"/>
      <c r="HX18" s="374"/>
      <c r="HY18" s="374"/>
      <c r="HZ18" s="374"/>
      <c r="IA18" s="374"/>
      <c r="IB18" s="374"/>
      <c r="IC18" s="374"/>
      <c r="ID18" s="374"/>
      <c r="IE18" s="374"/>
      <c r="IF18" s="374"/>
      <c r="IG18" s="374"/>
      <c r="IH18" s="374"/>
      <c r="II18" s="374"/>
      <c r="IJ18" s="374"/>
      <c r="IK18" s="374"/>
      <c r="IL18" s="374"/>
      <c r="IM18" s="374"/>
      <c r="IN18" s="374"/>
      <c r="IO18" s="374"/>
      <c r="IP18" s="374"/>
      <c r="IQ18" s="374"/>
      <c r="IR18" s="374"/>
      <c r="IS18" s="374"/>
      <c r="IT18" s="374"/>
      <c r="IU18" s="374"/>
      <c r="IV18" s="374"/>
    </row>
    <row r="19" spans="1:256" ht="15.75">
      <c r="A19" s="374"/>
      <c r="B19" s="374"/>
      <c r="C19" s="374"/>
      <c r="D19" s="379" t="s">
        <v>93</v>
      </c>
      <c r="E19" s="379"/>
      <c r="F19" s="379"/>
      <c r="G19" s="380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9"/>
      <c r="AA19" s="379"/>
      <c r="AB19" s="379"/>
      <c r="AC19" s="378"/>
      <c r="AD19" s="378"/>
      <c r="AE19" s="381"/>
      <c r="AF19" s="374"/>
      <c r="AG19" s="378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4"/>
      <c r="FL19" s="374"/>
      <c r="FM19" s="374"/>
      <c r="FN19" s="374"/>
      <c r="FO19" s="374"/>
      <c r="FP19" s="374"/>
      <c r="FQ19" s="374"/>
      <c r="FR19" s="374"/>
      <c r="FS19" s="374"/>
      <c r="FT19" s="374"/>
      <c r="FU19" s="374"/>
      <c r="FV19" s="374"/>
      <c r="FW19" s="374"/>
      <c r="FX19" s="374"/>
      <c r="FY19" s="374"/>
      <c r="FZ19" s="374"/>
      <c r="GA19" s="374"/>
      <c r="GB19" s="374"/>
      <c r="GC19" s="374"/>
      <c r="GD19" s="374"/>
      <c r="GE19" s="374"/>
      <c r="GF19" s="374"/>
      <c r="GG19" s="374"/>
      <c r="GH19" s="374"/>
      <c r="GI19" s="374"/>
      <c r="GJ19" s="374"/>
      <c r="GK19" s="374"/>
      <c r="GL19" s="374"/>
      <c r="GM19" s="374"/>
      <c r="GN19" s="374"/>
      <c r="GO19" s="374"/>
      <c r="GP19" s="374"/>
      <c r="GQ19" s="374"/>
      <c r="GR19" s="374"/>
      <c r="GS19" s="374"/>
      <c r="GT19" s="374"/>
      <c r="GU19" s="374"/>
      <c r="GV19" s="374"/>
      <c r="GW19" s="374"/>
      <c r="GX19" s="374"/>
      <c r="GY19" s="374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  <c r="HQ19" s="374"/>
      <c r="HR19" s="374"/>
      <c r="HS19" s="374"/>
      <c r="HT19" s="374"/>
      <c r="HU19" s="374"/>
      <c r="HV19" s="374"/>
      <c r="HW19" s="374"/>
      <c r="HX19" s="374"/>
      <c r="HY19" s="374"/>
      <c r="HZ19" s="374"/>
      <c r="IA19" s="374"/>
      <c r="IB19" s="374"/>
      <c r="IC19" s="374"/>
      <c r="ID19" s="374"/>
      <c r="IE19" s="374"/>
      <c r="IF19" s="374"/>
      <c r="IG19" s="374"/>
      <c r="IH19" s="374"/>
      <c r="II19" s="374"/>
      <c r="IJ19" s="374"/>
      <c r="IK19" s="374"/>
      <c r="IL19" s="374"/>
      <c r="IM19" s="374"/>
      <c r="IN19" s="374"/>
      <c r="IO19" s="374"/>
      <c r="IP19" s="374"/>
      <c r="IQ19" s="374"/>
      <c r="IR19" s="374"/>
      <c r="IS19" s="374"/>
      <c r="IT19" s="374"/>
      <c r="IU19" s="374"/>
      <c r="IV19" s="374"/>
    </row>
    <row r="20" spans="1:256" ht="15.75">
      <c r="A20" s="374"/>
      <c r="B20" s="374"/>
      <c r="C20" s="374"/>
      <c r="D20" s="379"/>
      <c r="E20" s="379"/>
      <c r="F20" s="379"/>
      <c r="G20" s="380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9"/>
      <c r="AA20" s="379"/>
      <c r="AB20" s="379"/>
      <c r="AC20" s="378"/>
      <c r="AD20" s="378"/>
      <c r="AE20" s="381"/>
      <c r="AF20" s="374"/>
      <c r="AG20" s="378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4"/>
      <c r="FN20" s="374"/>
      <c r="FO20" s="374"/>
      <c r="FP20" s="374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4"/>
      <c r="GG20" s="374"/>
      <c r="GH20" s="374"/>
      <c r="GI20" s="374"/>
      <c r="GJ20" s="374"/>
      <c r="GK20" s="374"/>
      <c r="GL20" s="374"/>
      <c r="GM20" s="374"/>
      <c r="GN20" s="374"/>
      <c r="GO20" s="374"/>
      <c r="GP20" s="374"/>
      <c r="GQ20" s="374"/>
      <c r="GR20" s="374"/>
      <c r="GS20" s="374"/>
      <c r="GT20" s="374"/>
      <c r="GU20" s="374"/>
      <c r="GV20" s="374"/>
      <c r="GW20" s="374"/>
      <c r="GX20" s="374"/>
      <c r="GY20" s="374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  <c r="HQ20" s="374"/>
      <c r="HR20" s="374"/>
      <c r="HS20" s="374"/>
      <c r="HT20" s="374"/>
      <c r="HU20" s="374"/>
      <c r="HV20" s="374"/>
      <c r="HW20" s="374"/>
      <c r="HX20" s="374"/>
      <c r="HY20" s="374"/>
      <c r="HZ20" s="374"/>
      <c r="IA20" s="374"/>
      <c r="IB20" s="374"/>
      <c r="IC20" s="374"/>
      <c r="ID20" s="374"/>
      <c r="IE20" s="374"/>
      <c r="IF20" s="374"/>
      <c r="IG20" s="374"/>
      <c r="IH20" s="374"/>
      <c r="II20" s="374"/>
      <c r="IJ20" s="374"/>
      <c r="IK20" s="374"/>
      <c r="IL20" s="374"/>
      <c r="IM20" s="374"/>
      <c r="IN20" s="374"/>
      <c r="IO20" s="374"/>
      <c r="IP20" s="374"/>
      <c r="IQ20" s="374"/>
      <c r="IR20" s="374"/>
      <c r="IS20" s="374"/>
      <c r="IT20" s="374"/>
      <c r="IU20" s="374"/>
      <c r="IV20" s="374"/>
    </row>
    <row r="21" spans="1:256" ht="15.75">
      <c r="A21" s="374"/>
      <c r="B21" s="382" t="s">
        <v>114</v>
      </c>
      <c r="C21" s="375"/>
      <c r="D21" s="376" t="s">
        <v>56</v>
      </c>
      <c r="E21" s="383"/>
      <c r="F21" s="374"/>
      <c r="G21" s="380"/>
      <c r="H21" s="374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79"/>
      <c r="Z21" s="379"/>
      <c r="AA21" s="379"/>
      <c r="AB21" s="379"/>
      <c r="AC21" s="379"/>
      <c r="AD21" s="379"/>
      <c r="AE21" s="379"/>
      <c r="AF21" s="374"/>
      <c r="AG21" s="379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4"/>
      <c r="DG21" s="374"/>
      <c r="DH21" s="374"/>
      <c r="DI21" s="374"/>
      <c r="DJ21" s="374"/>
      <c r="DK21" s="374"/>
      <c r="DL21" s="374"/>
      <c r="DM21" s="374"/>
      <c r="DN21" s="374"/>
      <c r="DO21" s="374"/>
      <c r="DP21" s="374"/>
      <c r="DQ21" s="374"/>
      <c r="DR21" s="374"/>
      <c r="DS21" s="374"/>
      <c r="DT21" s="374"/>
      <c r="DU21" s="374"/>
      <c r="DV21" s="374"/>
      <c r="DW21" s="374"/>
      <c r="DX21" s="374"/>
      <c r="DY21" s="374"/>
      <c r="DZ21" s="374"/>
      <c r="EA21" s="374"/>
      <c r="EB21" s="374"/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4"/>
      <c r="EN21" s="374"/>
      <c r="EO21" s="374"/>
      <c r="EP21" s="374"/>
      <c r="EQ21" s="374"/>
      <c r="ER21" s="374"/>
      <c r="ES21" s="374"/>
      <c r="ET21" s="374"/>
      <c r="EU21" s="374"/>
      <c r="EV21" s="374"/>
      <c r="EW21" s="374"/>
      <c r="EX21" s="374"/>
      <c r="EY21" s="374"/>
      <c r="EZ21" s="374"/>
      <c r="FA21" s="374"/>
      <c r="FB21" s="374"/>
      <c r="FC21" s="374"/>
      <c r="FD21" s="374"/>
      <c r="FE21" s="374"/>
      <c r="FF21" s="374"/>
      <c r="FG21" s="374"/>
      <c r="FH21" s="374"/>
      <c r="FI21" s="374"/>
      <c r="FJ21" s="374"/>
      <c r="FK21" s="374"/>
      <c r="FL21" s="374"/>
      <c r="FM21" s="374"/>
      <c r="FN21" s="374"/>
      <c r="FO21" s="374"/>
      <c r="FP21" s="374"/>
      <c r="FQ21" s="374"/>
      <c r="FR21" s="374"/>
      <c r="FS21" s="374"/>
      <c r="FT21" s="374"/>
      <c r="FU21" s="374"/>
      <c r="FV21" s="374"/>
      <c r="FW21" s="374"/>
      <c r="FX21" s="374"/>
      <c r="FY21" s="374"/>
      <c r="FZ21" s="374"/>
      <c r="GA21" s="374"/>
      <c r="GB21" s="374"/>
      <c r="GC21" s="374"/>
      <c r="GD21" s="374"/>
      <c r="GE21" s="374"/>
      <c r="GF21" s="374"/>
      <c r="GG21" s="374"/>
      <c r="GH21" s="374"/>
      <c r="GI21" s="374"/>
      <c r="GJ21" s="374"/>
      <c r="GK21" s="374"/>
      <c r="GL21" s="374"/>
      <c r="GM21" s="374"/>
      <c r="GN21" s="374"/>
      <c r="GO21" s="374"/>
      <c r="GP21" s="374"/>
      <c r="GQ21" s="374"/>
      <c r="GR21" s="374"/>
      <c r="GS21" s="374"/>
      <c r="GT21" s="374"/>
      <c r="GU21" s="374"/>
      <c r="GV21" s="374"/>
      <c r="GW21" s="374"/>
      <c r="GX21" s="374"/>
      <c r="GY21" s="374"/>
      <c r="GZ21" s="374"/>
      <c r="HA21" s="374"/>
      <c r="HB21" s="374"/>
      <c r="HC21" s="374"/>
      <c r="HD21" s="374"/>
      <c r="HE21" s="374"/>
      <c r="HF21" s="374"/>
      <c r="HG21" s="374"/>
      <c r="HH21" s="374"/>
      <c r="HI21" s="374"/>
      <c r="HJ21" s="374"/>
      <c r="HK21" s="374"/>
      <c r="HL21" s="374"/>
      <c r="HM21" s="374"/>
      <c r="HN21" s="374"/>
      <c r="HO21" s="374"/>
      <c r="HP21" s="374"/>
      <c r="HQ21" s="374"/>
      <c r="HR21" s="374"/>
      <c r="HS21" s="374"/>
      <c r="HT21" s="374"/>
      <c r="HU21" s="374"/>
      <c r="HV21" s="374"/>
      <c r="HW21" s="374"/>
      <c r="HX21" s="374"/>
      <c r="HY21" s="374"/>
      <c r="HZ21" s="374"/>
      <c r="IA21" s="374"/>
      <c r="IB21" s="374"/>
      <c r="IC21" s="374"/>
      <c r="ID21" s="374"/>
      <c r="IE21" s="374"/>
      <c r="IF21" s="374"/>
      <c r="IG21" s="374"/>
      <c r="IH21" s="374"/>
      <c r="II21" s="374"/>
      <c r="IJ21" s="374"/>
      <c r="IK21" s="374"/>
      <c r="IL21" s="374"/>
      <c r="IM21" s="374"/>
      <c r="IN21" s="374"/>
      <c r="IO21" s="374"/>
      <c r="IP21" s="374"/>
      <c r="IQ21" s="374"/>
      <c r="IR21" s="374"/>
      <c r="IS21" s="374"/>
      <c r="IT21" s="374"/>
      <c r="IU21" s="374"/>
      <c r="IV21" s="374"/>
    </row>
    <row r="22" spans="1:256" ht="15.75">
      <c r="A22" s="374"/>
      <c r="B22" s="374"/>
      <c r="C22" s="379" t="s">
        <v>93</v>
      </c>
      <c r="D22" s="374" t="s">
        <v>172</v>
      </c>
      <c r="E22" s="384"/>
      <c r="F22" s="374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4"/>
      <c r="DX22" s="374"/>
      <c r="DY22" s="374"/>
      <c r="DZ22" s="374"/>
      <c r="EA22" s="374"/>
      <c r="EB22" s="374"/>
      <c r="EC22" s="374"/>
      <c r="ED22" s="374"/>
      <c r="EE22" s="374"/>
      <c r="EF22" s="374"/>
      <c r="EG22" s="374"/>
      <c r="EH22" s="374"/>
      <c r="EI22" s="374"/>
      <c r="EJ22" s="374"/>
      <c r="EK22" s="374"/>
      <c r="EL22" s="374"/>
      <c r="EM22" s="374"/>
      <c r="EN22" s="374"/>
      <c r="EO22" s="374"/>
      <c r="EP22" s="374"/>
      <c r="EQ22" s="374"/>
      <c r="ER22" s="374"/>
      <c r="ES22" s="374"/>
      <c r="ET22" s="374"/>
      <c r="EU22" s="374"/>
      <c r="EV22" s="374"/>
      <c r="EW22" s="374"/>
      <c r="EX22" s="374"/>
      <c r="EY22" s="374"/>
      <c r="EZ22" s="374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374"/>
      <c r="FL22" s="374"/>
      <c r="FM22" s="374"/>
      <c r="FN22" s="374"/>
      <c r="FO22" s="374"/>
      <c r="FP22" s="374"/>
      <c r="FQ22" s="374"/>
      <c r="FR22" s="374"/>
      <c r="FS22" s="374"/>
      <c r="FT22" s="374"/>
      <c r="FU22" s="374"/>
      <c r="FV22" s="374"/>
      <c r="FW22" s="374"/>
      <c r="FX22" s="374"/>
      <c r="FY22" s="374"/>
      <c r="FZ22" s="374"/>
      <c r="GA22" s="374"/>
      <c r="GB22" s="374"/>
      <c r="GC22" s="374"/>
      <c r="GD22" s="374"/>
      <c r="GE22" s="374"/>
      <c r="GF22" s="374"/>
      <c r="GG22" s="374"/>
      <c r="GH22" s="374"/>
      <c r="GI22" s="374"/>
      <c r="GJ22" s="374"/>
      <c r="GK22" s="374"/>
      <c r="GL22" s="374"/>
      <c r="GM22" s="374"/>
      <c r="GN22" s="374"/>
      <c r="GO22" s="374"/>
      <c r="GP22" s="374"/>
      <c r="GQ22" s="374"/>
      <c r="GR22" s="374"/>
      <c r="GS22" s="374"/>
      <c r="GT22" s="374"/>
      <c r="GU22" s="374"/>
      <c r="GV22" s="374"/>
      <c r="GW22" s="374"/>
      <c r="GX22" s="374"/>
      <c r="GY22" s="374"/>
      <c r="GZ22" s="374"/>
      <c r="HA22" s="374"/>
      <c r="HB22" s="374"/>
      <c r="HC22" s="374"/>
      <c r="HD22" s="374"/>
      <c r="HE22" s="374"/>
      <c r="HF22" s="374"/>
      <c r="HG22" s="374"/>
      <c r="HH22" s="374"/>
      <c r="HI22" s="374"/>
      <c r="HJ22" s="374"/>
      <c r="HK22" s="374"/>
      <c r="HL22" s="374"/>
      <c r="HM22" s="374"/>
      <c r="HN22" s="374"/>
      <c r="HO22" s="374"/>
      <c r="HP22" s="374"/>
      <c r="HQ22" s="374"/>
      <c r="HR22" s="374"/>
      <c r="HS22" s="374"/>
      <c r="HT22" s="374"/>
      <c r="HU22" s="374"/>
      <c r="HV22" s="374"/>
      <c r="HW22" s="374"/>
      <c r="HX22" s="374"/>
      <c r="HY22" s="374"/>
      <c r="HZ22" s="374"/>
      <c r="IA22" s="374"/>
      <c r="IB22" s="374"/>
      <c r="IC22" s="374"/>
      <c r="ID22" s="374"/>
      <c r="IE22" s="374"/>
      <c r="IF22" s="374"/>
      <c r="IG22" s="374"/>
      <c r="IH22" s="374"/>
      <c r="II22" s="374"/>
      <c r="IJ22" s="374"/>
      <c r="IK22" s="374"/>
      <c r="IL22" s="374"/>
      <c r="IM22" s="374"/>
      <c r="IN22" s="374"/>
      <c r="IO22" s="374"/>
      <c r="IP22" s="374"/>
      <c r="IQ22" s="374"/>
      <c r="IR22" s="374"/>
      <c r="IS22" s="374"/>
      <c r="IT22" s="374"/>
      <c r="IU22" s="374"/>
      <c r="IV22" s="374"/>
    </row>
    <row r="23" spans="1:256" ht="15.75">
      <c r="A23" s="374"/>
      <c r="B23" s="374"/>
      <c r="C23" s="379"/>
      <c r="D23" s="374"/>
      <c r="E23" s="384"/>
      <c r="F23" s="374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4"/>
      <c r="DX23" s="374"/>
      <c r="DY23" s="374"/>
      <c r="DZ23" s="374"/>
      <c r="EA23" s="374"/>
      <c r="EB23" s="374"/>
      <c r="EC23" s="374"/>
      <c r="ED23" s="374"/>
      <c r="EE23" s="374"/>
      <c r="EF23" s="374"/>
      <c r="EG23" s="374"/>
      <c r="EH23" s="374"/>
      <c r="EI23" s="374"/>
      <c r="EJ23" s="374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4"/>
      <c r="EV23" s="374"/>
      <c r="EW23" s="374"/>
      <c r="EX23" s="374"/>
      <c r="EY23" s="374"/>
      <c r="EZ23" s="374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4"/>
      <c r="FL23" s="374"/>
      <c r="FM23" s="374"/>
      <c r="FN23" s="374"/>
      <c r="FO23" s="374"/>
      <c r="FP23" s="374"/>
      <c r="FQ23" s="374"/>
      <c r="FR23" s="374"/>
      <c r="FS23" s="374"/>
      <c r="FT23" s="374"/>
      <c r="FU23" s="374"/>
      <c r="FV23" s="374"/>
      <c r="FW23" s="374"/>
      <c r="FX23" s="374"/>
      <c r="FY23" s="374"/>
      <c r="FZ23" s="374"/>
      <c r="GA23" s="374"/>
      <c r="GB23" s="374"/>
      <c r="GC23" s="374"/>
      <c r="GD23" s="374"/>
      <c r="GE23" s="374"/>
      <c r="GF23" s="374"/>
      <c r="GG23" s="374"/>
      <c r="GH23" s="374"/>
      <c r="GI23" s="374"/>
      <c r="GJ23" s="374"/>
      <c r="GK23" s="374"/>
      <c r="GL23" s="374"/>
      <c r="GM23" s="374"/>
      <c r="GN23" s="374"/>
      <c r="GO23" s="374"/>
      <c r="GP23" s="374"/>
      <c r="GQ23" s="374"/>
      <c r="GR23" s="374"/>
      <c r="GS23" s="374"/>
      <c r="GT23" s="374"/>
      <c r="GU23" s="374"/>
      <c r="GV23" s="374"/>
      <c r="GW23" s="374"/>
      <c r="GX23" s="374"/>
      <c r="GY23" s="374"/>
      <c r="GZ23" s="374"/>
      <c r="HA23" s="374"/>
      <c r="HB23" s="374"/>
      <c r="HC23" s="374"/>
      <c r="HD23" s="374"/>
      <c r="HE23" s="374"/>
      <c r="HF23" s="374"/>
      <c r="HG23" s="374"/>
      <c r="HH23" s="374"/>
      <c r="HI23" s="374"/>
      <c r="HJ23" s="374"/>
      <c r="HK23" s="374"/>
      <c r="HL23" s="374"/>
      <c r="HM23" s="374"/>
      <c r="HN23" s="374"/>
      <c r="HO23" s="374"/>
      <c r="HP23" s="374"/>
      <c r="HQ23" s="374"/>
      <c r="HR23" s="374"/>
      <c r="HS23" s="374"/>
      <c r="HT23" s="374"/>
      <c r="HU23" s="374"/>
      <c r="HV23" s="374"/>
      <c r="HW23" s="374"/>
      <c r="HX23" s="374"/>
      <c r="HY23" s="374"/>
      <c r="HZ23" s="374"/>
      <c r="IA23" s="374"/>
      <c r="IB23" s="374"/>
      <c r="IC23" s="374"/>
      <c r="ID23" s="374"/>
      <c r="IE23" s="374"/>
      <c r="IF23" s="374"/>
      <c r="IG23" s="374"/>
      <c r="IH23" s="374"/>
      <c r="II23" s="374"/>
      <c r="IJ23" s="374"/>
      <c r="IK23" s="374"/>
      <c r="IL23" s="374"/>
      <c r="IM23" s="374"/>
      <c r="IN23" s="374"/>
      <c r="IO23" s="374"/>
      <c r="IP23" s="374"/>
      <c r="IQ23" s="374"/>
      <c r="IR23" s="374"/>
      <c r="IS23" s="374"/>
      <c r="IT23" s="374"/>
      <c r="IU23" s="374"/>
      <c r="IV23" s="374"/>
    </row>
    <row r="24" spans="1:256" ht="15.75">
      <c r="A24" s="374"/>
      <c r="B24" s="374"/>
      <c r="C24" s="379"/>
      <c r="D24" s="374"/>
      <c r="E24" s="384"/>
      <c r="F24" s="374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4"/>
      <c r="DQ24" s="374"/>
      <c r="DR24" s="374"/>
      <c r="DS24" s="374"/>
      <c r="DT24" s="374"/>
      <c r="DU24" s="374"/>
      <c r="DV24" s="374"/>
      <c r="DW24" s="374"/>
      <c r="DX24" s="374"/>
      <c r="DY24" s="374"/>
      <c r="DZ24" s="374"/>
      <c r="EA24" s="374"/>
      <c r="EB24" s="374"/>
      <c r="EC24" s="374"/>
      <c r="ED24" s="374"/>
      <c r="EE24" s="374"/>
      <c r="EF24" s="374"/>
      <c r="EG24" s="374"/>
      <c r="EH24" s="374"/>
      <c r="EI24" s="374"/>
      <c r="EJ24" s="374"/>
      <c r="EK24" s="374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4"/>
      <c r="EW24" s="374"/>
      <c r="EX24" s="374"/>
      <c r="EY24" s="374"/>
      <c r="EZ24" s="374"/>
      <c r="FA24" s="374"/>
      <c r="FB24" s="374"/>
      <c r="FC24" s="374"/>
      <c r="FD24" s="374"/>
      <c r="FE24" s="374"/>
      <c r="FF24" s="374"/>
      <c r="FG24" s="374"/>
      <c r="FH24" s="374"/>
      <c r="FI24" s="374"/>
      <c r="FJ24" s="374"/>
      <c r="FK24" s="374"/>
      <c r="FL24" s="374"/>
      <c r="FM24" s="374"/>
      <c r="FN24" s="374"/>
      <c r="FO24" s="374"/>
      <c r="FP24" s="374"/>
      <c r="FQ24" s="374"/>
      <c r="FR24" s="374"/>
      <c r="FS24" s="374"/>
      <c r="FT24" s="374"/>
      <c r="FU24" s="374"/>
      <c r="FV24" s="374"/>
      <c r="FW24" s="374"/>
      <c r="FX24" s="374"/>
      <c r="FY24" s="374"/>
      <c r="FZ24" s="374"/>
      <c r="GA24" s="374"/>
      <c r="GB24" s="374"/>
      <c r="GC24" s="374"/>
      <c r="GD24" s="374"/>
      <c r="GE24" s="374"/>
      <c r="GF24" s="374"/>
      <c r="GG24" s="374"/>
      <c r="GH24" s="374"/>
      <c r="GI24" s="374"/>
      <c r="GJ24" s="374"/>
      <c r="GK24" s="374"/>
      <c r="GL24" s="374"/>
      <c r="GM24" s="374"/>
      <c r="GN24" s="374"/>
      <c r="GO24" s="374"/>
      <c r="GP24" s="374"/>
      <c r="GQ24" s="374"/>
      <c r="GR24" s="374"/>
      <c r="GS24" s="374"/>
      <c r="GT24" s="374"/>
      <c r="GU24" s="374"/>
      <c r="GV24" s="374"/>
      <c r="GW24" s="374"/>
      <c r="GX24" s="374"/>
      <c r="GY24" s="374"/>
      <c r="GZ24" s="374"/>
      <c r="HA24" s="374"/>
      <c r="HB24" s="374"/>
      <c r="HC24" s="374"/>
      <c r="HD24" s="374"/>
      <c r="HE24" s="374"/>
      <c r="HF24" s="374"/>
      <c r="HG24" s="374"/>
      <c r="HH24" s="374"/>
      <c r="HI24" s="374"/>
      <c r="HJ24" s="374"/>
      <c r="HK24" s="374"/>
      <c r="HL24" s="374"/>
      <c r="HM24" s="374"/>
      <c r="HN24" s="374"/>
      <c r="HO24" s="374"/>
      <c r="HP24" s="374"/>
      <c r="HQ24" s="374"/>
      <c r="HR24" s="374"/>
      <c r="HS24" s="374"/>
      <c r="HT24" s="374"/>
      <c r="HU24" s="374"/>
      <c r="HV24" s="374"/>
      <c r="HW24" s="374"/>
      <c r="HX24" s="374"/>
      <c r="HY24" s="374"/>
      <c r="HZ24" s="374"/>
      <c r="IA24" s="374"/>
      <c r="IB24" s="374"/>
      <c r="IC24" s="374"/>
      <c r="ID24" s="374"/>
      <c r="IE24" s="374"/>
      <c r="IF24" s="374"/>
      <c r="IG24" s="374"/>
      <c r="IH24" s="374"/>
      <c r="II24" s="374"/>
      <c r="IJ24" s="374"/>
      <c r="IK24" s="374"/>
      <c r="IL24" s="374"/>
      <c r="IM24" s="374"/>
      <c r="IN24" s="374"/>
      <c r="IO24" s="374"/>
      <c r="IP24" s="374"/>
      <c r="IQ24" s="374"/>
      <c r="IR24" s="374"/>
      <c r="IS24" s="374"/>
      <c r="IT24" s="374"/>
      <c r="IU24" s="374"/>
      <c r="IV24" s="374"/>
    </row>
    <row r="25" spans="1:256" ht="15.75">
      <c r="A25" s="374"/>
      <c r="B25" s="385" t="s">
        <v>496</v>
      </c>
      <c r="C25" s="374"/>
      <c r="D25" s="374"/>
      <c r="E25" s="385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4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4"/>
      <c r="DQ25" s="374"/>
      <c r="DR25" s="374"/>
      <c r="DS25" s="374"/>
      <c r="DT25" s="374"/>
      <c r="DU25" s="374"/>
      <c r="DV25" s="374"/>
      <c r="DW25" s="374"/>
      <c r="DX25" s="374"/>
      <c r="DY25" s="374"/>
      <c r="DZ25" s="374"/>
      <c r="EA25" s="374"/>
      <c r="EB25" s="374"/>
      <c r="EC25" s="374"/>
      <c r="ED25" s="374"/>
      <c r="EE25" s="374"/>
      <c r="EF25" s="374"/>
      <c r="EG25" s="374"/>
      <c r="EH25" s="374"/>
      <c r="EI25" s="374"/>
      <c r="EJ25" s="374"/>
      <c r="EK25" s="374"/>
      <c r="EL25" s="374"/>
      <c r="EM25" s="374"/>
      <c r="EN25" s="374"/>
      <c r="EO25" s="374"/>
      <c r="EP25" s="374"/>
      <c r="EQ25" s="374"/>
      <c r="ER25" s="374"/>
      <c r="ES25" s="374"/>
      <c r="ET25" s="374"/>
      <c r="EU25" s="374"/>
      <c r="EV25" s="374"/>
      <c r="EW25" s="374"/>
      <c r="EX25" s="374"/>
      <c r="EY25" s="374"/>
      <c r="EZ25" s="374"/>
      <c r="FA25" s="374"/>
      <c r="FB25" s="374"/>
      <c r="FC25" s="374"/>
      <c r="FD25" s="374"/>
      <c r="FE25" s="374"/>
      <c r="FF25" s="374"/>
      <c r="FG25" s="374"/>
      <c r="FH25" s="374"/>
      <c r="FI25" s="374"/>
      <c r="FJ25" s="374"/>
      <c r="FK25" s="374"/>
      <c r="FL25" s="374"/>
      <c r="FM25" s="374"/>
      <c r="FN25" s="374"/>
      <c r="FO25" s="374"/>
      <c r="FP25" s="374"/>
      <c r="FQ25" s="374"/>
      <c r="FR25" s="374"/>
      <c r="FS25" s="374"/>
      <c r="FT25" s="374"/>
      <c r="FU25" s="374"/>
      <c r="FV25" s="374"/>
      <c r="FW25" s="374"/>
      <c r="FX25" s="374"/>
      <c r="FY25" s="374"/>
      <c r="FZ25" s="374"/>
      <c r="GA25" s="374"/>
      <c r="GB25" s="374"/>
      <c r="GC25" s="374"/>
      <c r="GD25" s="374"/>
      <c r="GE25" s="374"/>
      <c r="GF25" s="374"/>
      <c r="GG25" s="374"/>
      <c r="GH25" s="374"/>
      <c r="GI25" s="374"/>
      <c r="GJ25" s="374"/>
      <c r="GK25" s="374"/>
      <c r="GL25" s="374"/>
      <c r="GM25" s="374"/>
      <c r="GN25" s="374"/>
      <c r="GO25" s="374"/>
      <c r="GP25" s="374"/>
      <c r="GQ25" s="374"/>
      <c r="GR25" s="374"/>
      <c r="GS25" s="374"/>
      <c r="GT25" s="374"/>
      <c r="GU25" s="374"/>
      <c r="GV25" s="374"/>
      <c r="GW25" s="374"/>
      <c r="GX25" s="374"/>
      <c r="GY25" s="374"/>
      <c r="GZ25" s="374"/>
      <c r="HA25" s="374"/>
      <c r="HB25" s="374"/>
      <c r="HC25" s="374"/>
      <c r="HD25" s="374"/>
      <c r="HE25" s="374"/>
      <c r="HF25" s="374"/>
      <c r="HG25" s="374"/>
      <c r="HH25" s="374"/>
      <c r="HI25" s="374"/>
      <c r="HJ25" s="374"/>
      <c r="HK25" s="374"/>
      <c r="HL25" s="374"/>
      <c r="HM25" s="374"/>
      <c r="HN25" s="374"/>
      <c r="HO25" s="374"/>
      <c r="HP25" s="374"/>
      <c r="HQ25" s="374"/>
      <c r="HR25" s="374"/>
      <c r="HS25" s="374"/>
      <c r="HT25" s="374"/>
      <c r="HU25" s="374"/>
      <c r="HV25" s="374"/>
      <c r="HW25" s="374"/>
      <c r="HX25" s="374"/>
      <c r="HY25" s="374"/>
      <c r="HZ25" s="374"/>
      <c r="IA25" s="374"/>
      <c r="IB25" s="374"/>
      <c r="IC25" s="374"/>
      <c r="ID25" s="374"/>
      <c r="IE25" s="374"/>
      <c r="IF25" s="374"/>
      <c r="IG25" s="374"/>
      <c r="IH25" s="374"/>
      <c r="II25" s="374"/>
      <c r="IJ25" s="374"/>
      <c r="IK25" s="374"/>
      <c r="IL25" s="374"/>
      <c r="IM25" s="374"/>
      <c r="IN25" s="374"/>
      <c r="IO25" s="374"/>
      <c r="IP25" s="374"/>
      <c r="IQ25" s="374"/>
      <c r="IR25" s="374"/>
      <c r="IS25" s="374"/>
      <c r="IT25" s="374"/>
      <c r="IU25" s="374"/>
      <c r="IV25" s="374"/>
    </row>
    <row r="26" spans="1:256" ht="15.75">
      <c r="A26" s="374"/>
      <c r="B26" s="385" t="s">
        <v>96</v>
      </c>
      <c r="C26" s="374"/>
      <c r="D26" s="374"/>
      <c r="E26" s="385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81"/>
      <c r="Z26" s="381"/>
      <c r="AA26" s="381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4"/>
      <c r="DX26" s="374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4"/>
      <c r="EJ26" s="374"/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4"/>
      <c r="EV26" s="374"/>
      <c r="EW26" s="374"/>
      <c r="EX26" s="374"/>
      <c r="EY26" s="374"/>
      <c r="EZ26" s="374"/>
      <c r="FA26" s="374"/>
      <c r="FB26" s="374"/>
      <c r="FC26" s="374"/>
      <c r="FD26" s="374"/>
      <c r="FE26" s="374"/>
      <c r="FF26" s="374"/>
      <c r="FG26" s="374"/>
      <c r="FH26" s="374"/>
      <c r="FI26" s="374"/>
      <c r="FJ26" s="374"/>
      <c r="FK26" s="374"/>
      <c r="FL26" s="374"/>
      <c r="FM26" s="374"/>
      <c r="FN26" s="374"/>
      <c r="FO26" s="374"/>
      <c r="FP26" s="374"/>
      <c r="FQ26" s="374"/>
      <c r="FR26" s="374"/>
      <c r="FS26" s="374"/>
      <c r="FT26" s="374"/>
      <c r="FU26" s="374"/>
      <c r="FV26" s="374"/>
      <c r="FW26" s="374"/>
      <c r="FX26" s="374"/>
      <c r="FY26" s="374"/>
      <c r="FZ26" s="374"/>
      <c r="GA26" s="374"/>
      <c r="GB26" s="374"/>
      <c r="GC26" s="374"/>
      <c r="GD26" s="374"/>
      <c r="GE26" s="374"/>
      <c r="GF26" s="374"/>
      <c r="GG26" s="374"/>
      <c r="GH26" s="374"/>
      <c r="GI26" s="374"/>
      <c r="GJ26" s="374"/>
      <c r="GK26" s="374"/>
      <c r="GL26" s="374"/>
      <c r="GM26" s="374"/>
      <c r="GN26" s="374"/>
      <c r="GO26" s="374"/>
      <c r="GP26" s="374"/>
      <c r="GQ26" s="374"/>
      <c r="GR26" s="374"/>
      <c r="GS26" s="374"/>
      <c r="GT26" s="374"/>
      <c r="GU26" s="374"/>
      <c r="GV26" s="374"/>
      <c r="GW26" s="374"/>
      <c r="GX26" s="374"/>
      <c r="GY26" s="374"/>
      <c r="GZ26" s="374"/>
      <c r="HA26" s="374"/>
      <c r="HB26" s="374"/>
      <c r="HC26" s="374"/>
      <c r="HD26" s="374"/>
      <c r="HE26" s="374"/>
      <c r="HF26" s="374"/>
      <c r="HG26" s="374"/>
      <c r="HH26" s="374"/>
      <c r="HI26" s="374"/>
      <c r="HJ26" s="374"/>
      <c r="HK26" s="374"/>
      <c r="HL26" s="374"/>
      <c r="HM26" s="374"/>
      <c r="HN26" s="374"/>
      <c r="HO26" s="374"/>
      <c r="HP26" s="374"/>
      <c r="HQ26" s="374"/>
      <c r="HR26" s="374"/>
      <c r="HS26" s="374"/>
      <c r="HT26" s="374"/>
      <c r="HU26" s="374"/>
      <c r="HV26" s="374"/>
      <c r="HW26" s="374"/>
      <c r="HX26" s="374"/>
      <c r="HY26" s="374"/>
      <c r="HZ26" s="374"/>
      <c r="IA26" s="374"/>
      <c r="IB26" s="374"/>
      <c r="IC26" s="374"/>
      <c r="ID26" s="374"/>
      <c r="IE26" s="374"/>
      <c r="IF26" s="374"/>
      <c r="IG26" s="374"/>
      <c r="IH26" s="374"/>
      <c r="II26" s="374"/>
      <c r="IJ26" s="374"/>
      <c r="IK26" s="374"/>
      <c r="IL26" s="374"/>
      <c r="IM26" s="374"/>
      <c r="IN26" s="374"/>
      <c r="IO26" s="374"/>
      <c r="IP26" s="374"/>
      <c r="IQ26" s="374"/>
      <c r="IR26" s="374"/>
      <c r="IS26" s="374"/>
      <c r="IT26" s="374"/>
      <c r="IU26" s="374"/>
      <c r="IV26" s="374"/>
    </row>
  </sheetData>
  <sheetProtection/>
  <mergeCells count="15">
    <mergeCell ref="G15:I15"/>
    <mergeCell ref="G16:I16"/>
    <mergeCell ref="A9:F9"/>
    <mergeCell ref="G11:I11"/>
    <mergeCell ref="A16:F16"/>
    <mergeCell ref="B18:C18"/>
    <mergeCell ref="G12:I12"/>
    <mergeCell ref="G13:I13"/>
    <mergeCell ref="G14:I14"/>
    <mergeCell ref="H3:I3"/>
    <mergeCell ref="H2:I2"/>
    <mergeCell ref="A6:G6"/>
    <mergeCell ref="A7:G7"/>
    <mergeCell ref="A8:G8"/>
    <mergeCell ref="A5:G5"/>
  </mergeCells>
  <printOptions/>
  <pageMargins left="1.44" right="0.25" top="0.2" bottom="0.24" header="0.17" footer="0.17"/>
  <pageSetup horizontalDpi="600" verticalDpi="600" orientation="landscape" paperSize="9" scale="74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G55"/>
  <sheetViews>
    <sheetView zoomScale="80" zoomScaleNormal="80" zoomScaleSheetLayoutView="75" zoomScalePageLayoutView="0" workbookViewId="0" topLeftCell="F3">
      <selection activeCell="X17" sqref="X17"/>
    </sheetView>
  </sheetViews>
  <sheetFormatPr defaultColWidth="9.140625" defaultRowHeight="12.75"/>
  <cols>
    <col min="1" max="1" width="6.8515625" style="28" customWidth="1"/>
    <col min="2" max="2" width="24.00390625" style="1" hidden="1" customWidth="1"/>
    <col min="3" max="3" width="21.421875" style="2" customWidth="1"/>
    <col min="4" max="4" width="12.57421875" style="2" customWidth="1"/>
    <col min="5" max="5" width="13.00390625" style="2" hidden="1" customWidth="1"/>
    <col min="6" max="6" width="17.8515625" style="2" customWidth="1"/>
    <col min="7" max="7" width="10.421875" style="2" customWidth="1"/>
    <col min="8" max="8" width="11.7109375" style="2" customWidth="1"/>
    <col min="9" max="9" width="12.28125" style="2" customWidth="1"/>
    <col min="10" max="10" width="15.00390625" style="1" customWidth="1"/>
    <col min="11" max="11" width="15.8515625" style="1" customWidth="1"/>
    <col min="12" max="12" width="13.57421875" style="1" customWidth="1"/>
    <col min="13" max="13" width="12.8515625" style="1" customWidth="1"/>
    <col min="14" max="14" width="13.7109375" style="2" customWidth="1"/>
    <col min="15" max="17" width="13.7109375" style="1" customWidth="1"/>
    <col min="18" max="18" width="12.7109375" style="2" customWidth="1"/>
    <col min="19" max="19" width="11.140625" style="2" customWidth="1"/>
    <col min="20" max="20" width="9.8515625" style="2" customWidth="1"/>
    <col min="21" max="21" width="11.00390625" style="2" customWidth="1"/>
    <col min="22" max="22" width="11.7109375" style="2" customWidth="1"/>
    <col min="23" max="23" width="11.8515625" style="2" hidden="1" customWidth="1"/>
    <col min="24" max="16384" width="9.140625" style="2" customWidth="1"/>
  </cols>
  <sheetData>
    <row r="1" spans="1:21" ht="15.75" customHeight="1" hidden="1">
      <c r="A1" s="1336" t="s">
        <v>80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6"/>
      <c r="N1" s="1336"/>
      <c r="O1" s="1336"/>
      <c r="P1" s="1336"/>
      <c r="Q1" s="1336"/>
      <c r="R1" s="1336"/>
      <c r="S1" s="13"/>
      <c r="T1" s="13"/>
      <c r="U1" s="13"/>
    </row>
    <row r="2" spans="1:22" ht="31.5" customHeight="1" hidden="1">
      <c r="A2" s="1336"/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336"/>
      <c r="R2" s="1336"/>
      <c r="S2" s="1334"/>
      <c r="T2" s="1334"/>
      <c r="U2" s="1334"/>
      <c r="V2" s="1334"/>
    </row>
    <row r="3" spans="20:22" ht="15.75" customHeight="1">
      <c r="T3" s="1091" t="s">
        <v>15</v>
      </c>
      <c r="U3" s="1091"/>
      <c r="V3" s="1091"/>
    </row>
    <row r="4" spans="20:22" ht="26.25" customHeight="1">
      <c r="T4" s="1337" t="s">
        <v>879</v>
      </c>
      <c r="U4" s="1337"/>
      <c r="V4" s="1337"/>
    </row>
    <row r="5" spans="20:22" ht="12" customHeight="1">
      <c r="T5" s="1337"/>
      <c r="U5" s="1337"/>
      <c r="V5" s="1337"/>
    </row>
    <row r="6" spans="20:22" ht="5.25" customHeight="1">
      <c r="T6" s="1337"/>
      <c r="U6" s="1337"/>
      <c r="V6" s="1337"/>
    </row>
    <row r="7" spans="20:22" ht="4.5" customHeight="1">
      <c r="T7" s="1335" t="s">
        <v>352</v>
      </c>
      <c r="U7" s="1335"/>
      <c r="V7" s="1335"/>
    </row>
    <row r="8" spans="20:22" ht="51" customHeight="1">
      <c r="T8" s="1335"/>
      <c r="U8" s="1335"/>
      <c r="V8" s="1335"/>
    </row>
    <row r="9" spans="20:22" ht="8.25" customHeight="1">
      <c r="T9" s="14"/>
      <c r="U9" s="14"/>
      <c r="V9" s="14"/>
    </row>
    <row r="10" spans="19:22" ht="8.25" customHeight="1">
      <c r="S10" s="63"/>
      <c r="T10" s="1335"/>
      <c r="U10" s="1335"/>
      <c r="V10" s="1335"/>
    </row>
    <row r="11" spans="19:22" ht="32.25" customHeight="1">
      <c r="S11" s="63"/>
      <c r="T11" s="1335"/>
      <c r="U11" s="1335"/>
      <c r="V11" s="1335"/>
    </row>
    <row r="12" spans="1:21" s="16" customFormat="1" ht="12.75" customHeight="1">
      <c r="A12" s="131"/>
      <c r="B12" s="94"/>
      <c r="C12" s="15"/>
      <c r="D12" s="15"/>
      <c r="E12" s="15"/>
      <c r="F12" s="1034" t="s">
        <v>81</v>
      </c>
      <c r="G12" s="1034"/>
      <c r="H12" s="1034"/>
      <c r="I12" s="1034"/>
      <c r="J12" s="1034"/>
      <c r="K12" s="1034"/>
      <c r="L12" s="1034"/>
      <c r="M12" s="1034"/>
      <c r="N12" s="1034"/>
      <c r="O12" s="125"/>
      <c r="P12" s="125"/>
      <c r="Q12" s="125"/>
      <c r="R12" s="15"/>
      <c r="S12" s="15"/>
      <c r="T12" s="17"/>
      <c r="U12" s="17"/>
    </row>
    <row r="13" spans="1:22" s="16" customFormat="1" ht="39.75" customHeight="1">
      <c r="A13" s="132"/>
      <c r="B13" s="95"/>
      <c r="C13" s="1344" t="s">
        <v>25</v>
      </c>
      <c r="D13" s="1344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44"/>
      <c r="P13" s="1344"/>
      <c r="Q13" s="1344"/>
      <c r="R13" s="1344"/>
      <c r="S13" s="1344"/>
      <c r="T13" s="1344"/>
      <c r="U13" s="1344"/>
      <c r="V13" s="1344"/>
    </row>
    <row r="14" spans="1:22" s="16" customFormat="1" ht="15.75">
      <c r="A14" s="1339"/>
      <c r="B14" s="1339"/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39"/>
      <c r="R14" s="1339"/>
      <c r="S14" s="1339"/>
      <c r="T14" s="1339"/>
      <c r="U14" s="1339"/>
      <c r="V14" s="1339"/>
    </row>
    <row r="15" spans="1:29" s="16" customFormat="1" ht="15.75">
      <c r="A15" s="99"/>
      <c r="B15" s="94"/>
      <c r="C15" s="1338" t="s">
        <v>787</v>
      </c>
      <c r="D15" s="1338"/>
      <c r="E15" s="1338"/>
      <c r="F15" s="1338"/>
      <c r="G15" s="1338"/>
      <c r="H15" s="1338"/>
      <c r="I15" s="1338"/>
      <c r="J15" s="1338"/>
      <c r="K15" s="1338"/>
      <c r="L15" s="1338"/>
      <c r="M15" s="1338"/>
      <c r="N15" s="1338"/>
      <c r="O15" s="1338"/>
      <c r="P15" s="1338"/>
      <c r="Q15" s="1338"/>
      <c r="R15" s="1338"/>
      <c r="S15" s="1338"/>
      <c r="T15" s="1338"/>
      <c r="U15" s="1338"/>
      <c r="V15" s="1338"/>
      <c r="W15" s="32"/>
      <c r="X15" s="32"/>
      <c r="Y15" s="32"/>
      <c r="Z15" s="32"/>
      <c r="AA15" s="32"/>
      <c r="AB15" s="32"/>
      <c r="AC15" s="32"/>
    </row>
    <row r="17" spans="1:22" ht="43.5" customHeight="1">
      <c r="A17" s="67"/>
      <c r="B17" s="8"/>
      <c r="C17" s="1326" t="s">
        <v>82</v>
      </c>
      <c r="D17" s="1326"/>
      <c r="E17" s="1326"/>
      <c r="F17" s="18"/>
      <c r="G17" s="18"/>
      <c r="H17" s="18"/>
      <c r="I17" s="18"/>
      <c r="J17" s="134"/>
      <c r="K17" s="134"/>
      <c r="L17" s="134"/>
      <c r="M17" s="134"/>
      <c r="N17" s="18"/>
      <c r="O17" s="134"/>
      <c r="P17" s="134"/>
      <c r="Q17" s="134"/>
      <c r="R17" s="18"/>
      <c r="S17" s="18"/>
      <c r="T17" s="64"/>
      <c r="U17" s="64"/>
      <c r="V17" s="64"/>
    </row>
    <row r="18" spans="3:4" ht="12.75">
      <c r="C18" s="2" t="s">
        <v>83</v>
      </c>
      <c r="D18" s="20" t="s">
        <v>302</v>
      </c>
    </row>
    <row r="19" spans="3:22" ht="12.75">
      <c r="C19" s="2" t="s">
        <v>85</v>
      </c>
      <c r="D19" s="21" t="s">
        <v>18</v>
      </c>
      <c r="V19" s="22"/>
    </row>
    <row r="20" ht="12.75">
      <c r="V20" s="22" t="s">
        <v>17</v>
      </c>
    </row>
    <row r="21" spans="1:23" s="23" customFormat="1" ht="53.25" customHeight="1">
      <c r="A21" s="1330"/>
      <c r="B21" s="1327"/>
      <c r="C21" s="1331" t="s">
        <v>770</v>
      </c>
      <c r="D21" s="1322" t="s">
        <v>88</v>
      </c>
      <c r="E21" s="1324"/>
      <c r="F21" s="1331" t="s">
        <v>137</v>
      </c>
      <c r="G21" s="1322" t="s">
        <v>788</v>
      </c>
      <c r="H21" s="1323"/>
      <c r="I21" s="1324"/>
      <c r="J21" s="1325" t="s">
        <v>789</v>
      </c>
      <c r="K21" s="1325"/>
      <c r="L21" s="1325"/>
      <c r="M21" s="1325"/>
      <c r="N21" s="1325"/>
      <c r="O21" s="1325" t="s">
        <v>790</v>
      </c>
      <c r="P21" s="1325"/>
      <c r="Q21" s="1325"/>
      <c r="R21" s="1325"/>
      <c r="S21" s="1322" t="s">
        <v>89</v>
      </c>
      <c r="T21" s="1323"/>
      <c r="U21" s="1324"/>
      <c r="V21" s="30" t="s">
        <v>51</v>
      </c>
      <c r="W21" s="116"/>
    </row>
    <row r="22" spans="1:23" s="182" customFormat="1" ht="46.5" customHeight="1">
      <c r="A22" s="1330"/>
      <c r="B22" s="1328"/>
      <c r="C22" s="1332"/>
      <c r="D22" s="1340"/>
      <c r="E22" s="1341"/>
      <c r="F22" s="1332"/>
      <c r="G22" s="1023" t="s">
        <v>90</v>
      </c>
      <c r="H22" s="1023" t="s">
        <v>147</v>
      </c>
      <c r="I22" s="1015" t="s">
        <v>353</v>
      </c>
      <c r="J22" s="1023" t="s">
        <v>173</v>
      </c>
      <c r="K22" s="1015" t="s">
        <v>174</v>
      </c>
      <c r="L22" s="1015" t="s">
        <v>175</v>
      </c>
      <c r="M22" s="1015" t="s">
        <v>176</v>
      </c>
      <c r="N22" s="1015" t="s">
        <v>354</v>
      </c>
      <c r="O22" s="1023" t="s">
        <v>90</v>
      </c>
      <c r="P22" s="1023" t="s">
        <v>147</v>
      </c>
      <c r="Q22" s="1015" t="s">
        <v>177</v>
      </c>
      <c r="R22" s="1015" t="s">
        <v>355</v>
      </c>
      <c r="S22" s="1015" t="s">
        <v>791</v>
      </c>
      <c r="T22" s="1023" t="s">
        <v>45</v>
      </c>
      <c r="U22" s="1023"/>
      <c r="V22" s="1023" t="s">
        <v>357</v>
      </c>
      <c r="W22" s="1023"/>
    </row>
    <row r="23" spans="1:23" s="182" customFormat="1" ht="123.75" customHeight="1">
      <c r="A23" s="1330"/>
      <c r="B23" s="1329"/>
      <c r="C23" s="1332"/>
      <c r="D23" s="1342"/>
      <c r="E23" s="1343"/>
      <c r="F23" s="1333"/>
      <c r="G23" s="1023"/>
      <c r="H23" s="1023"/>
      <c r="I23" s="1017"/>
      <c r="J23" s="1023"/>
      <c r="K23" s="1017"/>
      <c r="L23" s="1017"/>
      <c r="M23" s="1017"/>
      <c r="N23" s="1017"/>
      <c r="O23" s="1023"/>
      <c r="P23" s="1023"/>
      <c r="Q23" s="1017"/>
      <c r="R23" s="1017"/>
      <c r="S23" s="1017"/>
      <c r="T23" s="608" t="s">
        <v>727</v>
      </c>
      <c r="U23" s="183" t="s">
        <v>356</v>
      </c>
      <c r="V23" s="1023"/>
      <c r="W23" s="1023"/>
    </row>
    <row r="24" spans="1:23" s="188" customFormat="1" ht="12.75">
      <c r="A24" s="184"/>
      <c r="B24" s="185"/>
      <c r="C24" s="186">
        <v>1</v>
      </c>
      <c r="D24" s="186">
        <v>2</v>
      </c>
      <c r="E24" s="186">
        <v>3</v>
      </c>
      <c r="F24" s="186">
        <v>3</v>
      </c>
      <c r="G24" s="186">
        <v>4</v>
      </c>
      <c r="H24" s="186">
        <v>5</v>
      </c>
      <c r="I24" s="186">
        <v>6</v>
      </c>
      <c r="J24" s="186">
        <v>7</v>
      </c>
      <c r="K24" s="186">
        <v>8</v>
      </c>
      <c r="L24" s="186">
        <v>9</v>
      </c>
      <c r="M24" s="186">
        <v>10</v>
      </c>
      <c r="N24" s="186">
        <v>11</v>
      </c>
      <c r="O24" s="186">
        <v>12</v>
      </c>
      <c r="P24" s="186">
        <v>13</v>
      </c>
      <c r="Q24" s="186">
        <v>14</v>
      </c>
      <c r="R24" s="186">
        <v>15</v>
      </c>
      <c r="S24" s="186">
        <v>16</v>
      </c>
      <c r="T24" s="187">
        <v>17</v>
      </c>
      <c r="U24" s="186">
        <v>18</v>
      </c>
      <c r="V24" s="187">
        <v>19</v>
      </c>
      <c r="W24" s="187"/>
    </row>
    <row r="25" spans="1:24" s="188" customFormat="1" ht="83.25" customHeight="1">
      <c r="A25" s="184"/>
      <c r="B25" s="189" t="s">
        <v>121</v>
      </c>
      <c r="C25" s="190"/>
      <c r="D25" s="191"/>
      <c r="E25" s="191"/>
      <c r="F25" s="192"/>
      <c r="G25" s="192"/>
      <c r="H25" s="192"/>
      <c r="I25" s="193">
        <f>G25+H25</f>
        <v>0</v>
      </c>
      <c r="J25" s="192"/>
      <c r="K25" s="192"/>
      <c r="L25" s="192"/>
      <c r="M25" s="192"/>
      <c r="N25" s="193">
        <f>M25+L25+K25+J25</f>
        <v>0</v>
      </c>
      <c r="O25" s="193"/>
      <c r="P25" s="193"/>
      <c r="Q25" s="193"/>
      <c r="R25" s="193">
        <f>Q25+P25+O25</f>
        <v>0</v>
      </c>
      <c r="S25" s="192"/>
      <c r="T25" s="194">
        <f>S25+I25+N25-R25</f>
        <v>0</v>
      </c>
      <c r="U25" s="195"/>
      <c r="V25" s="196">
        <f>D25-R25</f>
        <v>0</v>
      </c>
      <c r="W25" s="195"/>
      <c r="X25" s="197"/>
    </row>
    <row r="26" spans="1:23" s="3" customFormat="1" ht="28.5" customHeight="1" hidden="1">
      <c r="A26" s="66"/>
      <c r="B26" s="138" t="s">
        <v>122</v>
      </c>
      <c r="C26" s="139"/>
      <c r="D26" s="140"/>
      <c r="E26" s="140"/>
      <c r="F26" s="71">
        <v>6</v>
      </c>
      <c r="G26" s="71"/>
      <c r="H26" s="71"/>
      <c r="I26" s="141">
        <f aca="true" t="shared" si="0" ref="I26:I38">G26+H26</f>
        <v>0</v>
      </c>
      <c r="J26" s="71"/>
      <c r="K26" s="71"/>
      <c r="L26" s="71"/>
      <c r="M26" s="71"/>
      <c r="N26" s="141">
        <f aca="true" t="shared" si="1" ref="N26:N38">M26+L26+K26+J26</f>
        <v>0</v>
      </c>
      <c r="O26" s="142"/>
      <c r="P26" s="142"/>
      <c r="Q26" s="142"/>
      <c r="R26" s="141">
        <f aca="true" t="shared" si="2" ref="R26:R38">Q26+P26+O26</f>
        <v>0</v>
      </c>
      <c r="S26" s="101"/>
      <c r="T26" s="143">
        <f aca="true" t="shared" si="3" ref="T26:T38">S26+I26+N26-R26</f>
        <v>0</v>
      </c>
      <c r="U26" s="82"/>
      <c r="V26" s="145">
        <f aca="true" t="shared" si="4" ref="V26:V38">D26-R26</f>
        <v>0</v>
      </c>
      <c r="W26" s="12"/>
    </row>
    <row r="27" spans="1:23" s="3" customFormat="1" ht="49.5" customHeight="1" hidden="1">
      <c r="A27" s="66"/>
      <c r="B27" s="138" t="s">
        <v>123</v>
      </c>
      <c r="C27" s="139"/>
      <c r="D27" s="140"/>
      <c r="E27" s="140"/>
      <c r="F27" s="101">
        <v>2</v>
      </c>
      <c r="G27" s="101"/>
      <c r="H27" s="101"/>
      <c r="I27" s="141">
        <f t="shared" si="0"/>
        <v>0</v>
      </c>
      <c r="J27" s="71"/>
      <c r="K27" s="71"/>
      <c r="L27" s="71"/>
      <c r="M27" s="71"/>
      <c r="N27" s="141">
        <f t="shared" si="1"/>
        <v>0</v>
      </c>
      <c r="O27" s="142"/>
      <c r="P27" s="142"/>
      <c r="Q27" s="142"/>
      <c r="R27" s="141">
        <f t="shared" si="2"/>
        <v>0</v>
      </c>
      <c r="S27" s="101"/>
      <c r="T27" s="143">
        <f t="shared" si="3"/>
        <v>0</v>
      </c>
      <c r="U27" s="146"/>
      <c r="V27" s="145">
        <f t="shared" si="4"/>
        <v>0</v>
      </c>
      <c r="W27" s="12" t="s">
        <v>26</v>
      </c>
    </row>
    <row r="28" spans="1:23" s="3" customFormat="1" ht="24" customHeight="1" hidden="1">
      <c r="A28" s="66"/>
      <c r="B28" s="138" t="s">
        <v>124</v>
      </c>
      <c r="C28" s="139"/>
      <c r="D28" s="140"/>
      <c r="E28" s="140"/>
      <c r="F28" s="101">
        <v>1</v>
      </c>
      <c r="G28" s="101"/>
      <c r="H28" s="101"/>
      <c r="I28" s="141">
        <f t="shared" si="0"/>
        <v>0</v>
      </c>
      <c r="J28" s="71"/>
      <c r="K28" s="71"/>
      <c r="L28" s="71"/>
      <c r="M28" s="71"/>
      <c r="N28" s="141">
        <f t="shared" si="1"/>
        <v>0</v>
      </c>
      <c r="O28" s="142"/>
      <c r="P28" s="142"/>
      <c r="Q28" s="142"/>
      <c r="R28" s="141">
        <f t="shared" si="2"/>
        <v>0</v>
      </c>
      <c r="S28" s="101"/>
      <c r="T28" s="143">
        <f t="shared" si="3"/>
        <v>0</v>
      </c>
      <c r="U28" s="144"/>
      <c r="V28" s="145">
        <f t="shared" si="4"/>
        <v>0</v>
      </c>
      <c r="W28" s="12"/>
    </row>
    <row r="29" spans="1:23" s="3" customFormat="1" ht="30" customHeight="1" hidden="1">
      <c r="A29" s="66"/>
      <c r="B29" s="138" t="s">
        <v>125</v>
      </c>
      <c r="C29" s="139"/>
      <c r="D29" s="147"/>
      <c r="E29" s="140"/>
      <c r="F29" s="101">
        <v>1</v>
      </c>
      <c r="G29" s="101"/>
      <c r="H29" s="101"/>
      <c r="I29" s="141">
        <f t="shared" si="0"/>
        <v>0</v>
      </c>
      <c r="J29" s="71"/>
      <c r="K29" s="71"/>
      <c r="L29" s="71"/>
      <c r="M29" s="71"/>
      <c r="N29" s="141">
        <f t="shared" si="1"/>
        <v>0</v>
      </c>
      <c r="O29" s="142"/>
      <c r="P29" s="142"/>
      <c r="Q29" s="142"/>
      <c r="R29" s="141">
        <f t="shared" si="2"/>
        <v>0</v>
      </c>
      <c r="S29" s="101"/>
      <c r="T29" s="143">
        <f t="shared" si="3"/>
        <v>0</v>
      </c>
      <c r="U29" s="144"/>
      <c r="V29" s="145">
        <f t="shared" si="4"/>
        <v>0</v>
      </c>
      <c r="W29" s="12" t="s">
        <v>97</v>
      </c>
    </row>
    <row r="30" spans="1:23" s="3" customFormat="1" ht="24" customHeight="1" hidden="1">
      <c r="A30" s="66"/>
      <c r="B30" s="138" t="s">
        <v>126</v>
      </c>
      <c r="C30" s="139"/>
      <c r="D30" s="140"/>
      <c r="E30" s="140"/>
      <c r="F30" s="101">
        <v>1</v>
      </c>
      <c r="G30" s="101"/>
      <c r="H30" s="101"/>
      <c r="I30" s="141">
        <f t="shared" si="0"/>
        <v>0</v>
      </c>
      <c r="J30" s="71"/>
      <c r="K30" s="71"/>
      <c r="L30" s="71"/>
      <c r="M30" s="71"/>
      <c r="N30" s="141">
        <f t="shared" si="1"/>
        <v>0</v>
      </c>
      <c r="O30" s="142"/>
      <c r="P30" s="142"/>
      <c r="Q30" s="142"/>
      <c r="R30" s="141">
        <f t="shared" si="2"/>
        <v>0</v>
      </c>
      <c r="S30" s="101"/>
      <c r="T30" s="143">
        <f t="shared" si="3"/>
        <v>0</v>
      </c>
      <c r="U30" s="82"/>
      <c r="V30" s="145">
        <f t="shared" si="4"/>
        <v>0</v>
      </c>
      <c r="W30" s="12"/>
    </row>
    <row r="31" spans="1:23" s="3" customFormat="1" ht="24" customHeight="1" hidden="1">
      <c r="A31" s="66"/>
      <c r="B31" s="138" t="s">
        <v>127</v>
      </c>
      <c r="C31" s="139"/>
      <c r="D31" s="140"/>
      <c r="E31" s="140"/>
      <c r="F31" s="101">
        <v>1</v>
      </c>
      <c r="G31" s="101"/>
      <c r="H31" s="101"/>
      <c r="I31" s="141">
        <f t="shared" si="0"/>
        <v>0</v>
      </c>
      <c r="J31" s="71"/>
      <c r="K31" s="71"/>
      <c r="L31" s="71"/>
      <c r="M31" s="71"/>
      <c r="N31" s="141">
        <f t="shared" si="1"/>
        <v>0</v>
      </c>
      <c r="O31" s="142"/>
      <c r="P31" s="142"/>
      <c r="Q31" s="142"/>
      <c r="R31" s="141">
        <f t="shared" si="2"/>
        <v>0</v>
      </c>
      <c r="S31" s="101"/>
      <c r="T31" s="143">
        <f t="shared" si="3"/>
        <v>0</v>
      </c>
      <c r="U31" s="82"/>
      <c r="V31" s="145">
        <f t="shared" si="4"/>
        <v>0</v>
      </c>
      <c r="W31" s="12"/>
    </row>
    <row r="32" spans="1:23" s="3" customFormat="1" ht="24" customHeight="1" hidden="1">
      <c r="A32" s="66"/>
      <c r="B32" s="138" t="s">
        <v>128</v>
      </c>
      <c r="C32" s="139"/>
      <c r="D32" s="140"/>
      <c r="E32" s="140"/>
      <c r="F32" s="101">
        <v>1</v>
      </c>
      <c r="G32" s="101"/>
      <c r="H32" s="101"/>
      <c r="I32" s="141">
        <f t="shared" si="0"/>
        <v>0</v>
      </c>
      <c r="J32" s="71"/>
      <c r="K32" s="71"/>
      <c r="L32" s="71"/>
      <c r="M32" s="71"/>
      <c r="N32" s="141">
        <f t="shared" si="1"/>
        <v>0</v>
      </c>
      <c r="O32" s="142"/>
      <c r="P32" s="142"/>
      <c r="Q32" s="142"/>
      <c r="R32" s="141">
        <f t="shared" si="2"/>
        <v>0</v>
      </c>
      <c r="S32" s="101"/>
      <c r="T32" s="143">
        <f t="shared" si="3"/>
        <v>0</v>
      </c>
      <c r="U32" s="82"/>
      <c r="V32" s="145">
        <f t="shared" si="4"/>
        <v>0</v>
      </c>
      <c r="W32" s="70"/>
    </row>
    <row r="33" spans="1:23" s="3" customFormat="1" ht="48.75" customHeight="1" hidden="1">
      <c r="A33" s="66"/>
      <c r="B33" s="138" t="s">
        <v>129</v>
      </c>
      <c r="C33" s="139"/>
      <c r="D33" s="140"/>
      <c r="E33" s="140"/>
      <c r="F33" s="101">
        <v>2</v>
      </c>
      <c r="G33" s="101"/>
      <c r="H33" s="101"/>
      <c r="I33" s="141">
        <f t="shared" si="0"/>
        <v>0</v>
      </c>
      <c r="J33" s="71"/>
      <c r="K33" s="71"/>
      <c r="L33" s="71"/>
      <c r="M33" s="71"/>
      <c r="N33" s="141">
        <f t="shared" si="1"/>
        <v>0</v>
      </c>
      <c r="O33" s="142"/>
      <c r="P33" s="142"/>
      <c r="Q33" s="142"/>
      <c r="R33" s="141">
        <f t="shared" si="2"/>
        <v>0</v>
      </c>
      <c r="S33" s="71"/>
      <c r="T33" s="143">
        <f t="shared" si="3"/>
        <v>0</v>
      </c>
      <c r="U33" s="144"/>
      <c r="V33" s="145">
        <f t="shared" si="4"/>
        <v>0</v>
      </c>
      <c r="W33" s="12"/>
    </row>
    <row r="34" spans="1:26" s="3" customFormat="1" ht="23.25" customHeight="1" hidden="1">
      <c r="A34" s="66"/>
      <c r="B34" s="138" t="s">
        <v>130</v>
      </c>
      <c r="C34" s="139"/>
      <c r="D34" s="140"/>
      <c r="E34" s="140"/>
      <c r="F34" s="101">
        <v>1</v>
      </c>
      <c r="G34" s="101"/>
      <c r="H34" s="101"/>
      <c r="I34" s="141">
        <f t="shared" si="0"/>
        <v>0</v>
      </c>
      <c r="J34" s="71"/>
      <c r="K34" s="71"/>
      <c r="L34" s="71"/>
      <c r="M34" s="71"/>
      <c r="N34" s="141">
        <f t="shared" si="1"/>
        <v>0</v>
      </c>
      <c r="O34" s="142"/>
      <c r="P34" s="142"/>
      <c r="Q34" s="142"/>
      <c r="R34" s="141">
        <f t="shared" si="2"/>
        <v>0</v>
      </c>
      <c r="S34" s="71"/>
      <c r="T34" s="143">
        <f t="shared" si="3"/>
        <v>0</v>
      </c>
      <c r="U34" s="82"/>
      <c r="V34" s="145">
        <f t="shared" si="4"/>
        <v>0</v>
      </c>
      <c r="W34" s="12"/>
      <c r="X34" s="1320"/>
      <c r="Y34" s="1321"/>
      <c r="Z34" s="1321"/>
    </row>
    <row r="35" spans="1:23" s="3" customFormat="1" ht="26.25" customHeight="1" hidden="1">
      <c r="A35" s="66"/>
      <c r="B35" s="138" t="s">
        <v>131</v>
      </c>
      <c r="C35" s="139"/>
      <c r="D35" s="140"/>
      <c r="E35" s="140"/>
      <c r="F35" s="101">
        <v>1</v>
      </c>
      <c r="G35" s="101"/>
      <c r="H35" s="101"/>
      <c r="I35" s="141">
        <f t="shared" si="0"/>
        <v>0</v>
      </c>
      <c r="J35" s="71"/>
      <c r="K35" s="71"/>
      <c r="L35" s="71"/>
      <c r="M35" s="71"/>
      <c r="N35" s="141">
        <f t="shared" si="1"/>
        <v>0</v>
      </c>
      <c r="O35" s="142"/>
      <c r="P35" s="142"/>
      <c r="Q35" s="142"/>
      <c r="R35" s="141">
        <f t="shared" si="2"/>
        <v>0</v>
      </c>
      <c r="S35" s="71"/>
      <c r="T35" s="143">
        <f t="shared" si="3"/>
        <v>0</v>
      </c>
      <c r="U35" s="82"/>
      <c r="V35" s="145">
        <f t="shared" si="4"/>
        <v>0</v>
      </c>
      <c r="W35" s="12"/>
    </row>
    <row r="36" spans="1:23" s="3" customFormat="1" ht="23.25" customHeight="1" hidden="1">
      <c r="A36" s="66"/>
      <c r="B36" s="138" t="s">
        <v>132</v>
      </c>
      <c r="C36" s="139"/>
      <c r="D36" s="140"/>
      <c r="E36" s="140"/>
      <c r="F36" s="101">
        <v>1</v>
      </c>
      <c r="G36" s="101"/>
      <c r="H36" s="101"/>
      <c r="I36" s="141">
        <f t="shared" si="0"/>
        <v>0</v>
      </c>
      <c r="J36" s="71"/>
      <c r="K36" s="71"/>
      <c r="L36" s="71"/>
      <c r="M36" s="71"/>
      <c r="N36" s="141">
        <f t="shared" si="1"/>
        <v>0</v>
      </c>
      <c r="O36" s="142"/>
      <c r="P36" s="142"/>
      <c r="Q36" s="142"/>
      <c r="R36" s="141">
        <f t="shared" si="2"/>
        <v>0</v>
      </c>
      <c r="S36" s="101"/>
      <c r="T36" s="143">
        <f t="shared" si="3"/>
        <v>0</v>
      </c>
      <c r="U36" s="82"/>
      <c r="V36" s="145">
        <f t="shared" si="4"/>
        <v>0</v>
      </c>
      <c r="W36" s="12"/>
    </row>
    <row r="37" spans="1:23" s="3" customFormat="1" ht="24.75" customHeight="1" hidden="1">
      <c r="A37" s="126"/>
      <c r="B37" s="138" t="s">
        <v>133</v>
      </c>
      <c r="C37" s="148"/>
      <c r="D37" s="147"/>
      <c r="E37" s="147"/>
      <c r="F37" s="71">
        <v>1</v>
      </c>
      <c r="G37" s="71"/>
      <c r="H37" s="71"/>
      <c r="I37" s="141">
        <f t="shared" si="0"/>
        <v>0</v>
      </c>
      <c r="J37" s="71"/>
      <c r="K37" s="71"/>
      <c r="L37" s="71"/>
      <c r="M37" s="71"/>
      <c r="N37" s="141">
        <f t="shared" si="1"/>
        <v>0</v>
      </c>
      <c r="O37" s="142"/>
      <c r="P37" s="142"/>
      <c r="Q37" s="142"/>
      <c r="R37" s="141">
        <f t="shared" si="2"/>
        <v>0</v>
      </c>
      <c r="S37" s="149"/>
      <c r="T37" s="143">
        <f t="shared" si="3"/>
        <v>0</v>
      </c>
      <c r="U37" s="82"/>
      <c r="V37" s="145">
        <f t="shared" si="4"/>
        <v>0</v>
      </c>
      <c r="W37" s="70"/>
    </row>
    <row r="38" spans="1:23" s="3" customFormat="1" ht="36" customHeight="1" hidden="1">
      <c r="A38" s="66"/>
      <c r="B38" s="138" t="s">
        <v>134</v>
      </c>
      <c r="C38" s="139"/>
      <c r="D38" s="140"/>
      <c r="E38" s="140"/>
      <c r="F38" s="101">
        <v>1</v>
      </c>
      <c r="G38" s="101"/>
      <c r="H38" s="101"/>
      <c r="I38" s="141">
        <f t="shared" si="0"/>
        <v>0</v>
      </c>
      <c r="J38" s="71"/>
      <c r="K38" s="71"/>
      <c r="L38" s="71"/>
      <c r="M38" s="71"/>
      <c r="N38" s="141">
        <f t="shared" si="1"/>
        <v>0</v>
      </c>
      <c r="O38" s="142"/>
      <c r="P38" s="142"/>
      <c r="Q38" s="142"/>
      <c r="R38" s="141">
        <f t="shared" si="2"/>
        <v>0</v>
      </c>
      <c r="S38" s="101"/>
      <c r="T38" s="143">
        <f t="shared" si="3"/>
        <v>0</v>
      </c>
      <c r="U38" s="82"/>
      <c r="V38" s="145">
        <f t="shared" si="4"/>
        <v>0</v>
      </c>
      <c r="W38" s="12"/>
    </row>
    <row r="39" spans="1:23" s="4" customFormat="1" ht="36" customHeight="1" hidden="1">
      <c r="A39" s="133"/>
      <c r="B39" s="96" t="s">
        <v>39</v>
      </c>
      <c r="C39" s="150">
        <f aca="true" t="shared" si="5" ref="C39:I39">SUM(C25:C38)</f>
        <v>0</v>
      </c>
      <c r="D39" s="151">
        <f t="shared" si="5"/>
        <v>0</v>
      </c>
      <c r="E39" s="151">
        <f t="shared" si="5"/>
        <v>0</v>
      </c>
      <c r="F39" s="151">
        <f t="shared" si="5"/>
        <v>20</v>
      </c>
      <c r="G39" s="151">
        <f t="shared" si="5"/>
        <v>0</v>
      </c>
      <c r="H39" s="151">
        <f t="shared" si="5"/>
        <v>0</v>
      </c>
      <c r="I39" s="117">
        <f t="shared" si="5"/>
        <v>0</v>
      </c>
      <c r="J39" s="150"/>
      <c r="K39" s="150"/>
      <c r="L39" s="150"/>
      <c r="M39" s="150"/>
      <c r="N39" s="117">
        <f>SUM(N25:N38)</f>
        <v>0</v>
      </c>
      <c r="O39" s="151"/>
      <c r="P39" s="151"/>
      <c r="Q39" s="151"/>
      <c r="R39" s="117">
        <f>SUM(R25:R38)</f>
        <v>0</v>
      </c>
      <c r="S39" s="151">
        <f>SUM(S25:S38)</f>
        <v>0</v>
      </c>
      <c r="T39" s="151">
        <f>SUM(T25:T38)</f>
        <v>0</v>
      </c>
      <c r="U39" s="152"/>
      <c r="V39" s="150">
        <f>D39-R39</f>
        <v>0</v>
      </c>
      <c r="W39" s="80"/>
    </row>
    <row r="40" spans="2:23" ht="12.75" hidden="1">
      <c r="B40" s="93"/>
      <c r="C40" s="65">
        <f>SUM(C39:C39)</f>
        <v>0</v>
      </c>
      <c r="D40" s="65">
        <f>SUM(D39:D39)</f>
        <v>0</v>
      </c>
      <c r="E40" s="65">
        <f>SUM(E39:E39)</f>
        <v>0</v>
      </c>
      <c r="F40" s="65">
        <f>SUM(F39:F39)</f>
        <v>20</v>
      </c>
      <c r="G40" s="65"/>
      <c r="H40" s="65"/>
      <c r="I40" s="65"/>
      <c r="J40" s="80"/>
      <c r="K40" s="80"/>
      <c r="L40" s="80"/>
      <c r="M40" s="80"/>
      <c r="N40" s="65">
        <f>SUM(N39:N39)</f>
        <v>0</v>
      </c>
      <c r="O40" s="80"/>
      <c r="P40" s="80"/>
      <c r="Q40" s="80"/>
      <c r="R40" s="65">
        <f>SUM(R39:R39)</f>
        <v>0</v>
      </c>
      <c r="S40" s="65">
        <f>SUM(S39:S39)</f>
        <v>0</v>
      </c>
      <c r="T40" s="65">
        <f>SUM(T39:T39)</f>
        <v>0</v>
      </c>
      <c r="U40" s="65"/>
      <c r="V40" s="65"/>
      <c r="W40" s="65"/>
    </row>
    <row r="43" spans="2:28" s="42" customFormat="1" ht="31.5" customHeight="1">
      <c r="B43" s="1091" t="s">
        <v>252</v>
      </c>
      <c r="C43" s="1091"/>
      <c r="D43" s="1091"/>
      <c r="E43" s="1091"/>
      <c r="G43" s="55"/>
      <c r="H43" s="46"/>
      <c r="L43" s="56"/>
      <c r="M43" s="130" t="s">
        <v>56</v>
      </c>
      <c r="N43" s="46"/>
      <c r="O43" s="46"/>
      <c r="P43" s="46"/>
      <c r="Q43" s="46"/>
      <c r="R43" s="46"/>
      <c r="T43" s="46"/>
      <c r="U43" s="46"/>
      <c r="V43" s="46"/>
      <c r="W43" s="46"/>
      <c r="X43" s="46"/>
      <c r="Z43" s="55"/>
      <c r="AA43" s="55"/>
      <c r="AB43" s="46"/>
    </row>
    <row r="44" spans="2:33" s="42" customFormat="1" ht="17.25" customHeight="1">
      <c r="B44" s="34"/>
      <c r="C44" s="34"/>
      <c r="F44" s="59"/>
      <c r="G44" s="58"/>
      <c r="L44" s="59" t="s">
        <v>93</v>
      </c>
      <c r="M44" s="59"/>
      <c r="Z44" s="59"/>
      <c r="AA44" s="59"/>
      <c r="AB44" s="59"/>
      <c r="AC44" s="46"/>
      <c r="AD44" s="46"/>
      <c r="AE44" s="60"/>
      <c r="AG44" s="45"/>
    </row>
    <row r="45" spans="2:33" s="42" customFormat="1" ht="17.25" customHeight="1">
      <c r="B45" s="34"/>
      <c r="C45" s="34"/>
      <c r="D45" s="59"/>
      <c r="E45" s="59"/>
      <c r="F45" s="59"/>
      <c r="G45" s="58"/>
      <c r="Z45" s="59"/>
      <c r="AA45" s="59"/>
      <c r="AB45" s="59"/>
      <c r="AC45" s="46"/>
      <c r="AD45" s="46"/>
      <c r="AE45" s="60"/>
      <c r="AG45" s="45"/>
    </row>
    <row r="46" spans="2:33" s="42" customFormat="1" ht="16.5" customHeight="1">
      <c r="B46" s="61" t="s">
        <v>114</v>
      </c>
      <c r="C46" s="61" t="s">
        <v>114</v>
      </c>
      <c r="E46" s="57"/>
      <c r="G46" s="58"/>
      <c r="I46" s="56"/>
      <c r="J46" s="130" t="s">
        <v>703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9"/>
      <c r="Z46" s="59"/>
      <c r="AA46" s="59"/>
      <c r="AB46" s="59"/>
      <c r="AC46" s="59"/>
      <c r="AD46" s="59"/>
      <c r="AE46" s="59"/>
      <c r="AG46" s="59"/>
    </row>
    <row r="47" spans="2:30" s="42" customFormat="1" ht="14.25" customHeight="1">
      <c r="B47" s="34"/>
      <c r="E47" s="62"/>
      <c r="G47" s="58"/>
      <c r="H47" s="58"/>
      <c r="I47" s="59" t="s">
        <v>93</v>
      </c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2:30" s="42" customFormat="1" ht="14.25" customHeight="1">
      <c r="B48" s="34"/>
      <c r="C48" s="59"/>
      <c r="E48" s="62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2:30" s="42" customFormat="1" ht="14.25" customHeight="1">
      <c r="B49" s="34"/>
      <c r="C49" s="2" t="s">
        <v>95</v>
      </c>
      <c r="E49" s="62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2:5" s="42" customFormat="1" ht="12.75">
      <c r="B50" s="2" t="s">
        <v>95</v>
      </c>
      <c r="C50" s="2" t="s">
        <v>96</v>
      </c>
      <c r="E50" s="2"/>
    </row>
    <row r="51" spans="2:27" s="42" customFormat="1" ht="15.75">
      <c r="B51" s="2" t="s">
        <v>96</v>
      </c>
      <c r="C51" s="34"/>
      <c r="E51" s="2"/>
      <c r="Y51" s="60"/>
      <c r="Z51" s="60"/>
      <c r="AA51" s="60"/>
    </row>
    <row r="52" spans="1:17" s="24" customFormat="1" ht="15.75">
      <c r="A52" s="27"/>
      <c r="B52" s="26"/>
      <c r="C52" s="27"/>
      <c r="D52" s="27"/>
      <c r="E52" s="27"/>
      <c r="F52" s="27"/>
      <c r="G52" s="27"/>
      <c r="H52" s="27"/>
      <c r="I52" s="27"/>
      <c r="J52" s="26"/>
      <c r="K52" s="26"/>
      <c r="L52" s="26"/>
      <c r="M52" s="26"/>
      <c r="O52" s="26"/>
      <c r="P52" s="26"/>
      <c r="Q52" s="26"/>
    </row>
    <row r="53" spans="1:18" s="24" customFormat="1" ht="18" customHeight="1">
      <c r="A53" s="27"/>
      <c r="B53" s="26"/>
      <c r="C53" s="27"/>
      <c r="D53" s="27"/>
      <c r="E53" s="27"/>
      <c r="F53" s="27"/>
      <c r="G53" s="27"/>
      <c r="H53" s="27"/>
      <c r="I53" s="27"/>
      <c r="J53" s="68"/>
      <c r="K53" s="68"/>
      <c r="L53" s="68"/>
      <c r="M53" s="68"/>
      <c r="N53" s="27"/>
      <c r="O53" s="68"/>
      <c r="P53" s="68"/>
      <c r="Q53" s="68"/>
      <c r="R53" s="27"/>
    </row>
    <row r="54" spans="1:9" ht="12.75">
      <c r="A54" s="1326"/>
      <c r="B54" s="1326"/>
      <c r="C54" s="1326"/>
      <c r="D54" s="28"/>
      <c r="E54" s="28"/>
      <c r="F54" s="28"/>
      <c r="G54" s="28"/>
      <c r="H54" s="28"/>
      <c r="I54" s="28"/>
    </row>
    <row r="55" spans="3:9" ht="12.75">
      <c r="C55" s="28"/>
      <c r="D55" s="28"/>
      <c r="E55" s="28"/>
      <c r="F55" s="28"/>
      <c r="G55" s="28"/>
      <c r="H55" s="28"/>
      <c r="I55" s="28"/>
    </row>
  </sheetData>
  <sheetProtection/>
  <mergeCells count="39">
    <mergeCell ref="T7:V8"/>
    <mergeCell ref="S21:U21"/>
    <mergeCell ref="T22:U22"/>
    <mergeCell ref="R22:R23"/>
    <mergeCell ref="Q22:Q23"/>
    <mergeCell ref="D21:E23"/>
    <mergeCell ref="C13:V13"/>
    <mergeCell ref="C21:C23"/>
    <mergeCell ref="S22:S23"/>
    <mergeCell ref="B43:E43"/>
    <mergeCell ref="S2:V2"/>
    <mergeCell ref="T3:V3"/>
    <mergeCell ref="T10:V11"/>
    <mergeCell ref="A1:R2"/>
    <mergeCell ref="T4:V6"/>
    <mergeCell ref="F12:N12"/>
    <mergeCell ref="C15:V15"/>
    <mergeCell ref="A14:V14"/>
    <mergeCell ref="C17:E17"/>
    <mergeCell ref="A54:C54"/>
    <mergeCell ref="J22:J23"/>
    <mergeCell ref="K22:K23"/>
    <mergeCell ref="L22:L23"/>
    <mergeCell ref="O22:O23"/>
    <mergeCell ref="P22:P23"/>
    <mergeCell ref="B21:B23"/>
    <mergeCell ref="A21:A23"/>
    <mergeCell ref="J21:N21"/>
    <mergeCell ref="F21:F23"/>
    <mergeCell ref="X34:Z34"/>
    <mergeCell ref="W22:W23"/>
    <mergeCell ref="V22:V23"/>
    <mergeCell ref="G21:I21"/>
    <mergeCell ref="G22:G23"/>
    <mergeCell ref="H22:H23"/>
    <mergeCell ref="I22:I23"/>
    <mergeCell ref="M22:M23"/>
    <mergeCell ref="N22:N23"/>
    <mergeCell ref="O21:R21"/>
  </mergeCells>
  <printOptions/>
  <pageMargins left="0.4724409448818898" right="0.2362204724409449" top="0.2362204724409449" bottom="0.2362204724409449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</dc:creator>
  <cp:keywords/>
  <dc:description/>
  <cp:lastModifiedBy>Баранова ИА</cp:lastModifiedBy>
  <cp:lastPrinted>2017-03-29T03:53:31Z</cp:lastPrinted>
  <dcterms:created xsi:type="dcterms:W3CDTF">2008-05-20T23:25:25Z</dcterms:created>
  <dcterms:modified xsi:type="dcterms:W3CDTF">2017-03-30T22:04:37Z</dcterms:modified>
  <cp:category/>
  <cp:version/>
  <cp:contentType/>
  <cp:contentStatus/>
</cp:coreProperties>
</file>