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Оздоровление\сеть лагерей\Сеть лето 2022\"/>
    </mc:Choice>
  </mc:AlternateContent>
  <bookViews>
    <workbookView xWindow="0" yWindow="0" windowWidth="28800" windowHeight="11805"/>
  </bookViews>
  <sheets>
    <sheet name="Дневное пребывание" sheetId="1" r:id="rId1"/>
    <sheet name="Профильные" sheetId="3" r:id="rId2"/>
    <sheet name="ЛТО" sheetId="7" r:id="rId3"/>
    <sheet name="Загородные" sheetId="2" r:id="rId4"/>
    <sheet name="Профильные смены" sheetId="6" r:id="rId5"/>
  </sheets>
  <externalReferences>
    <externalReference r:id="rId6"/>
  </externalReferences>
  <definedNames>
    <definedName name="_xlnm.Print_Area" localSheetId="0">'Дневное пребывание'!$A$1:$I$136</definedName>
    <definedName name="_xlnm.Print_Area" localSheetId="3">Загородные!$A$1:$H$12</definedName>
    <definedName name="_xlnm.Print_Area" localSheetId="2">ЛТО!$A$1:$I$7</definedName>
    <definedName name="_xlnm.Print_Area" localSheetId="1">Профильные!$A$1:$I$14</definedName>
    <definedName name="_xlnm.Print_Area" localSheetId="4">'Профильные смены'!$A$1:$H$16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2" l="1"/>
  <c r="E7" i="7" l="1"/>
  <c r="D7" i="7"/>
  <c r="C7" i="7"/>
  <c r="F6" i="7"/>
  <c r="F7" i="7" s="1"/>
  <c r="G11" i="6" l="1"/>
  <c r="G12" i="6"/>
  <c r="D14" i="3"/>
  <c r="E14" i="3"/>
  <c r="F14" i="3"/>
  <c r="C14" i="3"/>
  <c r="D8" i="3"/>
  <c r="E8" i="3"/>
  <c r="F8" i="3"/>
  <c r="C8" i="3"/>
  <c r="F7" i="3"/>
  <c r="G8" i="6" l="1"/>
  <c r="G7" i="6"/>
  <c r="G14" i="6"/>
  <c r="G13" i="6"/>
  <c r="F16" i="6"/>
  <c r="E16" i="6"/>
  <c r="D16" i="6"/>
  <c r="G15" i="6"/>
  <c r="G10" i="6"/>
  <c r="G9" i="6"/>
  <c r="G16" i="6" l="1"/>
  <c r="E13" i="3"/>
  <c r="F11" i="3"/>
  <c r="F12" i="3" l="1"/>
  <c r="C13" i="3"/>
  <c r="D13" i="3"/>
  <c r="F10" i="3"/>
  <c r="F13" i="3" l="1"/>
  <c r="F12" i="2" l="1"/>
  <c r="E12" i="2"/>
  <c r="D12" i="2"/>
  <c r="C12" i="2"/>
  <c r="G11" i="2"/>
  <c r="G10" i="2"/>
  <c r="G9" i="2"/>
  <c r="G8" i="2"/>
  <c r="G7" i="2"/>
  <c r="G12" i="2" s="1"/>
  <c r="E135" i="1"/>
  <c r="D135" i="1"/>
  <c r="C135" i="1"/>
  <c r="F134" i="1"/>
  <c r="F133" i="1"/>
  <c r="F132" i="1"/>
  <c r="F131" i="1"/>
  <c r="F130" i="1"/>
  <c r="F135" i="1" s="1"/>
  <c r="F129" i="1"/>
  <c r="E127" i="1"/>
  <c r="D127" i="1"/>
  <c r="C127" i="1"/>
  <c r="F126" i="1"/>
  <c r="F125" i="1"/>
  <c r="F124" i="1"/>
  <c r="F123" i="1"/>
  <c r="E120" i="1"/>
  <c r="D120" i="1"/>
  <c r="C120" i="1"/>
  <c r="F119" i="1"/>
  <c r="F118" i="1"/>
  <c r="F117" i="1"/>
  <c r="F116" i="1"/>
  <c r="F115" i="1"/>
  <c r="E113" i="1"/>
  <c r="D113" i="1"/>
  <c r="C113" i="1"/>
  <c r="F112" i="1"/>
  <c r="F111" i="1"/>
  <c r="F110" i="1"/>
  <c r="F109" i="1"/>
  <c r="F108" i="1"/>
  <c r="F107" i="1"/>
  <c r="F106" i="1"/>
  <c r="E104" i="1"/>
  <c r="D104" i="1"/>
  <c r="C104" i="1"/>
  <c r="F103" i="1"/>
  <c r="F102" i="1"/>
  <c r="F101" i="1"/>
  <c r="F100" i="1"/>
  <c r="F99" i="1"/>
  <c r="E97" i="1"/>
  <c r="D97" i="1"/>
  <c r="C97" i="1"/>
  <c r="F96" i="1"/>
  <c r="F97" i="1" s="1"/>
  <c r="E94" i="1"/>
  <c r="D94" i="1"/>
  <c r="C94" i="1"/>
  <c r="F93" i="1"/>
  <c r="F92" i="1"/>
  <c r="F91" i="1"/>
  <c r="F90" i="1"/>
  <c r="F89" i="1"/>
  <c r="F88" i="1"/>
  <c r="F87" i="1"/>
  <c r="E85" i="1"/>
  <c r="D85" i="1"/>
  <c r="C85" i="1"/>
  <c r="F84" i="1"/>
  <c r="F83" i="1"/>
  <c r="F82" i="1"/>
  <c r="F81" i="1"/>
  <c r="E79" i="1"/>
  <c r="D79" i="1"/>
  <c r="C79" i="1"/>
  <c r="F78" i="1"/>
  <c r="F77" i="1"/>
  <c r="E75" i="1"/>
  <c r="D75" i="1"/>
  <c r="C75" i="1"/>
  <c r="F74" i="1"/>
  <c r="F73" i="1"/>
  <c r="F72" i="1"/>
  <c r="E70" i="1"/>
  <c r="D70" i="1"/>
  <c r="C70" i="1"/>
  <c r="F69" i="1"/>
  <c r="F68" i="1"/>
  <c r="F67" i="1"/>
  <c r="F65" i="1"/>
  <c r="E65" i="1"/>
  <c r="D65" i="1"/>
  <c r="C65" i="1"/>
  <c r="E58" i="1"/>
  <c r="D58" i="1"/>
  <c r="F58" i="1" s="1"/>
  <c r="C58" i="1"/>
  <c r="F57" i="1"/>
  <c r="F56" i="1"/>
  <c r="F55" i="1"/>
  <c r="E53" i="1"/>
  <c r="D53" i="1"/>
  <c r="C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E34" i="1"/>
  <c r="D33" i="1"/>
  <c r="F33" i="1"/>
  <c r="D32" i="1"/>
  <c r="D31" i="1"/>
  <c r="C31" i="1"/>
  <c r="D30" i="1"/>
  <c r="F30" i="1"/>
  <c r="D29" i="1"/>
  <c r="D28" i="1"/>
  <c r="C28" i="1"/>
  <c r="D27" i="1"/>
  <c r="C27" i="1"/>
  <c r="F27" i="1" s="1"/>
  <c r="D26" i="1"/>
  <c r="F25" i="1"/>
  <c r="D24" i="1"/>
  <c r="F24" i="1"/>
  <c r="D23" i="1"/>
  <c r="D22" i="1"/>
  <c r="F22" i="1"/>
  <c r="D21" i="1"/>
  <c r="F21" i="1"/>
  <c r="C20" i="1"/>
  <c r="C19" i="1"/>
  <c r="F19" i="1" s="1"/>
  <c r="D18" i="1"/>
  <c r="F18" i="1"/>
  <c r="C17" i="1"/>
  <c r="C16" i="1"/>
  <c r="F16" i="1" s="1"/>
  <c r="D15" i="1"/>
  <c r="C15" i="1"/>
  <c r="F15" i="1" s="1"/>
  <c r="D14" i="1"/>
  <c r="D13" i="1"/>
  <c r="C13" i="1"/>
  <c r="F13" i="1" s="1"/>
  <c r="C12" i="1"/>
  <c r="F12" i="1" s="1"/>
  <c r="F10" i="1"/>
  <c r="D9" i="1"/>
  <c r="F9" i="1"/>
  <c r="D34" i="1"/>
  <c r="D121" i="1" l="1"/>
  <c r="D136" i="1" s="1"/>
  <c r="F28" i="1"/>
  <c r="F31" i="1"/>
  <c r="C34" i="1"/>
  <c r="C121" i="1" s="1"/>
  <c r="C136" i="1" s="1"/>
  <c r="F53" i="1"/>
  <c r="F70" i="1"/>
  <c r="F85" i="1"/>
  <c r="F8" i="1"/>
  <c r="F11" i="1"/>
  <c r="F14" i="1"/>
  <c r="F17" i="1"/>
  <c r="F20" i="1"/>
  <c r="F23" i="1"/>
  <c r="F26" i="1"/>
  <c r="F29" i="1"/>
  <c r="F32" i="1"/>
  <c r="F79" i="1"/>
  <c r="F94" i="1"/>
  <c r="F104" i="1"/>
  <c r="F113" i="1"/>
  <c r="F120" i="1"/>
  <c r="E121" i="1"/>
  <c r="E136" i="1" s="1"/>
  <c r="F75" i="1"/>
  <c r="F127" i="1"/>
  <c r="F7" i="1"/>
  <c r="F34" i="1" l="1"/>
  <c r="F121" i="1" s="1"/>
  <c r="F136" i="1" s="1"/>
</calcChain>
</file>

<file path=xl/sharedStrings.xml><?xml version="1.0" encoding="utf-8"?>
<sst xmlns="http://schemas.openxmlformats.org/spreadsheetml/2006/main" count="430" uniqueCount="180">
  <si>
    <t>Приложение 1 к приказу 
Минобразования Камчатского края
от _____________ № ______________</t>
  </si>
  <si>
    <t>Сеть детских оздоровительных лагерей с дневным пребыванием детей</t>
  </si>
  <si>
    <t>№ п/п</t>
  </si>
  <si>
    <t>Наименование лагеря и его месторасположение</t>
  </si>
  <si>
    <t>Численность детей</t>
  </si>
  <si>
    <t>Продолжительность смены (календарные дни)</t>
  </si>
  <si>
    <t>1 смена</t>
  </si>
  <si>
    <t>2 смена</t>
  </si>
  <si>
    <t>3 смена</t>
  </si>
  <si>
    <t>Итого</t>
  </si>
  <si>
    <t>Петропавловск-Камчатский городской округ</t>
  </si>
  <si>
    <t xml:space="preserve">МАОУ «Средняя школа № 1», 
 г. Петропавловск-Камчатский, ул. Пограничная, д. 18/1 </t>
  </si>
  <si>
    <t>-</t>
  </si>
  <si>
    <t>МАОУ «Средняя школа № 3», 
 г. Петропавловск-Камчатский, ул. Зелёная Роща, д. 24</t>
  </si>
  <si>
    <t xml:space="preserve">МБОУ «Основная школа № 5»,
 г. Петропавловск-Камчатский, ул. Кирова,д.  д. 4 </t>
  </si>
  <si>
    <t xml:space="preserve">МБОУ «Средняя школа № 7»,
 г. Петропавловск-Камчатский, ул. Ватутина, д. 1 «А» </t>
  </si>
  <si>
    <t>МАОУ «Средняя школа № 8»
 г. Петропавловск-Камчатский, ул. Давыдова, д. 15</t>
  </si>
  <si>
    <t>МБОУ «Средняя школа № 9»,
 г. Петропавловск-Камчатский, ул.Пограничная, д. 103</t>
  </si>
  <si>
    <t xml:space="preserve">МБОУ «Средняя школа № 10», 
 г. Петропавловск-Камчатский, ул. Садовая, д. 6 «А»  </t>
  </si>
  <si>
    <t xml:space="preserve">МБОУ «Средняя школа № 12», 
 г. Петропавловск-Камчатский, ул. К. Драбкина, д. 16  </t>
  </si>
  <si>
    <t xml:space="preserve">МБОУ «Средняя школа № 15», 
 г. Петропавловск-Камчатский, ул. Атласова, д. 2 «А»  </t>
  </si>
  <si>
    <t xml:space="preserve">МБОУ «Средняя школа № 17 им. В.С. Завойко», 
 г. Петропавловск-Камчатский, ул. Петра Ильичёва, д. 80 </t>
  </si>
  <si>
    <t xml:space="preserve">МБОУ «Средняя школа № 20», 
 г. Петропавловск-Камчатский, ул. Бийская, д. 2 </t>
  </si>
  <si>
    <t xml:space="preserve">МБОУ «Лицей № 21», 
 г. Петропавловск-Камчатский, ул. Дзержинского, д. 24 </t>
  </si>
  <si>
    <t xml:space="preserve">МАОУ «Средняя школа № 24», 
 г. Петропавловск-Камчатский, ул. Пономарёва, д. 13 </t>
  </si>
  <si>
    <t>МБОУ «Средняя школа № 26», 
 г. Петропавловск-Камчатский, ул. Молчанова, д. 16/1</t>
  </si>
  <si>
    <t xml:space="preserve">МАОУ «Средняя школа № 27», 
 г. Петропавловск-Камчатский, ул. Звёздная, д. 11/1  </t>
  </si>
  <si>
    <t xml:space="preserve">МАОУ «Средняя школа № 28 имени Г. Ф. Кирдищева», 
 г. Петропавловск-Камчатский, ул. Кирдищева, д. 8 </t>
  </si>
  <si>
    <t xml:space="preserve">МАОУ «Средняя школа № 31», 
 г. Петропавловск-Камчатский, ул. Звёздная, д. 34   </t>
  </si>
  <si>
    <t>МБОУ «Основная школа № 32»,
 г. Петропавловск-Камчатский, ул. Дальняя, д. 42</t>
  </si>
  <si>
    <t>МБОУ «Средняя школа № 34»,
 г. Петропавловск-Камчатский, ул. Королёва, д. 23</t>
  </si>
  <si>
    <t xml:space="preserve">МБОУ «Средняя школа № 35», 
 г. Петропавловск-Камчатский, ул. Дружбы, д. 3  </t>
  </si>
  <si>
    <t xml:space="preserve">МАОУ «Средняя школа № 36», 
 г. Петропавловск-Камчатский, пр. Победы, д. 6  </t>
  </si>
  <si>
    <t xml:space="preserve">МБОУ «Основная школа № 37», 
 г. Петропавловск-Камчатский, ул. Светлая, д. 1 </t>
  </si>
  <si>
    <t xml:space="preserve">МАОУ «Гимназия № 39», г. Петропавловск-Камчатский, Космический проезд, 14     </t>
  </si>
  <si>
    <t xml:space="preserve">МБОУ «Средняя школа № 40», 
 г. Петропавловск-Камчатский, ул. Вольского, д. 4/2  </t>
  </si>
  <si>
    <t>МБОУ «Средняя школа № 41», 
 г. Петропавловск-Камчатский, ул. Первомайская, д. 15 «А»</t>
  </si>
  <si>
    <t>МАОУ «Средняя школа № 42», 
 г. Петропавловск-Камчатский, ул. Савченко, д. 12</t>
  </si>
  <si>
    <t>МАОУ «Средняя школа № 45», 
 г. Петропавловск-Камчатский, ул. Якорная, д. 11</t>
  </si>
  <si>
    <t>Всего: 27</t>
  </si>
  <si>
    <t>Елизовский муниципальный район</t>
  </si>
  <si>
    <t xml:space="preserve"> </t>
  </si>
  <si>
    <t>МБОУ «Елизовская средняя школа № 1 им. М.В. Ломоносова», г. Елизово, ул. В. Кручина</t>
  </si>
  <si>
    <t>МБОУ «Елизовская средняя школа № 2», г. Елизово, ул. Пограничная, д. 10</t>
  </si>
  <si>
    <t>МБОУ «Елизовская средняя школа № 3», г. Елизово, ул. Сопочная, д. 4</t>
  </si>
  <si>
    <t>МБОУ «Елизовская основная школа № 4», г.Елизово, ул. Завойко, д. 122 "А"</t>
  </si>
  <si>
    <t>МБОУ «Елизовская начальная школа № 5», г. Елизово, ул. Попова, д.24</t>
  </si>
  <si>
    <t>МБОУ «Елизовская средняя школа № 7 им. О.Н. Мамченкова», г.Елизово, ул.Рябикова, д. 50</t>
  </si>
  <si>
    <t>МБОУ «Елизовская средняя школа № 9», г. Елизово, ул. Котельная, д. 2</t>
  </si>
  <si>
    <t>МБОУ «Пионерская средняя школа им. М.А. Евсюковой», п. Пионерский, ул. Бонивура, д. 14</t>
  </si>
  <si>
    <t>МБОУ «Нагорненская средняя школа», п. Нагорный, ул. Первомайская, д. 24</t>
  </si>
  <si>
    <t>МБОУ «Средняя школа Вулканного городского поселения», п. Вулканный, ул. Центральная, д. 35</t>
  </si>
  <si>
    <t>МБОУ «Николаевская средняя школа», с. Николаевка, ул. 40 лет Октября, д. 15</t>
  </si>
  <si>
    <t>МБОУ «Паратунская средняя школа», с. Паратунка ул.Нагорная 30</t>
  </si>
  <si>
    <t>МБОУ «Термальненская средняя школа», п. Термальный, ул. Ленина, д. 12</t>
  </si>
  <si>
    <t>МБОУ «Раздольненская средняя школа им. Н.В. Ролдугина», п. Раздольный, ул. Ролдугина, д. 2</t>
  </si>
  <si>
    <t>МБОУ «Корякская средняя школа», п. Коряки, пер. Связи, д. 2</t>
  </si>
  <si>
    <t>МБОУ «Начикинская средняя школа», п. Сокоч, ул. Юбилейная, д. 11</t>
  </si>
  <si>
    <t>Всего: 17</t>
  </si>
  <si>
    <t>Вилючинский городской округ</t>
  </si>
  <si>
    <t>МБОУ «Средняя школа № 1», г. Вилючинск, ул. Кронштадтская,д. 10</t>
  </si>
  <si>
    <t>МБОУ «Средняя школа № 2», г. Вилючинск, ул. Гусарова, д. 49</t>
  </si>
  <si>
    <t>МБУДО «Центр развития творчества детей и юношества», г. Вилючинск, ул. Мира, д. 8а</t>
  </si>
  <si>
    <t>Всего: 3</t>
  </si>
  <si>
    <t>Усть-Большерецкий муниципальный район</t>
  </si>
  <si>
    <t>Всего: 5</t>
  </si>
  <si>
    <t>Соболевский муниципальный район</t>
  </si>
  <si>
    <t>Мильковский муниципальный район</t>
  </si>
  <si>
    <t>Быстринский муниципальный район</t>
  </si>
  <si>
    <t>Всего: 2</t>
  </si>
  <si>
    <t>Усть-Камчатский муниципальный район</t>
  </si>
  <si>
    <t>Всего: 4</t>
  </si>
  <si>
    <t>Тигильский муниципальный район</t>
  </si>
  <si>
    <t>Всего: 7</t>
  </si>
  <si>
    <t>Городской округ «поселок Палана»</t>
  </si>
  <si>
    <t>Всего: 1</t>
  </si>
  <si>
    <t>Карагинский муниципальный район</t>
  </si>
  <si>
    <t>Олюторский муниципальный район</t>
  </si>
  <si>
    <t xml:space="preserve">Лагерь с дневным пребыванием детей в период каникул при МКОУ «Пахачинская средняя школа», с. Пахачи, ул. Центральная, д. 33
</t>
  </si>
  <si>
    <t>Пенжинский муниципальный район</t>
  </si>
  <si>
    <t>ИТОГО: 89</t>
  </si>
  <si>
    <t>Министерство образования Камчатского края</t>
  </si>
  <si>
    <t>Пришкольный лагерь «Искорка» на базе КГОБУ «Мильковская средняя школа №2», с. Мильково, ул. Партизанская, д. 40</t>
  </si>
  <si>
    <t>Министерство социального благополучия и семейной политики Камчатского края</t>
  </si>
  <si>
    <t>Всего: 6</t>
  </si>
  <si>
    <t>Сеть загородных стационарных детских оздоровительных лагерей</t>
  </si>
  <si>
    <t>№</t>
  </si>
  <si>
    <t>Продолжительность смены (дней)</t>
  </si>
  <si>
    <t>4 смена</t>
  </si>
  <si>
    <t>ДОЛ «им. Ю.А. Гагарина», п.Паратунка</t>
  </si>
  <si>
    <t>ДОЛ «В сопках», Усть-Камчатский район</t>
  </si>
  <si>
    <t>ДОЛ «Металлист», п.Паратунка</t>
  </si>
  <si>
    <t>ДОЛ «Альбатрос», 
п.Коряки</t>
  </si>
  <si>
    <t>ДОЛ «Волна», 
п.Паратунка</t>
  </si>
  <si>
    <t>ИТОГО: 6</t>
  </si>
  <si>
    <t>МБОУ «Октябрьская средняя общеобразовательная школа № 1», пос. Октябрьский, ул.Пушкинская, д.58</t>
  </si>
  <si>
    <t>МБОУ «Усть-Большерецкая средняя общеобразовательная школа № 2», с. Усть-Большерецк, ул. Ленинская, д. 5</t>
  </si>
  <si>
    <t>МАОУ «Озерновская средняя общеобразовательная школа № 3 Усть-Большерецкого муниципального района», п. Озерновский, ул. Октябрьская, д. 14</t>
  </si>
  <si>
    <t>МБОУ «Большерецкая средняя общеобразовательная школа № 5», с. Кавалерское, ул. Блюхера, д.26</t>
  </si>
  <si>
    <t>МБОУ «Апачинская средняя общеобразовательная школа № 7», с.Апача, ул.Школьная, д.4</t>
  </si>
  <si>
    <t>МОКУ «Соболевская средняя школа», с. Соболево ул. Комсомольская, д. 33</t>
  </si>
  <si>
    <t>МОКУ «Крутогоровская средняя школа», п. Крутогоровский, ул. Сахалинская, д. 34</t>
  </si>
  <si>
    <t>МОКУ «Устьевая школа», с. Устьевое, ул. Октябрьская, 27</t>
  </si>
  <si>
    <t xml:space="preserve">«Родник» на базе МКОУ «Лазовская средняя школа», с. Лазо, ул. Омская, д. 36 </t>
  </si>
  <si>
    <t>«Дружба» на базе МКОУ Шаромская средняя школа», с. Шаромы ул.Октябрьская д. 4</t>
  </si>
  <si>
    <t>«Солнышко» на базе МКОУ «Атласовская средняя школа», п. Атласово, ул. Толстого, д. 22</t>
  </si>
  <si>
    <t>Летний оздоровительный лагерь при МБОУ «Быстринская средняя общеобразовательная школа», с. Эссо, ул. Южная, д. 5</t>
  </si>
  <si>
    <t>Летний оздоровительный лагерь «Солнышко» при МБОУ «Анавгайская средняя общеобразовательная школа», с. Анавгай, ул. Ленинская, д. 62</t>
  </si>
  <si>
    <t>МБОУ «Средняя школа №2 п. Усть-Камчатск», п. Усть-Камчатск, ул. 60 лет Октября, д. 22</t>
  </si>
  <si>
    <t>МБОУ «Средняя школа № 4 п. Ключи», п. Ключи, ул. Красноармейская, 5а</t>
  </si>
  <si>
    <t>МБОУ «Средняя школа № 5 п. Ключи-1», п. Ключи, ул. Чайковского д. 1</t>
  </si>
  <si>
    <t>МБОУ «Средняя школа № 6 п. Козыревск», п. Козыревск, ул. Белинского, д. 7</t>
  </si>
  <si>
    <t>Приложение 2 к приказу 
Минобразования Камчатского края
от _____________ № ______________</t>
  </si>
  <si>
    <t>ИТОГО: 99</t>
  </si>
  <si>
    <t>МБОУ «Лесновская основная школа», п. Лесной, ул. Школьная, д. 11 А</t>
  </si>
  <si>
    <t>Оздоровительный лагерь дневного пребывания детей «Солнышко» на базе МБОУ «Тигильская средняя общеобразовательная школа»,  с. Тигиль, ул. Партизанская, д. 31</t>
  </si>
  <si>
    <t xml:space="preserve">Оздоровительный лагерь  дневного пребывания  «Ромашка» на базе МБОУ «Усть-Хайрюзовская средняя общеобразовательная школа», с. УстьХайрюзово, ул. 
Школьная, д. 12а </t>
  </si>
  <si>
    <t>Оздоровительный лагерь  дневного пребывания  «Тополек» на базе МБОУ «Ковранская  средняя школа»,  с. Ковран, ул. 50 лет Октября, д. 19-а</t>
  </si>
  <si>
    <t xml:space="preserve">Оздоровительный лагерь  дневного пребывания  б/н на базе МБОУ «Лесновская основная общеобразовательная школа»,  с. Лесная, ул. Депутатская, д. 21 </t>
  </si>
  <si>
    <t>Оздоровительный лагерь  дневного пребывания  "Незабудка» на базе МБОУ «Хайрюзовская начальная школа-детский сад»,  с. Хайрюзово, ул. 30 лет Победы, д. 11</t>
  </si>
  <si>
    <t>Оздоровительный лагерь с дневным пребыванием детей «Солнышко» базе МБОУ «Воямпольская средняя общеобразовательная школа», с. Воямполка, ул.Тундровая, д. 13</t>
  </si>
  <si>
    <t>Оздоровительный лагерь  дневного пребывания  «Ланыч» на базе МБОУ «Седанкинская  средняя общеобразовательная школа», с. 
Седанка, ул. Школьная, д. 63</t>
  </si>
  <si>
    <t xml:space="preserve"> Оздоровительный лагерь «Солнышко» при МКОУ «Средняя общеобразовательная школа №1 пгт Палана», пгт Палана, ул. Поротова, д. 19</t>
  </si>
  <si>
    <t>Летний оздоровительный лагерь с дневным пребыванием на базе МБОУ «Оссорская средняя школа», п. Оссора, ул. Советская, д. 84</t>
  </si>
  <si>
    <t>Летний оздоровительный лагерь с дневным пребыванием детей «Родничок» на базе МБОУ «Ивашкинская средняя школа», с. Ивашка, ул. Левченко, д. 29</t>
  </si>
  <si>
    <t>Летний оздоровительный лагерь с дневным пребыванием на базе МБОУ «Тымлатская средняя школа», с.Тымлат, ул. Комарова, д.24</t>
  </si>
  <si>
    <t>Летний оздоровительный лагерь с дневным пребыванием детей «Святлячок»на базе МБОУ «Карагинская основная школа», с. Карага, ул. Обухова, д. 31</t>
  </si>
  <si>
    <t>Летний оздоровительный лагерь с дневным пребыванием детей  «Ильпырята» на базе МБОУ «Ильпырская основная школа», с. Ильпырское, ул. Ленина, д. 25</t>
  </si>
  <si>
    <t>Лагерь с дневным пребыванием детей в период каникул при МКОУ «Тиличикская средняя школа», с.Тиличики, ул. Молодежная, д. 9</t>
  </si>
  <si>
    <t>Лагерь с дневным пребыванием детей в период каникул при МКОУ «Хаилинская средняя школа», с. Хаилино, ул. Центральная, д. 10а</t>
  </si>
  <si>
    <t>Лагерь с дневным пребыванием детей в период каникул при МКОУ «Ачайваямская средняя школа», с. Ачайваям, ул. Каюю, д. 73</t>
  </si>
  <si>
    <t xml:space="preserve"> Лагерь с дневным пребыванием детей в период каникул при МКОУ «Апукская средняя школа», с. Апука, ул. Морская, д. 11</t>
  </si>
  <si>
    <t>Лагерь с дневным пребыванием детей в период каникул при МКОУ «Вывенкская средняя школа», с. Вывенка, ул. Центральная, д. 17</t>
  </si>
  <si>
    <t>Лагерь с дневным пребыванием детей в период каникул при  МКОУ «Среднепахачинская средняя школа», с. Средние Пахачи, ул. Центральная, д.  47</t>
  </si>
  <si>
    <t>ЛОУ «Светофорчик» на базе МКОУ «Таловская средняяшкола», с. Таловка, ул. Лесная, д. 7</t>
  </si>
  <si>
    <t>ЛОУ «Спортландия» при МКОУ «Аянкинская средняя школа», с. Аянка, ул. Полярная, д. 2</t>
  </si>
  <si>
    <t>ЛОУ «Солнышко» на базе МКОУ «Слаутнинская средняя школа», с. Слаутное, ул. Давыдова, д. 10</t>
  </si>
  <si>
    <t xml:space="preserve">ЛОУ «Солнышко» на базе МКОУ «Каменская средняя школа», с. Каменское, ул. Ленина, д. 3 </t>
  </si>
  <si>
    <t xml:space="preserve">ЛОУ «Созвездия» на базе МКОУ «Манильская средняя школа», с. Манилы, ул. Северная, д. 14 </t>
  </si>
  <si>
    <t>Пришкольный лагерь «Чайка» на базе КГОБУ «Мильковская средняя школа №1», с. Мильково, ул. 
Советская, д. 57</t>
  </si>
  <si>
    <t>Детский профильный лагерь дневного пребывания «Я живу на Камчатке», КГАУДО «Камчатский дом детского и юношеского туризма и экскурсий», г. Петропавловск-Камчатский, ул. Красинцев, д. 12</t>
  </si>
  <si>
    <t>Лагерь дневного пребывания на базе КГАУ СЗ «Камчатский центр социальной помощи семье и детям «СЕМЬЯ» (г. Петропавловск-Камчатский,  ул.Матросова, д.37; ул.50 лет Октября, д.23/3)</t>
  </si>
  <si>
    <t>Лагерь дневного пребывания на базе Манильского филиала КГАУ СЗ «Камчатский центр социальной помощи семье и детям «СЕМЬЯ» (Камчатский край, Пенжинский район, с. Манилы, ул. Торговая, д.6)</t>
  </si>
  <si>
    <t>Лагерь дневного пребывания на базе Слаутнинского филиала КГАУ СЗ «Камчатский центр социальной помощи семье и детям «СЕМЬЯ» (Камчатский край, Пенжинский район, с. Слаутное, ул. Проточная, д. 5)</t>
  </si>
  <si>
    <t>Лагерь дневного пребывания на базе КГАУ СЗ «Камчатский социально-реабилитационный центр для несовершеннолетних» (с. Мильково, ул. Советская, 17-а)</t>
  </si>
  <si>
    <t>Лагерь дневного пребывания на базе КГАУ СЗ «Тигильский комплексный центр социального обслуживания» (Камчатский край, Тигильский район, с. Тигиль, ул. Соболева, д. 7)</t>
  </si>
  <si>
    <t>Лагерь дневного пребывания на базе КГАУ СЗ «Комплексный центр социального обслуживания Елизовского района» (Камчатский край, Елизовский район, г, Елизово, ул, Беринга,6)</t>
  </si>
  <si>
    <t>Военно-патриотических лагерь «Пересвет», АНО ДЮВПК «Русские витязи», Елизовский р-н п. Мутной</t>
  </si>
  <si>
    <t>Детский профильный лагерь «Камчатское путешествие», КГАУДО «Камчатский дом детского и юношеского туризма и экскурсий»</t>
  </si>
  <si>
    <t>Детский профильный лагерь «Юный путешественник», КГАУДО «Камчатский дом детского и юношеского туризма и экскурсий»</t>
  </si>
  <si>
    <t>Сеть профильных смен, организуемых на базе загородных стационарных детских оздоровительных лагерей</t>
  </si>
  <si>
    <t>Приложение 4 к приказу
Минобразования Камчатского края 
от __________ № _____</t>
  </si>
  <si>
    <t>«Юные инспекторы движения», КГБУДО «Камчатский центр детского и юношеского технического творчества»</t>
  </si>
  <si>
    <t xml:space="preserve">«Инженерные каникулы», Детский технопарк «Кванториум-Камчатка», мобильный технопарк «Кванториум-Камчатка» и Центр цифрового образования детей «IT-Куб. Камчатка» </t>
  </si>
  <si>
    <t>«#ПесняТанец», КГБУДО «Камчатский центр развития творчества детей и юношества «Рассветы Камчатки»</t>
  </si>
  <si>
    <t>«Юнармейская смена», КРО ВДЮВПОД «Юнармия» совместно с КГАУДО «Камчатский дом детского и юношеского туризма и экскурсий»</t>
  </si>
  <si>
    <t>«Команда РДШ», КГБУДО «Камчатский дворец детского творчества»</t>
  </si>
  <si>
    <t>Наименование профильной смены и организатора</t>
  </si>
  <si>
    <t>18 рабочих</t>
  </si>
  <si>
    <t>21 рабочий</t>
  </si>
  <si>
    <t>15 рабочих</t>
  </si>
  <si>
    <t>Сеть профильных лагерей</t>
  </si>
  <si>
    <t>Профильные лагеря на базе стационарных организаций</t>
  </si>
  <si>
    <t>Палаточные лагеря</t>
  </si>
  <si>
    <t>ИТОГО: 4</t>
  </si>
  <si>
    <t>Профильный лагерь «Юный спасатель-пожарный», МБУ ДО «Центр «Луч», на базе ФГКУ Камчатский Спасательный центр МЧС России</t>
  </si>
  <si>
    <t>КГАУ «Спортивная школа олимпийского резерва тхэквондо»</t>
  </si>
  <si>
    <t>КГБУ «Спортивная школа по футболу»</t>
  </si>
  <si>
    <t>Приложение 3 к приказу 
Минобразования Камчатского края
от _____________ № ______________</t>
  </si>
  <si>
    <t>Приложение 5 к приказу
Минобразования Камчатского края 
от __________ № _____</t>
  </si>
  <si>
    <t>Сеть лагерей труда и отдыха</t>
  </si>
  <si>
    <t>Лагерь труда и отдыха «ЭкоДобро», КГПОБУ «Камчасткий сельскохозяйственный техникум», Елизовский район, с. Сосновка, ул. Центральная, д. 12</t>
  </si>
  <si>
    <t>01.07-21.07</t>
  </si>
  <si>
    <t>22.07-11.08</t>
  </si>
  <si>
    <t>Всего по сети</t>
  </si>
  <si>
    <t>«Юные хранители природы» и «Юные туристы», КГАУДО «Камчатский дом детского и юношеского туризма и экскурсий»</t>
  </si>
  <si>
    <t>«Химико-биологическая смена» и «Физико-математическая смена», КГОАУ «Центр образования «Эврика»</t>
  </si>
  <si>
    <t>ИТОГО: 9</t>
  </si>
  <si>
    <t>Пришкольный лагерь «Бригантина» на базе КГОБУ «Средняя школа № 2», г. Петропавловск-Камчатский, ул. Труда, д. 45</t>
  </si>
  <si>
    <t>ИТОГО: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</si>
</sst>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92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/>
    <xf numFmtId="0" fontId="3" fillId="0" borderId="1" xfId="1" applyFont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7" fillId="0" borderId="1" xfId="1" applyFont="1" applyBorder="1" applyAlignment="1">
      <alignment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wrapText="1"/>
    </xf>
    <xf numFmtId="0" fontId="5" fillId="0" borderId="1" xfId="1" applyFont="1" applyBorder="1" applyAlignment="1">
      <alignment horizontal="center" vertical="center"/>
    </xf>
    <xf numFmtId="0" fontId="3" fillId="0" borderId="1" xfId="1" applyFont="1" applyFill="1" applyBorder="1" applyAlignment="1">
      <alignment horizontal="left" wrapText="1"/>
    </xf>
    <xf numFmtId="0" fontId="3" fillId="2" borderId="1" xfId="1" applyFont="1" applyFill="1" applyBorder="1" applyAlignment="1">
      <alignment horizontal="justify" vertical="top" wrapText="1"/>
    </xf>
    <xf numFmtId="0" fontId="3" fillId="0" borderId="1" xfId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1" applyFont="1" applyBorder="1" applyAlignment="1">
      <alignment horizontal="left" vertical="top" wrapText="1"/>
    </xf>
    <xf numFmtId="0" fontId="7" fillId="0" borderId="1" xfId="1" applyFont="1" applyBorder="1" applyAlignment="1">
      <alignment vertical="top" wrapText="1"/>
    </xf>
    <xf numFmtId="0" fontId="3" fillId="0" borderId="1" xfId="1" applyFont="1" applyBorder="1" applyAlignment="1">
      <alignment vertical="top" wrapText="1"/>
    </xf>
    <xf numFmtId="0" fontId="7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wrapText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1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center" vertical="center"/>
    </xf>
    <xf numFmtId="0" fontId="3" fillId="0" borderId="1" xfId="0" applyFont="1" applyBorder="1"/>
    <xf numFmtId="0" fontId="5" fillId="0" borderId="1" xfId="0" applyFont="1" applyBorder="1" applyAlignment="1">
      <alignment horizontal="left" vertical="top"/>
    </xf>
    <xf numFmtId="0" fontId="0" fillId="0" borderId="0" xfId="0" applyFont="1" applyAlignment="1">
      <alignment horizontal="right"/>
    </xf>
    <xf numFmtId="0" fontId="3" fillId="0" borderId="1" xfId="1" applyFont="1" applyBorder="1" applyAlignment="1">
      <alignment horizontal="justify" vertical="top" wrapText="1"/>
    </xf>
    <xf numFmtId="0" fontId="7" fillId="0" borderId="1" xfId="0" applyFont="1" applyFill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vertical="top" wrapText="1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6" fillId="0" borderId="3" xfId="0" applyFont="1" applyBorder="1" applyAlignment="1"/>
    <xf numFmtId="0" fontId="6" fillId="0" borderId="4" xfId="0" applyFont="1" applyBorder="1" applyAlignment="1"/>
    <xf numFmtId="0" fontId="5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/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2" fillId="0" borderId="0" xfId="0" applyFont="1" applyAlignment="1">
      <alignment vertical="top" wrapText="1"/>
    </xf>
    <xf numFmtId="0" fontId="0" fillId="0" borderId="0" xfId="0" applyAlignment="1"/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77;&#1090;&#1100;%20&#1051;&#1054;&#1050;%202022%20(&#1074;%20&#1087;&#1088;&#1080;&#1082;&#1072;&#1079;)%20(2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невное пребывание"/>
      <sheetName val="Загородные"/>
      <sheetName val="ПК"/>
      <sheetName val="ЕМР"/>
      <sheetName val="УБ"/>
      <sheetName val="Соб"/>
      <sheetName val="Мил"/>
      <sheetName val="Быстр"/>
      <sheetName val="Тиг"/>
      <sheetName val="Пал"/>
      <sheetName val="Кар"/>
      <sheetName val="Ол"/>
      <sheetName val="Пен"/>
      <sheetName val="М1"/>
      <sheetName val="Тур"/>
      <sheetName val="УК"/>
    </sheetNames>
    <sheetDataSet>
      <sheetData sheetId="0" refreshError="1"/>
      <sheetData sheetId="1"/>
      <sheetData sheetId="2">
        <row r="5">
          <cell r="C5">
            <v>105</v>
          </cell>
        </row>
        <row r="12">
          <cell r="C12">
            <v>40</v>
          </cell>
          <cell r="D12">
            <v>10</v>
          </cell>
        </row>
        <row r="13">
          <cell r="C13">
            <v>50</v>
          </cell>
          <cell r="D13">
            <v>25</v>
          </cell>
        </row>
        <row r="16">
          <cell r="C16">
            <v>66</v>
          </cell>
          <cell r="D16">
            <v>9</v>
          </cell>
        </row>
        <row r="17">
          <cell r="C17">
            <v>50</v>
          </cell>
          <cell r="D17">
            <v>50</v>
          </cell>
        </row>
        <row r="18">
          <cell r="C18">
            <v>120</v>
          </cell>
          <cell r="D18">
            <v>30</v>
          </cell>
        </row>
        <row r="20">
          <cell r="C20">
            <v>100</v>
          </cell>
        </row>
        <row r="21">
          <cell r="C21">
            <v>90</v>
          </cell>
          <cell r="D21">
            <v>10</v>
          </cell>
        </row>
        <row r="30">
          <cell r="C30">
            <v>119</v>
          </cell>
          <cell r="D30">
            <v>6</v>
          </cell>
        </row>
        <row r="31">
          <cell r="C31">
            <v>35</v>
          </cell>
          <cell r="D31">
            <v>10</v>
          </cell>
        </row>
        <row r="34">
          <cell r="C34">
            <v>45</v>
          </cell>
          <cell r="D34">
            <v>5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36"/>
  <sheetViews>
    <sheetView tabSelected="1" view="pageBreakPreview" zoomScaleNormal="100" zoomScaleSheetLayoutView="100" workbookViewId="0">
      <selection activeCell="B7" sqref="B7"/>
    </sheetView>
  </sheetViews>
  <sheetFormatPr defaultRowHeight="15.75" x14ac:dyDescent="0.25"/>
  <cols>
    <col min="1" max="1" width="6.42578125" style="36" customWidth="1"/>
    <col min="2" max="2" width="37.28515625" style="3" customWidth="1"/>
    <col min="3" max="4" width="8.28515625" style="36" customWidth="1"/>
    <col min="5" max="5" width="9.42578125" style="36" customWidth="1"/>
    <col min="6" max="6" width="9.7109375" style="36" customWidth="1"/>
    <col min="7" max="7" width="8.42578125" style="36" bestFit="1" customWidth="1"/>
    <col min="8" max="8" width="9.42578125" style="36" customWidth="1"/>
    <col min="9" max="9" width="8.42578125" style="36" bestFit="1" customWidth="1"/>
    <col min="10" max="10" width="13" style="3" customWidth="1"/>
    <col min="11" max="16384" width="9.140625" style="3"/>
  </cols>
  <sheetData>
    <row r="1" spans="1:9" ht="54" customHeight="1" x14ac:dyDescent="0.3">
      <c r="A1" s="1"/>
      <c r="B1" s="2"/>
      <c r="C1" s="1"/>
      <c r="D1" s="1"/>
      <c r="E1" s="64" t="s">
        <v>0</v>
      </c>
      <c r="F1" s="65"/>
      <c r="G1" s="65"/>
      <c r="H1" s="65"/>
      <c r="I1" s="65"/>
    </row>
    <row r="2" spans="1:9" s="4" customFormat="1" ht="36.75" customHeight="1" x14ac:dyDescent="0.2">
      <c r="A2" s="66" t="s">
        <v>1</v>
      </c>
      <c r="B2" s="67"/>
      <c r="C2" s="67"/>
      <c r="D2" s="67"/>
      <c r="E2" s="67"/>
      <c r="F2" s="67"/>
      <c r="G2" s="67"/>
      <c r="H2" s="67"/>
      <c r="I2" s="67"/>
    </row>
    <row r="3" spans="1:9" s="5" customFormat="1" ht="43.5" customHeight="1" x14ac:dyDescent="0.25">
      <c r="A3" s="68" t="s">
        <v>2</v>
      </c>
      <c r="B3" s="68" t="s">
        <v>3</v>
      </c>
      <c r="C3" s="68" t="s">
        <v>4</v>
      </c>
      <c r="D3" s="68"/>
      <c r="E3" s="68"/>
      <c r="F3" s="68"/>
      <c r="G3" s="68" t="s">
        <v>5</v>
      </c>
      <c r="H3" s="68"/>
      <c r="I3" s="68"/>
    </row>
    <row r="4" spans="1:9" s="5" customFormat="1" ht="12.75" customHeight="1" x14ac:dyDescent="0.25">
      <c r="A4" s="68"/>
      <c r="B4" s="68"/>
      <c r="C4" s="68" t="s">
        <v>6</v>
      </c>
      <c r="D4" s="68" t="s">
        <v>7</v>
      </c>
      <c r="E4" s="68" t="s">
        <v>8</v>
      </c>
      <c r="F4" s="68" t="s">
        <v>9</v>
      </c>
      <c r="G4" s="68"/>
      <c r="H4" s="68"/>
      <c r="I4" s="68"/>
    </row>
    <row r="5" spans="1:9" x14ac:dyDescent="0.25">
      <c r="A5" s="69"/>
      <c r="B5" s="70"/>
      <c r="C5" s="69"/>
      <c r="D5" s="69"/>
      <c r="E5" s="69"/>
      <c r="F5" s="69"/>
      <c r="G5" s="6" t="s">
        <v>6</v>
      </c>
      <c r="H5" s="6" t="s">
        <v>7</v>
      </c>
      <c r="I5" s="6" t="s">
        <v>8</v>
      </c>
    </row>
    <row r="6" spans="1:9" x14ac:dyDescent="0.25">
      <c r="A6" s="58" t="s">
        <v>10</v>
      </c>
      <c r="B6" s="71"/>
      <c r="C6" s="71"/>
      <c r="D6" s="71"/>
      <c r="E6" s="71"/>
      <c r="F6" s="71"/>
      <c r="G6" s="71"/>
      <c r="H6" s="71"/>
      <c r="I6" s="72"/>
    </row>
    <row r="7" spans="1:9" ht="47.25" x14ac:dyDescent="0.25">
      <c r="A7" s="6">
        <v>1</v>
      </c>
      <c r="B7" s="7" t="s">
        <v>11</v>
      </c>
      <c r="C7" s="6">
        <v>150</v>
      </c>
      <c r="D7" s="6">
        <v>0</v>
      </c>
      <c r="E7" s="6">
        <v>0</v>
      </c>
      <c r="F7" s="8">
        <f>C7+D7+E7</f>
        <v>150</v>
      </c>
      <c r="G7" s="6">
        <v>18</v>
      </c>
      <c r="H7" s="6" t="s">
        <v>12</v>
      </c>
      <c r="I7" s="6" t="s">
        <v>12</v>
      </c>
    </row>
    <row r="8" spans="1:9" ht="47.25" x14ac:dyDescent="0.25">
      <c r="A8" s="6">
        <v>2</v>
      </c>
      <c r="B8" s="7" t="s">
        <v>13</v>
      </c>
      <c r="C8" s="6">
        <v>100</v>
      </c>
      <c r="D8" s="6">
        <v>0</v>
      </c>
      <c r="E8" s="6">
        <v>0</v>
      </c>
      <c r="F8" s="8">
        <f t="shared" ref="F8:F33" si="0">C8+D8+E8</f>
        <v>100</v>
      </c>
      <c r="G8" s="6">
        <v>18</v>
      </c>
      <c r="H8" s="6" t="s">
        <v>12</v>
      </c>
      <c r="I8" s="6" t="s">
        <v>12</v>
      </c>
    </row>
    <row r="9" spans="1:9" ht="47.25" x14ac:dyDescent="0.25">
      <c r="A9" s="6">
        <v>3</v>
      </c>
      <c r="B9" s="7" t="s">
        <v>14</v>
      </c>
      <c r="C9" s="6">
        <v>30</v>
      </c>
      <c r="D9" s="6">
        <f>[1]ПК!E8+[1]ПК!F8</f>
        <v>0</v>
      </c>
      <c r="E9" s="6">
        <v>0</v>
      </c>
      <c r="F9" s="8">
        <f t="shared" si="0"/>
        <v>30</v>
      </c>
      <c r="G9" s="6">
        <v>18</v>
      </c>
      <c r="H9" s="6" t="s">
        <v>12</v>
      </c>
      <c r="I9" s="6" t="s">
        <v>12</v>
      </c>
    </row>
    <row r="10" spans="1:9" ht="47.25" x14ac:dyDescent="0.25">
      <c r="A10" s="6">
        <v>4</v>
      </c>
      <c r="B10" s="7" t="s">
        <v>15</v>
      </c>
      <c r="C10" s="6">
        <v>150</v>
      </c>
      <c r="D10" s="6">
        <v>0</v>
      </c>
      <c r="E10" s="6">
        <v>0</v>
      </c>
      <c r="F10" s="8">
        <f t="shared" si="0"/>
        <v>150</v>
      </c>
      <c r="G10" s="6">
        <v>18</v>
      </c>
      <c r="H10" s="6" t="s">
        <v>12</v>
      </c>
      <c r="I10" s="6" t="s">
        <v>12</v>
      </c>
    </row>
    <row r="11" spans="1:9" ht="47.25" x14ac:dyDescent="0.25">
      <c r="A11" s="6">
        <v>5</v>
      </c>
      <c r="B11" s="7" t="s">
        <v>16</v>
      </c>
      <c r="C11" s="6">
        <v>150</v>
      </c>
      <c r="D11" s="6">
        <v>0</v>
      </c>
      <c r="E11" s="6">
        <v>0</v>
      </c>
      <c r="F11" s="8">
        <f t="shared" si="0"/>
        <v>150</v>
      </c>
      <c r="G11" s="6">
        <v>18</v>
      </c>
      <c r="H11" s="6" t="s">
        <v>12</v>
      </c>
      <c r="I11" s="6" t="s">
        <v>12</v>
      </c>
    </row>
    <row r="12" spans="1:9" ht="47.25" x14ac:dyDescent="0.25">
      <c r="A12" s="6">
        <v>6</v>
      </c>
      <c r="B12" s="7" t="s">
        <v>17</v>
      </c>
      <c r="C12" s="6">
        <f>[1]ПК!C12+[1]ПК!D12</f>
        <v>50</v>
      </c>
      <c r="D12" s="6">
        <v>50</v>
      </c>
      <c r="E12" s="6">
        <v>0</v>
      </c>
      <c r="F12" s="8">
        <f t="shared" si="0"/>
        <v>100</v>
      </c>
      <c r="G12" s="6">
        <v>18</v>
      </c>
      <c r="H12" s="6">
        <v>18</v>
      </c>
      <c r="I12" s="6" t="s">
        <v>12</v>
      </c>
    </row>
    <row r="13" spans="1:9" ht="47.25" x14ac:dyDescent="0.25">
      <c r="A13" s="6">
        <v>7</v>
      </c>
      <c r="B13" s="7" t="s">
        <v>18</v>
      </c>
      <c r="C13" s="6">
        <f>[1]ПК!C13+[1]ПК!D13</f>
        <v>75</v>
      </c>
      <c r="D13" s="6">
        <f>[1]ПК!E13+[1]ПК!F13</f>
        <v>0</v>
      </c>
      <c r="E13" s="6">
        <v>0</v>
      </c>
      <c r="F13" s="8">
        <f t="shared" si="0"/>
        <v>75</v>
      </c>
      <c r="G13" s="6">
        <v>18</v>
      </c>
      <c r="H13" s="6" t="s">
        <v>12</v>
      </c>
      <c r="I13" s="6" t="s">
        <v>12</v>
      </c>
    </row>
    <row r="14" spans="1:9" ht="47.25" x14ac:dyDescent="0.25">
      <c r="A14" s="6">
        <v>8</v>
      </c>
      <c r="B14" s="7" t="s">
        <v>19</v>
      </c>
      <c r="C14" s="6">
        <v>125</v>
      </c>
      <c r="D14" s="6">
        <f>[1]ПК!E15+[1]ПК!F15</f>
        <v>0</v>
      </c>
      <c r="E14" s="6">
        <v>0</v>
      </c>
      <c r="F14" s="8">
        <f t="shared" si="0"/>
        <v>125</v>
      </c>
      <c r="G14" s="6">
        <v>18</v>
      </c>
      <c r="H14" s="6" t="s">
        <v>12</v>
      </c>
      <c r="I14" s="6" t="s">
        <v>12</v>
      </c>
    </row>
    <row r="15" spans="1:9" ht="47.25" x14ac:dyDescent="0.25">
      <c r="A15" s="6">
        <v>9</v>
      </c>
      <c r="B15" s="7" t="s">
        <v>20</v>
      </c>
      <c r="C15" s="6">
        <f>[1]ПК!C16+[1]ПК!D16</f>
        <v>75</v>
      </c>
      <c r="D15" s="6">
        <f>[1]ПК!E16+[1]ПК!F16</f>
        <v>0</v>
      </c>
      <c r="E15" s="6">
        <v>0</v>
      </c>
      <c r="F15" s="8">
        <f t="shared" si="0"/>
        <v>75</v>
      </c>
      <c r="G15" s="6">
        <v>18</v>
      </c>
      <c r="H15" s="6" t="s">
        <v>12</v>
      </c>
      <c r="I15" s="6" t="s">
        <v>12</v>
      </c>
    </row>
    <row r="16" spans="1:9" ht="63" x14ac:dyDescent="0.25">
      <c r="A16" s="6">
        <v>10</v>
      </c>
      <c r="B16" s="7" t="s">
        <v>21</v>
      </c>
      <c r="C16" s="6">
        <f>[1]ПК!C17+[1]ПК!D17</f>
        <v>100</v>
      </c>
      <c r="D16" s="6">
        <v>0</v>
      </c>
      <c r="E16" s="6">
        <v>0</v>
      </c>
      <c r="F16" s="8">
        <f t="shared" si="0"/>
        <v>100</v>
      </c>
      <c r="G16" s="6">
        <v>18</v>
      </c>
      <c r="H16" s="6" t="s">
        <v>12</v>
      </c>
      <c r="I16" s="6" t="s">
        <v>12</v>
      </c>
    </row>
    <row r="17" spans="1:9" ht="47.25" x14ac:dyDescent="0.25">
      <c r="A17" s="6">
        <v>11</v>
      </c>
      <c r="B17" s="7" t="s">
        <v>22</v>
      </c>
      <c r="C17" s="6">
        <f>[1]ПК!C18+[1]ПК!D18</f>
        <v>150</v>
      </c>
      <c r="D17" s="6">
        <v>0</v>
      </c>
      <c r="E17" s="6">
        <v>0</v>
      </c>
      <c r="F17" s="8">
        <f t="shared" si="0"/>
        <v>150</v>
      </c>
      <c r="G17" s="6">
        <v>18</v>
      </c>
      <c r="H17" s="6" t="s">
        <v>12</v>
      </c>
      <c r="I17" s="6" t="s">
        <v>12</v>
      </c>
    </row>
    <row r="18" spans="1:9" ht="47.25" x14ac:dyDescent="0.25">
      <c r="A18" s="6">
        <v>12</v>
      </c>
      <c r="B18" s="7" t="s">
        <v>23</v>
      </c>
      <c r="C18" s="6">
        <v>38</v>
      </c>
      <c r="D18" s="6">
        <f>[1]ПК!E19+[1]ПК!F19</f>
        <v>0</v>
      </c>
      <c r="E18" s="6">
        <v>0</v>
      </c>
      <c r="F18" s="8">
        <f t="shared" si="0"/>
        <v>38</v>
      </c>
      <c r="G18" s="6">
        <v>18</v>
      </c>
      <c r="H18" s="6" t="s">
        <v>12</v>
      </c>
      <c r="I18" s="6" t="s">
        <v>12</v>
      </c>
    </row>
    <row r="19" spans="1:9" ht="47.25" x14ac:dyDescent="0.25">
      <c r="A19" s="6">
        <v>13</v>
      </c>
      <c r="B19" s="7" t="s">
        <v>24</v>
      </c>
      <c r="C19" s="6">
        <f>[1]ПК!C20+[1]ПК!D20</f>
        <v>100</v>
      </c>
      <c r="D19" s="6">
        <v>0</v>
      </c>
      <c r="E19" s="6">
        <v>0</v>
      </c>
      <c r="F19" s="8">
        <f t="shared" si="0"/>
        <v>100</v>
      </c>
      <c r="G19" s="6">
        <v>18</v>
      </c>
      <c r="H19" s="6" t="s">
        <v>12</v>
      </c>
      <c r="I19" s="6" t="s">
        <v>12</v>
      </c>
    </row>
    <row r="20" spans="1:9" ht="47.25" x14ac:dyDescent="0.25">
      <c r="A20" s="6">
        <v>14</v>
      </c>
      <c r="B20" s="7" t="s">
        <v>25</v>
      </c>
      <c r="C20" s="6">
        <f>[1]ПК!C21+[1]ПК!D21</f>
        <v>100</v>
      </c>
      <c r="D20" s="6">
        <v>50</v>
      </c>
      <c r="E20" s="6">
        <v>0</v>
      </c>
      <c r="F20" s="8">
        <f t="shared" si="0"/>
        <v>150</v>
      </c>
      <c r="G20" s="6">
        <v>18</v>
      </c>
      <c r="H20" s="6">
        <v>18</v>
      </c>
      <c r="I20" s="6" t="s">
        <v>12</v>
      </c>
    </row>
    <row r="21" spans="1:9" ht="47.25" x14ac:dyDescent="0.25">
      <c r="A21" s="6">
        <v>15</v>
      </c>
      <c r="B21" s="7" t="s">
        <v>26</v>
      </c>
      <c r="C21" s="6">
        <v>129</v>
      </c>
      <c r="D21" s="6">
        <f>[1]ПК!E22+[1]ПК!F22</f>
        <v>0</v>
      </c>
      <c r="E21" s="6">
        <v>0</v>
      </c>
      <c r="F21" s="8">
        <f t="shared" si="0"/>
        <v>129</v>
      </c>
      <c r="G21" s="6">
        <v>18</v>
      </c>
      <c r="H21" s="6" t="s">
        <v>12</v>
      </c>
      <c r="I21" s="6" t="s">
        <v>12</v>
      </c>
    </row>
    <row r="22" spans="1:9" ht="63" x14ac:dyDescent="0.25">
      <c r="A22" s="6">
        <v>16</v>
      </c>
      <c r="B22" s="7" t="s">
        <v>27</v>
      </c>
      <c r="C22" s="6">
        <v>120</v>
      </c>
      <c r="D22" s="6">
        <f>[1]ПК!E23+[1]ПК!F23</f>
        <v>0</v>
      </c>
      <c r="E22" s="6">
        <v>0</v>
      </c>
      <c r="F22" s="8">
        <f t="shared" si="0"/>
        <v>120</v>
      </c>
      <c r="G22" s="6">
        <v>18</v>
      </c>
      <c r="H22" s="6" t="s">
        <v>12</v>
      </c>
      <c r="I22" s="6" t="s">
        <v>12</v>
      </c>
    </row>
    <row r="23" spans="1:9" ht="47.25" x14ac:dyDescent="0.25">
      <c r="A23" s="6">
        <v>17</v>
      </c>
      <c r="B23" s="7" t="s">
        <v>28</v>
      </c>
      <c r="C23" s="6">
        <v>111</v>
      </c>
      <c r="D23" s="6">
        <f>[1]ПК!E25+[1]ПК!F25</f>
        <v>0</v>
      </c>
      <c r="E23" s="6">
        <v>0</v>
      </c>
      <c r="F23" s="8">
        <f t="shared" si="0"/>
        <v>111</v>
      </c>
      <c r="G23" s="6">
        <v>18</v>
      </c>
      <c r="H23" s="6" t="s">
        <v>12</v>
      </c>
      <c r="I23" s="6" t="s">
        <v>12</v>
      </c>
    </row>
    <row r="24" spans="1:9" ht="47.25" x14ac:dyDescent="0.25">
      <c r="A24" s="6">
        <v>18</v>
      </c>
      <c r="B24" s="7" t="s">
        <v>29</v>
      </c>
      <c r="C24" s="6">
        <v>69</v>
      </c>
      <c r="D24" s="6">
        <f>[1]ПК!E26+[1]ПК!F26</f>
        <v>0</v>
      </c>
      <c r="E24" s="6">
        <v>0</v>
      </c>
      <c r="F24" s="8">
        <f t="shared" si="0"/>
        <v>69</v>
      </c>
      <c r="G24" s="6">
        <v>18</v>
      </c>
      <c r="H24" s="6" t="s">
        <v>12</v>
      </c>
      <c r="I24" s="6" t="s">
        <v>12</v>
      </c>
    </row>
    <row r="25" spans="1:9" ht="47.25" x14ac:dyDescent="0.25">
      <c r="A25" s="6">
        <v>19</v>
      </c>
      <c r="B25" s="7" t="s">
        <v>30</v>
      </c>
      <c r="C25" s="6">
        <v>89</v>
      </c>
      <c r="D25" s="6">
        <v>50</v>
      </c>
      <c r="E25" s="6">
        <v>0</v>
      </c>
      <c r="F25" s="8">
        <f t="shared" si="0"/>
        <v>139</v>
      </c>
      <c r="G25" s="6">
        <v>18</v>
      </c>
      <c r="H25" s="6">
        <v>18</v>
      </c>
      <c r="I25" s="6" t="s">
        <v>12</v>
      </c>
    </row>
    <row r="26" spans="1:9" ht="47.25" x14ac:dyDescent="0.25">
      <c r="A26" s="6">
        <v>20</v>
      </c>
      <c r="B26" s="7" t="s">
        <v>31</v>
      </c>
      <c r="C26" s="6">
        <v>85</v>
      </c>
      <c r="D26" s="6">
        <f>[1]ПК!E29+[1]ПК!F29</f>
        <v>0</v>
      </c>
      <c r="E26" s="6">
        <v>0</v>
      </c>
      <c r="F26" s="8">
        <f t="shared" si="0"/>
        <v>85</v>
      </c>
      <c r="G26" s="6">
        <v>18</v>
      </c>
      <c r="H26" s="6" t="s">
        <v>12</v>
      </c>
      <c r="I26" s="6" t="s">
        <v>12</v>
      </c>
    </row>
    <row r="27" spans="1:9" ht="47.25" x14ac:dyDescent="0.25">
      <c r="A27" s="6">
        <v>21</v>
      </c>
      <c r="B27" s="7" t="s">
        <v>32</v>
      </c>
      <c r="C27" s="6">
        <f>[1]ПК!C30+[1]ПК!D30</f>
        <v>125</v>
      </c>
      <c r="D27" s="6">
        <f>[1]ПК!E30+[1]ПК!F30</f>
        <v>0</v>
      </c>
      <c r="E27" s="6">
        <v>0</v>
      </c>
      <c r="F27" s="8">
        <f t="shared" si="0"/>
        <v>125</v>
      </c>
      <c r="G27" s="6">
        <v>18</v>
      </c>
      <c r="H27" s="6" t="s">
        <v>12</v>
      </c>
      <c r="I27" s="6" t="s">
        <v>12</v>
      </c>
    </row>
    <row r="28" spans="1:9" ht="47.25" x14ac:dyDescent="0.25">
      <c r="A28" s="6">
        <v>22</v>
      </c>
      <c r="B28" s="7" t="s">
        <v>33</v>
      </c>
      <c r="C28" s="6">
        <f>[1]ПК!C31+[1]ПК!D31</f>
        <v>45</v>
      </c>
      <c r="D28" s="6">
        <f>[1]ПК!E31+[1]ПК!F31</f>
        <v>0</v>
      </c>
      <c r="E28" s="6">
        <v>0</v>
      </c>
      <c r="F28" s="8">
        <f t="shared" si="0"/>
        <v>45</v>
      </c>
      <c r="G28" s="6">
        <v>18</v>
      </c>
      <c r="H28" s="6" t="s">
        <v>12</v>
      </c>
      <c r="I28" s="6" t="s">
        <v>12</v>
      </c>
    </row>
    <row r="29" spans="1:9" ht="47.25" x14ac:dyDescent="0.25">
      <c r="A29" s="6">
        <v>23</v>
      </c>
      <c r="B29" s="7" t="s">
        <v>34</v>
      </c>
      <c r="C29" s="6">
        <v>175</v>
      </c>
      <c r="D29" s="6">
        <f>[1]ПК!E32+[1]ПК!F32</f>
        <v>0</v>
      </c>
      <c r="E29" s="6">
        <v>0</v>
      </c>
      <c r="F29" s="8">
        <f t="shared" si="0"/>
        <v>175</v>
      </c>
      <c r="G29" s="6">
        <v>18</v>
      </c>
      <c r="H29" s="6" t="s">
        <v>12</v>
      </c>
      <c r="I29" s="6" t="s">
        <v>12</v>
      </c>
    </row>
    <row r="30" spans="1:9" ht="47.25" x14ac:dyDescent="0.25">
      <c r="A30" s="6">
        <v>24</v>
      </c>
      <c r="B30" s="7" t="s">
        <v>35</v>
      </c>
      <c r="C30" s="6">
        <v>175</v>
      </c>
      <c r="D30" s="6">
        <f>[1]ПК!E33+[1]ПК!F33</f>
        <v>0</v>
      </c>
      <c r="E30" s="6">
        <v>0</v>
      </c>
      <c r="F30" s="8">
        <f t="shared" si="0"/>
        <v>175</v>
      </c>
      <c r="G30" s="6">
        <v>18</v>
      </c>
      <c r="H30" s="6" t="s">
        <v>12</v>
      </c>
      <c r="I30" s="6" t="s">
        <v>12</v>
      </c>
    </row>
    <row r="31" spans="1:9" ht="47.25" x14ac:dyDescent="0.25">
      <c r="A31" s="6">
        <v>25</v>
      </c>
      <c r="B31" s="7" t="s">
        <v>36</v>
      </c>
      <c r="C31" s="6">
        <f>[1]ПК!C34+[1]ПК!D34</f>
        <v>50</v>
      </c>
      <c r="D31" s="6">
        <f>[1]ПК!E34+[1]ПК!F34</f>
        <v>0</v>
      </c>
      <c r="E31" s="6">
        <v>0</v>
      </c>
      <c r="F31" s="8">
        <f t="shared" si="0"/>
        <v>50</v>
      </c>
      <c r="G31" s="6">
        <v>18</v>
      </c>
      <c r="H31" s="6" t="s">
        <v>12</v>
      </c>
      <c r="I31" s="6" t="s">
        <v>12</v>
      </c>
    </row>
    <row r="32" spans="1:9" ht="47.25" x14ac:dyDescent="0.25">
      <c r="A32" s="6">
        <v>26</v>
      </c>
      <c r="B32" s="7" t="s">
        <v>37</v>
      </c>
      <c r="C32" s="6">
        <v>230</v>
      </c>
      <c r="D32" s="6">
        <f>[1]ПК!E35+[1]ПК!F35</f>
        <v>0</v>
      </c>
      <c r="E32" s="6">
        <v>0</v>
      </c>
      <c r="F32" s="8">
        <f t="shared" si="0"/>
        <v>230</v>
      </c>
      <c r="G32" s="6">
        <v>18</v>
      </c>
      <c r="H32" s="6" t="s">
        <v>12</v>
      </c>
      <c r="I32" s="6" t="s">
        <v>12</v>
      </c>
    </row>
    <row r="33" spans="1:11" ht="47.25" x14ac:dyDescent="0.25">
      <c r="A33" s="6">
        <v>27</v>
      </c>
      <c r="B33" s="7" t="s">
        <v>38</v>
      </c>
      <c r="C33" s="6">
        <v>175</v>
      </c>
      <c r="D33" s="6">
        <f>[1]ПК!E37+[1]ПК!F37</f>
        <v>0</v>
      </c>
      <c r="E33" s="6">
        <v>0</v>
      </c>
      <c r="F33" s="8">
        <f t="shared" si="0"/>
        <v>175</v>
      </c>
      <c r="G33" s="6">
        <v>18</v>
      </c>
      <c r="H33" s="6" t="s">
        <v>12</v>
      </c>
      <c r="I33" s="6" t="s">
        <v>12</v>
      </c>
    </row>
    <row r="34" spans="1:11" x14ac:dyDescent="0.25">
      <c r="A34" s="6"/>
      <c r="B34" s="9" t="s">
        <v>39</v>
      </c>
      <c r="C34" s="8">
        <f>SUM(C7:C33)</f>
        <v>2971</v>
      </c>
      <c r="D34" s="8">
        <f>SUM(D7:D33)</f>
        <v>150</v>
      </c>
      <c r="E34" s="8">
        <f>SUM(E7:E33)</f>
        <v>0</v>
      </c>
      <c r="F34" s="8">
        <f>SUM(F7:F33)</f>
        <v>3121</v>
      </c>
      <c r="G34" s="6"/>
      <c r="H34" s="6"/>
      <c r="I34" s="6"/>
    </row>
    <row r="35" spans="1:11" x14ac:dyDescent="0.25">
      <c r="A35" s="58" t="s">
        <v>40</v>
      </c>
      <c r="B35" s="61"/>
      <c r="C35" s="61"/>
      <c r="D35" s="61"/>
      <c r="E35" s="61"/>
      <c r="F35" s="61"/>
      <c r="G35" s="61"/>
      <c r="H35" s="61"/>
      <c r="I35" s="62"/>
      <c r="J35" s="3" t="s">
        <v>41</v>
      </c>
    </row>
    <row r="36" spans="1:11" ht="47.25" x14ac:dyDescent="0.25">
      <c r="A36" s="6">
        <v>28</v>
      </c>
      <c r="B36" s="10" t="s">
        <v>42</v>
      </c>
      <c r="C36" s="11">
        <v>250</v>
      </c>
      <c r="D36" s="12">
        <v>0</v>
      </c>
      <c r="E36" s="11">
        <v>0</v>
      </c>
      <c r="F36" s="13">
        <f>C36+D36+E36</f>
        <v>250</v>
      </c>
      <c r="G36" s="11">
        <v>28</v>
      </c>
      <c r="H36" s="12" t="s">
        <v>12</v>
      </c>
      <c r="I36" s="6" t="s">
        <v>12</v>
      </c>
      <c r="J36" s="3" t="s">
        <v>158</v>
      </c>
    </row>
    <row r="37" spans="1:11" ht="47.25" x14ac:dyDescent="0.25">
      <c r="A37" s="6">
        <v>29</v>
      </c>
      <c r="B37" s="23" t="s">
        <v>43</v>
      </c>
      <c r="C37" s="11">
        <v>250</v>
      </c>
      <c r="D37" s="12">
        <v>200</v>
      </c>
      <c r="E37" s="11">
        <v>0</v>
      </c>
      <c r="F37" s="13">
        <f t="shared" ref="F37:F52" si="1">C37+D37+E37</f>
        <v>450</v>
      </c>
      <c r="G37" s="11">
        <v>23</v>
      </c>
      <c r="H37" s="12">
        <v>20</v>
      </c>
      <c r="I37" s="6" t="s">
        <v>12</v>
      </c>
      <c r="J37" s="3" t="s">
        <v>158</v>
      </c>
      <c r="K37" s="3" t="s">
        <v>158</v>
      </c>
    </row>
    <row r="38" spans="1:11" ht="31.5" x14ac:dyDescent="0.25">
      <c r="A38" s="6">
        <v>30</v>
      </c>
      <c r="B38" s="23" t="s">
        <v>44</v>
      </c>
      <c r="C38" s="11">
        <v>230</v>
      </c>
      <c r="D38" s="12">
        <v>120</v>
      </c>
      <c r="E38" s="11">
        <v>0</v>
      </c>
      <c r="F38" s="13">
        <f t="shared" si="1"/>
        <v>350</v>
      </c>
      <c r="G38" s="11">
        <v>29</v>
      </c>
      <c r="H38" s="12">
        <v>15</v>
      </c>
      <c r="I38" s="6" t="s">
        <v>12</v>
      </c>
      <c r="J38" s="3" t="s">
        <v>158</v>
      </c>
    </row>
    <row r="39" spans="1:11" ht="47.25" x14ac:dyDescent="0.25">
      <c r="A39" s="6">
        <v>31</v>
      </c>
      <c r="B39" s="23" t="s">
        <v>45</v>
      </c>
      <c r="C39" s="11">
        <v>50</v>
      </c>
      <c r="D39" s="12">
        <v>0</v>
      </c>
      <c r="E39" s="11">
        <v>0</v>
      </c>
      <c r="F39" s="13">
        <f t="shared" si="1"/>
        <v>50</v>
      </c>
      <c r="G39" s="11">
        <v>29</v>
      </c>
      <c r="H39" s="12" t="s">
        <v>12</v>
      </c>
      <c r="I39" s="6" t="s">
        <v>12</v>
      </c>
      <c r="J39" s="3" t="s">
        <v>158</v>
      </c>
    </row>
    <row r="40" spans="1:11" ht="47.25" x14ac:dyDescent="0.25">
      <c r="A40" s="6">
        <v>32</v>
      </c>
      <c r="B40" s="23" t="s">
        <v>46</v>
      </c>
      <c r="C40" s="11">
        <v>25</v>
      </c>
      <c r="D40" s="12">
        <v>0</v>
      </c>
      <c r="E40" s="11">
        <v>0</v>
      </c>
      <c r="F40" s="13">
        <f t="shared" si="1"/>
        <v>25</v>
      </c>
      <c r="G40" s="11">
        <v>27</v>
      </c>
      <c r="H40" s="12" t="s">
        <v>12</v>
      </c>
      <c r="I40" s="6" t="s">
        <v>12</v>
      </c>
      <c r="J40" s="3" t="s">
        <v>158</v>
      </c>
    </row>
    <row r="41" spans="1:11" ht="47.25" x14ac:dyDescent="0.25">
      <c r="A41" s="6">
        <v>33</v>
      </c>
      <c r="B41" s="10" t="s">
        <v>47</v>
      </c>
      <c r="C41" s="11">
        <v>350</v>
      </c>
      <c r="D41" s="12">
        <v>0</v>
      </c>
      <c r="E41" s="11">
        <v>0</v>
      </c>
      <c r="F41" s="13">
        <f t="shared" si="1"/>
        <v>350</v>
      </c>
      <c r="G41" s="11">
        <v>27</v>
      </c>
      <c r="H41" s="12" t="s">
        <v>12</v>
      </c>
      <c r="I41" s="6" t="s">
        <v>12</v>
      </c>
      <c r="J41" s="3" t="s">
        <v>158</v>
      </c>
    </row>
    <row r="42" spans="1:11" ht="31.5" x14ac:dyDescent="0.25">
      <c r="A42" s="6">
        <v>34</v>
      </c>
      <c r="B42" s="10" t="s">
        <v>48</v>
      </c>
      <c r="C42" s="11">
        <v>160</v>
      </c>
      <c r="D42" s="12">
        <v>0</v>
      </c>
      <c r="E42" s="11">
        <v>0</v>
      </c>
      <c r="F42" s="13">
        <f t="shared" si="1"/>
        <v>160</v>
      </c>
      <c r="G42" s="11">
        <v>30</v>
      </c>
      <c r="H42" s="12" t="s">
        <v>12</v>
      </c>
      <c r="I42" s="6" t="s">
        <v>12</v>
      </c>
      <c r="J42" s="3" t="s">
        <v>159</v>
      </c>
    </row>
    <row r="43" spans="1:11" ht="47.25" x14ac:dyDescent="0.25">
      <c r="A43" s="6">
        <v>35</v>
      </c>
      <c r="B43" s="10" t="s">
        <v>49</v>
      </c>
      <c r="C43" s="11">
        <v>250</v>
      </c>
      <c r="D43" s="12">
        <v>0</v>
      </c>
      <c r="E43" s="11">
        <v>0</v>
      </c>
      <c r="F43" s="13">
        <f t="shared" si="1"/>
        <v>250</v>
      </c>
      <c r="G43" s="11">
        <v>30</v>
      </c>
      <c r="H43" s="12" t="s">
        <v>12</v>
      </c>
      <c r="I43" s="6" t="s">
        <v>12</v>
      </c>
      <c r="J43" s="3" t="s">
        <v>159</v>
      </c>
    </row>
    <row r="44" spans="1:11" ht="47.25" x14ac:dyDescent="0.25">
      <c r="A44" s="6">
        <v>36</v>
      </c>
      <c r="B44" s="10" t="s">
        <v>50</v>
      </c>
      <c r="C44" s="11">
        <v>80</v>
      </c>
      <c r="D44" s="12">
        <v>0</v>
      </c>
      <c r="E44" s="11">
        <v>0</v>
      </c>
      <c r="F44" s="13">
        <f t="shared" si="1"/>
        <v>80</v>
      </c>
      <c r="G44" s="11">
        <v>30</v>
      </c>
      <c r="H44" s="12" t="s">
        <v>12</v>
      </c>
      <c r="I44" s="6" t="s">
        <v>12</v>
      </c>
      <c r="J44" s="3" t="s">
        <v>159</v>
      </c>
    </row>
    <row r="45" spans="1:11" ht="54" customHeight="1" x14ac:dyDescent="0.25">
      <c r="A45" s="6">
        <v>37</v>
      </c>
      <c r="B45" s="23" t="s">
        <v>51</v>
      </c>
      <c r="C45" s="11">
        <v>90</v>
      </c>
      <c r="D45" s="12">
        <v>0</v>
      </c>
      <c r="E45" s="11">
        <v>0</v>
      </c>
      <c r="F45" s="13">
        <f t="shared" si="1"/>
        <v>90</v>
      </c>
      <c r="G45" s="11">
        <v>30</v>
      </c>
      <c r="H45" s="12" t="s">
        <v>12</v>
      </c>
      <c r="I45" s="6" t="s">
        <v>12</v>
      </c>
      <c r="J45" s="3" t="s">
        <v>159</v>
      </c>
    </row>
    <row r="46" spans="1:11" ht="47.25" x14ac:dyDescent="0.25">
      <c r="A46" s="6">
        <v>38</v>
      </c>
      <c r="B46" s="10" t="s">
        <v>52</v>
      </c>
      <c r="C46" s="11">
        <v>154</v>
      </c>
      <c r="D46" s="12">
        <v>0</v>
      </c>
      <c r="E46" s="11">
        <v>0</v>
      </c>
      <c r="F46" s="13">
        <f t="shared" si="1"/>
        <v>154</v>
      </c>
      <c r="G46" s="11">
        <v>22</v>
      </c>
      <c r="H46" s="12" t="s">
        <v>12</v>
      </c>
      <c r="I46" s="6" t="s">
        <v>12</v>
      </c>
      <c r="J46" s="3" t="s">
        <v>160</v>
      </c>
    </row>
    <row r="47" spans="1:11" ht="31.5" x14ac:dyDescent="0.25">
      <c r="A47" s="6">
        <v>39</v>
      </c>
      <c r="B47" s="23" t="s">
        <v>53</v>
      </c>
      <c r="C47" s="11">
        <v>101</v>
      </c>
      <c r="D47" s="12">
        <v>101</v>
      </c>
      <c r="E47" s="11">
        <v>0</v>
      </c>
      <c r="F47" s="13">
        <f t="shared" si="1"/>
        <v>202</v>
      </c>
      <c r="G47" s="11">
        <v>17</v>
      </c>
      <c r="H47" s="12">
        <v>17</v>
      </c>
      <c r="I47" s="6" t="s">
        <v>12</v>
      </c>
      <c r="J47" s="3" t="s">
        <v>160</v>
      </c>
      <c r="K47" s="3" t="s">
        <v>160</v>
      </c>
    </row>
    <row r="48" spans="1:11" ht="47.25" x14ac:dyDescent="0.25">
      <c r="A48" s="6">
        <v>40</v>
      </c>
      <c r="B48" s="10" t="s">
        <v>54</v>
      </c>
      <c r="C48" s="11">
        <v>120</v>
      </c>
      <c r="D48" s="12">
        <v>0</v>
      </c>
      <c r="E48" s="11">
        <v>0</v>
      </c>
      <c r="F48" s="13">
        <f t="shared" si="1"/>
        <v>120</v>
      </c>
      <c r="G48" s="11">
        <v>30</v>
      </c>
      <c r="H48" s="12" t="s">
        <v>12</v>
      </c>
      <c r="I48" s="6" t="s">
        <v>12</v>
      </c>
      <c r="J48" s="3" t="s">
        <v>159</v>
      </c>
    </row>
    <row r="49" spans="1:10" ht="47.25" x14ac:dyDescent="0.25">
      <c r="A49" s="6">
        <v>41</v>
      </c>
      <c r="B49" s="10" t="s">
        <v>55</v>
      </c>
      <c r="C49" s="11">
        <v>100</v>
      </c>
      <c r="D49" s="12">
        <v>0</v>
      </c>
      <c r="E49" s="11">
        <v>0</v>
      </c>
      <c r="F49" s="13">
        <f t="shared" si="1"/>
        <v>100</v>
      </c>
      <c r="G49" s="11">
        <v>22</v>
      </c>
      <c r="H49" s="12" t="s">
        <v>12</v>
      </c>
      <c r="I49" s="6" t="s">
        <v>12</v>
      </c>
      <c r="J49" s="3" t="s">
        <v>160</v>
      </c>
    </row>
    <row r="50" spans="1:10" ht="35.25" customHeight="1" x14ac:dyDescent="0.25">
      <c r="A50" s="6">
        <v>42</v>
      </c>
      <c r="B50" s="23" t="s">
        <v>56</v>
      </c>
      <c r="C50" s="11">
        <v>140</v>
      </c>
      <c r="D50" s="12">
        <v>0</v>
      </c>
      <c r="E50" s="11">
        <v>0</v>
      </c>
      <c r="F50" s="13">
        <f t="shared" si="1"/>
        <v>140</v>
      </c>
      <c r="G50" s="11">
        <v>30</v>
      </c>
      <c r="H50" s="12" t="s">
        <v>12</v>
      </c>
      <c r="I50" s="6" t="s">
        <v>12</v>
      </c>
      <c r="J50" s="3" t="s">
        <v>159</v>
      </c>
    </row>
    <row r="51" spans="1:10" ht="47.25" x14ac:dyDescent="0.25">
      <c r="A51" s="6">
        <v>43</v>
      </c>
      <c r="B51" s="10" t="s">
        <v>114</v>
      </c>
      <c r="C51" s="11">
        <v>20</v>
      </c>
      <c r="D51" s="12">
        <v>0</v>
      </c>
      <c r="E51" s="11">
        <v>0</v>
      </c>
      <c r="F51" s="13">
        <f t="shared" si="1"/>
        <v>20</v>
      </c>
      <c r="G51" s="11">
        <v>30</v>
      </c>
      <c r="H51" s="12" t="s">
        <v>12</v>
      </c>
      <c r="I51" s="6" t="s">
        <v>12</v>
      </c>
      <c r="J51" s="3" t="s">
        <v>159</v>
      </c>
    </row>
    <row r="52" spans="1:10" ht="47.25" x14ac:dyDescent="0.25">
      <c r="A52" s="6">
        <v>44</v>
      </c>
      <c r="B52" s="10" t="s">
        <v>57</v>
      </c>
      <c r="C52" s="11">
        <v>40</v>
      </c>
      <c r="D52" s="12">
        <v>0</v>
      </c>
      <c r="E52" s="11">
        <v>0</v>
      </c>
      <c r="F52" s="13">
        <f t="shared" si="1"/>
        <v>40</v>
      </c>
      <c r="G52" s="11">
        <v>22</v>
      </c>
      <c r="H52" s="12" t="s">
        <v>12</v>
      </c>
      <c r="I52" s="6" t="s">
        <v>12</v>
      </c>
      <c r="J52" s="3" t="s">
        <v>160</v>
      </c>
    </row>
    <row r="53" spans="1:10" x14ac:dyDescent="0.25">
      <c r="A53" s="6"/>
      <c r="B53" s="9" t="s">
        <v>58</v>
      </c>
      <c r="C53" s="8">
        <f>SUM(C36:C52)</f>
        <v>2410</v>
      </c>
      <c r="D53" s="8">
        <f>SUM(D36:D52)</f>
        <v>421</v>
      </c>
      <c r="E53" s="8">
        <f>SUM(E36:E52)</f>
        <v>0</v>
      </c>
      <c r="F53" s="8">
        <f>SUM(F36:F52)</f>
        <v>2831</v>
      </c>
      <c r="G53" s="6"/>
      <c r="H53" s="6"/>
      <c r="I53" s="6"/>
    </row>
    <row r="54" spans="1:10" x14ac:dyDescent="0.25">
      <c r="A54" s="58" t="s">
        <v>59</v>
      </c>
      <c r="B54" s="61"/>
      <c r="C54" s="61"/>
      <c r="D54" s="61"/>
      <c r="E54" s="61"/>
      <c r="F54" s="61"/>
      <c r="G54" s="61"/>
      <c r="H54" s="61"/>
      <c r="I54" s="62"/>
    </row>
    <row r="55" spans="1:10" ht="36.75" customHeight="1" x14ac:dyDescent="0.25">
      <c r="A55" s="6">
        <v>45</v>
      </c>
      <c r="B55" s="28" t="s">
        <v>60</v>
      </c>
      <c r="C55" s="6">
        <v>200</v>
      </c>
      <c r="D55" s="6">
        <v>0</v>
      </c>
      <c r="E55" s="6">
        <v>0</v>
      </c>
      <c r="F55" s="8">
        <f>SUM(C55:E55)</f>
        <v>200</v>
      </c>
      <c r="G55" s="6">
        <v>21</v>
      </c>
      <c r="H55" s="6" t="s">
        <v>12</v>
      </c>
      <c r="I55" s="6" t="s">
        <v>12</v>
      </c>
    </row>
    <row r="56" spans="1:10" ht="31.5" x14ac:dyDescent="0.25">
      <c r="A56" s="6">
        <v>46</v>
      </c>
      <c r="B56" s="14" t="s">
        <v>61</v>
      </c>
      <c r="C56" s="6">
        <v>160</v>
      </c>
      <c r="D56" s="6">
        <v>0</v>
      </c>
      <c r="E56" s="6">
        <v>0</v>
      </c>
      <c r="F56" s="8">
        <f t="shared" ref="F56:F58" si="2">SUM(C56:E56)</f>
        <v>160</v>
      </c>
      <c r="G56" s="6">
        <v>21</v>
      </c>
      <c r="H56" s="6" t="s">
        <v>12</v>
      </c>
      <c r="I56" s="6" t="s">
        <v>12</v>
      </c>
    </row>
    <row r="57" spans="1:10" ht="47.25" x14ac:dyDescent="0.25">
      <c r="A57" s="6">
        <v>47</v>
      </c>
      <c r="B57" s="14" t="s">
        <v>62</v>
      </c>
      <c r="C57" s="6">
        <v>40</v>
      </c>
      <c r="D57" s="6">
        <v>0</v>
      </c>
      <c r="E57" s="6">
        <v>0</v>
      </c>
      <c r="F57" s="8">
        <f t="shared" si="2"/>
        <v>40</v>
      </c>
      <c r="G57" s="6">
        <v>21</v>
      </c>
      <c r="H57" s="6" t="s">
        <v>12</v>
      </c>
      <c r="I57" s="6" t="s">
        <v>12</v>
      </c>
    </row>
    <row r="58" spans="1:10" x14ac:dyDescent="0.25">
      <c r="A58" s="6"/>
      <c r="B58" s="9" t="s">
        <v>63</v>
      </c>
      <c r="C58" s="8">
        <f>SUM(C55:C57)</f>
        <v>400</v>
      </c>
      <c r="D58" s="8">
        <f t="shared" ref="D58:E58" si="3">SUM(D55:D57)</f>
        <v>0</v>
      </c>
      <c r="E58" s="8">
        <f t="shared" si="3"/>
        <v>0</v>
      </c>
      <c r="F58" s="8">
        <f t="shared" si="2"/>
        <v>400</v>
      </c>
      <c r="G58" s="6"/>
      <c r="H58" s="6"/>
      <c r="I58" s="6"/>
    </row>
    <row r="59" spans="1:10" x14ac:dyDescent="0.25">
      <c r="A59" s="58" t="s">
        <v>64</v>
      </c>
      <c r="B59" s="61"/>
      <c r="C59" s="61"/>
      <c r="D59" s="61"/>
      <c r="E59" s="61"/>
      <c r="F59" s="61"/>
      <c r="G59" s="61"/>
      <c r="H59" s="61"/>
      <c r="I59" s="62"/>
    </row>
    <row r="60" spans="1:10" ht="63" x14ac:dyDescent="0.25">
      <c r="A60" s="6">
        <v>48</v>
      </c>
      <c r="B60" s="15" t="s">
        <v>95</v>
      </c>
      <c r="C60" s="11">
        <v>60</v>
      </c>
      <c r="D60" s="11">
        <v>50</v>
      </c>
      <c r="E60" s="11">
        <v>0</v>
      </c>
      <c r="F60" s="13">
        <v>110</v>
      </c>
      <c r="G60" s="16">
        <v>21</v>
      </c>
      <c r="H60" s="16">
        <v>21</v>
      </c>
      <c r="I60" s="6" t="s">
        <v>12</v>
      </c>
    </row>
    <row r="61" spans="1:10" ht="54" customHeight="1" x14ac:dyDescent="0.25">
      <c r="A61" s="6">
        <v>49</v>
      </c>
      <c r="B61" s="25" t="s">
        <v>96</v>
      </c>
      <c r="C61" s="12">
        <v>80</v>
      </c>
      <c r="D61" s="12">
        <v>50</v>
      </c>
      <c r="E61" s="12">
        <v>0</v>
      </c>
      <c r="F61" s="18">
        <v>130</v>
      </c>
      <c r="G61" s="12">
        <v>21</v>
      </c>
      <c r="H61" s="12">
        <v>21</v>
      </c>
      <c r="I61" s="6" t="s">
        <v>12</v>
      </c>
    </row>
    <row r="62" spans="1:10" ht="78.75" x14ac:dyDescent="0.25">
      <c r="A62" s="6">
        <v>50</v>
      </c>
      <c r="B62" s="17" t="s">
        <v>97</v>
      </c>
      <c r="C62" s="12">
        <v>0</v>
      </c>
      <c r="D62" s="12">
        <v>70</v>
      </c>
      <c r="E62" s="12">
        <v>0</v>
      </c>
      <c r="F62" s="18">
        <v>70</v>
      </c>
      <c r="G62" s="12">
        <v>21</v>
      </c>
      <c r="H62" s="12">
        <v>21</v>
      </c>
      <c r="I62" s="6" t="s">
        <v>12</v>
      </c>
    </row>
    <row r="63" spans="1:10" ht="47.25" x14ac:dyDescent="0.25">
      <c r="A63" s="6">
        <v>51</v>
      </c>
      <c r="B63" s="17" t="s">
        <v>98</v>
      </c>
      <c r="C63" s="12">
        <v>50</v>
      </c>
      <c r="D63" s="12">
        <v>50</v>
      </c>
      <c r="E63" s="12">
        <v>0</v>
      </c>
      <c r="F63" s="18">
        <v>100</v>
      </c>
      <c r="G63" s="12">
        <v>21</v>
      </c>
      <c r="H63" s="12">
        <v>21</v>
      </c>
      <c r="I63" s="6" t="s">
        <v>12</v>
      </c>
    </row>
    <row r="64" spans="1:10" ht="47.25" x14ac:dyDescent="0.25">
      <c r="A64" s="6">
        <v>52</v>
      </c>
      <c r="B64" s="17" t="s">
        <v>99</v>
      </c>
      <c r="C64" s="12">
        <v>45</v>
      </c>
      <c r="D64" s="12">
        <v>40</v>
      </c>
      <c r="E64" s="12">
        <v>0</v>
      </c>
      <c r="F64" s="18">
        <v>85</v>
      </c>
      <c r="G64" s="12">
        <v>21</v>
      </c>
      <c r="H64" s="12">
        <v>21</v>
      </c>
      <c r="I64" s="6" t="s">
        <v>12</v>
      </c>
    </row>
    <row r="65" spans="1:9" x14ac:dyDescent="0.25">
      <c r="A65" s="6"/>
      <c r="B65" s="9" t="s">
        <v>65</v>
      </c>
      <c r="C65" s="8">
        <f>SUM(C60:C64)</f>
        <v>235</v>
      </c>
      <c r="D65" s="8">
        <f>SUM(D60:D64)</f>
        <v>260</v>
      </c>
      <c r="E65" s="8">
        <f>SUM(E60:E64)</f>
        <v>0</v>
      </c>
      <c r="F65" s="8">
        <f>SUM(F60:F64)</f>
        <v>495</v>
      </c>
      <c r="G65" s="6"/>
      <c r="H65" s="6"/>
      <c r="I65" s="6"/>
    </row>
    <row r="66" spans="1:9" x14ac:dyDescent="0.25">
      <c r="A66" s="58" t="s">
        <v>66</v>
      </c>
      <c r="B66" s="61"/>
      <c r="C66" s="61"/>
      <c r="D66" s="61"/>
      <c r="E66" s="61"/>
      <c r="F66" s="61"/>
      <c r="G66" s="61"/>
      <c r="H66" s="61"/>
      <c r="I66" s="62"/>
    </row>
    <row r="67" spans="1:9" ht="47.25" x14ac:dyDescent="0.25">
      <c r="A67" s="6">
        <v>53</v>
      </c>
      <c r="B67" s="10" t="s">
        <v>100</v>
      </c>
      <c r="C67" s="6">
        <v>50</v>
      </c>
      <c r="D67" s="6">
        <v>0</v>
      </c>
      <c r="E67" s="6">
        <v>0</v>
      </c>
      <c r="F67" s="8">
        <f>SUM(C67:E67)</f>
        <v>50</v>
      </c>
      <c r="G67" s="6">
        <v>18</v>
      </c>
      <c r="H67" s="6" t="s">
        <v>12</v>
      </c>
      <c r="I67" s="6" t="s">
        <v>12</v>
      </c>
    </row>
    <row r="68" spans="1:9" ht="47.25" x14ac:dyDescent="0.25">
      <c r="A68" s="6">
        <v>54</v>
      </c>
      <c r="B68" s="19" t="s">
        <v>101</v>
      </c>
      <c r="C68" s="6">
        <v>10</v>
      </c>
      <c r="D68" s="6">
        <v>0</v>
      </c>
      <c r="E68" s="6">
        <v>0</v>
      </c>
      <c r="F68" s="8">
        <f>SUM(C68:E68)</f>
        <v>10</v>
      </c>
      <c r="G68" s="6">
        <v>21</v>
      </c>
      <c r="H68" s="6" t="s">
        <v>12</v>
      </c>
      <c r="I68" s="6" t="s">
        <v>12</v>
      </c>
    </row>
    <row r="69" spans="1:9" ht="31.5" x14ac:dyDescent="0.25">
      <c r="A69" s="6">
        <v>55</v>
      </c>
      <c r="B69" s="19" t="s">
        <v>102</v>
      </c>
      <c r="C69" s="6">
        <v>18</v>
      </c>
      <c r="D69" s="6">
        <v>0</v>
      </c>
      <c r="E69" s="6">
        <v>0</v>
      </c>
      <c r="F69" s="8">
        <f>SUM(C69:E69)</f>
        <v>18</v>
      </c>
      <c r="G69" s="6">
        <v>21</v>
      </c>
      <c r="H69" s="6" t="s">
        <v>12</v>
      </c>
      <c r="I69" s="6" t="s">
        <v>12</v>
      </c>
    </row>
    <row r="70" spans="1:9" x14ac:dyDescent="0.25">
      <c r="A70" s="6"/>
      <c r="B70" s="9" t="s">
        <v>63</v>
      </c>
      <c r="C70" s="8">
        <f>SUM(C67:C69)</f>
        <v>78</v>
      </c>
      <c r="D70" s="8">
        <f>SUM(D67:D69)</f>
        <v>0</v>
      </c>
      <c r="E70" s="8">
        <f>SUM(E67:E69)</f>
        <v>0</v>
      </c>
      <c r="F70" s="8">
        <f>SUM(F67:F69)</f>
        <v>78</v>
      </c>
      <c r="G70" s="6"/>
      <c r="H70" s="6"/>
      <c r="I70" s="6"/>
    </row>
    <row r="71" spans="1:9" x14ac:dyDescent="0.25">
      <c r="A71" s="58" t="s">
        <v>67</v>
      </c>
      <c r="B71" s="61"/>
      <c r="C71" s="61"/>
      <c r="D71" s="61"/>
      <c r="E71" s="61"/>
      <c r="F71" s="61"/>
      <c r="G71" s="61"/>
      <c r="H71" s="61"/>
      <c r="I71" s="62"/>
    </row>
    <row r="72" spans="1:9" ht="47.25" x14ac:dyDescent="0.25">
      <c r="A72" s="6">
        <v>56</v>
      </c>
      <c r="B72" s="46" t="s">
        <v>105</v>
      </c>
      <c r="C72" s="12">
        <v>40</v>
      </c>
      <c r="D72" s="11">
        <v>0</v>
      </c>
      <c r="E72" s="11">
        <v>0</v>
      </c>
      <c r="F72" s="13">
        <f>SUM(C72:E72)</f>
        <v>40</v>
      </c>
      <c r="G72" s="16">
        <v>21</v>
      </c>
      <c r="H72" s="6" t="s">
        <v>12</v>
      </c>
      <c r="I72" s="6" t="s">
        <v>12</v>
      </c>
    </row>
    <row r="73" spans="1:9" ht="47.25" x14ac:dyDescent="0.25">
      <c r="A73" s="6">
        <v>57</v>
      </c>
      <c r="B73" s="46" t="s">
        <v>104</v>
      </c>
      <c r="C73" s="12">
        <v>45</v>
      </c>
      <c r="D73" s="11">
        <v>0</v>
      </c>
      <c r="E73" s="11">
        <v>0</v>
      </c>
      <c r="F73" s="13">
        <f>SUM(C73:E73)</f>
        <v>45</v>
      </c>
      <c r="G73" s="16">
        <v>21</v>
      </c>
      <c r="H73" s="6" t="s">
        <v>12</v>
      </c>
      <c r="I73" s="6" t="s">
        <v>12</v>
      </c>
    </row>
    <row r="74" spans="1:9" ht="52.5" customHeight="1" x14ac:dyDescent="0.25">
      <c r="A74" s="6">
        <v>58</v>
      </c>
      <c r="B74" s="20" t="s">
        <v>103</v>
      </c>
      <c r="C74" s="12">
        <v>20</v>
      </c>
      <c r="D74" s="11">
        <v>0</v>
      </c>
      <c r="E74" s="11">
        <v>0</v>
      </c>
      <c r="F74" s="13">
        <f>SUM(C74:E74)</f>
        <v>20</v>
      </c>
      <c r="G74" s="16">
        <v>21</v>
      </c>
      <c r="H74" s="6" t="s">
        <v>12</v>
      </c>
      <c r="I74" s="6" t="s">
        <v>12</v>
      </c>
    </row>
    <row r="75" spans="1:9" x14ac:dyDescent="0.25">
      <c r="A75" s="6"/>
      <c r="B75" s="9" t="s">
        <v>63</v>
      </c>
      <c r="C75" s="8">
        <f>SUM(C72:C74)</f>
        <v>105</v>
      </c>
      <c r="D75" s="8">
        <f>SUM(D72:D74)</f>
        <v>0</v>
      </c>
      <c r="E75" s="8">
        <f>SUM(E72:E74)</f>
        <v>0</v>
      </c>
      <c r="F75" s="13">
        <f>SUM(C75:E75)</f>
        <v>105</v>
      </c>
      <c r="G75" s="6"/>
      <c r="H75" s="6"/>
      <c r="I75" s="6"/>
    </row>
    <row r="76" spans="1:9" x14ac:dyDescent="0.25">
      <c r="A76" s="58" t="s">
        <v>68</v>
      </c>
      <c r="B76" s="61"/>
      <c r="C76" s="61"/>
      <c r="D76" s="61"/>
      <c r="E76" s="61"/>
      <c r="F76" s="61"/>
      <c r="G76" s="61"/>
      <c r="H76" s="61"/>
      <c r="I76" s="62"/>
    </row>
    <row r="77" spans="1:9" ht="78.75" x14ac:dyDescent="0.25">
      <c r="A77" s="6">
        <v>59</v>
      </c>
      <c r="B77" s="19" t="s">
        <v>107</v>
      </c>
      <c r="C77" s="6">
        <v>55</v>
      </c>
      <c r="D77" s="6">
        <v>0</v>
      </c>
      <c r="E77" s="6">
        <v>0</v>
      </c>
      <c r="F77" s="8">
        <f>SUM(C77:E77)</f>
        <v>55</v>
      </c>
      <c r="G77" s="6">
        <v>21</v>
      </c>
      <c r="H77" s="6" t="s">
        <v>12</v>
      </c>
      <c r="I77" s="6" t="s">
        <v>12</v>
      </c>
    </row>
    <row r="78" spans="1:9" ht="63" x14ac:dyDescent="0.25">
      <c r="A78" s="6">
        <v>60</v>
      </c>
      <c r="B78" s="19" t="s">
        <v>106</v>
      </c>
      <c r="C78" s="6">
        <v>110</v>
      </c>
      <c r="D78" s="6">
        <v>0</v>
      </c>
      <c r="E78" s="6">
        <v>0</v>
      </c>
      <c r="F78" s="8">
        <f>SUM(C78:E78)</f>
        <v>110</v>
      </c>
      <c r="G78" s="6">
        <v>21</v>
      </c>
      <c r="H78" s="6" t="s">
        <v>12</v>
      </c>
      <c r="I78" s="6" t="s">
        <v>12</v>
      </c>
    </row>
    <row r="79" spans="1:9" x14ac:dyDescent="0.25">
      <c r="A79" s="6"/>
      <c r="B79" s="9" t="s">
        <v>69</v>
      </c>
      <c r="C79" s="8">
        <f>SUM(C77:C78)</f>
        <v>165</v>
      </c>
      <c r="D79" s="8">
        <f>SUM(D77:D78)</f>
        <v>0</v>
      </c>
      <c r="E79" s="8">
        <f>SUM(E77:E78)</f>
        <v>0</v>
      </c>
      <c r="F79" s="8">
        <f>SUM(F77:F78)</f>
        <v>165</v>
      </c>
      <c r="G79" s="6"/>
      <c r="H79" s="6"/>
      <c r="I79" s="6"/>
    </row>
    <row r="80" spans="1:9" x14ac:dyDescent="0.25">
      <c r="A80" s="58" t="s">
        <v>70</v>
      </c>
      <c r="B80" s="61"/>
      <c r="C80" s="61"/>
      <c r="D80" s="61"/>
      <c r="E80" s="61"/>
      <c r="F80" s="61"/>
      <c r="G80" s="61"/>
      <c r="H80" s="61"/>
      <c r="I80" s="62"/>
    </row>
    <row r="81" spans="1:9" ht="51" customHeight="1" x14ac:dyDescent="0.25">
      <c r="A81" s="6">
        <v>61</v>
      </c>
      <c r="B81" s="21" t="s">
        <v>108</v>
      </c>
      <c r="C81" s="22">
        <v>120</v>
      </c>
      <c r="D81" s="22">
        <v>70</v>
      </c>
      <c r="E81" s="6">
        <v>0</v>
      </c>
      <c r="F81" s="8">
        <f>SUM(C81:E81)</f>
        <v>190</v>
      </c>
      <c r="G81" s="6">
        <v>21</v>
      </c>
      <c r="H81" s="6">
        <v>21</v>
      </c>
      <c r="I81" s="6" t="s">
        <v>12</v>
      </c>
    </row>
    <row r="82" spans="1:9" ht="47.25" x14ac:dyDescent="0.25">
      <c r="A82" s="6">
        <v>62</v>
      </c>
      <c r="B82" s="21" t="s">
        <v>109</v>
      </c>
      <c r="C82" s="6">
        <v>70</v>
      </c>
      <c r="D82" s="6">
        <v>40</v>
      </c>
      <c r="E82" s="6">
        <v>0</v>
      </c>
      <c r="F82" s="8">
        <f>SUM(C82:E82)</f>
        <v>110</v>
      </c>
      <c r="G82" s="6">
        <v>21</v>
      </c>
      <c r="H82" s="6">
        <v>21</v>
      </c>
      <c r="I82" s="6" t="s">
        <v>12</v>
      </c>
    </row>
    <row r="83" spans="1:9" ht="47.25" x14ac:dyDescent="0.25">
      <c r="A83" s="6">
        <v>63</v>
      </c>
      <c r="B83" s="21" t="s">
        <v>110</v>
      </c>
      <c r="C83" s="6">
        <v>60</v>
      </c>
      <c r="D83" s="6">
        <v>40</v>
      </c>
      <c r="E83" s="6">
        <v>0</v>
      </c>
      <c r="F83" s="8">
        <f>SUM(C83:E83)</f>
        <v>100</v>
      </c>
      <c r="G83" s="6">
        <v>21</v>
      </c>
      <c r="H83" s="6">
        <v>21</v>
      </c>
      <c r="I83" s="6" t="s">
        <v>12</v>
      </c>
    </row>
    <row r="84" spans="1:9" ht="47.25" x14ac:dyDescent="0.25">
      <c r="A84" s="6">
        <v>64</v>
      </c>
      <c r="B84" s="21" t="s">
        <v>111</v>
      </c>
      <c r="C84" s="6">
        <v>30</v>
      </c>
      <c r="D84" s="6">
        <v>20</v>
      </c>
      <c r="E84" s="6">
        <v>0</v>
      </c>
      <c r="F84" s="8">
        <f>SUM(C84:E84)</f>
        <v>50</v>
      </c>
      <c r="G84" s="6">
        <v>21</v>
      </c>
      <c r="H84" s="6">
        <v>21</v>
      </c>
      <c r="I84" s="6" t="s">
        <v>12</v>
      </c>
    </row>
    <row r="85" spans="1:9" x14ac:dyDescent="0.25">
      <c r="A85" s="6"/>
      <c r="B85" s="9" t="s">
        <v>71</v>
      </c>
      <c r="C85" s="8">
        <f>SUM(C81:C84)</f>
        <v>280</v>
      </c>
      <c r="D85" s="8">
        <f>SUM(D81:D84)</f>
        <v>170</v>
      </c>
      <c r="E85" s="8">
        <f>SUM(E81:E84)</f>
        <v>0</v>
      </c>
      <c r="F85" s="8">
        <f>SUM(F81:F84)</f>
        <v>450</v>
      </c>
      <c r="G85" s="6"/>
      <c r="H85" s="6"/>
      <c r="I85" s="6"/>
    </row>
    <row r="86" spans="1:9" x14ac:dyDescent="0.25">
      <c r="A86" s="58" t="s">
        <v>72</v>
      </c>
      <c r="B86" s="61"/>
      <c r="C86" s="61"/>
      <c r="D86" s="61"/>
      <c r="E86" s="61"/>
      <c r="F86" s="61"/>
      <c r="G86" s="61"/>
      <c r="H86" s="61"/>
      <c r="I86" s="62"/>
    </row>
    <row r="87" spans="1:9" ht="83.25" customHeight="1" x14ac:dyDescent="0.25">
      <c r="A87" s="6">
        <v>65</v>
      </c>
      <c r="B87" s="23" t="s">
        <v>115</v>
      </c>
      <c r="C87" s="11">
        <v>40</v>
      </c>
      <c r="D87" s="6">
        <v>0</v>
      </c>
      <c r="E87" s="6">
        <v>0</v>
      </c>
      <c r="F87" s="8">
        <f>SUM(C87:E87)</f>
        <v>40</v>
      </c>
      <c r="G87" s="6">
        <v>21</v>
      </c>
      <c r="H87" s="6" t="s">
        <v>12</v>
      </c>
      <c r="I87" s="6" t="s">
        <v>12</v>
      </c>
    </row>
    <row r="88" spans="1:9" ht="100.5" customHeight="1" x14ac:dyDescent="0.25">
      <c r="A88" s="6">
        <v>66</v>
      </c>
      <c r="B88" s="23" t="s">
        <v>116</v>
      </c>
      <c r="C88" s="11">
        <v>30</v>
      </c>
      <c r="D88" s="6">
        <v>0</v>
      </c>
      <c r="E88" s="6">
        <v>0</v>
      </c>
      <c r="F88" s="8">
        <f t="shared" ref="F88:F93" si="4">SUM(C88:E88)</f>
        <v>30</v>
      </c>
      <c r="G88" s="6">
        <v>21</v>
      </c>
      <c r="H88" s="6" t="s">
        <v>12</v>
      </c>
      <c r="I88" s="6" t="s">
        <v>12</v>
      </c>
    </row>
    <row r="89" spans="1:9" ht="78.75" x14ac:dyDescent="0.25">
      <c r="A89" s="6">
        <v>67</v>
      </c>
      <c r="B89" s="23" t="s">
        <v>121</v>
      </c>
      <c r="C89" s="11">
        <v>38</v>
      </c>
      <c r="D89" s="6">
        <v>0</v>
      </c>
      <c r="E89" s="6">
        <v>0</v>
      </c>
      <c r="F89" s="8">
        <f t="shared" si="4"/>
        <v>38</v>
      </c>
      <c r="G89" s="6">
        <v>21</v>
      </c>
      <c r="H89" s="6" t="s">
        <v>12</v>
      </c>
      <c r="I89" s="6" t="s">
        <v>12</v>
      </c>
    </row>
    <row r="90" spans="1:9" ht="67.5" customHeight="1" x14ac:dyDescent="0.25">
      <c r="A90" s="6">
        <v>68</v>
      </c>
      <c r="B90" s="23" t="s">
        <v>117</v>
      </c>
      <c r="C90" s="11">
        <v>23</v>
      </c>
      <c r="D90" s="6">
        <v>0</v>
      </c>
      <c r="E90" s="6">
        <v>0</v>
      </c>
      <c r="F90" s="8">
        <f t="shared" si="4"/>
        <v>23</v>
      </c>
      <c r="G90" s="6">
        <v>21</v>
      </c>
      <c r="H90" s="6" t="s">
        <v>12</v>
      </c>
      <c r="I90" s="6" t="s">
        <v>12</v>
      </c>
    </row>
    <row r="91" spans="1:9" ht="78.75" x14ac:dyDescent="0.25">
      <c r="A91" s="6">
        <v>69</v>
      </c>
      <c r="B91" s="23" t="s">
        <v>118</v>
      </c>
      <c r="C91" s="11">
        <v>33</v>
      </c>
      <c r="D91" s="6">
        <v>0</v>
      </c>
      <c r="E91" s="6">
        <v>0</v>
      </c>
      <c r="F91" s="8">
        <f t="shared" si="4"/>
        <v>33</v>
      </c>
      <c r="G91" s="6">
        <v>21</v>
      </c>
      <c r="H91" s="6" t="s">
        <v>12</v>
      </c>
      <c r="I91" s="6" t="s">
        <v>12</v>
      </c>
    </row>
    <row r="92" spans="1:9" ht="85.5" customHeight="1" x14ac:dyDescent="0.25">
      <c r="A92" s="6">
        <v>70</v>
      </c>
      <c r="B92" s="23" t="s">
        <v>119</v>
      </c>
      <c r="C92" s="11">
        <v>15</v>
      </c>
      <c r="D92" s="6">
        <v>0</v>
      </c>
      <c r="E92" s="6">
        <v>0</v>
      </c>
      <c r="F92" s="8">
        <f t="shared" si="4"/>
        <v>15</v>
      </c>
      <c r="G92" s="6">
        <v>21</v>
      </c>
      <c r="H92" s="6" t="s">
        <v>12</v>
      </c>
      <c r="I92" s="6" t="s">
        <v>12</v>
      </c>
    </row>
    <row r="93" spans="1:9" ht="94.5" x14ac:dyDescent="0.25">
      <c r="A93" s="6">
        <v>71</v>
      </c>
      <c r="B93" s="23" t="s">
        <v>120</v>
      </c>
      <c r="C93" s="11">
        <v>4</v>
      </c>
      <c r="D93" s="6">
        <v>0</v>
      </c>
      <c r="E93" s="6">
        <v>0</v>
      </c>
      <c r="F93" s="8">
        <f t="shared" si="4"/>
        <v>4</v>
      </c>
      <c r="G93" s="6">
        <v>21</v>
      </c>
      <c r="H93" s="6" t="s">
        <v>12</v>
      </c>
      <c r="I93" s="6" t="s">
        <v>12</v>
      </c>
    </row>
    <row r="94" spans="1:9" x14ac:dyDescent="0.25">
      <c r="A94" s="6"/>
      <c r="B94" s="9" t="s">
        <v>73</v>
      </c>
      <c r="C94" s="8">
        <f>SUM(C87:C93)</f>
        <v>183</v>
      </c>
      <c r="D94" s="8">
        <f>SUM(D87:D93)</f>
        <v>0</v>
      </c>
      <c r="E94" s="8">
        <f>SUM(E87:E93)</f>
        <v>0</v>
      </c>
      <c r="F94" s="8">
        <f>SUM(F87:F93)</f>
        <v>183</v>
      </c>
      <c r="G94" s="6"/>
      <c r="H94" s="6"/>
      <c r="I94" s="6"/>
    </row>
    <row r="95" spans="1:9" x14ac:dyDescent="0.25">
      <c r="A95" s="58" t="s">
        <v>74</v>
      </c>
      <c r="B95" s="61"/>
      <c r="C95" s="61"/>
      <c r="D95" s="61"/>
      <c r="E95" s="61"/>
      <c r="F95" s="61"/>
      <c r="G95" s="61"/>
      <c r="H95" s="61"/>
      <c r="I95" s="62"/>
    </row>
    <row r="96" spans="1:9" ht="78.75" x14ac:dyDescent="0.25">
      <c r="A96" s="6">
        <v>72</v>
      </c>
      <c r="B96" s="14" t="s">
        <v>122</v>
      </c>
      <c r="C96" s="6">
        <v>100</v>
      </c>
      <c r="D96" s="6">
        <v>0</v>
      </c>
      <c r="E96" s="6">
        <v>0</v>
      </c>
      <c r="F96" s="8">
        <f>SUM(C96:E96)</f>
        <v>100</v>
      </c>
      <c r="G96" s="6">
        <v>21</v>
      </c>
      <c r="H96" s="6" t="s">
        <v>12</v>
      </c>
      <c r="I96" s="6" t="s">
        <v>12</v>
      </c>
    </row>
    <row r="97" spans="1:9" x14ac:dyDescent="0.25">
      <c r="A97" s="6"/>
      <c r="B97" s="9" t="s">
        <v>75</v>
      </c>
      <c r="C97" s="8">
        <f>SUM(C96)</f>
        <v>100</v>
      </c>
      <c r="D97" s="8">
        <f>SUM(D96)</f>
        <v>0</v>
      </c>
      <c r="E97" s="8">
        <f>SUM(E96)</f>
        <v>0</v>
      </c>
      <c r="F97" s="8">
        <f>SUM(F96)</f>
        <v>100</v>
      </c>
      <c r="G97" s="6"/>
      <c r="H97" s="6"/>
      <c r="I97" s="6"/>
    </row>
    <row r="98" spans="1:9" x14ac:dyDescent="0.25">
      <c r="A98" s="58" t="s">
        <v>76</v>
      </c>
      <c r="B98" s="61"/>
      <c r="C98" s="61"/>
      <c r="D98" s="61"/>
      <c r="E98" s="61"/>
      <c r="F98" s="61"/>
      <c r="G98" s="61"/>
      <c r="H98" s="61"/>
      <c r="I98" s="62"/>
    </row>
    <row r="99" spans="1:9" ht="65.25" customHeight="1" x14ac:dyDescent="0.25">
      <c r="A99" s="6">
        <v>73</v>
      </c>
      <c r="B99" s="24" t="s">
        <v>123</v>
      </c>
      <c r="C99" s="11">
        <v>100</v>
      </c>
      <c r="D99" s="11">
        <v>0</v>
      </c>
      <c r="E99" s="11">
        <v>0</v>
      </c>
      <c r="F99" s="13">
        <f>SUM(C99:E99)</f>
        <v>100</v>
      </c>
      <c r="G99" s="16">
        <v>21</v>
      </c>
      <c r="H99" s="6" t="s">
        <v>12</v>
      </c>
      <c r="I99" s="6" t="s">
        <v>12</v>
      </c>
    </row>
    <row r="100" spans="1:9" ht="78.75" x14ac:dyDescent="0.25">
      <c r="A100" s="6">
        <v>74</v>
      </c>
      <c r="B100" s="15" t="s">
        <v>124</v>
      </c>
      <c r="C100" s="11">
        <v>44</v>
      </c>
      <c r="D100" s="11">
        <v>0</v>
      </c>
      <c r="E100" s="11">
        <v>0</v>
      </c>
      <c r="F100" s="13">
        <f>SUM(C100:E100)</f>
        <v>44</v>
      </c>
      <c r="G100" s="16">
        <v>21</v>
      </c>
      <c r="H100" s="6" t="s">
        <v>12</v>
      </c>
      <c r="I100" s="6" t="s">
        <v>12</v>
      </c>
    </row>
    <row r="101" spans="1:9" ht="67.5" customHeight="1" x14ac:dyDescent="0.25">
      <c r="A101" s="6">
        <v>75</v>
      </c>
      <c r="B101" s="24" t="s">
        <v>125</v>
      </c>
      <c r="C101" s="11">
        <v>40</v>
      </c>
      <c r="D101" s="11">
        <v>0</v>
      </c>
      <c r="E101" s="11">
        <v>0</v>
      </c>
      <c r="F101" s="13">
        <f>SUM(C101:E101)</f>
        <v>40</v>
      </c>
      <c r="G101" s="16">
        <v>21</v>
      </c>
      <c r="H101" s="6" t="s">
        <v>12</v>
      </c>
      <c r="I101" s="6" t="s">
        <v>12</v>
      </c>
    </row>
    <row r="102" spans="1:9" ht="78.75" x14ac:dyDescent="0.25">
      <c r="A102" s="6">
        <v>76</v>
      </c>
      <c r="B102" s="15" t="s">
        <v>126</v>
      </c>
      <c r="C102" s="11">
        <v>41</v>
      </c>
      <c r="D102" s="11">
        <v>0</v>
      </c>
      <c r="E102" s="11">
        <v>0</v>
      </c>
      <c r="F102" s="13">
        <f>SUM(C102:E102)</f>
        <v>41</v>
      </c>
      <c r="G102" s="16">
        <v>21</v>
      </c>
      <c r="H102" s="6" t="s">
        <v>12</v>
      </c>
      <c r="I102" s="6" t="s">
        <v>12</v>
      </c>
    </row>
    <row r="103" spans="1:9" ht="78.75" x14ac:dyDescent="0.25">
      <c r="A103" s="6">
        <v>77</v>
      </c>
      <c r="B103" s="15" t="s">
        <v>127</v>
      </c>
      <c r="C103" s="11">
        <v>14</v>
      </c>
      <c r="D103" s="11">
        <v>0</v>
      </c>
      <c r="E103" s="11">
        <v>0</v>
      </c>
      <c r="F103" s="13">
        <f>SUM(C103:E103)</f>
        <v>14</v>
      </c>
      <c r="G103" s="16">
        <v>21</v>
      </c>
      <c r="H103" s="6" t="s">
        <v>12</v>
      </c>
      <c r="I103" s="6" t="s">
        <v>12</v>
      </c>
    </row>
    <row r="104" spans="1:9" x14ac:dyDescent="0.25">
      <c r="A104" s="6"/>
      <c r="B104" s="9" t="s">
        <v>65</v>
      </c>
      <c r="C104" s="8">
        <f>SUM(C99:C103)</f>
        <v>239</v>
      </c>
      <c r="D104" s="8">
        <f>SUM(D99:D103)</f>
        <v>0</v>
      </c>
      <c r="E104" s="8">
        <f>SUM(E99:E103)</f>
        <v>0</v>
      </c>
      <c r="F104" s="8">
        <f>SUM(F99:F103)</f>
        <v>239</v>
      </c>
      <c r="G104" s="6"/>
      <c r="H104" s="6"/>
      <c r="I104" s="6"/>
    </row>
    <row r="105" spans="1:9" x14ac:dyDescent="0.25">
      <c r="A105" s="63" t="s">
        <v>77</v>
      </c>
      <c r="B105" s="61"/>
      <c r="C105" s="61"/>
      <c r="D105" s="61"/>
      <c r="E105" s="61"/>
      <c r="F105" s="61"/>
      <c r="G105" s="61"/>
      <c r="H105" s="61"/>
      <c r="I105" s="62"/>
    </row>
    <row r="106" spans="1:9" ht="71.25" customHeight="1" x14ac:dyDescent="0.25">
      <c r="A106" s="6">
        <v>78</v>
      </c>
      <c r="B106" s="24" t="s">
        <v>128</v>
      </c>
      <c r="C106" s="11">
        <v>106</v>
      </c>
      <c r="D106" s="11">
        <v>0</v>
      </c>
      <c r="E106" s="11">
        <v>0</v>
      </c>
      <c r="F106" s="13">
        <f>SUM(C106:E106)</f>
        <v>106</v>
      </c>
      <c r="G106" s="16">
        <v>21</v>
      </c>
      <c r="H106" s="6" t="s">
        <v>12</v>
      </c>
      <c r="I106" s="6" t="s">
        <v>12</v>
      </c>
    </row>
    <row r="107" spans="1:9" ht="69" customHeight="1" x14ac:dyDescent="0.25">
      <c r="A107" s="6">
        <v>79</v>
      </c>
      <c r="B107" s="25" t="s">
        <v>129</v>
      </c>
      <c r="C107" s="12">
        <v>65</v>
      </c>
      <c r="D107" s="12">
        <v>0</v>
      </c>
      <c r="E107" s="12">
        <v>0</v>
      </c>
      <c r="F107" s="13">
        <f t="shared" ref="F107:F112" si="5">SUM(C107:E107)</f>
        <v>65</v>
      </c>
      <c r="G107" s="12">
        <v>21</v>
      </c>
      <c r="H107" s="6" t="s">
        <v>12</v>
      </c>
      <c r="I107" s="6" t="s">
        <v>12</v>
      </c>
    </row>
    <row r="108" spans="1:9" ht="68.25" customHeight="1" x14ac:dyDescent="0.25">
      <c r="A108" s="6">
        <v>80</v>
      </c>
      <c r="B108" s="25" t="s">
        <v>130</v>
      </c>
      <c r="C108" s="12">
        <v>47</v>
      </c>
      <c r="D108" s="12">
        <v>0</v>
      </c>
      <c r="E108" s="12">
        <v>0</v>
      </c>
      <c r="F108" s="13">
        <f t="shared" si="5"/>
        <v>47</v>
      </c>
      <c r="G108" s="12">
        <v>21</v>
      </c>
      <c r="H108" s="6" t="s">
        <v>12</v>
      </c>
      <c r="I108" s="6" t="s">
        <v>12</v>
      </c>
    </row>
    <row r="109" spans="1:9" ht="63" x14ac:dyDescent="0.25">
      <c r="A109" s="6">
        <v>81</v>
      </c>
      <c r="B109" s="25" t="s">
        <v>131</v>
      </c>
      <c r="C109" s="12">
        <v>28</v>
      </c>
      <c r="D109" s="12">
        <v>0</v>
      </c>
      <c r="E109" s="12">
        <v>0</v>
      </c>
      <c r="F109" s="13">
        <f t="shared" si="5"/>
        <v>28</v>
      </c>
      <c r="G109" s="12">
        <v>21</v>
      </c>
      <c r="H109" s="6" t="s">
        <v>12</v>
      </c>
      <c r="I109" s="6" t="s">
        <v>12</v>
      </c>
    </row>
    <row r="110" spans="1:9" ht="69" customHeight="1" x14ac:dyDescent="0.25">
      <c r="A110" s="6">
        <v>82</v>
      </c>
      <c r="B110" s="24" t="s">
        <v>78</v>
      </c>
      <c r="C110" s="11">
        <v>38</v>
      </c>
      <c r="D110" s="11">
        <v>0</v>
      </c>
      <c r="E110" s="11">
        <v>0</v>
      </c>
      <c r="F110" s="13">
        <f t="shared" si="5"/>
        <v>38</v>
      </c>
      <c r="G110" s="16">
        <v>21</v>
      </c>
      <c r="H110" s="6" t="s">
        <v>12</v>
      </c>
      <c r="I110" s="6" t="s">
        <v>12</v>
      </c>
    </row>
    <row r="111" spans="1:9" ht="70.5" customHeight="1" x14ac:dyDescent="0.25">
      <c r="A111" s="6">
        <v>83</v>
      </c>
      <c r="B111" s="25" t="s">
        <v>132</v>
      </c>
      <c r="C111" s="11">
        <v>54</v>
      </c>
      <c r="D111" s="11">
        <v>0</v>
      </c>
      <c r="E111" s="11">
        <v>0</v>
      </c>
      <c r="F111" s="13">
        <f t="shared" si="5"/>
        <v>54</v>
      </c>
      <c r="G111" s="16">
        <v>21</v>
      </c>
      <c r="H111" s="6" t="s">
        <v>12</v>
      </c>
      <c r="I111" s="6" t="s">
        <v>12</v>
      </c>
    </row>
    <row r="112" spans="1:9" ht="81.75" customHeight="1" x14ac:dyDescent="0.25">
      <c r="A112" s="6">
        <v>84</v>
      </c>
      <c r="B112" s="25" t="s">
        <v>133</v>
      </c>
      <c r="C112" s="11">
        <v>38</v>
      </c>
      <c r="D112" s="11">
        <v>0</v>
      </c>
      <c r="E112" s="11">
        <v>0</v>
      </c>
      <c r="F112" s="13">
        <f t="shared" si="5"/>
        <v>38</v>
      </c>
      <c r="G112" s="16">
        <v>21</v>
      </c>
      <c r="H112" s="6" t="s">
        <v>12</v>
      </c>
      <c r="I112" s="6" t="s">
        <v>12</v>
      </c>
    </row>
    <row r="113" spans="1:9" x14ac:dyDescent="0.25">
      <c r="A113" s="6"/>
      <c r="B113" s="9" t="s">
        <v>73</v>
      </c>
      <c r="C113" s="8">
        <f>SUM(C106:C112)</f>
        <v>376</v>
      </c>
      <c r="D113" s="8">
        <f>SUM(D106:D112)</f>
        <v>0</v>
      </c>
      <c r="E113" s="8">
        <f>SUM(E106:E112)</f>
        <v>0</v>
      </c>
      <c r="F113" s="8">
        <f>SUM(F106:F112)</f>
        <v>376</v>
      </c>
      <c r="G113" s="6"/>
      <c r="H113" s="6"/>
      <c r="I113" s="6"/>
    </row>
    <row r="114" spans="1:9" x14ac:dyDescent="0.25">
      <c r="A114" s="58" t="s">
        <v>79</v>
      </c>
      <c r="B114" s="59"/>
      <c r="C114" s="59"/>
      <c r="D114" s="59"/>
      <c r="E114" s="59"/>
      <c r="F114" s="59"/>
      <c r="G114" s="59"/>
      <c r="H114" s="59"/>
      <c r="I114" s="60"/>
    </row>
    <row r="115" spans="1:9" ht="47.25" x14ac:dyDescent="0.25">
      <c r="A115" s="6">
        <v>85</v>
      </c>
      <c r="B115" s="26" t="s">
        <v>134</v>
      </c>
      <c r="C115" s="6">
        <v>22</v>
      </c>
      <c r="D115" s="6">
        <v>0</v>
      </c>
      <c r="E115" s="6">
        <v>0</v>
      </c>
      <c r="F115" s="8">
        <f>SUM(C115:E115)</f>
        <v>22</v>
      </c>
      <c r="G115" s="6">
        <v>21</v>
      </c>
      <c r="H115" s="6" t="s">
        <v>12</v>
      </c>
      <c r="I115" s="6" t="s">
        <v>12</v>
      </c>
    </row>
    <row r="116" spans="1:9" ht="47.25" x14ac:dyDescent="0.25">
      <c r="A116" s="6">
        <v>86</v>
      </c>
      <c r="B116" s="26" t="s">
        <v>135</v>
      </c>
      <c r="C116" s="6">
        <v>46</v>
      </c>
      <c r="D116" s="6">
        <v>0</v>
      </c>
      <c r="E116" s="6">
        <v>0</v>
      </c>
      <c r="F116" s="8">
        <f>SUM(C116:E116)</f>
        <v>46</v>
      </c>
      <c r="G116" s="6">
        <v>21</v>
      </c>
      <c r="H116" s="6" t="s">
        <v>12</v>
      </c>
      <c r="I116" s="6" t="s">
        <v>12</v>
      </c>
    </row>
    <row r="117" spans="1:9" ht="47.25" x14ac:dyDescent="0.25">
      <c r="A117" s="6">
        <v>87</v>
      </c>
      <c r="B117" s="26" t="s">
        <v>136</v>
      </c>
      <c r="C117" s="6">
        <v>30</v>
      </c>
      <c r="D117" s="6">
        <v>0</v>
      </c>
      <c r="E117" s="6">
        <v>0</v>
      </c>
      <c r="F117" s="8">
        <f>SUM(C117:E117)</f>
        <v>30</v>
      </c>
      <c r="G117" s="6">
        <v>21</v>
      </c>
      <c r="H117" s="6" t="s">
        <v>12</v>
      </c>
      <c r="I117" s="6" t="s">
        <v>12</v>
      </c>
    </row>
    <row r="118" spans="1:9" ht="47.25" x14ac:dyDescent="0.25">
      <c r="A118" s="6">
        <v>88</v>
      </c>
      <c r="B118" s="26" t="s">
        <v>137</v>
      </c>
      <c r="C118" s="6">
        <v>45</v>
      </c>
      <c r="D118" s="6">
        <v>0</v>
      </c>
      <c r="E118" s="6">
        <v>0</v>
      </c>
      <c r="F118" s="8">
        <f>SUM(C118:E118)</f>
        <v>45</v>
      </c>
      <c r="G118" s="6">
        <v>21</v>
      </c>
      <c r="H118" s="6" t="s">
        <v>12</v>
      </c>
      <c r="I118" s="6" t="s">
        <v>12</v>
      </c>
    </row>
    <row r="119" spans="1:9" ht="47.25" x14ac:dyDescent="0.25">
      <c r="A119" s="6">
        <v>89</v>
      </c>
      <c r="B119" s="27" t="s">
        <v>138</v>
      </c>
      <c r="C119" s="6">
        <v>70</v>
      </c>
      <c r="D119" s="6">
        <v>0</v>
      </c>
      <c r="E119" s="6">
        <v>0</v>
      </c>
      <c r="F119" s="8">
        <f>SUM(C119:E119)</f>
        <v>70</v>
      </c>
      <c r="G119" s="6">
        <v>21</v>
      </c>
      <c r="H119" s="6" t="s">
        <v>12</v>
      </c>
      <c r="I119" s="6" t="s">
        <v>12</v>
      </c>
    </row>
    <row r="120" spans="1:9" x14ac:dyDescent="0.25">
      <c r="A120" s="6"/>
      <c r="B120" s="9" t="s">
        <v>65</v>
      </c>
      <c r="C120" s="8">
        <f>SUM(C115:C119)</f>
        <v>213</v>
      </c>
      <c r="D120" s="8">
        <f>SUM(D115:D119)</f>
        <v>0</v>
      </c>
      <c r="E120" s="8">
        <f>SUM(E115:E119)</f>
        <v>0</v>
      </c>
      <c r="F120" s="8">
        <f>SUM(F115:F119)</f>
        <v>213</v>
      </c>
      <c r="G120" s="6"/>
      <c r="H120" s="6"/>
      <c r="I120" s="6"/>
    </row>
    <row r="121" spans="1:9" x14ac:dyDescent="0.25">
      <c r="A121" s="6"/>
      <c r="B121" s="9" t="s">
        <v>80</v>
      </c>
      <c r="C121" s="8">
        <f>C34+C53+C58+C65+C70+C75+C79+C85+C94+C97+C104+C113+C120</f>
        <v>7755</v>
      </c>
      <c r="D121" s="8">
        <f t="shared" ref="D121:F121" si="6">D34+D53+D58+D65+D70+D75+D79+D85+D94+D97+D104+D113+D120</f>
        <v>1001</v>
      </c>
      <c r="E121" s="8">
        <f t="shared" si="6"/>
        <v>0</v>
      </c>
      <c r="F121" s="8">
        <f t="shared" si="6"/>
        <v>8756</v>
      </c>
      <c r="G121" s="6"/>
      <c r="H121" s="6"/>
      <c r="I121" s="6"/>
    </row>
    <row r="122" spans="1:9" x14ac:dyDescent="0.25">
      <c r="A122" s="58" t="s">
        <v>81</v>
      </c>
      <c r="B122" s="61"/>
      <c r="C122" s="61"/>
      <c r="D122" s="61"/>
      <c r="E122" s="61"/>
      <c r="F122" s="61"/>
      <c r="G122" s="61"/>
      <c r="H122" s="61"/>
      <c r="I122" s="62"/>
    </row>
    <row r="123" spans="1:9" ht="66.75" customHeight="1" x14ac:dyDescent="0.25">
      <c r="A123" s="6">
        <v>90</v>
      </c>
      <c r="B123" s="28" t="s">
        <v>139</v>
      </c>
      <c r="C123" s="6">
        <v>185</v>
      </c>
      <c r="D123" s="6">
        <v>0</v>
      </c>
      <c r="E123" s="6">
        <v>0</v>
      </c>
      <c r="F123" s="8">
        <f>SUM(C123:E123)</f>
        <v>185</v>
      </c>
      <c r="G123" s="6">
        <v>21</v>
      </c>
      <c r="H123" s="6" t="s">
        <v>12</v>
      </c>
      <c r="I123" s="6" t="s">
        <v>12</v>
      </c>
    </row>
    <row r="124" spans="1:9" ht="63" x14ac:dyDescent="0.25">
      <c r="A124" s="29">
        <v>91</v>
      </c>
      <c r="B124" s="30" t="s">
        <v>82</v>
      </c>
      <c r="C124" s="29">
        <v>75</v>
      </c>
      <c r="D124" s="29">
        <v>0</v>
      </c>
      <c r="E124" s="29">
        <v>0</v>
      </c>
      <c r="F124" s="31">
        <f>SUM(C124:E124)</f>
        <v>75</v>
      </c>
      <c r="G124" s="29">
        <v>21</v>
      </c>
      <c r="H124" s="29" t="s">
        <v>12</v>
      </c>
      <c r="I124" s="29" t="s">
        <v>12</v>
      </c>
    </row>
    <row r="125" spans="1:9" ht="69.75" customHeight="1" x14ac:dyDescent="0.25">
      <c r="A125" s="6">
        <v>92</v>
      </c>
      <c r="B125" s="28" t="s">
        <v>178</v>
      </c>
      <c r="C125" s="6">
        <v>50</v>
      </c>
      <c r="D125" s="6">
        <v>0</v>
      </c>
      <c r="E125" s="6">
        <v>0</v>
      </c>
      <c r="F125" s="8">
        <f>SUM(C125:E125)</f>
        <v>50</v>
      </c>
      <c r="G125" s="6">
        <v>18</v>
      </c>
      <c r="H125" s="6" t="s">
        <v>12</v>
      </c>
      <c r="I125" s="6" t="s">
        <v>12</v>
      </c>
    </row>
    <row r="126" spans="1:9" ht="99" customHeight="1" x14ac:dyDescent="0.25">
      <c r="A126" s="6">
        <v>93</v>
      </c>
      <c r="B126" s="24" t="s">
        <v>140</v>
      </c>
      <c r="C126" s="6">
        <v>16</v>
      </c>
      <c r="D126" s="6">
        <v>0</v>
      </c>
      <c r="E126" s="6">
        <v>0</v>
      </c>
      <c r="F126" s="8">
        <f>SUM(C126:E126)</f>
        <v>16</v>
      </c>
      <c r="G126" s="6">
        <v>10</v>
      </c>
      <c r="H126" s="6" t="s">
        <v>12</v>
      </c>
      <c r="I126" s="6" t="s">
        <v>12</v>
      </c>
    </row>
    <row r="127" spans="1:9" x14ac:dyDescent="0.25">
      <c r="A127" s="6"/>
      <c r="B127" s="32" t="s">
        <v>71</v>
      </c>
      <c r="C127" s="8">
        <f>SUM(C123:C126)</f>
        <v>326</v>
      </c>
      <c r="D127" s="8">
        <f>SUM(D123:D126)</f>
        <v>0</v>
      </c>
      <c r="E127" s="8">
        <f>SUM(E123:E126)</f>
        <v>0</v>
      </c>
      <c r="F127" s="8">
        <f>SUM(F123:F126)</f>
        <v>326</v>
      </c>
      <c r="G127" s="6"/>
      <c r="H127" s="6"/>
      <c r="I127" s="6"/>
    </row>
    <row r="128" spans="1:9" x14ac:dyDescent="0.25">
      <c r="A128" s="58" t="s">
        <v>83</v>
      </c>
      <c r="B128" s="59"/>
      <c r="C128" s="59"/>
      <c r="D128" s="59"/>
      <c r="E128" s="59"/>
      <c r="F128" s="59"/>
      <c r="G128" s="59"/>
      <c r="H128" s="59"/>
      <c r="I128" s="60"/>
    </row>
    <row r="129" spans="1:9" ht="94.5" x14ac:dyDescent="0.25">
      <c r="A129" s="6">
        <v>94</v>
      </c>
      <c r="B129" s="33" t="s">
        <v>141</v>
      </c>
      <c r="C129" s="6">
        <v>40</v>
      </c>
      <c r="D129" s="6">
        <v>40</v>
      </c>
      <c r="E129" s="6">
        <v>40</v>
      </c>
      <c r="F129" s="8">
        <f t="shared" ref="F129:F134" si="7">SUM(C129:E129)</f>
        <v>120</v>
      </c>
      <c r="G129" s="6">
        <v>21</v>
      </c>
      <c r="H129" s="6">
        <v>21</v>
      </c>
      <c r="I129" s="6">
        <v>21</v>
      </c>
    </row>
    <row r="130" spans="1:9" ht="94.5" x14ac:dyDescent="0.25">
      <c r="A130" s="6">
        <v>95</v>
      </c>
      <c r="B130" s="34" t="s">
        <v>142</v>
      </c>
      <c r="C130" s="6">
        <v>15</v>
      </c>
      <c r="D130" s="6">
        <v>0</v>
      </c>
      <c r="E130" s="6">
        <v>0</v>
      </c>
      <c r="F130" s="8">
        <f t="shared" si="7"/>
        <v>15</v>
      </c>
      <c r="G130" s="6">
        <v>21</v>
      </c>
      <c r="H130" s="6" t="s">
        <v>12</v>
      </c>
      <c r="I130" s="6" t="s">
        <v>12</v>
      </c>
    </row>
    <row r="131" spans="1:9" ht="110.25" x14ac:dyDescent="0.25">
      <c r="A131" s="6">
        <v>96</v>
      </c>
      <c r="B131" s="34" t="s">
        <v>143</v>
      </c>
      <c r="C131" s="6">
        <v>15</v>
      </c>
      <c r="D131" s="6">
        <v>0</v>
      </c>
      <c r="E131" s="6">
        <v>0</v>
      </c>
      <c r="F131" s="8">
        <f t="shared" si="7"/>
        <v>15</v>
      </c>
      <c r="G131" s="6">
        <v>21</v>
      </c>
      <c r="H131" s="6" t="s">
        <v>12</v>
      </c>
      <c r="I131" s="6" t="s">
        <v>12</v>
      </c>
    </row>
    <row r="132" spans="1:9" ht="78.75" x14ac:dyDescent="0.25">
      <c r="A132" s="6">
        <v>97</v>
      </c>
      <c r="B132" s="35" t="s">
        <v>144</v>
      </c>
      <c r="C132" s="6">
        <v>20</v>
      </c>
      <c r="D132" s="6">
        <v>20</v>
      </c>
      <c r="E132" s="6">
        <v>20</v>
      </c>
      <c r="F132" s="8">
        <f t="shared" si="7"/>
        <v>60</v>
      </c>
      <c r="G132" s="6">
        <v>21</v>
      </c>
      <c r="H132" s="6">
        <v>21</v>
      </c>
      <c r="I132" s="6">
        <v>21</v>
      </c>
    </row>
    <row r="133" spans="1:9" ht="94.5" x14ac:dyDescent="0.25">
      <c r="A133" s="6">
        <v>98</v>
      </c>
      <c r="B133" s="35" t="s">
        <v>145</v>
      </c>
      <c r="C133" s="6">
        <v>0</v>
      </c>
      <c r="D133" s="6">
        <v>19</v>
      </c>
      <c r="E133" s="6">
        <v>19</v>
      </c>
      <c r="F133" s="8">
        <f t="shared" si="7"/>
        <v>38</v>
      </c>
      <c r="G133" s="6" t="s">
        <v>12</v>
      </c>
      <c r="H133" s="6">
        <v>21</v>
      </c>
      <c r="I133" s="6">
        <v>21</v>
      </c>
    </row>
    <row r="134" spans="1:9" ht="94.5" x14ac:dyDescent="0.25">
      <c r="A134" s="6">
        <v>99</v>
      </c>
      <c r="B134" s="33" t="s">
        <v>146</v>
      </c>
      <c r="C134" s="6">
        <v>15</v>
      </c>
      <c r="D134" s="6">
        <v>15</v>
      </c>
      <c r="E134" s="6">
        <v>15</v>
      </c>
      <c r="F134" s="8">
        <f t="shared" si="7"/>
        <v>45</v>
      </c>
      <c r="G134" s="6">
        <v>21</v>
      </c>
      <c r="H134" s="6">
        <v>21</v>
      </c>
      <c r="I134" s="6">
        <v>21</v>
      </c>
    </row>
    <row r="135" spans="1:9" x14ac:dyDescent="0.25">
      <c r="A135" s="6"/>
      <c r="B135" s="32" t="s">
        <v>84</v>
      </c>
      <c r="C135" s="8">
        <f>SUM(C129:C134)</f>
        <v>105</v>
      </c>
      <c r="D135" s="8">
        <f t="shared" ref="D135:F135" si="8">SUM(D129:D134)</f>
        <v>94</v>
      </c>
      <c r="E135" s="8">
        <f t="shared" si="8"/>
        <v>94</v>
      </c>
      <c r="F135" s="8">
        <f t="shared" si="8"/>
        <v>293</v>
      </c>
      <c r="G135" s="6"/>
      <c r="H135" s="6"/>
      <c r="I135" s="6"/>
    </row>
    <row r="136" spans="1:9" x14ac:dyDescent="0.25">
      <c r="A136" s="6"/>
      <c r="B136" s="32" t="s">
        <v>113</v>
      </c>
      <c r="C136" s="8">
        <f>C121+C127+C135</f>
        <v>8186</v>
      </c>
      <c r="D136" s="8">
        <f>D121+D127+D135</f>
        <v>1095</v>
      </c>
      <c r="E136" s="8">
        <f>E121+E127+E135</f>
        <v>94</v>
      </c>
      <c r="F136" s="8">
        <f>F121+F127+F135</f>
        <v>9375</v>
      </c>
      <c r="G136" s="6"/>
      <c r="H136" s="6"/>
      <c r="I136" s="6"/>
    </row>
  </sheetData>
  <mergeCells count="25">
    <mergeCell ref="A71:I71"/>
    <mergeCell ref="E1:I1"/>
    <mergeCell ref="A2:I2"/>
    <mergeCell ref="A3:A5"/>
    <mergeCell ref="B3:B5"/>
    <mergeCell ref="C3:F3"/>
    <mergeCell ref="G3:I4"/>
    <mergeCell ref="C4:C5"/>
    <mergeCell ref="D4:D5"/>
    <mergeCell ref="E4:E5"/>
    <mergeCell ref="F4:F5"/>
    <mergeCell ref="A6:I6"/>
    <mergeCell ref="A35:I35"/>
    <mergeCell ref="A54:I54"/>
    <mergeCell ref="A59:I59"/>
    <mergeCell ref="A66:I66"/>
    <mergeCell ref="A114:I114"/>
    <mergeCell ref="A122:I122"/>
    <mergeCell ref="A128:I128"/>
    <mergeCell ref="A76:I76"/>
    <mergeCell ref="A80:I80"/>
    <mergeCell ref="A86:I86"/>
    <mergeCell ref="A95:I95"/>
    <mergeCell ref="A98:I98"/>
    <mergeCell ref="A105:I105"/>
  </mergeCells>
  <pageMargins left="1.1811023622047245" right="0.39370078740157483" top="0.78740157480314965" bottom="0.78740157480314965" header="0.51181102362204722" footer="0.51181102362204722"/>
  <pageSetup paperSize="9" scale="82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"/>
  <sheetViews>
    <sheetView view="pageBreakPreview" zoomScaleNormal="100" zoomScaleSheetLayoutView="100" workbookViewId="0">
      <selection activeCell="D10" sqref="D10"/>
    </sheetView>
  </sheetViews>
  <sheetFormatPr defaultRowHeight="15.75" x14ac:dyDescent="0.25"/>
  <cols>
    <col min="1" max="1" width="6.42578125" style="36" customWidth="1"/>
    <col min="2" max="2" width="35.42578125" style="3" customWidth="1"/>
    <col min="3" max="4" width="8.28515625" style="36" customWidth="1"/>
    <col min="5" max="5" width="9.42578125" style="36" customWidth="1"/>
    <col min="6" max="6" width="9.7109375" style="36" customWidth="1"/>
    <col min="7" max="7" width="8.42578125" style="36" bestFit="1" customWidth="1"/>
    <col min="8" max="8" width="9.42578125" style="36" customWidth="1"/>
    <col min="9" max="9" width="8.42578125" style="36" bestFit="1" customWidth="1"/>
    <col min="10" max="16384" width="9.140625" style="3"/>
  </cols>
  <sheetData>
    <row r="1" spans="1:9" ht="54" customHeight="1" x14ac:dyDescent="0.3">
      <c r="A1" s="1"/>
      <c r="B1" s="2"/>
      <c r="C1" s="1"/>
      <c r="D1" s="1"/>
      <c r="E1" s="64" t="s">
        <v>112</v>
      </c>
      <c r="F1" s="65"/>
      <c r="G1" s="65"/>
      <c r="H1" s="65"/>
      <c r="I1" s="65"/>
    </row>
    <row r="2" spans="1:9" s="4" customFormat="1" ht="36.75" customHeight="1" x14ac:dyDescent="0.2">
      <c r="A2" s="66" t="s">
        <v>161</v>
      </c>
      <c r="B2" s="67"/>
      <c r="C2" s="67"/>
      <c r="D2" s="67"/>
      <c r="E2" s="67"/>
      <c r="F2" s="67"/>
      <c r="G2" s="67"/>
      <c r="H2" s="67"/>
      <c r="I2" s="67"/>
    </row>
    <row r="3" spans="1:9" s="5" customFormat="1" ht="43.5" customHeight="1" x14ac:dyDescent="0.25">
      <c r="A3" s="68" t="s">
        <v>2</v>
      </c>
      <c r="B3" s="68" t="s">
        <v>3</v>
      </c>
      <c r="C3" s="68" t="s">
        <v>4</v>
      </c>
      <c r="D3" s="68"/>
      <c r="E3" s="68"/>
      <c r="F3" s="68"/>
      <c r="G3" s="68" t="s">
        <v>5</v>
      </c>
      <c r="H3" s="68"/>
      <c r="I3" s="68"/>
    </row>
    <row r="4" spans="1:9" s="5" customFormat="1" ht="12.75" customHeight="1" x14ac:dyDescent="0.25">
      <c r="A4" s="68"/>
      <c r="B4" s="68"/>
      <c r="C4" s="68" t="s">
        <v>6</v>
      </c>
      <c r="D4" s="68" t="s">
        <v>7</v>
      </c>
      <c r="E4" s="68" t="s">
        <v>8</v>
      </c>
      <c r="F4" s="68" t="s">
        <v>9</v>
      </c>
      <c r="G4" s="68"/>
      <c r="H4" s="68"/>
      <c r="I4" s="68"/>
    </row>
    <row r="5" spans="1:9" x14ac:dyDescent="0.25">
      <c r="A5" s="69"/>
      <c r="B5" s="70"/>
      <c r="C5" s="69"/>
      <c r="D5" s="69"/>
      <c r="E5" s="69"/>
      <c r="F5" s="69"/>
      <c r="G5" s="6" t="s">
        <v>6</v>
      </c>
      <c r="H5" s="6" t="s">
        <v>7</v>
      </c>
      <c r="I5" s="6" t="s">
        <v>8</v>
      </c>
    </row>
    <row r="6" spans="1:9" x14ac:dyDescent="0.25">
      <c r="A6" s="58" t="s">
        <v>162</v>
      </c>
      <c r="B6" s="61"/>
      <c r="C6" s="61"/>
      <c r="D6" s="61"/>
      <c r="E6" s="61"/>
      <c r="F6" s="61"/>
      <c r="G6" s="61"/>
      <c r="H6" s="61"/>
      <c r="I6" s="62"/>
    </row>
    <row r="7" spans="1:9" ht="78.75" x14ac:dyDescent="0.25">
      <c r="A7" s="54">
        <v>1</v>
      </c>
      <c r="B7" s="14" t="s">
        <v>165</v>
      </c>
      <c r="C7" s="54">
        <v>0</v>
      </c>
      <c r="D7" s="54">
        <v>40</v>
      </c>
      <c r="E7" s="54">
        <v>0</v>
      </c>
      <c r="F7" s="55">
        <f>C7+D7+E7</f>
        <v>40</v>
      </c>
      <c r="G7" s="54" t="s">
        <v>12</v>
      </c>
      <c r="H7" s="54">
        <v>21</v>
      </c>
      <c r="I7" s="54" t="s">
        <v>12</v>
      </c>
    </row>
    <row r="8" spans="1:9" x14ac:dyDescent="0.25">
      <c r="A8" s="54"/>
      <c r="B8" s="32" t="s">
        <v>75</v>
      </c>
      <c r="C8" s="55">
        <f>C7</f>
        <v>0</v>
      </c>
      <c r="D8" s="55">
        <f t="shared" ref="D8:F8" si="0">D7</f>
        <v>40</v>
      </c>
      <c r="E8" s="55">
        <f t="shared" si="0"/>
        <v>0</v>
      </c>
      <c r="F8" s="55">
        <f t="shared" si="0"/>
        <v>40</v>
      </c>
      <c r="G8" s="54"/>
      <c r="H8" s="54"/>
      <c r="I8" s="54"/>
    </row>
    <row r="9" spans="1:9" x14ac:dyDescent="0.25">
      <c r="A9" s="58" t="s">
        <v>163</v>
      </c>
      <c r="B9" s="61"/>
      <c r="C9" s="61"/>
      <c r="D9" s="61"/>
      <c r="E9" s="61"/>
      <c r="F9" s="61"/>
      <c r="G9" s="61"/>
      <c r="H9" s="61"/>
      <c r="I9" s="62"/>
    </row>
    <row r="10" spans="1:9" ht="49.5" customHeight="1" x14ac:dyDescent="0.25">
      <c r="A10" s="6">
        <v>2</v>
      </c>
      <c r="B10" s="47" t="s">
        <v>147</v>
      </c>
      <c r="C10" s="6">
        <v>0</v>
      </c>
      <c r="D10" s="6">
        <v>72</v>
      </c>
      <c r="E10" s="6">
        <v>0</v>
      </c>
      <c r="F10" s="38">
        <f>C10+D10+E10</f>
        <v>72</v>
      </c>
      <c r="G10" s="6" t="s">
        <v>12</v>
      </c>
      <c r="H10" s="6">
        <v>21</v>
      </c>
      <c r="I10" s="6" t="s">
        <v>12</v>
      </c>
    </row>
    <row r="11" spans="1:9" ht="78.75" x14ac:dyDescent="0.25">
      <c r="A11" s="6">
        <v>3</v>
      </c>
      <c r="B11" s="7" t="s">
        <v>148</v>
      </c>
      <c r="C11" s="6">
        <v>0</v>
      </c>
      <c r="D11" s="6">
        <v>18</v>
      </c>
      <c r="E11" s="6">
        <v>0</v>
      </c>
      <c r="F11" s="38">
        <f t="shared" ref="F11:F12" si="1">C11+D11+E11</f>
        <v>18</v>
      </c>
      <c r="G11" s="6" t="s">
        <v>12</v>
      </c>
      <c r="H11" s="6">
        <v>7</v>
      </c>
      <c r="I11" s="6" t="s">
        <v>12</v>
      </c>
    </row>
    <row r="12" spans="1:9" ht="78.75" x14ac:dyDescent="0.25">
      <c r="A12" s="6">
        <v>4</v>
      </c>
      <c r="B12" s="7" t="s">
        <v>149</v>
      </c>
      <c r="C12" s="6">
        <v>0</v>
      </c>
      <c r="D12" s="6">
        <v>18</v>
      </c>
      <c r="E12" s="6">
        <v>0</v>
      </c>
      <c r="F12" s="38">
        <f t="shared" si="1"/>
        <v>18</v>
      </c>
      <c r="G12" s="6" t="s">
        <v>12</v>
      </c>
      <c r="H12" s="6">
        <v>8</v>
      </c>
      <c r="I12" s="6" t="s">
        <v>12</v>
      </c>
    </row>
    <row r="13" spans="1:9" x14ac:dyDescent="0.25">
      <c r="A13" s="6"/>
      <c r="B13" s="9" t="s">
        <v>63</v>
      </c>
      <c r="C13" s="38">
        <f>SUM(C10:C12)</f>
        <v>0</v>
      </c>
      <c r="D13" s="38">
        <f>SUM(D10:D12)</f>
        <v>108</v>
      </c>
      <c r="E13" s="38">
        <f>SUM(E10:E12)</f>
        <v>0</v>
      </c>
      <c r="F13" s="38">
        <f>SUM(F10:F12)</f>
        <v>108</v>
      </c>
      <c r="G13" s="6"/>
      <c r="H13" s="6"/>
      <c r="I13" s="6"/>
    </row>
    <row r="14" spans="1:9" x14ac:dyDescent="0.25">
      <c r="A14" s="54"/>
      <c r="B14" s="9" t="s">
        <v>164</v>
      </c>
      <c r="C14" s="55">
        <f>C8+C13</f>
        <v>0</v>
      </c>
      <c r="D14" s="55">
        <f t="shared" ref="D14:F14" si="2">D8+D13</f>
        <v>148</v>
      </c>
      <c r="E14" s="55">
        <f t="shared" si="2"/>
        <v>0</v>
      </c>
      <c r="F14" s="55">
        <f t="shared" si="2"/>
        <v>148</v>
      </c>
      <c r="G14" s="54"/>
      <c r="H14" s="54"/>
      <c r="I14" s="54"/>
    </row>
  </sheetData>
  <mergeCells count="12">
    <mergeCell ref="A6:I6"/>
    <mergeCell ref="A9:I9"/>
    <mergeCell ref="E1:I1"/>
    <mergeCell ref="A2:I2"/>
    <mergeCell ref="A3:A5"/>
    <mergeCell ref="B3:B5"/>
    <mergeCell ref="C3:F3"/>
    <mergeCell ref="G3:I4"/>
    <mergeCell ref="C4:C5"/>
    <mergeCell ref="D4:D5"/>
    <mergeCell ref="E4:E5"/>
    <mergeCell ref="F4:F5"/>
  </mergeCells>
  <pageMargins left="1.1811023622047245" right="0.39370078740157483" top="0.78740157480314965" bottom="0.78740157480314965" header="0.51181102362204722" footer="0.51181102362204722"/>
  <pageSetup paperSize="9" scale="83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"/>
  <sheetViews>
    <sheetView view="pageBreakPreview" zoomScaleNormal="100" zoomScaleSheetLayoutView="100" workbookViewId="0">
      <selection activeCell="H17" sqref="H17"/>
    </sheetView>
  </sheetViews>
  <sheetFormatPr defaultRowHeight="15.75" x14ac:dyDescent="0.25"/>
  <cols>
    <col min="1" max="1" width="6.42578125" style="36" customWidth="1"/>
    <col min="2" max="2" width="35.42578125" style="3" customWidth="1"/>
    <col min="3" max="4" width="8.28515625" style="36" customWidth="1"/>
    <col min="5" max="5" width="9.42578125" style="36" customWidth="1"/>
    <col min="6" max="6" width="9.7109375" style="36" customWidth="1"/>
    <col min="7" max="7" width="8.42578125" style="36" bestFit="1" customWidth="1"/>
    <col min="8" max="8" width="9.42578125" style="36" customWidth="1"/>
    <col min="9" max="9" width="8.42578125" style="36" bestFit="1" customWidth="1"/>
    <col min="10" max="16384" width="9.140625" style="3"/>
  </cols>
  <sheetData>
    <row r="1" spans="1:11" ht="54" customHeight="1" x14ac:dyDescent="0.3">
      <c r="A1" s="1"/>
      <c r="B1" s="2"/>
      <c r="C1" s="1"/>
      <c r="D1" s="1"/>
      <c r="E1" s="64" t="s">
        <v>168</v>
      </c>
      <c r="F1" s="65"/>
      <c r="G1" s="65"/>
      <c r="H1" s="65"/>
      <c r="I1" s="65"/>
    </row>
    <row r="2" spans="1:11" s="4" customFormat="1" ht="36.75" customHeight="1" x14ac:dyDescent="0.2">
      <c r="A2" s="66" t="s">
        <v>170</v>
      </c>
      <c r="B2" s="67"/>
      <c r="C2" s="67"/>
      <c r="D2" s="67"/>
      <c r="E2" s="67"/>
      <c r="F2" s="67"/>
      <c r="G2" s="67"/>
      <c r="H2" s="67"/>
      <c r="I2" s="67"/>
    </row>
    <row r="3" spans="1:11" s="5" customFormat="1" ht="43.5" customHeight="1" x14ac:dyDescent="0.25">
      <c r="A3" s="68" t="s">
        <v>2</v>
      </c>
      <c r="B3" s="68" t="s">
        <v>3</v>
      </c>
      <c r="C3" s="68" t="s">
        <v>4</v>
      </c>
      <c r="D3" s="68"/>
      <c r="E3" s="68"/>
      <c r="F3" s="68"/>
      <c r="G3" s="68" t="s">
        <v>5</v>
      </c>
      <c r="H3" s="68"/>
      <c r="I3" s="68"/>
    </row>
    <row r="4" spans="1:11" s="5" customFormat="1" ht="12.75" customHeight="1" x14ac:dyDescent="0.25">
      <c r="A4" s="68"/>
      <c r="B4" s="68"/>
      <c r="C4" s="68" t="s">
        <v>6</v>
      </c>
      <c r="D4" s="68" t="s">
        <v>7</v>
      </c>
      <c r="E4" s="68" t="s">
        <v>8</v>
      </c>
      <c r="F4" s="68" t="s">
        <v>9</v>
      </c>
      <c r="G4" s="68"/>
      <c r="H4" s="68"/>
      <c r="I4" s="68"/>
    </row>
    <row r="5" spans="1:11" x14ac:dyDescent="0.25">
      <c r="A5" s="69"/>
      <c r="B5" s="70"/>
      <c r="C5" s="69"/>
      <c r="D5" s="69"/>
      <c r="E5" s="69"/>
      <c r="F5" s="69"/>
      <c r="G5" s="56" t="s">
        <v>6</v>
      </c>
      <c r="H5" s="56" t="s">
        <v>7</v>
      </c>
      <c r="I5" s="56" t="s">
        <v>8</v>
      </c>
    </row>
    <row r="6" spans="1:11" ht="83.25" customHeight="1" x14ac:dyDescent="0.25">
      <c r="A6" s="56">
        <v>1</v>
      </c>
      <c r="B6" s="28" t="s">
        <v>171</v>
      </c>
      <c r="C6" s="56">
        <v>0</v>
      </c>
      <c r="D6" s="56">
        <v>20</v>
      </c>
      <c r="E6" s="56">
        <v>20</v>
      </c>
      <c r="F6" s="57">
        <f>C6+D6+E6</f>
        <v>40</v>
      </c>
      <c r="G6" s="56" t="s">
        <v>12</v>
      </c>
      <c r="H6" s="56">
        <v>21</v>
      </c>
      <c r="I6" s="56">
        <v>21</v>
      </c>
      <c r="J6" s="89" t="s">
        <v>172</v>
      </c>
      <c r="K6" s="89" t="s">
        <v>173</v>
      </c>
    </row>
    <row r="7" spans="1:11" x14ac:dyDescent="0.25">
      <c r="A7" s="56"/>
      <c r="B7" s="32" t="s">
        <v>179</v>
      </c>
      <c r="C7" s="57">
        <f>C6</f>
        <v>0</v>
      </c>
      <c r="D7" s="57">
        <f t="shared" ref="D7:F7" si="0">D6</f>
        <v>20</v>
      </c>
      <c r="E7" s="57">
        <f t="shared" si="0"/>
        <v>20</v>
      </c>
      <c r="F7" s="57">
        <f t="shared" si="0"/>
        <v>40</v>
      </c>
      <c r="G7" s="56"/>
      <c r="H7" s="56"/>
      <c r="I7" s="56"/>
    </row>
  </sheetData>
  <mergeCells count="10">
    <mergeCell ref="E1:I1"/>
    <mergeCell ref="A2:I2"/>
    <mergeCell ref="A3:A5"/>
    <mergeCell ref="B3:B5"/>
    <mergeCell ref="C3:F3"/>
    <mergeCell ref="G3:I4"/>
    <mergeCell ref="C4:C5"/>
    <mergeCell ref="D4:D5"/>
    <mergeCell ref="E4:E5"/>
    <mergeCell ref="F4:F5"/>
  </mergeCells>
  <pageMargins left="1.1811023622047245" right="0.39370078740157483" top="0.78740157480314965" bottom="0.78740157480314965" header="0.51181102362204722" footer="0.51181102362204722"/>
  <pageSetup paperSize="9" scale="83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0"/>
  <sheetViews>
    <sheetView view="pageBreakPreview" zoomScaleNormal="100" zoomScaleSheetLayoutView="100" workbookViewId="0">
      <selection activeCell="M9" sqref="M9"/>
    </sheetView>
  </sheetViews>
  <sheetFormatPr defaultRowHeight="12.75" x14ac:dyDescent="0.2"/>
  <cols>
    <col min="1" max="1" width="6.7109375" style="37" customWidth="1"/>
    <col min="2" max="2" width="25" style="37" customWidth="1"/>
    <col min="3" max="3" width="10.85546875" style="37" customWidth="1"/>
    <col min="4" max="16384" width="9.140625" style="37"/>
  </cols>
  <sheetData>
    <row r="1" spans="1:8" ht="62.25" customHeight="1" x14ac:dyDescent="0.2">
      <c r="D1" s="73" t="s">
        <v>151</v>
      </c>
      <c r="E1" s="74"/>
      <c r="F1" s="74"/>
      <c r="G1" s="74"/>
      <c r="H1" s="74"/>
    </row>
    <row r="3" spans="1:8" ht="18.75" x14ac:dyDescent="0.2">
      <c r="A3" s="75" t="s">
        <v>85</v>
      </c>
      <c r="B3" s="75"/>
      <c r="C3" s="75"/>
      <c r="D3" s="75"/>
      <c r="E3" s="75"/>
      <c r="F3" s="75"/>
      <c r="G3" s="75"/>
      <c r="H3" s="75"/>
    </row>
    <row r="5" spans="1:8" ht="15.75" x14ac:dyDescent="0.2">
      <c r="A5" s="76" t="s">
        <v>86</v>
      </c>
      <c r="B5" s="77" t="s">
        <v>3</v>
      </c>
      <c r="C5" s="79" t="s">
        <v>4</v>
      </c>
      <c r="D5" s="80"/>
      <c r="E5" s="80"/>
      <c r="F5" s="80"/>
      <c r="G5" s="81"/>
      <c r="H5" s="82" t="s">
        <v>87</v>
      </c>
    </row>
    <row r="6" spans="1:8" ht="47.25" customHeight="1" x14ac:dyDescent="0.2">
      <c r="A6" s="76"/>
      <c r="B6" s="78"/>
      <c r="C6" s="39" t="s">
        <v>6</v>
      </c>
      <c r="D6" s="8" t="s">
        <v>7</v>
      </c>
      <c r="E6" s="8" t="s">
        <v>8</v>
      </c>
      <c r="F6" s="8" t="s">
        <v>88</v>
      </c>
      <c r="G6" s="8" t="s">
        <v>9</v>
      </c>
      <c r="H6" s="83"/>
    </row>
    <row r="7" spans="1:8" ht="31.5" x14ac:dyDescent="0.25">
      <c r="A7" s="6">
        <v>1</v>
      </c>
      <c r="B7" s="14" t="s">
        <v>89</v>
      </c>
      <c r="C7" s="40">
        <v>120</v>
      </c>
      <c r="D7" s="6">
        <v>120</v>
      </c>
      <c r="E7" s="6">
        <v>120</v>
      </c>
      <c r="F7" s="6">
        <v>0</v>
      </c>
      <c r="G7" s="8">
        <f>F7+E7+D7+C7</f>
        <v>360</v>
      </c>
      <c r="H7" s="6">
        <v>21</v>
      </c>
    </row>
    <row r="8" spans="1:8" ht="31.5" x14ac:dyDescent="0.25">
      <c r="A8" s="6">
        <v>2</v>
      </c>
      <c r="B8" s="14" t="s">
        <v>90</v>
      </c>
      <c r="C8" s="40">
        <v>0</v>
      </c>
      <c r="D8" s="22">
        <v>40</v>
      </c>
      <c r="E8" s="6">
        <v>40</v>
      </c>
      <c r="F8" s="6">
        <v>0</v>
      </c>
      <c r="G8" s="8">
        <f>SUM(D8:F8)</f>
        <v>80</v>
      </c>
      <c r="H8" s="6">
        <v>21</v>
      </c>
    </row>
    <row r="9" spans="1:8" ht="31.5" x14ac:dyDescent="0.25">
      <c r="A9" s="6">
        <v>3</v>
      </c>
      <c r="B9" s="14" t="s">
        <v>91</v>
      </c>
      <c r="C9" s="40">
        <v>190</v>
      </c>
      <c r="D9" s="40">
        <v>190</v>
      </c>
      <c r="E9" s="6">
        <v>190</v>
      </c>
      <c r="F9" s="6">
        <v>0</v>
      </c>
      <c r="G9" s="8">
        <f>C9+D9+E9</f>
        <v>570</v>
      </c>
      <c r="H9" s="6">
        <v>21</v>
      </c>
    </row>
    <row r="10" spans="1:8" ht="30.75" customHeight="1" x14ac:dyDescent="0.25">
      <c r="A10" s="6">
        <v>4</v>
      </c>
      <c r="B10" s="14" t="s">
        <v>92</v>
      </c>
      <c r="C10" s="40">
        <v>246</v>
      </c>
      <c r="D10" s="6">
        <v>246</v>
      </c>
      <c r="E10" s="6">
        <v>246</v>
      </c>
      <c r="F10" s="6">
        <v>246</v>
      </c>
      <c r="G10" s="8">
        <f>SUM(C10:F10)</f>
        <v>984</v>
      </c>
      <c r="H10" s="6">
        <v>21</v>
      </c>
    </row>
    <row r="11" spans="1:8" ht="31.5" x14ac:dyDescent="0.25">
      <c r="A11" s="6">
        <v>5</v>
      </c>
      <c r="B11" s="41" t="s">
        <v>93</v>
      </c>
      <c r="C11" s="22">
        <v>320</v>
      </c>
      <c r="D11" s="22">
        <v>320</v>
      </c>
      <c r="E11" s="22">
        <v>320</v>
      </c>
      <c r="F11" s="22">
        <v>320</v>
      </c>
      <c r="G11" s="42">
        <f>SUM(C11:F11)</f>
        <v>1280</v>
      </c>
      <c r="H11" s="22">
        <v>21</v>
      </c>
    </row>
    <row r="12" spans="1:8" ht="15.75" x14ac:dyDescent="0.25">
      <c r="A12" s="43"/>
      <c r="B12" s="44" t="s">
        <v>94</v>
      </c>
      <c r="C12" s="42">
        <f>SUM(C7:C11)</f>
        <v>876</v>
      </c>
      <c r="D12" s="42">
        <f>SUM(D7:D11)</f>
        <v>916</v>
      </c>
      <c r="E12" s="42">
        <f>SUM(E7:E11)</f>
        <v>916</v>
      </c>
      <c r="F12" s="42">
        <f>SUM(F7:F11)</f>
        <v>566</v>
      </c>
      <c r="G12" s="31">
        <f>SUM(G7:G11)</f>
        <v>3274</v>
      </c>
      <c r="H12" s="6"/>
    </row>
    <row r="13" spans="1:8" x14ac:dyDescent="0.2">
      <c r="H13" s="45"/>
    </row>
    <row r="20" spans="7:8" ht="25.5" x14ac:dyDescent="0.2">
      <c r="G20" s="90" t="s">
        <v>174</v>
      </c>
      <c r="H20" s="91">
        <f>'Дневное пребывание'!F136+Профильные!F14+ЛТО!F7+Загородные!G12</f>
        <v>12837</v>
      </c>
    </row>
  </sheetData>
  <mergeCells count="6">
    <mergeCell ref="D1:H1"/>
    <mergeCell ref="A3:H3"/>
    <mergeCell ref="A5:A6"/>
    <mergeCell ref="B5:B6"/>
    <mergeCell ref="C5:G5"/>
    <mergeCell ref="H5:H6"/>
  </mergeCells>
  <pageMargins left="0.7" right="0.7" top="0.75" bottom="0.75" header="0.3" footer="0.3"/>
  <pageSetup paperSize="9" fitToHeight="0" orientation="portrait" r:id="rId1"/>
  <colBreaks count="1" manualBreakCount="1">
    <brk id="8" max="11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7"/>
  <sheetViews>
    <sheetView view="pageBreakPreview" zoomScaleNormal="100" zoomScaleSheetLayoutView="100" workbookViewId="0">
      <selection activeCell="N15" sqref="N15"/>
    </sheetView>
  </sheetViews>
  <sheetFormatPr defaultRowHeight="12.75" x14ac:dyDescent="0.2"/>
  <cols>
    <col min="1" max="1" width="6.7109375" style="37" customWidth="1"/>
    <col min="2" max="2" width="24.42578125" style="37" customWidth="1"/>
    <col min="3" max="3" width="30.140625" style="37" customWidth="1"/>
    <col min="4" max="4" width="10.85546875" style="37" customWidth="1"/>
    <col min="5" max="16384" width="9.140625" style="37"/>
  </cols>
  <sheetData>
    <row r="1" spans="1:13" ht="65.25" customHeight="1" x14ac:dyDescent="0.2">
      <c r="D1" s="73" t="s">
        <v>169</v>
      </c>
      <c r="E1" s="74"/>
      <c r="F1" s="74"/>
      <c r="G1" s="74"/>
      <c r="H1" s="74"/>
    </row>
    <row r="3" spans="1:13" ht="39" customHeight="1" x14ac:dyDescent="0.2">
      <c r="A3" s="87" t="s">
        <v>150</v>
      </c>
      <c r="B3" s="87"/>
      <c r="C3" s="87"/>
      <c r="D3" s="87"/>
      <c r="E3" s="87"/>
      <c r="F3" s="87"/>
      <c r="G3" s="87"/>
      <c r="H3" s="87"/>
    </row>
    <row r="5" spans="1:13" ht="15.75" x14ac:dyDescent="0.2">
      <c r="A5" s="76" t="s">
        <v>86</v>
      </c>
      <c r="B5" s="77" t="s">
        <v>3</v>
      </c>
      <c r="C5" s="77" t="s">
        <v>157</v>
      </c>
      <c r="D5" s="79" t="s">
        <v>4</v>
      </c>
      <c r="E5" s="80"/>
      <c r="F5" s="80"/>
      <c r="G5" s="81"/>
      <c r="H5" s="82" t="s">
        <v>87</v>
      </c>
    </row>
    <row r="6" spans="1:13" ht="47.25" customHeight="1" x14ac:dyDescent="0.2">
      <c r="A6" s="76"/>
      <c r="B6" s="88"/>
      <c r="C6" s="78"/>
      <c r="D6" s="39" t="s">
        <v>6</v>
      </c>
      <c r="E6" s="50" t="s">
        <v>7</v>
      </c>
      <c r="F6" s="50" t="s">
        <v>8</v>
      </c>
      <c r="G6" s="50" t="s">
        <v>9</v>
      </c>
      <c r="H6" s="83"/>
    </row>
    <row r="7" spans="1:13" ht="78.75" x14ac:dyDescent="0.2">
      <c r="A7" s="49">
        <v>1</v>
      </c>
      <c r="B7" s="33" t="s">
        <v>93</v>
      </c>
      <c r="C7" s="28" t="s">
        <v>152</v>
      </c>
      <c r="D7" s="48">
        <v>60</v>
      </c>
      <c r="E7" s="49">
        <v>0</v>
      </c>
      <c r="F7" s="49">
        <v>0</v>
      </c>
      <c r="G7" s="50">
        <f>SUM(D7:F7)</f>
        <v>60</v>
      </c>
      <c r="H7" s="49">
        <v>21</v>
      </c>
    </row>
    <row r="8" spans="1:13" ht="126" x14ac:dyDescent="0.2">
      <c r="A8" s="49">
        <v>2</v>
      </c>
      <c r="B8" s="33" t="s">
        <v>92</v>
      </c>
      <c r="C8" s="28" t="s">
        <v>153</v>
      </c>
      <c r="D8" s="48">
        <v>90</v>
      </c>
      <c r="E8" s="22">
        <v>0</v>
      </c>
      <c r="F8" s="49">
        <v>0</v>
      </c>
      <c r="G8" s="50">
        <f>SUM(D8:F8)</f>
        <v>90</v>
      </c>
      <c r="H8" s="49">
        <v>21</v>
      </c>
    </row>
    <row r="9" spans="1:13" ht="78.75" x14ac:dyDescent="0.2">
      <c r="A9" s="49">
        <v>3</v>
      </c>
      <c r="B9" s="84" t="s">
        <v>89</v>
      </c>
      <c r="C9" s="28" t="s">
        <v>176</v>
      </c>
      <c r="D9" s="48">
        <v>32</v>
      </c>
      <c r="E9" s="48">
        <v>0</v>
      </c>
      <c r="F9" s="49">
        <v>0</v>
      </c>
      <c r="G9" s="50">
        <f>D9+E9+F9</f>
        <v>32</v>
      </c>
      <c r="H9" s="49">
        <v>21</v>
      </c>
      <c r="M9" s="52"/>
    </row>
    <row r="10" spans="1:13" ht="78.75" x14ac:dyDescent="0.2">
      <c r="A10" s="49">
        <v>4</v>
      </c>
      <c r="B10" s="85"/>
      <c r="C10" s="28" t="s">
        <v>154</v>
      </c>
      <c r="D10" s="48">
        <v>60</v>
      </c>
      <c r="E10" s="49">
        <v>0</v>
      </c>
      <c r="F10" s="49">
        <v>0</v>
      </c>
      <c r="G10" s="50">
        <f>SUM(D10:F10)</f>
        <v>60</v>
      </c>
      <c r="H10" s="49">
        <v>21</v>
      </c>
    </row>
    <row r="11" spans="1:13" ht="31.5" x14ac:dyDescent="0.2">
      <c r="A11" s="54">
        <v>5</v>
      </c>
      <c r="B11" s="85"/>
      <c r="C11" s="28" t="s">
        <v>167</v>
      </c>
      <c r="D11" s="53">
        <v>12</v>
      </c>
      <c r="E11" s="54">
        <v>0</v>
      </c>
      <c r="F11" s="54">
        <v>0</v>
      </c>
      <c r="G11" s="55">
        <f t="shared" ref="G11:G12" si="0">SUM(D11:F11)</f>
        <v>12</v>
      </c>
      <c r="H11" s="54">
        <v>21</v>
      </c>
    </row>
    <row r="12" spans="1:13" ht="47.25" x14ac:dyDescent="0.2">
      <c r="A12" s="54">
        <v>6</v>
      </c>
      <c r="B12" s="85"/>
      <c r="C12" s="28" t="s">
        <v>166</v>
      </c>
      <c r="D12" s="53">
        <v>16</v>
      </c>
      <c r="E12" s="54">
        <v>0</v>
      </c>
      <c r="F12" s="54">
        <v>0</v>
      </c>
      <c r="G12" s="55">
        <f t="shared" si="0"/>
        <v>16</v>
      </c>
      <c r="H12" s="54">
        <v>21</v>
      </c>
    </row>
    <row r="13" spans="1:13" ht="81.75" customHeight="1" x14ac:dyDescent="0.2">
      <c r="A13" s="49">
        <v>7</v>
      </c>
      <c r="B13" s="85"/>
      <c r="C13" s="28" t="s">
        <v>175</v>
      </c>
      <c r="D13" s="48">
        <v>0</v>
      </c>
      <c r="E13" s="49">
        <v>60</v>
      </c>
      <c r="F13" s="49">
        <v>0</v>
      </c>
      <c r="G13" s="50">
        <f>SUM(D13:F13)</f>
        <v>60</v>
      </c>
      <c r="H13" s="49">
        <v>21</v>
      </c>
    </row>
    <row r="14" spans="1:13" ht="94.5" x14ac:dyDescent="0.2">
      <c r="A14" s="49">
        <v>8</v>
      </c>
      <c r="B14" s="85"/>
      <c r="C14" s="28" t="s">
        <v>155</v>
      </c>
      <c r="D14" s="48">
        <v>0</v>
      </c>
      <c r="E14" s="49">
        <v>60</v>
      </c>
      <c r="F14" s="49">
        <v>0</v>
      </c>
      <c r="G14" s="50">
        <f>SUM(D14:F14)</f>
        <v>60</v>
      </c>
      <c r="H14" s="49">
        <v>21</v>
      </c>
    </row>
    <row r="15" spans="1:13" ht="47.25" customHeight="1" x14ac:dyDescent="0.2">
      <c r="A15" s="49">
        <v>9</v>
      </c>
      <c r="B15" s="86"/>
      <c r="C15" s="51" t="s">
        <v>156</v>
      </c>
      <c r="D15" s="22">
        <v>0</v>
      </c>
      <c r="E15" s="22">
        <v>0</v>
      </c>
      <c r="F15" s="22">
        <v>120</v>
      </c>
      <c r="G15" s="42">
        <f>SUM(D15:F15)</f>
        <v>120</v>
      </c>
      <c r="H15" s="22">
        <v>21</v>
      </c>
    </row>
    <row r="16" spans="1:13" ht="15.75" x14ac:dyDescent="0.25">
      <c r="A16" s="43"/>
      <c r="B16" s="9" t="s">
        <v>177</v>
      </c>
      <c r="C16" s="44"/>
      <c r="D16" s="42">
        <f>SUM(D7:D15)</f>
        <v>270</v>
      </c>
      <c r="E16" s="42">
        <f>SUM(E7:E15)</f>
        <v>120</v>
      </c>
      <c r="F16" s="42">
        <f>SUM(F7:F15)</f>
        <v>120</v>
      </c>
      <c r="G16" s="31">
        <f>SUM(G7:G15)</f>
        <v>510</v>
      </c>
      <c r="H16" s="49"/>
    </row>
    <row r="17" spans="8:8" x14ac:dyDescent="0.2">
      <c r="H17" s="45"/>
    </row>
  </sheetData>
  <mergeCells count="8">
    <mergeCell ref="D1:H1"/>
    <mergeCell ref="B9:B15"/>
    <mergeCell ref="A3:H3"/>
    <mergeCell ref="A5:A6"/>
    <mergeCell ref="C5:C6"/>
    <mergeCell ref="D5:G5"/>
    <mergeCell ref="H5:H6"/>
    <mergeCell ref="B5:B6"/>
  </mergeCells>
  <pageMargins left="0.7" right="0.7" top="0.75" bottom="0.75" header="0.3" footer="0.3"/>
  <pageSetup paperSize="9" scale="82" fitToHeight="0" orientation="portrait" r:id="rId1"/>
  <colBreaks count="1" manualBreakCount="1">
    <brk id="8" max="1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Дневное пребывание</vt:lpstr>
      <vt:lpstr>Профильные</vt:lpstr>
      <vt:lpstr>ЛТО</vt:lpstr>
      <vt:lpstr>Загородные</vt:lpstr>
      <vt:lpstr>Профильные смены</vt:lpstr>
      <vt:lpstr>'Дневное пребывание'!Область_печати</vt:lpstr>
      <vt:lpstr>Загородные!Область_печати</vt:lpstr>
      <vt:lpstr>ЛТО!Область_печати</vt:lpstr>
      <vt:lpstr>Профильные!Область_печати</vt:lpstr>
      <vt:lpstr>'Профильные смены'!Область_печати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2022-04-20T04:29:55Z</cp:lastPrinted>
  <dcterms:created xsi:type="dcterms:W3CDTF">2022-04-05T23:36:48Z</dcterms:created>
  <dcterms:modified xsi:type="dcterms:W3CDTF">2022-04-24T21:38:28Z</dcterms:modified>
</cp:coreProperties>
</file>