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Z:\FZ\Сотрудничество с субъектами\Договоры Соглашения\ДОГОВОРНАЯ ДЕЯТЕЛЬНОСТЬ - СУБЪЕКТЫ\Камчатский край\Вилючинск СД\Результат работ\"/>
    </mc:Choice>
  </mc:AlternateContent>
  <xr:revisionPtr revIDLastSave="0" documentId="13_ncr:1_{DEEC1B5C-EE6A-46C2-9D6E-786D6FA43EB6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Себестоимость блюд" sheetId="6" state="hidden" r:id="rId1"/>
    <sheet name="Себестоимость рациона" sheetId="7" state="hidden" r:id="rId2"/>
    <sheet name="Меню" sheetId="20" r:id="rId3"/>
    <sheet name="Расчет ХЭХ" sheetId="21" r:id="rId4"/>
    <sheet name="ПЭЦ" sheetId="22" r:id="rId5"/>
    <sheet name="Выполнение норм" sheetId="11" r:id="rId6"/>
    <sheet name="Структура в сравнении" sheetId="18" r:id="rId7"/>
    <sheet name="Структура" sheetId="19" r:id="rId8"/>
    <sheet name="Предельные величины " sheetId="23" r:id="rId9"/>
    <sheet name="Колораж" sheetId="24" r:id="rId10"/>
    <sheet name="Распределение ХЕ" sheetId="25" r:id="rId11"/>
    <sheet name="Запрет" sheetId="17" r:id="rId12"/>
  </sheets>
  <definedNames>
    <definedName name="_xlnm.Print_Area" localSheetId="5">'Выполнение норм'!$A$1:$AI$44</definedName>
    <definedName name="_xlnm.Print_Area" localSheetId="2">Меню!$A$1:$O$599</definedName>
    <definedName name="_xlnm.Print_Area" localSheetId="8">'Предельные величины '!$A$1:$H$9</definedName>
    <definedName name="_xlnm.Print_Area" localSheetId="4">ПЭЦ!$A$1:$Q$179</definedName>
    <definedName name="_xlnm.Print_Area" localSheetId="10">'Распределение ХЕ'!$A$1:$H$38</definedName>
    <definedName name="_xlnm.Print_Area" localSheetId="3">'Расчет ХЭХ'!$A$1:$Q$21</definedName>
    <definedName name="_xlnm.Print_Area" localSheetId="0">'Себестоимость блюд'!$A$1:$K$56</definedName>
  </definedNames>
  <calcPr calcId="181029"/>
</workbook>
</file>

<file path=xl/calcChain.xml><?xml version="1.0" encoding="utf-8"?>
<calcChain xmlns="http://schemas.openxmlformats.org/spreadsheetml/2006/main">
  <c r="E18" i="21" l="1"/>
  <c r="E15" i="21"/>
  <c r="E12" i="21"/>
  <c r="E9" i="21"/>
  <c r="E6" i="21"/>
  <c r="H8" i="25" l="1"/>
  <c r="P6" i="24" l="1"/>
  <c r="C45" i="18" l="1"/>
  <c r="C31" i="18"/>
  <c r="C37" i="18" s="1"/>
  <c r="E109" i="22" l="1"/>
  <c r="F38" i="25" l="1"/>
  <c r="C38" i="25"/>
  <c r="G38" i="25"/>
  <c r="H38" i="25" s="1"/>
  <c r="H35" i="25"/>
  <c r="H34" i="25"/>
  <c r="H33" i="25"/>
  <c r="H32" i="25"/>
  <c r="C25" i="25"/>
  <c r="G13" i="25"/>
  <c r="H13" i="25" s="1"/>
  <c r="C13" i="25"/>
  <c r="D31" i="25" s="1"/>
  <c r="H12" i="25"/>
  <c r="H11" i="25"/>
  <c r="D11" i="25"/>
  <c r="H10" i="25"/>
  <c r="D10" i="25"/>
  <c r="H9" i="25"/>
  <c r="D9" i="25"/>
  <c r="D8" i="25"/>
  <c r="D7" i="25"/>
  <c r="J14" i="24"/>
  <c r="I14" i="24"/>
  <c r="H14" i="24"/>
  <c r="G14" i="24"/>
  <c r="F14" i="24"/>
  <c r="C14" i="24"/>
  <c r="B14" i="24"/>
  <c r="J13" i="24"/>
  <c r="I13" i="24"/>
  <c r="H13" i="24"/>
  <c r="G13" i="24"/>
  <c r="F13" i="24"/>
  <c r="C13" i="24"/>
  <c r="B13" i="24"/>
  <c r="J12" i="24"/>
  <c r="I12" i="24"/>
  <c r="H12" i="24"/>
  <c r="G12" i="24"/>
  <c r="F12" i="24"/>
  <c r="C12" i="24"/>
  <c r="B12" i="24"/>
  <c r="D33" i="25" l="1"/>
  <c r="D34" i="25"/>
  <c r="D35" i="25"/>
  <c r="D32" i="25"/>
  <c r="D36" i="25"/>
  <c r="D37" i="25"/>
  <c r="D12" i="25"/>
  <c r="H154" i="22"/>
  <c r="M154" i="22" s="1"/>
  <c r="G154" i="22"/>
  <c r="F154" i="22"/>
  <c r="E154" i="22"/>
  <c r="H153" i="22"/>
  <c r="M153" i="22" s="1"/>
  <c r="G153" i="22"/>
  <c r="F153" i="22"/>
  <c r="E153" i="22"/>
  <c r="H152" i="22"/>
  <c r="M152" i="22" s="1"/>
  <c r="G152" i="22"/>
  <c r="F152" i="22"/>
  <c r="E152" i="22"/>
  <c r="H151" i="22"/>
  <c r="M151" i="22" s="1"/>
  <c r="G151" i="22"/>
  <c r="F151" i="22"/>
  <c r="E151" i="22"/>
  <c r="H150" i="22"/>
  <c r="M150" i="22" s="1"/>
  <c r="G150" i="22"/>
  <c r="F150" i="22"/>
  <c r="E150" i="22"/>
  <c r="H149" i="22"/>
  <c r="M149" i="22" s="1"/>
  <c r="G149" i="22"/>
  <c r="F149" i="22"/>
  <c r="E149" i="22"/>
  <c r="H148" i="22"/>
  <c r="M148" i="22" s="1"/>
  <c r="G148" i="22"/>
  <c r="F148" i="22"/>
  <c r="E148" i="22"/>
  <c r="D148" i="22"/>
  <c r="H147" i="22"/>
  <c r="M147" i="22" s="1"/>
  <c r="G147" i="22"/>
  <c r="F147" i="22"/>
  <c r="P147" i="22" s="1"/>
  <c r="E147" i="22"/>
  <c r="O147" i="22" s="1"/>
  <c r="H146" i="22"/>
  <c r="M146" i="22" s="1"/>
  <c r="G146" i="22"/>
  <c r="F146" i="22"/>
  <c r="P146" i="22" s="1"/>
  <c r="E146" i="22"/>
  <c r="O146" i="22" s="1"/>
  <c r="H145" i="22"/>
  <c r="M145" i="22" s="1"/>
  <c r="G145" i="22"/>
  <c r="Q145" i="22" s="1"/>
  <c r="F145" i="22"/>
  <c r="P145" i="22" s="1"/>
  <c r="E145" i="22"/>
  <c r="O145" i="22" s="1"/>
  <c r="H144" i="22"/>
  <c r="M144" i="22" s="1"/>
  <c r="G144" i="22"/>
  <c r="Q144" i="22" s="1"/>
  <c r="F144" i="22"/>
  <c r="P144" i="22" s="1"/>
  <c r="E144" i="22"/>
  <c r="O144" i="22" s="1"/>
  <c r="D144" i="22"/>
  <c r="H143" i="22"/>
  <c r="M143" i="22" s="1"/>
  <c r="G143" i="22"/>
  <c r="F143" i="22"/>
  <c r="P143" i="22" s="1"/>
  <c r="E143" i="22"/>
  <c r="O143" i="22" s="1"/>
  <c r="H142" i="22"/>
  <c r="M142" i="22" s="1"/>
  <c r="G142" i="22"/>
  <c r="Q142" i="22" s="1"/>
  <c r="F142" i="22"/>
  <c r="P142" i="22" s="1"/>
  <c r="E142" i="22"/>
  <c r="O142" i="22" s="1"/>
  <c r="H141" i="22"/>
  <c r="M141" i="22" s="1"/>
  <c r="G141" i="22"/>
  <c r="F141" i="22"/>
  <c r="P141" i="22" s="1"/>
  <c r="E141" i="22"/>
  <c r="O141" i="22" s="1"/>
  <c r="H140" i="22"/>
  <c r="M140" i="22" s="1"/>
  <c r="G140" i="22"/>
  <c r="Q140" i="22" s="1"/>
  <c r="F140" i="22"/>
  <c r="P140" i="22" s="1"/>
  <c r="E140" i="22"/>
  <c r="O140" i="22" s="1"/>
  <c r="H139" i="22"/>
  <c r="M139" i="22" s="1"/>
  <c r="G139" i="22"/>
  <c r="Q139" i="22" s="1"/>
  <c r="F139" i="22"/>
  <c r="P139" i="22" s="1"/>
  <c r="E139" i="22"/>
  <c r="O139" i="22" s="1"/>
  <c r="H138" i="22"/>
  <c r="M138" i="22" s="1"/>
  <c r="G138" i="22"/>
  <c r="F138" i="22"/>
  <c r="E138" i="22"/>
  <c r="H137" i="22"/>
  <c r="M137" i="22" s="1"/>
  <c r="G137" i="22"/>
  <c r="Q137" i="22" s="1"/>
  <c r="F137" i="22"/>
  <c r="E137" i="22"/>
  <c r="H136" i="22"/>
  <c r="M136" i="22" s="1"/>
  <c r="G136" i="22"/>
  <c r="Q136" i="22" s="1"/>
  <c r="F136" i="22"/>
  <c r="E136" i="22"/>
  <c r="H135" i="22"/>
  <c r="M135" i="22" s="1"/>
  <c r="G135" i="22"/>
  <c r="Q135" i="22" s="1"/>
  <c r="F135" i="22"/>
  <c r="E135" i="22"/>
  <c r="H134" i="22"/>
  <c r="M134" i="22" s="1"/>
  <c r="G134" i="22"/>
  <c r="F134" i="22"/>
  <c r="E134" i="22"/>
  <c r="H129" i="22"/>
  <c r="H179" i="22" s="1"/>
  <c r="M179" i="22" s="1"/>
  <c r="G129" i="22"/>
  <c r="F129" i="22"/>
  <c r="E129" i="22"/>
  <c r="D129" i="22"/>
  <c r="H128" i="22"/>
  <c r="G128" i="22"/>
  <c r="F128" i="22"/>
  <c r="P128" i="22" s="1"/>
  <c r="E128" i="22"/>
  <c r="H127" i="22"/>
  <c r="G127" i="22"/>
  <c r="F127" i="22"/>
  <c r="E127" i="22"/>
  <c r="D127" i="22"/>
  <c r="H126" i="22"/>
  <c r="G126" i="22"/>
  <c r="F126" i="22"/>
  <c r="E126" i="22"/>
  <c r="H125" i="22"/>
  <c r="G125" i="22"/>
  <c r="D125" i="22" s="1"/>
  <c r="F125" i="22"/>
  <c r="E125" i="22"/>
  <c r="H124" i="22"/>
  <c r="G124" i="22"/>
  <c r="F124" i="22"/>
  <c r="E124" i="22"/>
  <c r="H123" i="22"/>
  <c r="G123" i="22"/>
  <c r="D123" i="22" s="1"/>
  <c r="F123" i="22"/>
  <c r="E123" i="22"/>
  <c r="H122" i="22"/>
  <c r="H172" i="22" s="1"/>
  <c r="M172" i="22" s="1"/>
  <c r="G122" i="22"/>
  <c r="F122" i="22"/>
  <c r="E122" i="22"/>
  <c r="H121" i="22"/>
  <c r="H171" i="22" s="1"/>
  <c r="M171" i="22" s="1"/>
  <c r="G121" i="22"/>
  <c r="F121" i="22"/>
  <c r="E121" i="22"/>
  <c r="D121" i="22"/>
  <c r="H120" i="22"/>
  <c r="G120" i="22"/>
  <c r="F120" i="22"/>
  <c r="P120" i="22" s="1"/>
  <c r="E120" i="22"/>
  <c r="H119" i="22"/>
  <c r="H169" i="22" s="1"/>
  <c r="M169" i="22" s="1"/>
  <c r="G119" i="22"/>
  <c r="F119" i="22"/>
  <c r="E119" i="22"/>
  <c r="D119" i="22"/>
  <c r="H118" i="22"/>
  <c r="H168" i="22" s="1"/>
  <c r="M168" i="22" s="1"/>
  <c r="G118" i="22"/>
  <c r="F118" i="22"/>
  <c r="E118" i="22"/>
  <c r="H117" i="22"/>
  <c r="H167" i="22" s="1"/>
  <c r="M167" i="22" s="1"/>
  <c r="G117" i="22"/>
  <c r="D117" i="22" s="1"/>
  <c r="F117" i="22"/>
  <c r="E117" i="22"/>
  <c r="H116" i="22"/>
  <c r="G116" i="22"/>
  <c r="F116" i="22"/>
  <c r="E116" i="22"/>
  <c r="H115" i="22"/>
  <c r="H165" i="22" s="1"/>
  <c r="M165" i="22" s="1"/>
  <c r="G115" i="22"/>
  <c r="Q115" i="22" s="1"/>
  <c r="F115" i="22"/>
  <c r="E115" i="22"/>
  <c r="H114" i="22"/>
  <c r="G114" i="22"/>
  <c r="F114" i="22"/>
  <c r="E114" i="22"/>
  <c r="H113" i="22"/>
  <c r="G113" i="22"/>
  <c r="F113" i="22"/>
  <c r="E113" i="22"/>
  <c r="D113" i="22"/>
  <c r="H112" i="22"/>
  <c r="G112" i="22"/>
  <c r="F112" i="22"/>
  <c r="P112" i="22" s="1"/>
  <c r="E112" i="22"/>
  <c r="O112" i="22" s="1"/>
  <c r="H111" i="22"/>
  <c r="G111" i="22"/>
  <c r="Q111" i="22" s="1"/>
  <c r="F111" i="22"/>
  <c r="P111" i="22" s="1"/>
  <c r="E111" i="22"/>
  <c r="D111" i="22"/>
  <c r="H110" i="22"/>
  <c r="G110" i="22"/>
  <c r="F110" i="22"/>
  <c r="E110" i="22"/>
  <c r="H109" i="22"/>
  <c r="O109" i="22" s="1"/>
  <c r="G109" i="22"/>
  <c r="Q109" i="22" s="1"/>
  <c r="F109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G599" i="18"/>
  <c r="G594" i="18"/>
  <c r="G580" i="18"/>
  <c r="G571" i="18"/>
  <c r="G566" i="18"/>
  <c r="G551" i="18"/>
  <c r="G540" i="18"/>
  <c r="G535" i="18"/>
  <c r="G520" i="18"/>
  <c r="G511" i="18"/>
  <c r="G506" i="18"/>
  <c r="G492" i="18"/>
  <c r="G483" i="18"/>
  <c r="G478" i="18"/>
  <c r="G463" i="18"/>
  <c r="G452" i="18"/>
  <c r="G447" i="18"/>
  <c r="G432" i="18"/>
  <c r="G422" i="18"/>
  <c r="G417" i="18"/>
  <c r="G403" i="18"/>
  <c r="G392" i="18"/>
  <c r="G387" i="18"/>
  <c r="G373" i="18"/>
  <c r="G363" i="18"/>
  <c r="G358" i="18"/>
  <c r="G343" i="18"/>
  <c r="G334" i="18"/>
  <c r="G329" i="18"/>
  <c r="G314" i="18"/>
  <c r="G303" i="18"/>
  <c r="G298" i="18"/>
  <c r="G284" i="18"/>
  <c r="G275" i="18"/>
  <c r="G270" i="18"/>
  <c r="G255" i="18"/>
  <c r="G244" i="18"/>
  <c r="G239" i="18"/>
  <c r="G224" i="18"/>
  <c r="G214" i="18"/>
  <c r="G209" i="18"/>
  <c r="G195" i="18"/>
  <c r="G186" i="18"/>
  <c r="G181" i="18"/>
  <c r="G166" i="18"/>
  <c r="G155" i="18"/>
  <c r="G150" i="18"/>
  <c r="G136" i="18"/>
  <c r="G126" i="18"/>
  <c r="G121" i="18"/>
  <c r="G106" i="18"/>
  <c r="G95" i="18"/>
  <c r="G90" i="18"/>
  <c r="G75" i="18"/>
  <c r="G65" i="18"/>
  <c r="G60" i="18"/>
  <c r="G45" i="18"/>
  <c r="G36" i="18"/>
  <c r="G31" i="18"/>
  <c r="G21" i="18"/>
  <c r="G16" i="18"/>
  <c r="O134" i="22" l="1"/>
  <c r="D135" i="22"/>
  <c r="O152" i="22"/>
  <c r="O153" i="22"/>
  <c r="O154" i="22"/>
  <c r="P114" i="22"/>
  <c r="H175" i="22"/>
  <c r="M175" i="22" s="1"/>
  <c r="H176" i="22"/>
  <c r="M176" i="22" s="1"/>
  <c r="P134" i="22"/>
  <c r="O135" i="22"/>
  <c r="O136" i="22"/>
  <c r="O137" i="22"/>
  <c r="O138" i="22"/>
  <c r="D139" i="22"/>
  <c r="Q146" i="22"/>
  <c r="P148" i="22"/>
  <c r="P149" i="22"/>
  <c r="P150" i="22"/>
  <c r="P151" i="22"/>
  <c r="P152" i="22"/>
  <c r="P153" i="22"/>
  <c r="P154" i="22"/>
  <c r="O113" i="22"/>
  <c r="D115" i="22"/>
  <c r="H173" i="22"/>
  <c r="M173" i="22" s="1"/>
  <c r="H161" i="22"/>
  <c r="M161" i="22" s="1"/>
  <c r="Q113" i="22"/>
  <c r="P115" i="22"/>
  <c r="P116" i="22"/>
  <c r="P124" i="22"/>
  <c r="H177" i="22"/>
  <c r="M177" i="22" s="1"/>
  <c r="P135" i="22"/>
  <c r="P136" i="22"/>
  <c r="P137" i="22"/>
  <c r="P138" i="22"/>
  <c r="Q152" i="22"/>
  <c r="Q153" i="22"/>
  <c r="Q154" i="22"/>
  <c r="O148" i="22"/>
  <c r="O149" i="22"/>
  <c r="O150" i="22"/>
  <c r="O151" i="22"/>
  <c r="D152" i="22"/>
  <c r="D109" i="22"/>
  <c r="Q148" i="22"/>
  <c r="Q149" i="22"/>
  <c r="Q150" i="22"/>
  <c r="P110" i="22"/>
  <c r="F159" i="22"/>
  <c r="P109" i="22"/>
  <c r="E160" i="22"/>
  <c r="O110" i="22"/>
  <c r="D110" i="22"/>
  <c r="Q110" i="22"/>
  <c r="E161" i="22"/>
  <c r="O161" i="22" s="1"/>
  <c r="O111" i="22"/>
  <c r="G162" i="22"/>
  <c r="Q112" i="22"/>
  <c r="F163" i="22"/>
  <c r="K163" i="22" s="1"/>
  <c r="P113" i="22"/>
  <c r="E164" i="22"/>
  <c r="O114" i="22"/>
  <c r="D114" i="22"/>
  <c r="Q114" i="22"/>
  <c r="E165" i="22"/>
  <c r="O165" i="22" s="1"/>
  <c r="O115" i="22"/>
  <c r="E166" i="22"/>
  <c r="O116" i="22"/>
  <c r="G166" i="22"/>
  <c r="Q116" i="22"/>
  <c r="E167" i="22"/>
  <c r="O167" i="22" s="1"/>
  <c r="O117" i="22"/>
  <c r="F167" i="22"/>
  <c r="P167" i="22" s="1"/>
  <c r="P117" i="22"/>
  <c r="G167" i="22"/>
  <c r="Q167" i="22" s="1"/>
  <c r="Q117" i="22"/>
  <c r="E168" i="22"/>
  <c r="O168" i="22" s="1"/>
  <c r="O118" i="22"/>
  <c r="F168" i="22"/>
  <c r="P168" i="22" s="1"/>
  <c r="P118" i="22"/>
  <c r="G168" i="22"/>
  <c r="Q168" i="22" s="1"/>
  <c r="Q118" i="22"/>
  <c r="E169" i="22"/>
  <c r="O169" i="22" s="1"/>
  <c r="O119" i="22"/>
  <c r="F169" i="22"/>
  <c r="P169" i="22" s="1"/>
  <c r="P119" i="22"/>
  <c r="G169" i="22"/>
  <c r="Q169" i="22" s="1"/>
  <c r="Q119" i="22"/>
  <c r="E170" i="22"/>
  <c r="O120" i="22"/>
  <c r="G170" i="22"/>
  <c r="D170" i="22" s="1"/>
  <c r="Q120" i="22"/>
  <c r="E171" i="22"/>
  <c r="O171" i="22" s="1"/>
  <c r="O121" i="22"/>
  <c r="F171" i="22"/>
  <c r="P171" i="22" s="1"/>
  <c r="P121" i="22"/>
  <c r="G171" i="22"/>
  <c r="Q171" i="22" s="1"/>
  <c r="Q121" i="22"/>
  <c r="E172" i="22"/>
  <c r="O172" i="22" s="1"/>
  <c r="O122" i="22"/>
  <c r="F172" i="22"/>
  <c r="P172" i="22" s="1"/>
  <c r="P122" i="22"/>
  <c r="G172" i="22"/>
  <c r="Q172" i="22" s="1"/>
  <c r="Q122" i="22"/>
  <c r="E173" i="22"/>
  <c r="O173" i="22" s="1"/>
  <c r="O123" i="22"/>
  <c r="F173" i="22"/>
  <c r="P173" i="22" s="1"/>
  <c r="P123" i="22"/>
  <c r="G173" i="22"/>
  <c r="Q173" i="22" s="1"/>
  <c r="Q123" i="22"/>
  <c r="E174" i="22"/>
  <c r="O124" i="22"/>
  <c r="G174" i="22"/>
  <c r="Q124" i="22"/>
  <c r="E175" i="22"/>
  <c r="O175" i="22" s="1"/>
  <c r="O125" i="22"/>
  <c r="F175" i="22"/>
  <c r="P125" i="22"/>
  <c r="G175" i="22"/>
  <c r="Q175" i="22" s="1"/>
  <c r="Q125" i="22"/>
  <c r="E176" i="22"/>
  <c r="O126" i="22"/>
  <c r="F176" i="22"/>
  <c r="K176" i="22" s="1"/>
  <c r="P126" i="22"/>
  <c r="G176" i="22"/>
  <c r="Q126" i="22"/>
  <c r="E177" i="22"/>
  <c r="O177" i="22" s="1"/>
  <c r="O127" i="22"/>
  <c r="F177" i="22"/>
  <c r="P127" i="22"/>
  <c r="G177" i="22"/>
  <c r="Q177" i="22" s="1"/>
  <c r="Q127" i="22"/>
  <c r="E178" i="22"/>
  <c r="O128" i="22"/>
  <c r="G178" i="22"/>
  <c r="D178" i="22" s="1"/>
  <c r="Q128" i="22"/>
  <c r="E179" i="22"/>
  <c r="O179" i="22" s="1"/>
  <c r="O129" i="22"/>
  <c r="F179" i="22"/>
  <c r="P179" i="22" s="1"/>
  <c r="P129" i="22"/>
  <c r="G179" i="22"/>
  <c r="Q179" i="22" s="1"/>
  <c r="Q129" i="22"/>
  <c r="D134" i="22"/>
  <c r="Q134" i="22"/>
  <c r="D138" i="22"/>
  <c r="Q138" i="22"/>
  <c r="D141" i="22"/>
  <c r="Q141" i="22"/>
  <c r="D143" i="22"/>
  <c r="Q143" i="22"/>
  <c r="D147" i="22"/>
  <c r="Q147" i="22"/>
  <c r="D151" i="22"/>
  <c r="Q151" i="22"/>
  <c r="G96" i="18"/>
  <c r="G215" i="18"/>
  <c r="G335" i="18"/>
  <c r="G453" i="18"/>
  <c r="G572" i="18"/>
  <c r="F166" i="22"/>
  <c r="D118" i="22"/>
  <c r="F170" i="22"/>
  <c r="D122" i="22"/>
  <c r="F174" i="22"/>
  <c r="D126" i="22"/>
  <c r="F178" i="22"/>
  <c r="G159" i="22"/>
  <c r="L159" i="22" s="1"/>
  <c r="F160" i="22"/>
  <c r="K160" i="22" s="1"/>
  <c r="D112" i="22"/>
  <c r="H162" i="22"/>
  <c r="M162" i="22" s="1"/>
  <c r="G163" i="22"/>
  <c r="L163" i="22" s="1"/>
  <c r="F164" i="22"/>
  <c r="K164" i="22" s="1"/>
  <c r="D116" i="22"/>
  <c r="H166" i="22"/>
  <c r="M166" i="22" s="1"/>
  <c r="D120" i="22"/>
  <c r="H170" i="22"/>
  <c r="M170" i="22" s="1"/>
  <c r="D124" i="22"/>
  <c r="H174" i="22"/>
  <c r="M174" i="22" s="1"/>
  <c r="D128" i="22"/>
  <c r="H178" i="22"/>
  <c r="M178" i="22" s="1"/>
  <c r="G127" i="18"/>
  <c r="G245" i="18"/>
  <c r="G364" i="18"/>
  <c r="G484" i="18"/>
  <c r="G600" i="18"/>
  <c r="G156" i="18"/>
  <c r="G276" i="18"/>
  <c r="G393" i="18"/>
  <c r="G512" i="18"/>
  <c r="G37" i="18"/>
  <c r="G187" i="18"/>
  <c r="G304" i="18"/>
  <c r="G423" i="18"/>
  <c r="G541" i="18"/>
  <c r="E159" i="22"/>
  <c r="G161" i="22"/>
  <c r="E163" i="22"/>
  <c r="H164" i="22"/>
  <c r="M164" i="22" s="1"/>
  <c r="H159" i="22"/>
  <c r="M159" i="22" s="1"/>
  <c r="G160" i="22"/>
  <c r="L160" i="22" s="1"/>
  <c r="F161" i="22"/>
  <c r="E162" i="22"/>
  <c r="O162" i="22" s="1"/>
  <c r="H163" i="22"/>
  <c r="M163" i="22" s="1"/>
  <c r="G164" i="22"/>
  <c r="D164" i="22" s="1"/>
  <c r="F165" i="22"/>
  <c r="D137" i="22"/>
  <c r="D142" i="22"/>
  <c r="D146" i="22"/>
  <c r="D150" i="22"/>
  <c r="D154" i="22"/>
  <c r="H160" i="22"/>
  <c r="M160" i="22" s="1"/>
  <c r="F162" i="22"/>
  <c r="G165" i="22"/>
  <c r="Q165" i="22" s="1"/>
  <c r="D136" i="22"/>
  <c r="D140" i="22"/>
  <c r="D145" i="22"/>
  <c r="D149" i="22"/>
  <c r="D153" i="22"/>
  <c r="G66" i="18"/>
  <c r="J164" i="22"/>
  <c r="K167" i="22"/>
  <c r="L170" i="22"/>
  <c r="J176" i="22"/>
  <c r="J162" i="22"/>
  <c r="J166" i="22"/>
  <c r="D168" i="22"/>
  <c r="L168" i="22"/>
  <c r="K169" i="22"/>
  <c r="J170" i="22"/>
  <c r="D172" i="22"/>
  <c r="J174" i="22"/>
  <c r="D176" i="22"/>
  <c r="L176" i="22"/>
  <c r="K177" i="22"/>
  <c r="J178" i="22"/>
  <c r="J160" i="22"/>
  <c r="D166" i="22"/>
  <c r="L166" i="22"/>
  <c r="K171" i="22"/>
  <c r="D174" i="22"/>
  <c r="L174" i="22"/>
  <c r="K179" i="22"/>
  <c r="D159" i="22"/>
  <c r="J161" i="22"/>
  <c r="D163" i="22"/>
  <c r="J165" i="22"/>
  <c r="D167" i="22"/>
  <c r="J169" i="22"/>
  <c r="D171" i="22"/>
  <c r="L171" i="22"/>
  <c r="K172" i="22"/>
  <c r="J173" i="22"/>
  <c r="D175" i="22"/>
  <c r="J177" i="22"/>
  <c r="D179" i="22"/>
  <c r="L179" i="22"/>
  <c r="K159" i="22"/>
  <c r="D162" i="22"/>
  <c r="L162" i="22"/>
  <c r="J168" i="22"/>
  <c r="K175" i="22"/>
  <c r="L161" i="22"/>
  <c r="J163" i="22"/>
  <c r="D165" i="22"/>
  <c r="L165" i="22"/>
  <c r="K166" i="22"/>
  <c r="L169" i="22"/>
  <c r="K170" i="22"/>
  <c r="J171" i="22"/>
  <c r="D173" i="22"/>
  <c r="L173" i="22"/>
  <c r="K174" i="22"/>
  <c r="L177" i="22"/>
  <c r="K178" i="22"/>
  <c r="J179" i="22"/>
  <c r="L109" i="22"/>
  <c r="L110" i="22"/>
  <c r="L111" i="22"/>
  <c r="L112" i="22"/>
  <c r="L113" i="22"/>
  <c r="L114" i="22"/>
  <c r="L115" i="22"/>
  <c r="L116" i="22"/>
  <c r="L117" i="22"/>
  <c r="L118" i="22"/>
  <c r="L119" i="22"/>
  <c r="L120" i="22"/>
  <c r="L121" i="22"/>
  <c r="L122" i="22"/>
  <c r="L123" i="22"/>
  <c r="L124" i="22"/>
  <c r="L125" i="22"/>
  <c r="L126" i="22"/>
  <c r="L127" i="22"/>
  <c r="L128" i="22"/>
  <c r="L129" i="22"/>
  <c r="L134" i="22"/>
  <c r="L135" i="22"/>
  <c r="L136" i="22"/>
  <c r="L137" i="22"/>
  <c r="L138" i="22"/>
  <c r="L139" i="22"/>
  <c r="L140" i="22"/>
  <c r="L141" i="22"/>
  <c r="L142" i="22"/>
  <c r="L143" i="22"/>
  <c r="L144" i="22"/>
  <c r="L145" i="22"/>
  <c r="L146" i="22"/>
  <c r="L147" i="22"/>
  <c r="L148" i="22"/>
  <c r="L149" i="22"/>
  <c r="L150" i="22"/>
  <c r="L151" i="22"/>
  <c r="L152" i="22"/>
  <c r="L153" i="22"/>
  <c r="L154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D177" i="22" l="1"/>
  <c r="D169" i="22"/>
  <c r="J172" i="22"/>
  <c r="K168" i="22"/>
  <c r="K173" i="22"/>
  <c r="L164" i="22"/>
  <c r="L178" i="22"/>
  <c r="P176" i="22"/>
  <c r="J175" i="22"/>
  <c r="J167" i="22"/>
  <c r="L175" i="22"/>
  <c r="L167" i="22"/>
  <c r="L172" i="22"/>
  <c r="P177" i="22"/>
  <c r="Q176" i="22"/>
  <c r="O176" i="22"/>
  <c r="P175" i="22"/>
  <c r="Q164" i="22"/>
  <c r="K162" i="22"/>
  <c r="P162" i="22"/>
  <c r="K165" i="22"/>
  <c r="P165" i="22"/>
  <c r="K161" i="22"/>
  <c r="P161" i="22"/>
  <c r="D160" i="22"/>
  <c r="Q160" i="22"/>
  <c r="O163" i="22"/>
  <c r="D161" i="22"/>
  <c r="Q161" i="22"/>
  <c r="J159" i="22"/>
  <c r="O159" i="22"/>
  <c r="P164" i="22"/>
  <c r="Q163" i="22"/>
  <c r="P160" i="22"/>
  <c r="Q159" i="22"/>
  <c r="P178" i="22"/>
  <c r="P174" i="22"/>
  <c r="P170" i="22"/>
  <c r="P166" i="22"/>
  <c r="Q178" i="22"/>
  <c r="O178" i="22"/>
  <c r="Q174" i="22"/>
  <c r="O174" i="22"/>
  <c r="Q170" i="22"/>
  <c r="O170" i="22"/>
  <c r="Q166" i="22"/>
  <c r="O166" i="22"/>
  <c r="O164" i="22"/>
  <c r="P163" i="22"/>
  <c r="Q162" i="22"/>
  <c r="O160" i="22"/>
  <c r="P159" i="22"/>
  <c r="K31" i="6"/>
  <c r="G31" i="6"/>
  <c r="I31" i="6"/>
  <c r="E31" i="6"/>
  <c r="C31" i="6"/>
  <c r="K4" i="6"/>
  <c r="I4" i="6"/>
  <c r="G4" i="6"/>
  <c r="E4" i="6"/>
  <c r="C4" i="6"/>
  <c r="K54" i="6"/>
  <c r="I54" i="6"/>
  <c r="G54" i="6"/>
  <c r="E54" i="6"/>
  <c r="C54" i="6"/>
  <c r="I38" i="6"/>
  <c r="E38" i="6"/>
  <c r="K38" i="6"/>
  <c r="G38" i="6"/>
  <c r="C38" i="6"/>
  <c r="K11" i="6"/>
  <c r="I11" i="6"/>
  <c r="G11" i="6"/>
  <c r="E11" i="6"/>
  <c r="C11" i="6"/>
  <c r="E26" i="6" l="1"/>
  <c r="C26" i="6"/>
  <c r="K26" i="6" l="1"/>
  <c r="I26" i="6"/>
  <c r="G26" i="6"/>
  <c r="D23" i="7" l="1"/>
  <c r="E23" i="7" s="1"/>
  <c r="D22" i="7"/>
  <c r="E22" i="7" s="1"/>
  <c r="K43" i="6"/>
  <c r="I43" i="6"/>
  <c r="G43" i="6"/>
  <c r="E43" i="6"/>
  <c r="C43" i="6"/>
  <c r="K15" i="6"/>
  <c r="I15" i="6"/>
  <c r="G15" i="6"/>
  <c r="E15" i="6"/>
  <c r="C15" i="6"/>
  <c r="E24" i="7" l="1"/>
  <c r="B25" i="7" s="1"/>
</calcChain>
</file>

<file path=xl/sharedStrings.xml><?xml version="1.0" encoding="utf-8"?>
<sst xmlns="http://schemas.openxmlformats.org/spreadsheetml/2006/main" count="4011" uniqueCount="889">
  <si>
    <t>Завтрак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</si>
  <si>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</si>
  <si>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</si>
  <si>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</si>
  <si>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</si>
  <si>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</si>
  <si>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</si>
  <si>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</si>
  <si>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</si>
  <si>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</si>
  <si>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</si>
  <si>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</si>
  <si>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>Салат из свежих огурцов, 60</t>
  </si>
  <si>
    <t>Салат морковный, 60</t>
  </si>
  <si>
    <t>Салат из свежих помидоров и огурцов, 60</t>
  </si>
  <si>
    <t>Салат из свежих помидоров, 60</t>
  </si>
  <si>
    <t xml:space="preserve">Биточки из индейки, 90 </t>
  </si>
  <si>
    <t>Куриное филе запеченное, 90</t>
  </si>
  <si>
    <t xml:space="preserve">Рагу овощное, 150 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</si>
  <si>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</si>
  <si>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</si>
  <si>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</si>
  <si>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</si>
  <si>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</si>
  <si>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</si>
  <si>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</si>
  <si>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</si>
  <si>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</si>
  <si>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</si>
  <si>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</si>
  <si>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</si>
  <si>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</si>
  <si>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</si>
  <si>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</si>
  <si>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</si>
  <si>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</si>
  <si>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</si>
  <si>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</si>
  <si>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</si>
  <si>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</si>
  <si>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</si>
  <si>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Груша</t>
  </si>
  <si>
    <t>Яблоко</t>
  </si>
  <si>
    <t>Итого за Обед</t>
  </si>
  <si>
    <t>Итого за день</t>
  </si>
  <si>
    <t>вторник</t>
  </si>
  <si>
    <t>среда</t>
  </si>
  <si>
    <t>Масло сливочное</t>
  </si>
  <si>
    <t>четверг</t>
  </si>
  <si>
    <t>пятница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</si>
  <si>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</si>
  <si>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</si>
  <si>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</si>
  <si>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</si>
  <si>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</si>
  <si>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</si>
  <si>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Приложение №6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</si>
  <si>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</si>
  <si>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</si>
  <si>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</si>
  <si>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</si>
  <si>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</si>
  <si>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</si>
  <si>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Хлеб пшеничный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</si>
  <si>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</si>
  <si>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</si>
  <si>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</si>
  <si>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</si>
  <si>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</si>
  <si>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Хлеб ржаной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</si>
  <si>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</si>
  <si>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</si>
  <si>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</si>
  <si>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</si>
  <si>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</si>
  <si>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</si>
  <si>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</si>
  <si>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</si>
  <si>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</si>
  <si>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</si>
  <si>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</si>
  <si>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Приложение №7</t>
  </si>
  <si>
    <t>сезон осенне-зимний</t>
  </si>
  <si>
    <t>возраст 7-11 лет</t>
  </si>
  <si>
    <t>День и номер недели</t>
  </si>
  <si>
    <t>Завтрак, руб.</t>
  </si>
  <si>
    <t>Обед, руб.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</si>
  <si>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</si>
  <si>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</si>
  <si>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</si>
  <si>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</si>
  <si>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</si>
  <si>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</si>
  <si>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</si>
  <si>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</si>
  <si>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</si>
  <si>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</si>
  <si>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</si>
  <si>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Смена</t>
  </si>
  <si>
    <t>Кол-во</t>
  </si>
  <si>
    <t>Цена</t>
  </si>
  <si>
    <t>Стоимость</t>
  </si>
  <si>
    <t>1 Смена</t>
  </si>
  <si>
    <t>2 Смена</t>
  </si>
  <si>
    <t>Итого</t>
  </si>
  <si>
    <t>Средневзвешенная цена</t>
  </si>
  <si>
    <t>Прием пищи</t>
  </si>
  <si>
    <t>Кофейный напиток</t>
  </si>
  <si>
    <t>Масло растительное</t>
  </si>
  <si>
    <t>Сахар</t>
  </si>
  <si>
    <t>Сметана</t>
  </si>
  <si>
    <t>Чай</t>
  </si>
  <si>
    <t>Мясо жилованное</t>
  </si>
  <si>
    <t>Мука пшеничная</t>
  </si>
  <si>
    <t>Макаронные изделия</t>
  </si>
  <si>
    <t>Колбасные изделия</t>
  </si>
  <si>
    <t>Киви</t>
  </si>
  <si>
    <t>Творог</t>
  </si>
  <si>
    <t>Виноград</t>
  </si>
  <si>
    <t>Крахмал</t>
  </si>
  <si>
    <t>Крупы, бобовые</t>
  </si>
  <si>
    <t>Фрукты свежие</t>
  </si>
  <si>
    <t>Субпродукты 1 категории</t>
  </si>
  <si>
    <t>Дрожжи хлебопекарные</t>
  </si>
  <si>
    <t>За день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</si>
  <si>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</si>
  <si>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</si>
  <si>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</si>
  <si>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Отклонение , г</t>
  </si>
  <si>
    <t>Фактически в  среднем за завтрак, нетто, грамм</t>
  </si>
  <si>
    <t>Фактически в  среднем за обед,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</si>
  <si>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</si>
  <si>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</si>
  <si>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</si>
  <si>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</si>
  <si>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</si>
  <si>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</si>
  <si>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</si>
  <si>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</si>
  <si>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</si>
  <si>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</si>
  <si>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</si>
  <si>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</si>
  <si>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</si>
  <si>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</si>
  <si>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</si>
  <si>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</si>
  <si>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</si>
  <si>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</si>
  <si>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</si>
  <si>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Соль</t>
  </si>
  <si>
    <t>Специи</t>
  </si>
  <si>
    <t>За Обед</t>
  </si>
  <si>
    <t>За Завтрак</t>
  </si>
  <si>
    <t xml:space="preserve">Возрастная группа </t>
  </si>
  <si>
    <t>Сезон</t>
  </si>
  <si>
    <t>осенне-зимний</t>
  </si>
  <si>
    <t>Промежуточное питание</t>
  </si>
  <si>
    <t>Итого за Промежуточное питание</t>
  </si>
  <si>
    <t>Основное блюдо</t>
  </si>
  <si>
    <t>Соус</t>
  </si>
  <si>
    <t>Гарнир</t>
  </si>
  <si>
    <t>Напиток</t>
  </si>
  <si>
    <t>Хлеб</t>
  </si>
  <si>
    <t>Фрукт</t>
  </si>
  <si>
    <t>Первое блюдо</t>
  </si>
  <si>
    <t>Тип блюда</t>
  </si>
  <si>
    <t>Расчет себестоимости произведен по официальным средним потребительским ценам Росстата по Магаданской области за апрель 2022</t>
  </si>
  <si>
    <t>Суп картофельный с бобовыми (горохом), 200</t>
  </si>
  <si>
    <t xml:space="preserve">Картофель отварной, 150 </t>
  </si>
  <si>
    <t>Промежуточное питание, руб.</t>
  </si>
  <si>
    <t>Итого за четыре приема пищи</t>
  </si>
  <si>
    <t>Молоко овсяное</t>
  </si>
  <si>
    <t>Понедельник-1 Промежуточное питание</t>
  </si>
  <si>
    <t>Вторник-1 Промежуточное питание</t>
  </si>
  <si>
    <t>Среда-1  Промежуточное питание</t>
  </si>
  <si>
    <t>Четверг-1  Промежуточное питание</t>
  </si>
  <si>
    <t>Пятница-1  Промежуточное питание</t>
  </si>
  <si>
    <t xml:space="preserve">Суп с фасолью и индейкой, 200/20 </t>
  </si>
  <si>
    <t xml:space="preserve">Запеканка из творога, 150 </t>
  </si>
  <si>
    <t xml:space="preserve">Рыба запеченная, 90 </t>
  </si>
  <si>
    <t>Подгарнировка из свежих огурцов, 30</t>
  </si>
  <si>
    <t>Соус сметанный, 30</t>
  </si>
  <si>
    <t>Чай с лимоном (сироп стевии), 200</t>
  </si>
  <si>
    <t>Напиток кофейный на молоке (сироп стевии), 200</t>
  </si>
  <si>
    <t>Чай с шиповником (сироп стевии), 200</t>
  </si>
  <si>
    <t>Какао на молоке (сироп стевии), 200</t>
  </si>
  <si>
    <t>Чай ягодный (сироп стевии), 200</t>
  </si>
  <si>
    <t>Орехово-фруктовая смесь, 30</t>
  </si>
  <si>
    <t>Йогурт питьевой, 200</t>
  </si>
  <si>
    <t xml:space="preserve">Салат из морской капусты, 60 </t>
  </si>
  <si>
    <t>Бефстроганов из говядины, 90</t>
  </si>
  <si>
    <t>Котлеты домашние, 90</t>
  </si>
  <si>
    <t xml:space="preserve">Гуляш из говядины, 90 </t>
  </si>
  <si>
    <t xml:space="preserve">Соус сметанно-томатный, 30 </t>
  </si>
  <si>
    <t xml:space="preserve">Каша гречневая рассыпчатая 150 </t>
  </si>
  <si>
    <t xml:space="preserve">Каша ячневая рассыпчатая, 150 </t>
  </si>
  <si>
    <t>Компот из сухофруктов (сироп стевии), 200</t>
  </si>
  <si>
    <t>Компот из вишни (сироп стевии), 200</t>
  </si>
  <si>
    <t>Компот из свежих яблок (сироп стевии), 200</t>
  </si>
  <si>
    <t>Напиток из шиповника (сироп стевии), 200</t>
  </si>
  <si>
    <t xml:space="preserve">Компот из яблок и вишни (сироп стевии), 200 </t>
  </si>
  <si>
    <t>Компот из кураги (сироп стевии), 200</t>
  </si>
  <si>
    <t>Морс из брусники (сироп стевии), 200</t>
  </si>
  <si>
    <t>Говядина отварная, 20</t>
  </si>
  <si>
    <t>Мандарин</t>
  </si>
  <si>
    <t>Омлет белковый паровой</t>
  </si>
  <si>
    <t>Хлеб ржано-пшеничный, 30гр</t>
  </si>
  <si>
    <t>Суп картофельный с гречневой крупой с курицей, 200/25</t>
  </si>
  <si>
    <t>ХЕ</t>
  </si>
  <si>
    <t>Хлебные единицы (ХЕ)</t>
  </si>
  <si>
    <t>Подгарнировка из свежих помидоров, 30</t>
  </si>
  <si>
    <t>Омлет белковый паровой, 70</t>
  </si>
  <si>
    <t xml:space="preserve">Жаркое по-домашнему, 240 </t>
  </si>
  <si>
    <t>Соус ягодный (сироп стевии), 50</t>
  </si>
  <si>
    <t xml:space="preserve">Итого за Завтрак </t>
  </si>
  <si>
    <t>Хлеб ржаной, 50 гр</t>
  </si>
  <si>
    <t>Себестоимость рациона  типового 10-ти дневного меню диетического питания (сахарный диабет) для  общеобразовательных учреждений г. Магадана возрастная категория 7 - 11 лет</t>
  </si>
  <si>
    <t>Сироп стевии</t>
  </si>
  <si>
    <t>Хлеб ржано-пшеничный</t>
  </si>
  <si>
    <t>Фактически в  среднем, нетто, грамм</t>
  </si>
  <si>
    <t>Чай с лимоном (сироп стевии)</t>
  </si>
  <si>
    <t>Орехово-фруктовая смесь</t>
  </si>
  <si>
    <t>Йогурт питьевой</t>
  </si>
  <si>
    <t>Салат из свежих огурцов</t>
  </si>
  <si>
    <t>Бефстроганов из говядины</t>
  </si>
  <si>
    <t>Картофель отварной</t>
  </si>
  <si>
    <t>Компот из сухофруктов (сироп стевии)</t>
  </si>
  <si>
    <t xml:space="preserve">Каша вязкая молочная из овсяных хлопьев " Геркулес" с ягодами, 200/10 </t>
  </si>
  <si>
    <t>Компот из вишни (сироп стевии)</t>
  </si>
  <si>
    <t>Жаркое по-домашнему</t>
  </si>
  <si>
    <t>Чай с шиповником (сироп стевии)</t>
  </si>
  <si>
    <t>Салат из свежих помидоров и огурцов</t>
  </si>
  <si>
    <t>Компот из свежих яблок (сироп стевии)</t>
  </si>
  <si>
    <t>Соус ягодный (сироп стевии)</t>
  </si>
  <si>
    <t>Рагу овощное</t>
  </si>
  <si>
    <t>Напиток из шиповника (сироп стевии)</t>
  </si>
  <si>
    <t>Какао на молоке (сироп стевии)</t>
  </si>
  <si>
    <t xml:space="preserve">Суп картофельный с мясными фрикадельками,  200/20 </t>
  </si>
  <si>
    <t xml:space="preserve">Каша гречневая рассыпчатая </t>
  </si>
  <si>
    <t>Морс из брусники (сироп стевии)</t>
  </si>
  <si>
    <t>Чай ягодный (сироп стевии)</t>
  </si>
  <si>
    <t>Салат из свежих помидоров</t>
  </si>
  <si>
    <t>Гуляш из говядины</t>
  </si>
  <si>
    <t>Компот из кураги (сироп стевии)</t>
  </si>
  <si>
    <t xml:space="preserve">Каша гречневая молочная с ягодами, 200/10 </t>
  </si>
  <si>
    <t>Суп с перловой крупой с томатом и говядиной, 200/20</t>
  </si>
  <si>
    <t xml:space="preserve">Суп картофельный с рыбными фрикадельками, 200/20 </t>
  </si>
  <si>
    <t xml:space="preserve">Плов с отварной птицей (перловая крупа), 90/150 </t>
  </si>
  <si>
    <t>Жаркое по-домашнему, 240М</t>
  </si>
  <si>
    <t xml:space="preserve">Борщ с капустой и картофелем со сметаной 10%, 200/10 </t>
  </si>
  <si>
    <t xml:space="preserve">Суп из овощей со сметаной, 200/10 </t>
  </si>
  <si>
    <t xml:space="preserve">Брокколи запеченная, 150 </t>
  </si>
  <si>
    <t>Суп из морской капусты на мясном бульоне со сметаной (10%), 200/10</t>
  </si>
  <si>
    <t xml:space="preserve">Соус сметанный, 30 </t>
  </si>
  <si>
    <t xml:space="preserve">Котлета "Медвежья лапа" </t>
  </si>
  <si>
    <t xml:space="preserve">Щи из свежей капусты с картофелем со сметаной 10%, 200/10 </t>
  </si>
  <si>
    <t xml:space="preserve">Салат витаминный /2 вариант/, 60 </t>
  </si>
  <si>
    <t xml:space="preserve">Выполнение МР 2.4.0162-19, % от суточной нормы </t>
  </si>
  <si>
    <t>Полдник</t>
  </si>
  <si>
    <t>ИТОГО</t>
  </si>
  <si>
    <t>Приложение 1
к МР 2.4.0162-19</t>
  </si>
  <si>
    <t>Перечень пищевой продукции, которая не допускается в питании детей и подростков  с сахарным диабетом</t>
  </si>
  <si>
    <t>1) жирные виды рыбы;</t>
  </si>
  <si>
    <t>2) мясные и рыбные консервы;</t>
  </si>
  <si>
    <t>3) сливки, жирные молочные продукты, соленые сыры, сладкие сырки;</t>
  </si>
  <si>
    <t>4) жиры животного происхождения отдельных пищевых продуктов;</t>
  </si>
  <si>
    <t>5) яичные желтки;</t>
  </si>
  <si>
    <t>6) молочные супы с добавлением манной крупы, риса, макарон;</t>
  </si>
  <si>
    <t>7) жирные бульоны;</t>
  </si>
  <si>
    <t>8) пшеничная мука, сдобное и слоеное тесто, рис, пшенная крупа манная крупа, макароны;</t>
  </si>
  <si>
    <t>9) овощи соленые;</t>
  </si>
  <si>
    <t>10) сахар, кулинарные изделия, приготовленные на сахаре, шоколад, виноград, финики, изюм, инжир, бананы, хурма и ананасы;</t>
  </si>
  <si>
    <t>11) острые, жирные и соленые соусы;</t>
  </si>
  <si>
    <t>12) сладкие соки и промышленные сахарсодержащие напитки.</t>
  </si>
  <si>
    <t>338/М</t>
  </si>
  <si>
    <t>20/М/ССЖ</t>
  </si>
  <si>
    <t>82/М/ССЖ</t>
  </si>
  <si>
    <t>125/М/ССЖ</t>
  </si>
  <si>
    <t>293/М/ССЖ</t>
  </si>
  <si>
    <t>259/М/ССЖ</t>
  </si>
  <si>
    <t>24/М/ССЖ</t>
  </si>
  <si>
    <t>99/М/ССЖ</t>
  </si>
  <si>
    <t>64/К/ССЖ</t>
  </si>
  <si>
    <t>142/М/ССЖ</t>
  </si>
  <si>
    <t>104/М/ССЖ</t>
  </si>
  <si>
    <t>171/М/ССЖ</t>
  </si>
  <si>
    <t>102/М/ССЖ</t>
  </si>
  <si>
    <t>106/М/ССЖ</t>
  </si>
  <si>
    <t>Кефир 1%</t>
  </si>
  <si>
    <t>Причина замены</t>
  </si>
  <si>
    <t>День/неделя: Понедельник - 1</t>
  </si>
  <si>
    <t>14/М</t>
  </si>
  <si>
    <t>15/М</t>
  </si>
  <si>
    <t>Сыр полутвердый</t>
  </si>
  <si>
    <t>209/М</t>
  </si>
  <si>
    <t>Яйцо вареное</t>
  </si>
  <si>
    <t>182/М/ССЖ</t>
  </si>
  <si>
    <t>Каша жидкая молочная из овсяных хлопьев " Геркулес" с ягодами, 200/5/5/10</t>
  </si>
  <si>
    <t>377/М/ССЖ</t>
  </si>
  <si>
    <t>Чай с сахаром и лимоном, 200/11</t>
  </si>
  <si>
    <t>Заменить на ржаной</t>
  </si>
  <si>
    <t>Яблоко зеленое</t>
  </si>
  <si>
    <t>69/М/ССЖ</t>
  </si>
  <si>
    <t>Винегрет с сельдью</t>
  </si>
  <si>
    <t>Сельдь - жирная соленая рыба, входит в состав запрещенных продуктов</t>
  </si>
  <si>
    <t>Винегрет овощной</t>
  </si>
  <si>
    <t>245/М/ССЖ</t>
  </si>
  <si>
    <t>Каша гречневая рассыпчатая</t>
  </si>
  <si>
    <t>349/М/ССЖ</t>
  </si>
  <si>
    <t>Компот из сухофруктов, 200/11</t>
  </si>
  <si>
    <t>398/М</t>
  </si>
  <si>
    <t>Блинчики с молоком сгущенным</t>
  </si>
  <si>
    <t>Ряженка 2,5%</t>
  </si>
  <si>
    <t>Итого за Полдник</t>
  </si>
  <si>
    <t>Итого за Понедельник - 1</t>
  </si>
  <si>
    <t>День/неделя: Вторник - 1</t>
  </si>
  <si>
    <t>Сырники из творога (мука овсяная)</t>
  </si>
  <si>
    <t>219/М/ССЖ</t>
  </si>
  <si>
    <t>378/М/ССЖ</t>
  </si>
  <si>
    <t>Чай с молоком, 200/11</t>
  </si>
  <si>
    <t>Чай с молоком (сироп стевии)</t>
  </si>
  <si>
    <t>428/М/ССЖ</t>
  </si>
  <si>
    <t>Булочка с маком</t>
  </si>
  <si>
    <t>32/М/ССЖ</t>
  </si>
  <si>
    <t>Салат из цветной капусты, помидоров и зелени</t>
  </si>
  <si>
    <t>96/М/ССЖ</t>
  </si>
  <si>
    <t>В состав входят соленые огурцы. Применяется способ тепловой обработки, который позволяет снизить содержание соли</t>
  </si>
  <si>
    <t>284/М/ССЖ</t>
  </si>
  <si>
    <t>Печень тушеная в соусе (мука овсяная)</t>
  </si>
  <si>
    <t>Картофель запеченный</t>
  </si>
  <si>
    <t>Сок фруктовый</t>
  </si>
  <si>
    <t>Входит в список запрещенных продуктов</t>
  </si>
  <si>
    <t>406/М/ССЖ</t>
  </si>
  <si>
    <t>Пирожок с мясом и рисом</t>
  </si>
  <si>
    <t>Итого за Вторник - 1</t>
  </si>
  <si>
    <t>День/неделя: Среда - 1</t>
  </si>
  <si>
    <t>234/М/ССЖ</t>
  </si>
  <si>
    <t>Рыба, тушеная в томате с овощами (без муки)</t>
  </si>
  <si>
    <t>376/М/ССЖ</t>
  </si>
  <si>
    <t>Чай с шиповником, 200/11</t>
  </si>
  <si>
    <t>43/М/ССЖ</t>
  </si>
  <si>
    <t>Салат из овощей с кукурузой</t>
  </si>
  <si>
    <t>392/М/ССЖ</t>
  </si>
  <si>
    <t>Гуляш из говядины (мука овсяная)</t>
  </si>
  <si>
    <t>Каша перловая с овощами</t>
  </si>
  <si>
    <t>342/М/ССЖ</t>
  </si>
  <si>
    <t>Компот из черной смородины, 200/11</t>
  </si>
  <si>
    <t>Компот из черной смородины (сироп стевии)</t>
  </si>
  <si>
    <t>222/М/ССЖ</t>
  </si>
  <si>
    <t>Пудинг творожный</t>
  </si>
  <si>
    <t>Итого за Среда - 1</t>
  </si>
  <si>
    <t>День/неделя: Четверг - 1</t>
  </si>
  <si>
    <t>210/М</t>
  </si>
  <si>
    <t>Омлет натуральный</t>
  </si>
  <si>
    <t>172/М</t>
  </si>
  <si>
    <t>Хлопья кукурузные с молоком</t>
  </si>
  <si>
    <t>98/М/ССЖ</t>
  </si>
  <si>
    <t>322/К/ССЖ</t>
  </si>
  <si>
    <t>Куриное филе в сырном соусе</t>
  </si>
  <si>
    <t>Бедро куриное запеченное</t>
  </si>
  <si>
    <t>202/М/ССЖ</t>
  </si>
  <si>
    <t>Макароны отварные</t>
  </si>
  <si>
    <t>Картофель и овощи, тушеные в соусе</t>
  </si>
  <si>
    <t>388/М/ССЖ</t>
  </si>
  <si>
    <t>Напиток из шиповника, 200/11</t>
  </si>
  <si>
    <t>592/К/ССЖ</t>
  </si>
  <si>
    <t>Пита с сыром</t>
  </si>
  <si>
    <t>Банан</t>
  </si>
  <si>
    <t>Итого за Четверг - 1</t>
  </si>
  <si>
    <t>День/неделя: Пятница - 1</t>
  </si>
  <si>
    <t>394/М/ССЖ</t>
  </si>
  <si>
    <t>Биточки из курицы</t>
  </si>
  <si>
    <t>Рагу из овощей с курицей</t>
  </si>
  <si>
    <t>382/М/ССЖ</t>
  </si>
  <si>
    <t>Какао на молоке, 200/11</t>
  </si>
  <si>
    <t>Салат из морской капусты и моркови с яйцом</t>
  </si>
  <si>
    <t>Морс из брусники, 200/11</t>
  </si>
  <si>
    <t>421/М/ССЖ</t>
  </si>
  <si>
    <t>Булочка сдобная с творогом</t>
  </si>
  <si>
    <t>Снежок</t>
  </si>
  <si>
    <t>Апельсин</t>
  </si>
  <si>
    <t>Итого за Пятница - 1</t>
  </si>
  <si>
    <t>День/неделя: Понедельник - 2</t>
  </si>
  <si>
    <t>175/М/ССЖ</t>
  </si>
  <si>
    <t>Чай ягодный, 200/11</t>
  </si>
  <si>
    <t>Чай с ягодами (сироп стевии)</t>
  </si>
  <si>
    <t>89/М/ССЖ</t>
  </si>
  <si>
    <t>Салат картофельный с кальмаром</t>
  </si>
  <si>
    <t>268/М/ССЖ</t>
  </si>
  <si>
    <t>348/М/ССЖ</t>
  </si>
  <si>
    <t>Компот из кураги, 200/11</t>
  </si>
  <si>
    <t>412/М/ССЖ</t>
  </si>
  <si>
    <t>Пицца Школьная</t>
  </si>
  <si>
    <t>Итого за Понедельник - 2</t>
  </si>
  <si>
    <t>День/неделя: Вторник - 2</t>
  </si>
  <si>
    <t>Чай с молоком (стевии)</t>
  </si>
  <si>
    <t>Булочка с изюмом</t>
  </si>
  <si>
    <t>37/М/ССЖ</t>
  </si>
  <si>
    <t>Салат из свежих помидоров и перца сладкого</t>
  </si>
  <si>
    <t>291/М/ССЖ</t>
  </si>
  <si>
    <t>Напиток витаминный, 200/11</t>
  </si>
  <si>
    <t>Напиток витаминный (сироп стевии)</t>
  </si>
  <si>
    <t>398/М/ССЖ</t>
  </si>
  <si>
    <t>Блинчики с джемом</t>
  </si>
  <si>
    <t>Простокваша</t>
  </si>
  <si>
    <t>Итого за Вторник - 2</t>
  </si>
  <si>
    <t>День/неделя: Среда - 2</t>
  </si>
  <si>
    <t>Макароны входят в список запрещенных продуктов</t>
  </si>
  <si>
    <t>232/М/ССЖ</t>
  </si>
  <si>
    <t>Рыба, запеченная в сметанном соусе</t>
  </si>
  <si>
    <t>128/М/ССЖ</t>
  </si>
  <si>
    <t>Картофельное пюре</t>
  </si>
  <si>
    <t>Итого за Среда - 2</t>
  </si>
  <si>
    <t>День/неделя: Четверг - 2</t>
  </si>
  <si>
    <t>174/М/ССЖ</t>
  </si>
  <si>
    <t>53/М/ССЖ</t>
  </si>
  <si>
    <t>Салат из свеклы с зеленым горошком</t>
  </si>
  <si>
    <t>266/М/ССЖ</t>
  </si>
  <si>
    <t>Бифштекс рубленый с соусом сметанно-томатным, 90/30</t>
  </si>
  <si>
    <t>Компот из вишни, 200/11</t>
  </si>
  <si>
    <t>Ацидофилин</t>
  </si>
  <si>
    <t>Итого за Четверг - 2</t>
  </si>
  <si>
    <t>День/неделя: Пятница - 2</t>
  </si>
  <si>
    <t>243/М</t>
  </si>
  <si>
    <t>Мясо тушеное (мука овсяная)</t>
  </si>
  <si>
    <t>147/М/ССЖ</t>
  </si>
  <si>
    <t>Картофель запеченный по-деревенски</t>
  </si>
  <si>
    <t>49/М/ССЖ</t>
  </si>
  <si>
    <t>Салат витаминный /2 вариант/</t>
  </si>
  <si>
    <t>289/М/ССЖ</t>
  </si>
  <si>
    <t>3/М</t>
  </si>
  <si>
    <t>Бутерброд с маслом сливочным и красной икрой</t>
  </si>
  <si>
    <t>Итого за Пятница - 2</t>
  </si>
  <si>
    <t>День/неделя: Понедельник - 3</t>
  </si>
  <si>
    <t>173/М/ССЖ</t>
  </si>
  <si>
    <t>77/М</t>
  </si>
  <si>
    <t>Сельдь с картофелем</t>
  </si>
  <si>
    <t>260/М/ССЖ</t>
  </si>
  <si>
    <t>Итого за Понедельник - 3</t>
  </si>
  <si>
    <t>День/неделя: Вторник - 3</t>
  </si>
  <si>
    <t>69/М</t>
  </si>
  <si>
    <t>Винегрет с морской капустой</t>
  </si>
  <si>
    <t>картофель отварной</t>
  </si>
  <si>
    <t>Итого за Вторник - 3</t>
  </si>
  <si>
    <t>День/неделя: Среда - 3</t>
  </si>
  <si>
    <t>294/М/ССЖ</t>
  </si>
  <si>
    <t xml:space="preserve">Рагу из овощей с курицей </t>
  </si>
  <si>
    <t>Рыба, тушеная в томатном соусе с овощами</t>
  </si>
  <si>
    <t>Итого за Среда - 3</t>
  </si>
  <si>
    <t>День/неделя: Четверг - 3</t>
  </si>
  <si>
    <t>39/М/ССЖ</t>
  </si>
  <si>
    <t>Салат из картофеля, кукурузы консервированной, огурца соленого и моркови</t>
  </si>
  <si>
    <t>265/М/ССЖ</t>
  </si>
  <si>
    <t>Плов с говядиной</t>
  </si>
  <si>
    <t>Тефтели из говядины</t>
  </si>
  <si>
    <t>Рагу из овощей</t>
  </si>
  <si>
    <t>Круассан с сыром</t>
  </si>
  <si>
    <t>Итого за Четверг - 3</t>
  </si>
  <si>
    <t>День/неделя: Пятница - 3</t>
  </si>
  <si>
    <t>256/М/ССЖ</t>
  </si>
  <si>
    <t>Соус болоньезе</t>
  </si>
  <si>
    <t>Крупа перловая с овощами</t>
  </si>
  <si>
    <t>Бефстроганов из куриного филе</t>
  </si>
  <si>
    <t>Итого за Пятница - 3</t>
  </si>
  <si>
    <t>День/неделя: Понедельник - 4</t>
  </si>
  <si>
    <t>251/М/ССЖ</t>
  </si>
  <si>
    <t>Поджарка из говядины</t>
  </si>
  <si>
    <t>Итого за Понедельник - 4</t>
  </si>
  <si>
    <t>День/неделя: Вторник - 4</t>
  </si>
  <si>
    <t>Вареники с творогом отварные с соусом сметанным сладким, 200/30</t>
  </si>
  <si>
    <t>Булочка с кунжутом</t>
  </si>
  <si>
    <t>Винегрет с кальмаром</t>
  </si>
  <si>
    <t>459/М/ССЖ</t>
  </si>
  <si>
    <t>Итого за Вторник - 4</t>
  </si>
  <si>
    <t>День/неделя: Среда - 4</t>
  </si>
  <si>
    <t xml:space="preserve">Картофель и овощи, тушеные в соусе </t>
  </si>
  <si>
    <t>Рыба, тушеная в томате с овощами</t>
  </si>
  <si>
    <t>Итого за Среда - 4</t>
  </si>
  <si>
    <t>День/неделя: Четверг - 4</t>
  </si>
  <si>
    <t>Каша вязкая молочная из гречневой крупы (сироп стевии)</t>
  </si>
  <si>
    <t>84/М/ССЖ</t>
  </si>
  <si>
    <t>Входят в список запрещенных продуктов</t>
  </si>
  <si>
    <t>Итого за Четверг - 4</t>
  </si>
  <si>
    <t>День/неделя: Пятница - 4</t>
  </si>
  <si>
    <t>263/М/ССЖ</t>
  </si>
  <si>
    <t>Рагу из овощей с говядиной</t>
  </si>
  <si>
    <t>Итого за Пятница - 4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</si>
  <si>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</si>
  <si>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</si>
  <si>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</si>
  <si>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</si>
  <si>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</si>
  <si>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</si>
  <si>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</si>
  <si>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</si>
  <si>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</si>
  <si>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</si>
  <si>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Порционно масло</t>
  </si>
  <si>
    <t>Порционно сыр</t>
  </si>
  <si>
    <t>Блюда из яиц</t>
  </si>
  <si>
    <t>Чай с молоком (сироп стевии), 200</t>
  </si>
  <si>
    <t>Хлеб ржано-пшеничный, 60</t>
  </si>
  <si>
    <t>Яблоко, 150</t>
  </si>
  <si>
    <t>Закуска</t>
  </si>
  <si>
    <t>Холодная закуска, салат</t>
  </si>
  <si>
    <t xml:space="preserve">Соус томатный, 30 </t>
  </si>
  <si>
    <t xml:space="preserve">Соус томатный, 30  </t>
  </si>
  <si>
    <t>Компот из черной смородины (сироп стевии), 200</t>
  </si>
  <si>
    <t>Напиток витаминный (сироп стевии), 200</t>
  </si>
  <si>
    <t>Кефир, 200</t>
  </si>
  <si>
    <t>Омлет белковый</t>
  </si>
  <si>
    <t>Итого за Завтрак</t>
  </si>
  <si>
    <t xml:space="preserve">Кефир </t>
  </si>
  <si>
    <t xml:space="preserve">Салат из цветной капусты, помидоров и зелени </t>
  </si>
  <si>
    <t>Печень, тушеная в соусе</t>
  </si>
  <si>
    <t xml:space="preserve">Салат из овощей с кукурузой </t>
  </si>
  <si>
    <t>Каша вязкая молочная из пшенной крупы с ягодами (сироп стевии)</t>
  </si>
  <si>
    <t>Жаркое по-домашнему (говядина)</t>
  </si>
  <si>
    <t xml:space="preserve">Салат картофельный с кальмаром </t>
  </si>
  <si>
    <t xml:space="preserve">Салат из свежих помидоров и перца сладкого </t>
  </si>
  <si>
    <t>Мясо тушеное (говядина)</t>
  </si>
  <si>
    <t xml:space="preserve">Винегрет с морской капустой </t>
  </si>
  <si>
    <t>Рыба, тушеная в томате с овощами, (горбуша)</t>
  </si>
  <si>
    <t>Тефтели из говядины с гречкой</t>
  </si>
  <si>
    <t xml:space="preserve">Винегрет с кальмаром </t>
  </si>
  <si>
    <t>Завтрак + Промежуточное питание</t>
  </si>
  <si>
    <t>Обед + Промежуточное питание</t>
  </si>
  <si>
    <t>За период пребывания в образовательной организации</t>
  </si>
  <si>
    <t>173/М/СД</t>
  </si>
  <si>
    <t>377/М/СД</t>
  </si>
  <si>
    <t>67/М/ССЖ</t>
  </si>
  <si>
    <t>268/М/СД</t>
  </si>
  <si>
    <t>349/М/СД</t>
  </si>
  <si>
    <t>210/М/СД</t>
  </si>
  <si>
    <t>219/М/СД</t>
  </si>
  <si>
    <t>378/М/СД</t>
  </si>
  <si>
    <t>32/К/ССЖ</t>
  </si>
  <si>
    <t>261/М/СД</t>
  </si>
  <si>
    <t>348/М/СД</t>
  </si>
  <si>
    <t>229/М/СД</t>
  </si>
  <si>
    <t>376/М/СД</t>
  </si>
  <si>
    <t>43/И</t>
  </si>
  <si>
    <t>302/И</t>
  </si>
  <si>
    <t>342/М/СД</t>
  </si>
  <si>
    <t>88/М/ССЖ</t>
  </si>
  <si>
    <t>142/М/СД</t>
  </si>
  <si>
    <t>388/М/СД</t>
  </si>
  <si>
    <t>382/М/СД</t>
  </si>
  <si>
    <t>64/И</t>
  </si>
  <si>
    <t>89/К/ССЖ</t>
  </si>
  <si>
    <t>278/М/СД</t>
  </si>
  <si>
    <t>223/М/СД</t>
  </si>
  <si>
    <t>27/М/ССЖ</t>
  </si>
  <si>
    <t>271/К/СДД</t>
  </si>
  <si>
    <t>376/И/СД</t>
  </si>
  <si>
    <t>101/М/ССЖ</t>
  </si>
  <si>
    <t>232/М/СД</t>
  </si>
  <si>
    <t>266/М/СД</t>
  </si>
  <si>
    <t>303/И</t>
  </si>
  <si>
    <t>256/М/СД</t>
  </si>
  <si>
    <t>380/М/СД</t>
  </si>
  <si>
    <t>69/И</t>
  </si>
  <si>
    <t>23/М/ССЖ</t>
  </si>
  <si>
    <t>274/И</t>
  </si>
  <si>
    <t>70/И</t>
  </si>
  <si>
    <t xml:space="preserve">Предельные величины хлебных единиц (ХЕ ) в сутки </t>
  </si>
  <si>
    <t>Национальное руководство. Нутрициология и клиническая диетология, ред, В.А. Тутельян, изд. ГЭОТАР-Медиа, 2020</t>
  </si>
  <si>
    <t>Руководство для практикующих врачей. Рациональная фармакотерапия детских заболеваний, ред. А.А. Баранов, изд. Литерра, 2007</t>
  </si>
  <si>
    <t>Руководство по лечебному питанию детей, ред. К.С. Лододо, Т.Э, Боровик изд. М-Медицина, 2000</t>
  </si>
  <si>
    <t>СанПиН 2.3/2.4 3590-19</t>
  </si>
  <si>
    <t>МР 2.4.0162-19 «Особенности организации питания детей, страдающих сахарным диабетом и иными заболеваниями, сопровождающимися ограничениями в питании (в образовательных и оздоровительных организациях)</t>
  </si>
  <si>
    <t>7-10 лет</t>
  </si>
  <si>
    <t>15-16</t>
  </si>
  <si>
    <t>5-6 лет</t>
  </si>
  <si>
    <t>15-19</t>
  </si>
  <si>
    <t>не регламентирует</t>
  </si>
  <si>
    <t>11-14 лет мальчики</t>
  </si>
  <si>
    <t>18-20</t>
  </si>
  <si>
    <t>7-9 лет</t>
  </si>
  <si>
    <t>18-22,5</t>
  </si>
  <si>
    <t>11-14 лет девочки</t>
  </si>
  <si>
    <t>16-17</t>
  </si>
  <si>
    <t>10-11 лет</t>
  </si>
  <si>
    <t>20-25</t>
  </si>
  <si>
    <t>15-18  юноши</t>
  </si>
  <si>
    <t>19-21</t>
  </si>
  <si>
    <t>12-13 лет</t>
  </si>
  <si>
    <t>22-27,5</t>
  </si>
  <si>
    <t>15-18  девушки</t>
  </si>
  <si>
    <t>17-18</t>
  </si>
  <si>
    <t>14-15 лет</t>
  </si>
  <si>
    <t>26-31</t>
  </si>
  <si>
    <t>Обоснование потребности в пищевых веществах и энергии для больных сахарным диабетом</t>
  </si>
  <si>
    <t>СанПиН 2.3/2.4 3590-90</t>
  </si>
  <si>
    <t>Расчет нормы по таблице № 4 к МР 2.4.0162-19 «Особенности организации питания детей, страдающих сахарным диабетом …</t>
  </si>
  <si>
    <t>Национальное руководство. Нутрициология и клиническая диетология, ред, В.А. Тутельян, изд. ГЭОТАР-Медиа, 2020; Руководство для практикующих врачей. Рациональная фармакотерапия детских заболеваний, ред. А.А. Баранов, изд. Литерра, 2007</t>
  </si>
  <si>
    <t>Возраст</t>
  </si>
  <si>
    <t xml:space="preserve">с 7 до 11 лет   </t>
  </si>
  <si>
    <t xml:space="preserve">с 12 лет и старше  </t>
  </si>
  <si>
    <t>Суточная калорийность</t>
  </si>
  <si>
    <t>не регламентировано</t>
  </si>
  <si>
    <t>Белки</t>
  </si>
  <si>
    <t>Жиры</t>
  </si>
  <si>
    <t>Углеводы</t>
  </si>
  <si>
    <t>ХЕ\сутки</t>
  </si>
  <si>
    <t>28**</t>
  </si>
  <si>
    <t>32**</t>
  </si>
  <si>
    <t>Соотношение БЖУ к ЭЦ</t>
  </si>
  <si>
    <t xml:space="preserve">* Расчетные данные исходя нормы </t>
  </si>
  <si>
    <t>** Расчетные данные исходя из соотношения  1 ХЕ =12 г. углеводов</t>
  </si>
  <si>
    <t>Распределение (расчетное) в соотв. с МР 2.4.0162-19,  П и ЭЦ по приемам пищи для больных с сахарным диабетом</t>
  </si>
  <si>
    <t>Распределение ЭЦ от суточной потребности, %</t>
  </si>
  <si>
    <t>Время приема пищи</t>
  </si>
  <si>
    <t>Суммарная масса блюд, грамм</t>
  </si>
  <si>
    <t>Количество (расчетное) ХЕ (единиц)</t>
  </si>
  <si>
    <t>Ккал</t>
  </si>
  <si>
    <t>%</t>
  </si>
  <si>
    <t>Углеводы, г</t>
  </si>
  <si>
    <t>не регламентирована</t>
  </si>
  <si>
    <t>Второй завтрак</t>
  </si>
  <si>
    <t>Ужин</t>
  </si>
  <si>
    <t>Второй ужин</t>
  </si>
  <si>
    <t>Примерное распределение П и ЭЦ по приемам пищи с учетов режима работы общеобразовательных организаций</t>
  </si>
  <si>
    <t>Первый легкий завтрак дома (п.2.1. МР 2.4.0179-20 первый приём пищи ребенком дома)</t>
  </si>
  <si>
    <t>7.30-8.00</t>
  </si>
  <si>
    <t>Основной завтрак (в школе)</t>
  </si>
  <si>
    <t>9.30-10.00</t>
  </si>
  <si>
    <t>11.30-12.00</t>
  </si>
  <si>
    <t>13.30-14.00</t>
  </si>
  <si>
    <t>15.30-16.00</t>
  </si>
  <si>
    <t>17.30-18.00</t>
  </si>
  <si>
    <t>20.00-21.00</t>
  </si>
  <si>
    <t>Принимаемые в качестве критерия величины***</t>
  </si>
  <si>
    <t>Фактическое распределение П и ЭЦ проекта типового диетического меню (диабет) для общеобразовательных организаций г. Велючинск</t>
  </si>
  <si>
    <t>100 % Норма</t>
  </si>
  <si>
    <t>Промежуточное питание №1</t>
  </si>
  <si>
    <t>Итого за Промежуточное питание №1</t>
  </si>
  <si>
    <t>Промежуточное питание №2</t>
  </si>
  <si>
    <t>Итого за Промежуточное питание №2</t>
  </si>
  <si>
    <t>Рекомендуемый суточный набор пищевых продуктов по  МР 2.4.0162-19</t>
  </si>
  <si>
    <t>Рекомендуемый суточный набор пищевых продуктов по МР 2.4.0162-19</t>
  </si>
  <si>
    <t>За Промежуточное питание №2</t>
  </si>
  <si>
    <t>За Промежуточное питание №1</t>
  </si>
  <si>
    <t>Среднее значение за Завтрак</t>
  </si>
  <si>
    <t>Среднее значение за Промежуточное питание №1</t>
  </si>
  <si>
    <t>Среднее значение за Обед</t>
  </si>
  <si>
    <t>Среднее значение за Промежуточное питание №2</t>
  </si>
  <si>
    <t xml:space="preserve">Среднее значение за рацион 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</si>
  <si>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</si>
  <si>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</si>
  <si>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</si>
  <si>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</si>
  <si>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</si>
  <si>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% выполнения МР 2.4.0162-19</t>
  </si>
  <si>
    <t>Сравнительная структрура применямого основного и перспективного диетического (СД) меню для учащихся общеобразовательных организаций</t>
  </si>
  <si>
    <t>3-5%</t>
  </si>
  <si>
    <t>20-25%</t>
  </si>
  <si>
    <t>6-8%</t>
  </si>
  <si>
    <t>28-33%</t>
  </si>
  <si>
    <t>150-200</t>
  </si>
  <si>
    <t>180-200</t>
  </si>
  <si>
    <t>150-250</t>
  </si>
  <si>
    <t>1-2</t>
  </si>
  <si>
    <t>12-24</t>
  </si>
  <si>
    <t>Анализ выполнения натуральных норм выдачи пищевых продуктов типового 20-ти дневного основного меню диетического (СД) питания для  общеобразовательных организаций возрастная категория 12-18 лет.</t>
  </si>
  <si>
    <t>Показатели соотношения пищевых веществ и энергии  типового 20-ти дневного меню диетического питания (СД) для  общеобразовательных организаций возрастная категория 12-18 лет</t>
  </si>
  <si>
    <t>Основное меню 12-18 лет</t>
  </si>
  <si>
    <t>Суп из овощей с курицей со сметаной, 250/15/10</t>
  </si>
  <si>
    <t>Запеканка из творога с соусом ягодным, 200/30</t>
  </si>
  <si>
    <t>Рассольник ленинградский (крупа перловая) с говядиной отварной, 250/10</t>
  </si>
  <si>
    <t>Запеканка картофельная с субпродуктами с соусом сметанно-томатным, 280/30</t>
  </si>
  <si>
    <t>Котлета Морячок с соусом сметанным, 100/30</t>
  </si>
  <si>
    <t>Борщ с капустой и картофелем с курицей со сметаной, 250/15/10</t>
  </si>
  <si>
    <t>Пельмени мясные отварные с маслом, 280/5</t>
  </si>
  <si>
    <t>Суп крестьянский с рисом с говядиной со сметаной, 250/10/10</t>
  </si>
  <si>
    <t>Суп картофельный с мясными фрикадельками,  250/20</t>
  </si>
  <si>
    <t>Каша вязкая молочная из смеси круп, 200/5/5</t>
  </si>
  <si>
    <t>Суп картофельный с бобовыми (горохом) с курицей,  250/15</t>
  </si>
  <si>
    <t>Котлеты домашние с соусом сметанно-томатным, 100/30</t>
  </si>
  <si>
    <t>Сырники из творога с молоком сгущенным, 200/30</t>
  </si>
  <si>
    <t>Суп картофельный с рыбными фрикадельками, 250/20</t>
  </si>
  <si>
    <t>Плов с отварной птицей, 100/180</t>
  </si>
  <si>
    <t>Котлета из мяса говядины и печени с соусом сметанно-томатным, 100/30</t>
  </si>
  <si>
    <t>Суп картофельный с макаронами с говядиной, 250/10</t>
  </si>
  <si>
    <t>Каша вязкая молочная из рисовой крупы, 200/5/5</t>
  </si>
  <si>
    <t>Сардельки отварные с маслом сливочным, 100/5</t>
  </si>
  <si>
    <t>Суп картофельный с бобовыми (фасолью) с говядиной,  250/10</t>
  </si>
  <si>
    <t>Каша вязкая молочная из пшеничной крупы с ягодами, 200/5/5/10</t>
  </si>
  <si>
    <t>Пудинг из творога (запеченный) с соусом ягодным, 200/30</t>
  </si>
  <si>
    <t>Бедро куриное запеченное с маслом сливочным, 100/5</t>
  </si>
  <si>
    <t>Пельмени рыбные с маслом, 280/5</t>
  </si>
  <si>
    <t>Щи зеленые с курицей со сметаной, 250/15/10</t>
  </si>
  <si>
    <t>Рассольник ленинградский (крупа перловая) с говядиной, 250/10</t>
  </si>
  <si>
    <t>Котлета рыбная (горбуша) с маслом, 100/5</t>
  </si>
  <si>
    <t>Каша вязкая молочная из гречневой крупы, 200/5/5</t>
  </si>
  <si>
    <t>Борщ с фасолью и картофелем с говядиной со сметаной, 250/10/10</t>
  </si>
  <si>
    <t>Структура типового 20-ти дневного основного меню диетического (СД) питания для  общеобразовательных организаций возрастная категория 12-18 лет.</t>
  </si>
  <si>
    <t>Каша вязкая молочная из овсяных хлопьев " Геркулес" c ягодами, 240/10(сироп стевии)</t>
  </si>
  <si>
    <t>Каша вязкая молочная из овсяной крупы с ягодами, 240/10 (сироп стевии)</t>
  </si>
  <si>
    <t>Каша вязкая молочная из гречневой крупы (сироп стевии) с ягодами, 240/10</t>
  </si>
  <si>
    <t>Каша вязкая молочная из гречневой крупы с ягодами (сироп стевии), 240/10</t>
  </si>
  <si>
    <t>Каша вязкая молочная из овсяных хлопьев с ягодами (сироп стевии), 240/10</t>
  </si>
  <si>
    <t>Смесь орехово-фруктовая (курага, чернослив, орехи грецкие), 10/10/10</t>
  </si>
  <si>
    <t>Борщ с капустой и картофелем с курицей со сметаной 10%, 250/15/10</t>
  </si>
  <si>
    <t>Суп из овощей с курицей со сметаной 10%, 250/15/10</t>
  </si>
  <si>
    <t>Котлеты из говядины с соусом сметанно-томатным (мука овсяная), 100/30</t>
  </si>
  <si>
    <t>Каша вязкая молочная из пшенной крупы с ягодами (сироп стевии), 250/10</t>
  </si>
  <si>
    <t>Щи из свежей капусты с картофелем с говядиной со сметаной 10%, 250/10/10</t>
  </si>
  <si>
    <t>Тефтели из говядины с соусом сметанно-томатным, 100/20</t>
  </si>
  <si>
    <t>Запеканка из творога с соусом ягодным (сироп стевии), 200/60</t>
  </si>
  <si>
    <t>Суфле из печени с соусом сметанным, 100/30 (мука овсяная)</t>
  </si>
  <si>
    <t>Суп картофельный с пшеном с говядиной, 250/10</t>
  </si>
  <si>
    <t>Рыба запеченная  с соусом томатным (без муки), 100/30</t>
  </si>
  <si>
    <t>Бифштекс рубленный из говядины с соусом сметанно-томатным, 100/30</t>
  </si>
  <si>
    <t>Каша вязкая молочная из пшенной с ягодами (сироп стевии), 250/10</t>
  </si>
  <si>
    <t>Фрикадельки мясные с соусом сметанно-томатным (мука овсяная), 100/30</t>
  </si>
  <si>
    <t>Сырники из творога (мука овсяная) с соусом ягодным (сироп стевии), 200/60</t>
  </si>
  <si>
    <t>Суп из овощей с говядиной со сметаной 10%, 250/10/10</t>
  </si>
  <si>
    <t>Бедро куриное запеченное с соусом сметанно-томатным, 100/30</t>
  </si>
  <si>
    <t>Щииз свежей капусты с картофелем с курицей со сметаной 10%, 250/15/10</t>
  </si>
  <si>
    <t>Куриное филе запеченное с соусом томатным (без муки), 100/30</t>
  </si>
  <si>
    <t>Борщ с фасолью и картофелем с говядиной со сметаной 10%, 250/10/10</t>
  </si>
  <si>
    <t>Сыр полутвердый, 20</t>
  </si>
  <si>
    <t>Каша вязкая молочная из овсяных хлопьев " Геркулес" с ягодами, 240/10, 250</t>
  </si>
  <si>
    <t>Сырники из творога, 200</t>
  </si>
  <si>
    <t>Рыба, тушеная в томате с овощами, 120</t>
  </si>
  <si>
    <t>Каша вязкая молочная из пшенной крупы с ягодами (сироп стевии), 260</t>
  </si>
  <si>
    <t>Рагу из овощей с курицей, 280</t>
  </si>
  <si>
    <t>Запеканка из творога, 200</t>
  </si>
  <si>
    <t xml:space="preserve">Суфле из печени, 100 </t>
  </si>
  <si>
    <t>Каша гречневая молочная с ягодами, 240/10, 250</t>
  </si>
  <si>
    <t xml:space="preserve">Мясо тушеное (говядина), 120 </t>
  </si>
  <si>
    <t>Каша вязкая молочная из пшенной крупы с ягодами (сироп стевии) , 260</t>
  </si>
  <si>
    <t>Каша гречневая молочная с ягодами, 240/10 , 250</t>
  </si>
  <si>
    <t>Каша перловая с овощами, 180</t>
  </si>
  <si>
    <t>Бедро куриное запеченное, 120</t>
  </si>
  <si>
    <t>Соус ягодный (сироп стевии) , 60</t>
  </si>
  <si>
    <t>Соус ягодный (сироп стевии) , 5060</t>
  </si>
  <si>
    <t>Картофель запеченный по-деревенски, 180</t>
  </si>
  <si>
    <t>Соус болоньезе, 120</t>
  </si>
  <si>
    <t>Хлеб ржано-пшеничный, 50</t>
  </si>
  <si>
    <t>Хлеб ржано-пшеничный, 80</t>
  </si>
  <si>
    <t xml:space="preserve">Картофель отварной, 180 </t>
  </si>
  <si>
    <t>Каша гречневая рассыпчатая, 180</t>
  </si>
  <si>
    <t xml:space="preserve">Картофель и овощи, тушеные в соусе, 180  </t>
  </si>
  <si>
    <t>Винегрет овощной, 100</t>
  </si>
  <si>
    <t>Салат из цветной капусты, помидоров и зелени, 100</t>
  </si>
  <si>
    <t>Салат из овощей с кукурузой, 100</t>
  </si>
  <si>
    <t>Салат из свежих помидоров и огурцов, 100</t>
  </si>
  <si>
    <t>Салат из морской капусты и моркови с яйцом, 100</t>
  </si>
  <si>
    <t>Салат картофельный с кальмаром, 100</t>
  </si>
  <si>
    <t>Салат из свежих помидоров и перца сладкого, 100</t>
  </si>
  <si>
    <t>Салат из свеклы с зеленым горошком, 100</t>
  </si>
  <si>
    <t>Салат витаминный /2 вариант/, 100</t>
  </si>
  <si>
    <t>Винегрет с морской капустой, 100</t>
  </si>
  <si>
    <t>Салат из свежих помидоров, 100</t>
  </si>
  <si>
    <t>Салат из свежих огурцов, 100</t>
  </si>
  <si>
    <t>Винегрет с кальмаром, 100</t>
  </si>
  <si>
    <t>Хлеб ржаной, 70</t>
  </si>
  <si>
    <t>Хлеб ржаной, 80</t>
  </si>
  <si>
    <t>Суп из овощей со сметаной с курицей, 250/10/15, 275</t>
  </si>
  <si>
    <t>Рассольник ленинградский (крупа перловая) с говядиной, 250/10, 260</t>
  </si>
  <si>
    <t>Борщ с капустой и картофелем со сметаной с курицей, 250/10/15, 275</t>
  </si>
  <si>
    <t>Щи из свежей капусты с картофелем со сметаной c говядиной, 250/10/10, 270</t>
  </si>
  <si>
    <t>Суп картофельный с мясными фрикадельками,  250/20, 270</t>
  </si>
  <si>
    <t>Суп картофельный с бобовыми (горохом) c курицей,  250/15, 265</t>
  </si>
  <si>
    <t>Суп картофельный с рыбными фрикадельками, 250/20, 270</t>
  </si>
  <si>
    <t>Суп картофельный с крупой (пшено) с говядиной, 250/10, 260</t>
  </si>
  <si>
    <t>Суп картофельный с бобовыми (фасолью) с говядиной,  250/10, 260</t>
  </si>
  <si>
    <t>Суп из овощей со сметаной с говядиной, 250/10/10, 270</t>
  </si>
  <si>
    <t>Щи из свежей капусты с картофелем со сметаной c курицей, 250/10/15, 275</t>
  </si>
  <si>
    <t>Борщ с фасолью и картофелем со сметаной с говядиной, 250/10/10, 270</t>
  </si>
  <si>
    <t xml:space="preserve">Котлеты из говядины, 100 </t>
  </si>
  <si>
    <t xml:space="preserve">Печень, тушеная в соусе, 100 </t>
  </si>
  <si>
    <t xml:space="preserve">Гуляш из говядины, 100 </t>
  </si>
  <si>
    <t>Бедро куриное запеченное запеченное, 100</t>
  </si>
  <si>
    <t xml:space="preserve">Жаркое по-домашнему, 280 </t>
  </si>
  <si>
    <t>Тефтели из говядины с гречкой, 100</t>
  </si>
  <si>
    <t xml:space="preserve">Рыба запеченная, 100 </t>
  </si>
  <si>
    <t xml:space="preserve">Бифштекс рубленый (говядина), 100 </t>
  </si>
  <si>
    <t xml:space="preserve">Фрикадельки мясные (говядина), 100 </t>
  </si>
  <si>
    <t>Бедро куриное запеченное, 100</t>
  </si>
  <si>
    <t xml:space="preserve">Рыба, тушеная в томате с овощами, 100 (горбуша) </t>
  </si>
  <si>
    <t>Куриное филе запеченное, 100</t>
  </si>
  <si>
    <t>Тефтели из говядины с гречкой, 110</t>
  </si>
  <si>
    <t>Поджарка из говядины, 100</t>
  </si>
  <si>
    <t>Рыба, тушеная в томате с овощами, 100 (горбуша)</t>
  </si>
  <si>
    <t>Рагу из овощей с говядиной, 280</t>
  </si>
  <si>
    <t>Соус сметанно-томатный (мука овсяная), 30</t>
  </si>
  <si>
    <t>Соус сметанно-томатный, 20</t>
  </si>
  <si>
    <t xml:space="preserve">Картофель и овощи, тушеные в соусе, 180 </t>
  </si>
  <si>
    <t xml:space="preserve">Рагу из овощей, 180 </t>
  </si>
  <si>
    <t>12-18 лет</t>
  </si>
  <si>
    <t>800-900</t>
  </si>
  <si>
    <t>550-600</t>
  </si>
  <si>
    <t>500-600</t>
  </si>
  <si>
    <t>2400-3000</t>
  </si>
  <si>
    <t>275-313</t>
  </si>
  <si>
    <t>23-28</t>
  </si>
  <si>
    <t>5-7</t>
  </si>
  <si>
    <t>7-9</t>
  </si>
  <si>
    <t>2-3</t>
  </si>
  <si>
    <t>60-84</t>
  </si>
  <si>
    <t>24-36</t>
  </si>
  <si>
    <t>84-108</t>
  </si>
  <si>
    <t>Возрастная категория 12-18 лет</t>
  </si>
  <si>
    <t>Расчёт ХЭХ типового 20-ти дневного меню диетического питания (СД) для  общеобразовательных организаций возрастная категория 12 - 18 лет</t>
  </si>
  <si>
    <t xml:space="preserve">Каша вязкая молочная из овсяных хлопьев " Геркулес" с ягодами, 240/10 </t>
  </si>
  <si>
    <t>Суп из овощей со сметаной с филе куриным отварным, 250/10/15</t>
  </si>
  <si>
    <t>Котлеты из говядины с соусом сметанно-томатным, 100/30</t>
  </si>
  <si>
    <t>Сырники из творога с соусом ягодным, 200/60</t>
  </si>
  <si>
    <t xml:space="preserve"> Рассольник ленинградский (крупа перловая) с говядиной отварной, 250/10</t>
  </si>
  <si>
    <t>Борщ с капустой и картофелем со сметаной и филе куриным отварным, 250/10/15</t>
  </si>
  <si>
    <t>Щи из свежей капусты с картофелем со сметаной с говядиной отварной, 250/10/10</t>
  </si>
  <si>
    <t>Суп картофельный с бобовыми (горохом) с филе куриным отварным,  250/15</t>
  </si>
  <si>
    <t>Тефтели из говядины с гречкой с соусом сметанно-томатным, 100/20</t>
  </si>
  <si>
    <t xml:space="preserve">Суп картофельный с рыбными фрикадельками, 250/20 </t>
  </si>
  <si>
    <t>Суфле из печени с соусом сметанным, 100/30</t>
  </si>
  <si>
    <t>Суп картофельный с крупой (пшено) с говядиной отварной, 250/10</t>
  </si>
  <si>
    <t>Рыба запеченная с соусом томатным, 100/30</t>
  </si>
  <si>
    <t>Каша гречневая молочная с ягодами, 240/10</t>
  </si>
  <si>
    <t>Бифштекс рубленый (говядина) с соусом сметанно-томатным, 100/30</t>
  </si>
  <si>
    <t>Суп картофельный с бобовыми (фасолью) с отварной говядиной,  250/10</t>
  </si>
  <si>
    <t>Фрикадельки мясные (говядина) с соусом сметанно-томатным, 100/30</t>
  </si>
  <si>
    <t xml:space="preserve">Суп из овощей со сметаной с говядиной отварной, 250/10/10 </t>
  </si>
  <si>
    <t>Наименование показателя</t>
  </si>
  <si>
    <t>Щи из свежей капусты с картофелем со сметаной с филе куриным отварным, 250/10/15</t>
  </si>
  <si>
    <t>Бедро куриное запеченное с соусом сметанным, 100/30</t>
  </si>
  <si>
    <t>Сырники из творога с соусом ягодным, 200/50</t>
  </si>
  <si>
    <t>Суп картофельный с бобовыми (фасолью) с говядиной отварной,  250/10</t>
  </si>
  <si>
    <t>Борщ с фасолью и картофелем со сметаной с говядиной отварной, 250/10/10</t>
  </si>
  <si>
    <t>Бедро куриное запеченное с соусом томатным, 100/30</t>
  </si>
  <si>
    <r>
      <t xml:space="preserve">*** В связи с тем, что расчет калоричности нормы продуктов, преведенный в таблице №4 ы по таблице № 4 к МР 2.4.0162-19 "Особенности организации питания детей, страдающих сахарным диабетом …" имеет вариативность </t>
    </r>
    <r>
      <rPr>
        <sz val="11"/>
        <color theme="1"/>
        <rFont val="Calibri"/>
        <family val="2"/>
        <charset val="204"/>
      </rPr>
      <t>±</t>
    </r>
    <r>
      <rPr>
        <sz val="11"/>
        <color theme="1"/>
        <rFont val="Arial Narrow"/>
        <family val="2"/>
        <charset val="204"/>
      </rPr>
      <t>3% от используемых пищевыз продуктов, применяем за норму данные по потребности в пищевых веществах и энергии указанному в Руководстве по лечебному питанию детей под ред. К.С. Лододо</t>
    </r>
  </si>
  <si>
    <t>Нормативное, расчетное и фактическое распределение П и ЭЦ по приемам пищи для обучающихся общеобразовательных организаций с подтвержденным диагнозом сахарный диабет</t>
  </si>
  <si>
    <t>Органичение животных жиров</t>
  </si>
  <si>
    <t>В составе содержит желток</t>
  </si>
  <si>
    <t>Содержится сахар. Возможно приготовление блюда с исключением или заменой сахара</t>
  </si>
  <si>
    <t>Содержится сахар. Возможно приготовление напитка с исключением или заменой сахара</t>
  </si>
  <si>
    <t>Не рекомендуется в СД диете</t>
  </si>
  <si>
    <t>Рекомендуется перенести на промежуточный прием пищи</t>
  </si>
  <si>
    <t>Готовится с добавлением муки пшеничной, возможно приготовление блюда с заменой муки пшеничной на овсяную. Вместе с этим рекомендуется замена блюда*</t>
  </si>
  <si>
    <t>Рекомендуется заменаит на ржаной хлеб</t>
  </si>
  <si>
    <t>Рекомендуется заменить на ржаной хлеб</t>
  </si>
  <si>
    <t>Не рекомендуется включение в рацион сладких плодов и ягод</t>
  </si>
  <si>
    <t>Превышено содержание животных жиров</t>
  </si>
  <si>
    <t>В СД диете рекомендуется снижение животных жиров</t>
  </si>
  <si>
    <t>Содержит муку пшеничную. Возможно приготовление блюда с заменой пшеничной муки на овсяную. Вместе с этим рекоментуется замена блюда.</t>
  </si>
  <si>
    <t>Готовится на основе картофельного пюре. При измельчении картофеля высвобождается картофельный крахмал и повышается гликемический индекс. Рекомендуется заменить блюдо</t>
  </si>
  <si>
    <t>В состав входят хлеб пшеничный, панировочные сухари. Рекомендуется замена блюда*.</t>
  </si>
  <si>
    <t>Содержит муку пшеничную. Данное блюдо не рекомендуется в СД диете</t>
  </si>
  <si>
    <t>Содержится мука пшеничная. Рекомендуется заменить блюдо</t>
  </si>
  <si>
    <t>Содержит желток. Рекомендуется заменить блюдо</t>
  </si>
  <si>
    <t>Рис входит с состав запрещенных продуктов, рекомендуется заменитьблюдо</t>
  </si>
  <si>
    <t>Содержит жирные молочные продукты. Рекомендуется заменить блюдо</t>
  </si>
  <si>
    <t>Содержит хлеб пшеничный, сухари панировочные. Рекомендуется замена блюда</t>
  </si>
  <si>
    <t>Возможно приготовление блюда с исключением яичного желтка</t>
  </si>
  <si>
    <t>Содержит хлеб пшеничный, сухари панировочные. Блюдо рекомендуется заменить</t>
  </si>
  <si>
    <t>Содержат сахар и муку пшеничную. Возможно приготовление с заменой муки пшеничной на муку овсяную и исключением / заменой сахара. Рекомендуется заменить*</t>
  </si>
  <si>
    <t>Рис входит с список запрещенных продуктов. Рекомендуется замена блюда</t>
  </si>
  <si>
    <t>Содержит муку пшеничную, хлеб пшеничный. Рекомендуется заменить блюдо</t>
  </si>
  <si>
    <t>Готовится с добавлением муки пшеничной. Рекомендуется заменить соус</t>
  </si>
  <si>
    <t>При измельчении картофеля высвобождается картофельный крахмал и повышается гликемический индекс. Рекомендуется заменить блюдо</t>
  </si>
  <si>
    <t>Рекомендуется перенести на промежуточное питание</t>
  </si>
  <si>
    <t>Входит с список запрещенных продуктов</t>
  </si>
  <si>
    <t>Соус содержит муку прешичную. Рекомендуется заменить на соус без мучной пассеровки</t>
  </si>
  <si>
    <t>Может содержать в составе модифицированный крахмал. Рекомендуется заменить блюдо</t>
  </si>
  <si>
    <t>Сельдь - жирная соленая рыба, не рекомендуется в СД диете</t>
  </si>
  <si>
    <t>Готовится с мукой пшеничной. Возможно приготовление блюда с заменой муки пшеничной на муку овсяную. Рекомендуется заменить блюдо</t>
  </si>
  <si>
    <t>Готовится с добавлением манной крупы. Рекомендуется заменить блюдо</t>
  </si>
  <si>
    <t>Рис входит с список запрещенных продуктов. Рекомендуется заменить блюдо</t>
  </si>
  <si>
    <t>Рекомендуется заменить масло сливочное на соус на основе овсяной муки</t>
  </si>
  <si>
    <t>При изменитьчении картофеля высвобождается картофельных крахмал, что повышает гликемический индекс блюда. Рекомендуется заменить.</t>
  </si>
  <si>
    <t>Содержит в составе хлеб пшеничный, сухари панировочные. Рекомендуется заменить блюдо</t>
  </si>
  <si>
    <t>Макаронные изделия входят в список запрещенных продуктов. Рекомендуется заменить блюдо.</t>
  </si>
  <si>
    <t>Содержат муку пшеничную. Не рекомендуется в СД диете</t>
  </si>
  <si>
    <t>В состав блюдо входит желток. Рекомендуется заменить блюдо</t>
  </si>
  <si>
    <t>В состав салата входят соленые огурцы. Рекомендуется заменить блюдо</t>
  </si>
  <si>
    <t>При приготовлении добавляется яйцо и мука пшеничная. Рекомендуется заменить блюдо</t>
  </si>
  <si>
    <t>Содержит муку пшеничную. Возможно приготовление блюда с заменой муки пшеничной на овсяную. Рекомендуется заменить блюдо</t>
  </si>
  <si>
    <t>Рекомендуется заменить на хланой хлеб</t>
  </si>
  <si>
    <t>Содержится желток. Рекомендуется заменить блюдо</t>
  </si>
  <si>
    <t>Рис входит в список запрещенных продуктов. Рекомендуется заменить блюдо</t>
  </si>
  <si>
    <t>Содержат муку пшеничную, сахар. Рекомендуется заменить блюдо</t>
  </si>
  <si>
    <t>В состав блюда входят сухари панировочные, хлеб пшеничный. Рекомендуется заменить блюдо</t>
  </si>
  <si>
    <t>При измельчении картофеля высвобождается картофельный крахмал, что повышает гликемический индекс блюда. Рекомендуется заменить</t>
  </si>
  <si>
    <t>В составе содержится яичный желток, рекомендуется заменить блюдо</t>
  </si>
  <si>
    <t>Превышено содержание животных жиров, содержится мука пшеничная. Рекомендуется заменить блюдо</t>
  </si>
  <si>
    <t xml:space="preserve">Проект типового 20-ти дневного диетического меню для организации питания обучающихся возрастной группы 12-18 лет с заболеванием сахарный диабет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</si>
</sst>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\-??\ _₽_-;_-@_-"/>
    <numFmt numFmtId="165" formatCode="0.0"/>
    <numFmt numFmtId="166" formatCode="0&quot;%&quot;"/>
    <numFmt numFmtId="167" formatCode="[$-419]dd/mmm"/>
  </numFmts>
  <fonts count="32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1"/>
      <color rgb="FF333333"/>
      <name val="Arial Narrow"/>
      <family val="2"/>
      <charset val="204"/>
    </font>
    <font>
      <b/>
      <sz val="11"/>
      <color rgb="FF333333"/>
      <name val="Arial Narrow"/>
      <family val="2"/>
      <charset val="204"/>
    </font>
    <font>
      <sz val="8"/>
      <name val="Arial"/>
      <family val="2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rgb="FF000000"/>
      <name val="Arial"/>
      <family val="2"/>
      <charset val="1"/>
    </font>
    <font>
      <sz val="11"/>
      <name val="Arial Narrow"/>
      <charset val="204"/>
    </font>
    <font>
      <b/>
      <sz val="11"/>
      <name val="Arial Narrow"/>
      <charset val="204"/>
    </font>
    <font>
      <sz val="11"/>
      <color theme="1"/>
      <name val="Arial Narrow"/>
      <charset val="204"/>
    </font>
    <font>
      <b/>
      <sz val="11"/>
      <color theme="1"/>
      <name val="Arial Narrow"/>
      <charset val="204"/>
    </font>
    <font>
      <b/>
      <i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sz val="11"/>
      <color theme="1"/>
      <name val="Arial"/>
      <family val="2"/>
      <charset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Arial Narrow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2F2F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1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10" fillId="0" borderId="0"/>
    <xf numFmtId="0" fontId="5" fillId="0" borderId="0"/>
    <xf numFmtId="0" fontId="6" fillId="0" borderId="0"/>
    <xf numFmtId="0" fontId="10" fillId="0" borderId="0"/>
    <xf numFmtId="9" fontId="10" fillId="0" borderId="0" applyBorder="0" applyProtection="0"/>
    <xf numFmtId="9" fontId="11" fillId="0" borderId="0" applyBorder="0" applyProtection="0"/>
    <xf numFmtId="0" fontId="5" fillId="0" borderId="0"/>
    <xf numFmtId="164" fontId="7" fillId="0" borderId="0" applyBorder="0" applyProtection="0"/>
    <xf numFmtId="0" fontId="4" fillId="0" borderId="0"/>
    <xf numFmtId="0" fontId="17" fillId="0" borderId="0"/>
    <xf numFmtId="0" fontId="3" fillId="0" borderId="0"/>
    <xf numFmtId="0" fontId="2" fillId="0" borderId="0"/>
    <xf numFmtId="0" fontId="20" fillId="0" borderId="0"/>
    <xf numFmtId="9" fontId="6" fillId="0" borderId="0" applyBorder="0" applyProtection="0"/>
    <xf numFmtId="0" fontId="6" fillId="0" borderId="0"/>
    <xf numFmtId="0" fontId="6" fillId="0" borderId="0"/>
    <xf numFmtId="9" fontId="20" fillId="0" borderId="0" applyBorder="0" applyProtection="0"/>
    <xf numFmtId="164" fontId="20" fillId="0" borderId="0" applyBorder="0" applyProtection="0"/>
    <xf numFmtId="0" fontId="2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1" fillId="0" borderId="0" applyBorder="0" applyProtection="0"/>
    <xf numFmtId="9" fontId="6" fillId="0" borderId="0" applyBorder="0" applyProtection="0"/>
    <xf numFmtId="9" fontId="6" fillId="0" borderId="0" applyBorder="0" applyProtection="0"/>
    <xf numFmtId="164" fontId="20" fillId="0" borderId="0" applyBorder="0" applyProtection="0"/>
    <xf numFmtId="0" fontId="10" fillId="0" borderId="0"/>
    <xf numFmtId="9" fontId="17" fillId="0" borderId="0" applyFont="0" applyFill="0" applyBorder="0" applyAlignment="0" applyProtection="0"/>
  </cellStyleXfs>
  <cellXfs count="303">
    <xf numFmtId="0" fontId="0" fillId="0" borderId="0" xfId="0"/>
    <xf numFmtId="0" fontId="12" fillId="0" borderId="0" xfId="0" applyFont="1"/>
    <xf numFmtId="0" fontId="14" fillId="2" borderId="0" xfId="0" applyFont="1" applyFill="1" applyAlignment="1">
      <alignment horizontal="right"/>
    </xf>
    <xf numFmtId="0" fontId="12" fillId="0" borderId="0" xfId="0" applyFont="1" applyAlignment="1">
      <alignment vertical="center" wrapText="1"/>
    </xf>
    <xf numFmtId="0" fontId="12" fillId="0" borderId="0" xfId="7" applyFont="1"/>
    <xf numFmtId="0" fontId="12" fillId="0" borderId="5" xfId="0" applyFont="1" applyBorder="1"/>
    <xf numFmtId="2" fontId="12" fillId="0" borderId="5" xfId="0" applyNumberFormat="1" applyFont="1" applyBorder="1"/>
    <xf numFmtId="0" fontId="13" fillId="0" borderId="5" xfId="0" applyFont="1" applyBorder="1"/>
    <xf numFmtId="0" fontId="12" fillId="3" borderId="0" xfId="0" applyFont="1" applyFill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4" fillId="4" borderId="0" xfId="0" applyFont="1" applyFill="1"/>
    <xf numFmtId="0" fontId="15" fillId="3" borderId="0" xfId="0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4" fillId="4" borderId="0" xfId="0" applyFont="1" applyFill="1" applyAlignment="1">
      <alignment horizontal="center" vertical="center"/>
    </xf>
    <xf numFmtId="0" fontId="12" fillId="3" borderId="1" xfId="1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3" borderId="0" xfId="1" applyFont="1" applyFill="1" applyAlignment="1">
      <alignment horizontal="right" vertical="center"/>
    </xf>
    <xf numFmtId="2" fontId="19" fillId="3" borderId="5" xfId="0" applyNumberFormat="1" applyFont="1" applyFill="1" applyBorder="1" applyAlignment="1">
      <alignment horizontal="right" vertical="top"/>
    </xf>
    <xf numFmtId="2" fontId="18" fillId="3" borderId="5" xfId="0" applyNumberFormat="1" applyFont="1" applyFill="1" applyBorder="1" applyAlignment="1">
      <alignment horizontal="right" vertical="top"/>
    </xf>
    <xf numFmtId="0" fontId="12" fillId="4" borderId="0" xfId="6" applyFont="1" applyFill="1"/>
    <xf numFmtId="0" fontId="12" fillId="4" borderId="0" xfId="6" applyFont="1" applyFill="1" applyAlignment="1">
      <alignment horizontal="right"/>
    </xf>
    <xf numFmtId="0" fontId="13" fillId="4" borderId="0" xfId="6" applyFont="1" applyFill="1" applyAlignment="1">
      <alignment horizontal="center" vertical="center" wrapText="1"/>
    </xf>
    <xf numFmtId="0" fontId="13" fillId="4" borderId="0" xfId="6" applyFont="1" applyFill="1"/>
    <xf numFmtId="0" fontId="13" fillId="4" borderId="0" xfId="6" applyFont="1" applyFill="1" applyAlignment="1">
      <alignment horizontal="center"/>
    </xf>
    <xf numFmtId="0" fontId="13" fillId="4" borderId="1" xfId="6" applyFont="1" applyFill="1" applyBorder="1" applyAlignment="1">
      <alignment horizontal="left" vertical="center" wrapText="1"/>
    </xf>
    <xf numFmtId="2" fontId="13" fillId="4" borderId="1" xfId="6" applyNumberFormat="1" applyFont="1" applyFill="1" applyBorder="1" applyAlignment="1">
      <alignment horizontal="center" vertical="center" wrapText="1"/>
    </xf>
    <xf numFmtId="165" fontId="13" fillId="4" borderId="1" xfId="6" applyNumberFormat="1" applyFont="1" applyFill="1" applyBorder="1" applyAlignment="1">
      <alignment horizontal="center" vertical="center" wrapText="1"/>
    </xf>
    <xf numFmtId="2" fontId="13" fillId="4" borderId="0" xfId="6" applyNumberFormat="1" applyFont="1" applyFill="1" applyAlignment="1">
      <alignment horizontal="center" vertical="center" wrapText="1"/>
    </xf>
    <xf numFmtId="0" fontId="12" fillId="4" borderId="1" xfId="6" applyFont="1" applyFill="1" applyBorder="1" applyAlignment="1">
      <alignment horizontal="left" vertical="center" wrapText="1"/>
    </xf>
    <xf numFmtId="2" fontId="12" fillId="4" borderId="1" xfId="6" applyNumberFormat="1" applyFont="1" applyFill="1" applyBorder="1" applyAlignment="1">
      <alignment horizontal="center" vertical="center" wrapText="1"/>
    </xf>
    <xf numFmtId="1" fontId="12" fillId="4" borderId="1" xfId="6" applyNumberFormat="1" applyFont="1" applyFill="1" applyBorder="1" applyAlignment="1">
      <alignment horizontal="center" vertical="center" wrapText="1"/>
    </xf>
    <xf numFmtId="165" fontId="12" fillId="4" borderId="1" xfId="6" applyNumberFormat="1" applyFont="1" applyFill="1" applyBorder="1" applyAlignment="1">
      <alignment horizontal="center" vertical="center" wrapText="1"/>
    </xf>
    <xf numFmtId="2" fontId="12" fillId="4" borderId="0" xfId="6" applyNumberFormat="1" applyFont="1" applyFill="1" applyAlignment="1">
      <alignment horizontal="center" vertical="center" wrapText="1"/>
    </xf>
    <xf numFmtId="1" fontId="13" fillId="4" borderId="1" xfId="6" applyNumberFormat="1" applyFont="1" applyFill="1" applyBorder="1" applyAlignment="1">
      <alignment horizontal="center" vertical="center" wrapText="1"/>
    </xf>
    <xf numFmtId="0" fontId="12" fillId="4" borderId="1" xfId="6" applyFont="1" applyFill="1" applyBorder="1" applyAlignment="1">
      <alignment horizontal="center" vertical="center" wrapText="1"/>
    </xf>
    <xf numFmtId="165" fontId="13" fillId="4" borderId="1" xfId="6" applyNumberFormat="1" applyFont="1" applyFill="1" applyBorder="1" applyAlignment="1">
      <alignment horizontal="left" vertical="center" wrapText="1"/>
    </xf>
    <xf numFmtId="0" fontId="13" fillId="4" borderId="0" xfId="6" applyFont="1" applyFill="1" applyAlignment="1">
      <alignment horizontal="left" vertical="center" wrapText="1"/>
    </xf>
    <xf numFmtId="0" fontId="12" fillId="4" borderId="5" xfId="6" applyFont="1" applyFill="1" applyBorder="1" applyAlignment="1">
      <alignment horizontal="left" vertical="center" wrapText="1"/>
    </xf>
    <xf numFmtId="165" fontId="12" fillId="4" borderId="4" xfId="6" applyNumberFormat="1" applyFont="1" applyFill="1" applyBorder="1" applyAlignment="1">
      <alignment horizontal="center" vertical="center" wrapText="1"/>
    </xf>
    <xf numFmtId="2" fontId="12" fillId="4" borderId="5" xfId="6" applyNumberFormat="1" applyFont="1" applyFill="1" applyBorder="1" applyAlignment="1">
      <alignment horizontal="center" vertical="center" wrapText="1"/>
    </xf>
    <xf numFmtId="165" fontId="12" fillId="4" borderId="5" xfId="6" applyNumberFormat="1" applyFont="1" applyFill="1" applyBorder="1" applyAlignment="1">
      <alignment horizontal="center" vertical="center" wrapText="1"/>
    </xf>
    <xf numFmtId="1" fontId="12" fillId="4" borderId="5" xfId="6" applyNumberFormat="1" applyFont="1" applyFill="1" applyBorder="1" applyAlignment="1">
      <alignment horizontal="center" vertical="center" wrapText="1"/>
    </xf>
    <xf numFmtId="0" fontId="13" fillId="4" borderId="4" xfId="6" applyFont="1" applyFill="1" applyBorder="1" applyAlignment="1">
      <alignment horizontal="center"/>
    </xf>
    <xf numFmtId="165" fontId="13" fillId="4" borderId="4" xfId="6" applyNumberFormat="1" applyFont="1" applyFill="1" applyBorder="1" applyAlignment="1">
      <alignment horizontal="center"/>
    </xf>
    <xf numFmtId="2" fontId="13" fillId="4" borderId="4" xfId="6" applyNumberFormat="1" applyFont="1" applyFill="1" applyBorder="1" applyAlignment="1">
      <alignment horizontal="center"/>
    </xf>
    <xf numFmtId="0" fontId="13" fillId="4" borderId="2" xfId="6" applyFont="1" applyFill="1" applyBorder="1" applyAlignment="1">
      <alignment horizontal="center"/>
    </xf>
    <xf numFmtId="2" fontId="12" fillId="4" borderId="0" xfId="6" applyNumberFormat="1" applyFont="1" applyFill="1"/>
    <xf numFmtId="0" fontId="12" fillId="3" borderId="0" xfId="0" applyFont="1" applyFill="1"/>
    <xf numFmtId="0" fontId="12" fillId="3" borderId="5" xfId="1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 vertical="center" wrapText="1"/>
    </xf>
    <xf numFmtId="0" fontId="13" fillId="0" borderId="11" xfId="7" applyFont="1" applyBorder="1" applyAlignment="1">
      <alignment horizontal="center" vertical="center"/>
    </xf>
    <xf numFmtId="0" fontId="13" fillId="0" borderId="11" xfId="7" applyFont="1" applyBorder="1" applyAlignment="1">
      <alignment horizontal="center" vertical="center" wrapText="1"/>
    </xf>
    <xf numFmtId="0" fontId="12" fillId="0" borderId="5" xfId="7" applyFont="1" applyBorder="1"/>
    <xf numFmtId="0" fontId="13" fillId="0" borderId="5" xfId="7" applyFont="1" applyBorder="1"/>
    <xf numFmtId="0" fontId="12" fillId="3" borderId="0" xfId="39" applyFont="1" applyFill="1"/>
    <xf numFmtId="0" fontId="19" fillId="3" borderId="0" xfId="26" applyFont="1" applyFill="1"/>
    <xf numFmtId="0" fontId="12" fillId="3" borderId="12" xfId="34" applyFont="1" applyFill="1" applyBorder="1" applyAlignment="1">
      <alignment horizontal="center" vertical="center" wrapText="1"/>
    </xf>
    <xf numFmtId="0" fontId="12" fillId="3" borderId="12" xfId="26" applyFont="1" applyFill="1" applyBorder="1" applyAlignment="1">
      <alignment horizontal="center" vertical="center" wrapText="1"/>
    </xf>
    <xf numFmtId="0" fontId="21" fillId="3" borderId="0" xfId="26" applyFont="1" applyFill="1"/>
    <xf numFmtId="0" fontId="22" fillId="3" borderId="0" xfId="26" applyFont="1" applyFill="1"/>
    <xf numFmtId="0" fontId="23" fillId="3" borderId="0" xfId="26" applyFont="1" applyFill="1" applyAlignment="1">
      <alignment horizontal="right"/>
    </xf>
    <xf numFmtId="0" fontId="23" fillId="3" borderId="0" xfId="26" applyFont="1" applyFill="1"/>
    <xf numFmtId="166" fontId="23" fillId="3" borderId="0" xfId="26" applyNumberFormat="1" applyFont="1" applyFill="1"/>
    <xf numFmtId="0" fontId="21" fillId="3" borderId="0" xfId="1" applyFont="1" applyFill="1" applyAlignment="1">
      <alignment horizontal="left"/>
    </xf>
    <xf numFmtId="9" fontId="21" fillId="3" borderId="0" xfId="1" applyNumberFormat="1" applyFont="1" applyFill="1" applyAlignment="1">
      <alignment horizontal="center" vertical="center"/>
    </xf>
    <xf numFmtId="9" fontId="21" fillId="3" borderId="0" xfId="26" applyNumberFormat="1" applyFont="1" applyFill="1" applyAlignment="1">
      <alignment horizontal="center" vertical="center"/>
    </xf>
    <xf numFmtId="1" fontId="21" fillId="3" borderId="21" xfId="26" applyNumberFormat="1" applyFont="1" applyFill="1" applyBorder="1" applyAlignment="1">
      <alignment horizontal="right"/>
    </xf>
    <xf numFmtId="3" fontId="21" fillId="3" borderId="21" xfId="26" applyNumberFormat="1" applyFont="1" applyFill="1" applyBorder="1" applyAlignment="1">
      <alignment horizontal="right"/>
    </xf>
    <xf numFmtId="2" fontId="21" fillId="3" borderId="21" xfId="26" applyNumberFormat="1" applyFont="1" applyFill="1" applyBorder="1" applyAlignment="1">
      <alignment horizontal="center"/>
    </xf>
    <xf numFmtId="2" fontId="21" fillId="3" borderId="21" xfId="32" applyNumberFormat="1" applyFont="1" applyFill="1" applyBorder="1" applyAlignment="1">
      <alignment horizontal="center"/>
    </xf>
    <xf numFmtId="0" fontId="21" fillId="3" borderId="0" xfId="32" applyFont="1" applyFill="1"/>
    <xf numFmtId="165" fontId="21" fillId="3" borderId="21" xfId="32" applyNumberFormat="1" applyFont="1" applyFill="1" applyBorder="1" applyAlignment="1">
      <alignment horizontal="center"/>
    </xf>
    <xf numFmtId="0" fontId="22" fillId="3" borderId="0" xfId="1" applyFont="1" applyFill="1" applyAlignment="1">
      <alignment horizontal="left"/>
    </xf>
    <xf numFmtId="0" fontId="22" fillId="3" borderId="0" xfId="1" applyFont="1" applyFill="1"/>
    <xf numFmtId="0" fontId="21" fillId="3" borderId="0" xfId="1" applyFont="1" applyFill="1"/>
    <xf numFmtId="2" fontId="21" fillId="3" borderId="21" xfId="26" applyNumberFormat="1" applyFont="1" applyFill="1" applyBorder="1" applyAlignment="1">
      <alignment horizontal="center" vertical="center" wrapText="1"/>
    </xf>
    <xf numFmtId="9" fontId="21" fillId="3" borderId="21" xfId="40" applyFont="1" applyFill="1" applyBorder="1" applyAlignment="1">
      <alignment horizontal="right"/>
    </xf>
    <xf numFmtId="9" fontId="21" fillId="3" borderId="0" xfId="40" applyFont="1" applyFill="1"/>
    <xf numFmtId="0" fontId="21" fillId="3" borderId="21" xfId="1" applyFont="1" applyFill="1" applyBorder="1" applyAlignment="1">
      <alignment horizontal="left"/>
    </xf>
    <xf numFmtId="0" fontId="21" fillId="3" borderId="21" xfId="26" applyFont="1" applyFill="1" applyBorder="1" applyAlignment="1">
      <alignment horizontal="center" vertical="center" wrapText="1"/>
    </xf>
    <xf numFmtId="9" fontId="21" fillId="3" borderId="21" xfId="26" applyNumberFormat="1" applyFont="1" applyFill="1" applyBorder="1" applyAlignment="1">
      <alignment horizontal="center" vertical="center"/>
    </xf>
    <xf numFmtId="2" fontId="21" fillId="3" borderId="26" xfId="0" applyNumberFormat="1" applyFont="1" applyFill="1" applyBorder="1" applyAlignment="1">
      <alignment horizontal="center" vertical="center" wrapText="1"/>
    </xf>
    <xf numFmtId="166" fontId="21" fillId="3" borderId="26" xfId="0" applyNumberFormat="1" applyFont="1" applyFill="1" applyBorder="1" applyAlignment="1">
      <alignment horizontal="center"/>
    </xf>
    <xf numFmtId="1" fontId="21" fillId="3" borderId="26" xfId="0" applyNumberFormat="1" applyFont="1" applyFill="1" applyBorder="1" applyAlignment="1">
      <alignment horizontal="center"/>
    </xf>
    <xf numFmtId="1" fontId="21" fillId="3" borderId="26" xfId="16" applyNumberFormat="1" applyFont="1" applyFill="1" applyBorder="1" applyAlignment="1">
      <alignment horizontal="center" vertical="center" wrapText="1"/>
    </xf>
    <xf numFmtId="3" fontId="21" fillId="3" borderId="26" xfId="16" applyNumberFormat="1" applyFont="1" applyFill="1" applyBorder="1" applyAlignment="1">
      <alignment horizontal="center" vertical="center" wrapText="1"/>
    </xf>
    <xf numFmtId="2" fontId="21" fillId="3" borderId="26" xfId="0" applyNumberFormat="1" applyFont="1" applyFill="1" applyBorder="1" applyAlignment="1">
      <alignment horizontal="center"/>
    </xf>
    <xf numFmtId="0" fontId="21" fillId="3" borderId="0" xfId="0" applyFont="1" applyFill="1"/>
    <xf numFmtId="165" fontId="21" fillId="3" borderId="26" xfId="0" applyNumberFormat="1" applyFont="1" applyFill="1" applyBorder="1" applyAlignment="1">
      <alignment horizontal="center"/>
    </xf>
    <xf numFmtId="9" fontId="21" fillId="3" borderId="0" xfId="26" applyNumberFormat="1" applyFont="1" applyFill="1" applyAlignment="1">
      <alignment horizontal="right" vertical="center"/>
    </xf>
    <xf numFmtId="0" fontId="19" fillId="3" borderId="0" xfId="26" applyFont="1" applyFill="1" applyAlignment="1">
      <alignment vertical="center" wrapText="1"/>
    </xf>
    <xf numFmtId="0" fontId="19" fillId="3" borderId="0" xfId="26" applyFont="1" applyFill="1" applyAlignment="1">
      <alignment vertical="center"/>
    </xf>
    <xf numFmtId="0" fontId="18" fillId="3" borderId="0" xfId="26" applyFont="1" applyFill="1" applyAlignment="1">
      <alignment horizontal="left" vertical="center" wrapText="1"/>
    </xf>
    <xf numFmtId="0" fontId="19" fillId="3" borderId="0" xfId="26" applyFont="1" applyFill="1" applyAlignment="1">
      <alignment horizontal="center" vertical="center"/>
    </xf>
    <xf numFmtId="0" fontId="19" fillId="3" borderId="0" xfId="26" applyFont="1" applyFill="1" applyAlignment="1">
      <alignment horizontal="right" vertical="center"/>
    </xf>
    <xf numFmtId="0" fontId="18" fillId="3" borderId="0" xfId="26" applyFont="1" applyFill="1" applyAlignment="1">
      <alignment vertical="center"/>
    </xf>
    <xf numFmtId="0" fontId="18" fillId="3" borderId="0" xfId="7" applyFont="1" applyFill="1" applyAlignment="1">
      <alignment horizontal="left" vertical="center"/>
    </xf>
    <xf numFmtId="0" fontId="18" fillId="3" borderId="0" xfId="26" applyFont="1" applyFill="1" applyAlignment="1">
      <alignment horizontal="center" vertical="center" wrapText="1"/>
    </xf>
    <xf numFmtId="0" fontId="18" fillId="3" borderId="0" xfId="26" applyFont="1" applyFill="1" applyAlignment="1">
      <alignment vertical="center" wrapText="1"/>
    </xf>
    <xf numFmtId="0" fontId="18" fillId="3" borderId="0" xfId="26" applyFont="1" applyFill="1" applyAlignment="1">
      <alignment horizontal="right" vertical="center"/>
    </xf>
    <xf numFmtId="0" fontId="19" fillId="3" borderId="0" xfId="26" applyFont="1" applyFill="1" applyAlignment="1">
      <alignment horizontal="left" vertical="center"/>
    </xf>
    <xf numFmtId="0" fontId="18" fillId="3" borderId="0" xfId="26" applyFont="1" applyFill="1" applyAlignment="1">
      <alignment horizontal="right" vertical="center" wrapText="1"/>
    </xf>
    <xf numFmtId="0" fontId="25" fillId="3" borderId="0" xfId="26" applyFont="1" applyFill="1" applyAlignment="1">
      <alignment horizontal="left" vertical="center" wrapText="1"/>
    </xf>
    <xf numFmtId="0" fontId="19" fillId="3" borderId="0" xfId="26" applyFont="1" applyFill="1" applyAlignment="1">
      <alignment horizontal="left" vertical="center" wrapText="1"/>
    </xf>
    <xf numFmtId="1" fontId="19" fillId="3" borderId="12" xfId="16" applyNumberFormat="1" applyFont="1" applyFill="1" applyBorder="1" applyAlignment="1">
      <alignment horizontal="center" vertical="center"/>
    </xf>
    <xf numFmtId="0" fontId="19" fillId="3" borderId="12" xfId="16" applyFont="1" applyFill="1" applyBorder="1" applyAlignment="1">
      <alignment vertical="center" wrapText="1"/>
    </xf>
    <xf numFmtId="0" fontId="19" fillId="3" borderId="13" xfId="16" applyFont="1" applyFill="1" applyBorder="1" applyAlignment="1">
      <alignment vertical="center" wrapText="1"/>
    </xf>
    <xf numFmtId="0" fontId="25" fillId="3" borderId="0" xfId="26" applyFont="1" applyFill="1" applyAlignment="1">
      <alignment horizontal="left" vertical="center"/>
    </xf>
    <xf numFmtId="0" fontId="18" fillId="3" borderId="13" xfId="16" applyFont="1" applyFill="1" applyBorder="1" applyAlignment="1">
      <alignment vertical="center" wrapText="1"/>
    </xf>
    <xf numFmtId="0" fontId="18" fillId="3" borderId="13" xfId="16" applyFont="1" applyFill="1" applyBorder="1" applyAlignment="1">
      <alignment horizontal="left" vertical="center" wrapText="1"/>
    </xf>
    <xf numFmtId="3" fontId="19" fillId="3" borderId="12" xfId="16" applyNumberFormat="1" applyFont="1" applyFill="1" applyBorder="1" applyAlignment="1">
      <alignment horizontal="center" vertical="center"/>
    </xf>
    <xf numFmtId="0" fontId="18" fillId="3" borderId="0" xfId="26" applyFont="1" applyFill="1" applyAlignment="1">
      <alignment horizontal="left" vertical="center"/>
    </xf>
    <xf numFmtId="0" fontId="19" fillId="3" borderId="13" xfId="16" applyFont="1" applyFill="1" applyBorder="1" applyAlignment="1">
      <alignment horizontal="left" vertical="center" wrapText="1"/>
    </xf>
    <xf numFmtId="0" fontId="19" fillId="3" borderId="0" xfId="7" applyFont="1" applyFill="1" applyAlignment="1">
      <alignment horizontal="left" vertical="center"/>
    </xf>
    <xf numFmtId="0" fontId="12" fillId="3" borderId="0" xfId="39" applyFont="1" applyFill="1" applyAlignment="1">
      <alignment horizontal="right"/>
    </xf>
    <xf numFmtId="1" fontId="12" fillId="0" borderId="26" xfId="16" applyNumberFormat="1" applyFont="1" applyBorder="1" applyAlignment="1">
      <alignment horizontal="center" vertical="top"/>
    </xf>
    <xf numFmtId="1" fontId="12" fillId="0" borderId="26" xfId="16" applyNumberFormat="1" applyFont="1" applyBorder="1" applyAlignment="1">
      <alignment horizontal="center"/>
    </xf>
    <xf numFmtId="3" fontId="12" fillId="0" borderId="26" xfId="16" applyNumberFormat="1" applyFont="1" applyBorder="1" applyAlignment="1">
      <alignment horizontal="center"/>
    </xf>
    <xf numFmtId="0" fontId="12" fillId="4" borderId="0" xfId="26" applyFont="1" applyFill="1" applyAlignment="1">
      <alignment horizontal="left"/>
    </xf>
    <xf numFmtId="0" fontId="12" fillId="3" borderId="0" xfId="26" applyFont="1" applyFill="1"/>
    <xf numFmtId="0" fontId="12" fillId="4" borderId="0" xfId="26" applyFont="1" applyFill="1" applyAlignment="1">
      <alignment horizontal="right"/>
    </xf>
    <xf numFmtId="0" fontId="13" fillId="3" borderId="0" xfId="26" applyFont="1" applyFill="1"/>
    <xf numFmtId="0" fontId="13" fillId="3" borderId="0" xfId="26" applyFont="1" applyFill="1" applyAlignment="1">
      <alignment horizontal="right"/>
    </xf>
    <xf numFmtId="0" fontId="12" fillId="4" borderId="0" xfId="26" applyFont="1" applyFill="1"/>
    <xf numFmtId="0" fontId="13" fillId="3" borderId="19" xfId="26" applyFont="1" applyFill="1" applyBorder="1"/>
    <xf numFmtId="0" fontId="13" fillId="3" borderId="20" xfId="26" applyFont="1" applyFill="1" applyBorder="1"/>
    <xf numFmtId="0" fontId="13" fillId="3" borderId="6" xfId="26" applyFont="1" applyFill="1" applyBorder="1" applyAlignment="1">
      <alignment horizontal="left" indent="1"/>
    </xf>
    <xf numFmtId="0" fontId="13" fillId="3" borderId="0" xfId="26" applyFont="1" applyFill="1" applyAlignment="1">
      <alignment horizontal="left"/>
    </xf>
    <xf numFmtId="1" fontId="12" fillId="0" borderId="26" xfId="16" applyNumberFormat="1" applyFont="1" applyBorder="1" applyAlignment="1">
      <alignment horizontal="center" vertical="center"/>
    </xf>
    <xf numFmtId="3" fontId="12" fillId="0" borderId="26" xfId="16" applyNumberFormat="1" applyFont="1" applyBorder="1" applyAlignment="1">
      <alignment horizontal="center" vertical="center"/>
    </xf>
    <xf numFmtId="9" fontId="21" fillId="3" borderId="26" xfId="40" applyFont="1" applyFill="1" applyBorder="1" applyAlignment="1">
      <alignment horizontal="right"/>
    </xf>
    <xf numFmtId="1" fontId="21" fillId="3" borderId="26" xfId="33" applyNumberFormat="1" applyFont="1" applyFill="1" applyBorder="1" applyAlignment="1">
      <alignment horizontal="center" vertical="center"/>
    </xf>
    <xf numFmtId="3" fontId="23" fillId="3" borderId="26" xfId="26" applyNumberFormat="1" applyFont="1" applyFill="1" applyBorder="1" applyAlignment="1">
      <alignment horizontal="center" vertical="center"/>
    </xf>
    <xf numFmtId="0" fontId="21" fillId="3" borderId="26" xfId="16" applyFont="1" applyFill="1" applyBorder="1" applyAlignment="1">
      <alignment horizontal="center" vertical="top"/>
    </xf>
    <xf numFmtId="1" fontId="23" fillId="3" borderId="26" xfId="26" applyNumberFormat="1" applyFont="1" applyFill="1" applyBorder="1" applyAlignment="1">
      <alignment horizontal="center" vertical="center" wrapText="1"/>
    </xf>
    <xf numFmtId="9" fontId="21" fillId="3" borderId="21" xfId="40" applyFont="1" applyFill="1" applyBorder="1" applyAlignment="1">
      <alignment horizontal="center" vertical="center"/>
    </xf>
    <xf numFmtId="10" fontId="21" fillId="3" borderId="0" xfId="1" applyNumberFormat="1" applyFont="1" applyFill="1"/>
    <xf numFmtId="10" fontId="21" fillId="3" borderId="0" xfId="1" applyNumberFormat="1" applyFont="1" applyFill="1" applyAlignment="1">
      <alignment horizontal="center" vertical="center"/>
    </xf>
    <xf numFmtId="0" fontId="12" fillId="0" borderId="26" xfId="16" applyFont="1" applyBorder="1" applyAlignment="1">
      <alignment vertical="top" wrapText="1"/>
    </xf>
    <xf numFmtId="2" fontId="12" fillId="0" borderId="26" xfId="16" applyNumberFormat="1" applyFont="1" applyBorder="1" applyAlignment="1">
      <alignment horizontal="center" vertical="center"/>
    </xf>
    <xf numFmtId="0" fontId="13" fillId="0" borderId="26" xfId="16" applyFont="1" applyBorder="1"/>
    <xf numFmtId="165" fontId="12" fillId="0" borderId="26" xfId="16" applyNumberFormat="1" applyFont="1" applyBorder="1" applyAlignment="1">
      <alignment horizontal="center" vertical="center"/>
    </xf>
    <xf numFmtId="0" fontId="12" fillId="0" borderId="26" xfId="16" applyFont="1" applyBorder="1" applyAlignment="1">
      <alignment horizontal="center" vertical="center"/>
    </xf>
    <xf numFmtId="4" fontId="12" fillId="0" borderId="26" xfId="16" applyNumberFormat="1" applyFont="1" applyBorder="1" applyAlignment="1">
      <alignment horizontal="center" vertical="center"/>
    </xf>
    <xf numFmtId="0" fontId="13" fillId="0" borderId="26" xfId="16" applyFont="1" applyBorder="1" applyAlignment="1">
      <alignment vertical="center"/>
    </xf>
    <xf numFmtId="0" fontId="12" fillId="3" borderId="0" xfId="26" applyFont="1" applyFill="1" applyAlignment="1">
      <alignment horizontal="center" vertical="center"/>
    </xf>
    <xf numFmtId="2" fontId="12" fillId="3" borderId="0" xfId="26" applyNumberFormat="1" applyFont="1" applyFill="1" applyAlignment="1">
      <alignment horizontal="center" vertical="center"/>
    </xf>
    <xf numFmtId="2" fontId="13" fillId="3" borderId="0" xfId="26" applyNumberFormat="1" applyFont="1" applyFill="1" applyAlignment="1">
      <alignment horizontal="center" vertical="center"/>
    </xf>
    <xf numFmtId="2" fontId="12" fillId="3" borderId="0" xfId="26" applyNumberFormat="1" applyFont="1" applyFill="1" applyAlignment="1">
      <alignment horizontal="center" vertical="center" wrapText="1"/>
    </xf>
    <xf numFmtId="0" fontId="12" fillId="3" borderId="0" xfId="26" applyFont="1" applyFill="1" applyAlignment="1">
      <alignment horizontal="left"/>
    </xf>
    <xf numFmtId="2" fontId="12" fillId="3" borderId="26" xfId="16" applyNumberFormat="1" applyFont="1" applyFill="1" applyBorder="1" applyAlignment="1">
      <alignment horizontal="center" vertical="center" wrapText="1"/>
    </xf>
    <xf numFmtId="1" fontId="12" fillId="3" borderId="26" xfId="16" applyNumberFormat="1" applyFont="1" applyFill="1" applyBorder="1" applyAlignment="1">
      <alignment horizontal="center"/>
    </xf>
    <xf numFmtId="0" fontId="13" fillId="3" borderId="26" xfId="16" applyFont="1" applyFill="1" applyBorder="1" applyAlignment="1">
      <alignment indent="1"/>
    </xf>
    <xf numFmtId="2" fontId="13" fillId="3" borderId="26" xfId="16" applyNumberFormat="1" applyFont="1" applyFill="1" applyBorder="1" applyAlignment="1">
      <alignment indent="1"/>
    </xf>
    <xf numFmtId="1" fontId="12" fillId="3" borderId="6" xfId="26" applyNumberFormat="1" applyFont="1" applyFill="1" applyBorder="1" applyAlignment="1">
      <alignment horizontal="center" vertical="top"/>
    </xf>
    <xf numFmtId="0" fontId="12" fillId="3" borderId="18" xfId="26" applyFont="1" applyFill="1" applyBorder="1" applyAlignment="1">
      <alignment vertical="top" wrapText="1"/>
    </xf>
    <xf numFmtId="1" fontId="12" fillId="0" borderId="26" xfId="0" applyNumberFormat="1" applyFont="1" applyBorder="1" applyAlignment="1">
      <alignment horizontal="center" vertical="top"/>
    </xf>
    <xf numFmtId="2" fontId="12" fillId="0" borderId="26" xfId="0" applyNumberFormat="1" applyFont="1" applyBorder="1" applyAlignment="1">
      <alignment horizontal="center" vertical="top"/>
    </xf>
    <xf numFmtId="2" fontId="12" fillId="3" borderId="6" xfId="26" applyNumberFormat="1" applyFont="1" applyFill="1" applyBorder="1" applyAlignment="1">
      <alignment horizontal="center" vertical="top"/>
    </xf>
    <xf numFmtId="0" fontId="12" fillId="3" borderId="19" xfId="26" applyFont="1" applyFill="1" applyBorder="1" applyAlignment="1">
      <alignment vertical="top" wrapText="1"/>
    </xf>
    <xf numFmtId="1" fontId="12" fillId="0" borderId="26" xfId="0" applyNumberFormat="1" applyFont="1" applyBorder="1" applyAlignment="1">
      <alignment horizontal="center"/>
    </xf>
    <xf numFmtId="165" fontId="12" fillId="3" borderId="6" xfId="26" applyNumberFormat="1" applyFont="1" applyFill="1" applyBorder="1" applyAlignment="1">
      <alignment horizontal="center" vertical="top"/>
    </xf>
    <xf numFmtId="4" fontId="12" fillId="3" borderId="6" xfId="26" applyNumberFormat="1" applyFont="1" applyFill="1" applyBorder="1" applyAlignment="1">
      <alignment horizontal="center" vertical="top"/>
    </xf>
    <xf numFmtId="3" fontId="12" fillId="0" borderId="26" xfId="0" applyNumberFormat="1" applyFont="1" applyBorder="1" applyAlignment="1">
      <alignment horizontal="center"/>
    </xf>
    <xf numFmtId="2" fontId="13" fillId="3" borderId="6" xfId="26" applyNumberFormat="1" applyFont="1" applyFill="1" applyBorder="1" applyAlignment="1">
      <alignment horizontal="left" indent="1"/>
    </xf>
    <xf numFmtId="2" fontId="12" fillId="3" borderId="0" xfId="26" applyNumberFormat="1" applyFont="1" applyFill="1" applyAlignment="1">
      <alignment horizontal="left"/>
    </xf>
    <xf numFmtId="2" fontId="12" fillId="3" borderId="0" xfId="26" applyNumberFormat="1" applyFont="1" applyFill="1" applyAlignment="1">
      <alignment horizontal="right"/>
    </xf>
    <xf numFmtId="2" fontId="13" fillId="3" borderId="0" xfId="26" applyNumberFormat="1" applyFont="1" applyFill="1" applyAlignment="1">
      <alignment horizontal="left"/>
    </xf>
    <xf numFmtId="2" fontId="13" fillId="3" borderId="0" xfId="26" applyNumberFormat="1" applyFont="1" applyFill="1" applyAlignment="1">
      <alignment horizontal="right"/>
    </xf>
    <xf numFmtId="2" fontId="12" fillId="3" borderId="0" xfId="26" applyNumberFormat="1" applyFont="1" applyFill="1" applyAlignment="1">
      <alignment horizontal="center"/>
    </xf>
    <xf numFmtId="2" fontId="12" fillId="3" borderId="0" xfId="26" applyNumberFormat="1" applyFont="1" applyFill="1" applyAlignment="1">
      <alignment horizontal="left" wrapText="1"/>
    </xf>
    <xf numFmtId="0" fontId="23" fillId="3" borderId="26" xfId="26" applyFont="1" applyFill="1" applyBorder="1" applyAlignment="1">
      <alignment horizontal="center" vertical="center" wrapText="1"/>
    </xf>
    <xf numFmtId="165" fontId="12" fillId="0" borderId="26" xfId="0" applyNumberFormat="1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26" fillId="0" borderId="26" xfId="0" applyFont="1" applyBorder="1" applyAlignment="1">
      <alignment horizontal="center" vertical="center" wrapText="1"/>
    </xf>
    <xf numFmtId="0" fontId="25" fillId="3" borderId="13" xfId="26" applyFont="1" applyFill="1" applyBorder="1" applyAlignment="1">
      <alignment horizontal="center" vertical="center" wrapText="1"/>
    </xf>
    <xf numFmtId="0" fontId="25" fillId="3" borderId="16" xfId="26" applyFont="1" applyFill="1" applyBorder="1" applyAlignment="1">
      <alignment horizontal="center" vertical="center" wrapText="1"/>
    </xf>
    <xf numFmtId="0" fontId="25" fillId="3" borderId="13" xfId="26" applyFont="1" applyFill="1" applyBorder="1" applyAlignment="1">
      <alignment horizontal="center" vertical="center"/>
    </xf>
    <xf numFmtId="0" fontId="25" fillId="3" borderId="16" xfId="26" applyFont="1" applyFill="1" applyBorder="1" applyAlignment="1">
      <alignment horizontal="center" vertical="center"/>
    </xf>
    <xf numFmtId="1" fontId="25" fillId="3" borderId="13" xfId="16" applyNumberFormat="1" applyFont="1" applyFill="1" applyBorder="1" applyAlignment="1">
      <alignment horizontal="center" vertical="center"/>
    </xf>
    <xf numFmtId="1" fontId="25" fillId="3" borderId="16" xfId="16" applyNumberFormat="1" applyFont="1" applyFill="1" applyBorder="1" applyAlignment="1">
      <alignment horizontal="center" vertical="center"/>
    </xf>
    <xf numFmtId="2" fontId="12" fillId="0" borderId="26" xfId="16" applyNumberFormat="1" applyFont="1" applyBorder="1" applyAlignment="1">
      <alignment horizontal="center" vertical="center" wrapText="1"/>
    </xf>
    <xf numFmtId="166" fontId="12" fillId="0" borderId="26" xfId="16" applyNumberFormat="1" applyFont="1" applyBorder="1" applyAlignment="1">
      <alignment horizontal="center"/>
    </xf>
    <xf numFmtId="1" fontId="12" fillId="0" borderId="26" xfId="16" applyNumberFormat="1" applyFont="1" applyBorder="1" applyAlignment="1">
      <alignment horizontal="center" vertical="center" wrapText="1"/>
    </xf>
    <xf numFmtId="3" fontId="12" fillId="0" borderId="26" xfId="16" applyNumberFormat="1" applyFont="1" applyBorder="1" applyAlignment="1">
      <alignment horizontal="center" vertical="center" wrapText="1"/>
    </xf>
    <xf numFmtId="9" fontId="12" fillId="0" borderId="26" xfId="40" applyFont="1" applyFill="1" applyBorder="1" applyAlignment="1">
      <alignment horizontal="center"/>
    </xf>
    <xf numFmtId="0" fontId="19" fillId="3" borderId="26" xfId="26" applyFont="1" applyFill="1" applyBorder="1" applyAlignment="1">
      <alignment vertical="center" wrapText="1"/>
    </xf>
    <xf numFmtId="0" fontId="19" fillId="3" borderId="0" xfId="19" applyFont="1" applyFill="1"/>
    <xf numFmtId="0" fontId="27" fillId="3" borderId="0" xfId="19" applyFont="1" applyFill="1"/>
    <xf numFmtId="0" fontId="19" fillId="3" borderId="21" xfId="19" applyFont="1" applyFill="1" applyBorder="1" applyAlignment="1">
      <alignment horizontal="center" vertical="top" wrapText="1"/>
    </xf>
    <xf numFmtId="0" fontId="19" fillId="3" borderId="21" xfId="19" applyFont="1" applyFill="1" applyBorder="1"/>
    <xf numFmtId="167" fontId="19" fillId="3" borderId="21" xfId="19" applyNumberFormat="1" applyFont="1" applyFill="1" applyBorder="1"/>
    <xf numFmtId="0" fontId="19" fillId="3" borderId="13" xfId="19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wrapText="1"/>
    </xf>
    <xf numFmtId="0" fontId="28" fillId="3" borderId="24" xfId="0" applyFont="1" applyFill="1" applyBorder="1" applyAlignment="1">
      <alignment horizontal="center"/>
    </xf>
    <xf numFmtId="1" fontId="19" fillId="3" borderId="21" xfId="19" applyNumberFormat="1" applyFont="1" applyFill="1" applyBorder="1" applyAlignment="1">
      <alignment horizontal="center" vertical="top" wrapText="1"/>
    </xf>
    <xf numFmtId="0" fontId="19" fillId="3" borderId="21" xfId="19" applyFont="1" applyFill="1" applyBorder="1" applyAlignment="1">
      <alignment horizontal="left"/>
    </xf>
    <xf numFmtId="0" fontId="19" fillId="3" borderId="13" xfId="19" applyFont="1" applyFill="1" applyBorder="1" applyAlignment="1">
      <alignment horizontal="left"/>
    </xf>
    <xf numFmtId="0" fontId="19" fillId="3" borderId="4" xfId="19" applyFont="1" applyFill="1" applyBorder="1" applyAlignment="1">
      <alignment horizontal="left"/>
    </xf>
    <xf numFmtId="0" fontId="19" fillId="3" borderId="16" xfId="19" applyFont="1" applyFill="1" applyBorder="1" applyAlignment="1">
      <alignment horizontal="left"/>
    </xf>
    <xf numFmtId="1" fontId="28" fillId="3" borderId="24" xfId="0" applyNumberFormat="1" applyFont="1" applyFill="1" applyBorder="1" applyAlignment="1">
      <alignment horizontal="center" vertical="top" wrapText="1"/>
    </xf>
    <xf numFmtId="9" fontId="19" fillId="3" borderId="21" xfId="20" applyFont="1" applyFill="1" applyBorder="1" applyProtection="1"/>
    <xf numFmtId="1" fontId="19" fillId="3" borderId="21" xfId="20" applyNumberFormat="1" applyFont="1" applyFill="1" applyBorder="1" applyProtection="1"/>
    <xf numFmtId="9" fontId="29" fillId="3" borderId="25" xfId="0" applyNumberFormat="1" applyFont="1" applyFill="1" applyBorder="1" applyAlignment="1">
      <alignment horizontal="center"/>
    </xf>
    <xf numFmtId="9" fontId="29" fillId="3" borderId="24" xfId="0" applyNumberFormat="1" applyFont="1" applyFill="1" applyBorder="1" applyAlignment="1">
      <alignment horizontal="center"/>
    </xf>
    <xf numFmtId="0" fontId="19" fillId="3" borderId="21" xfId="19" applyFont="1" applyFill="1" applyBorder="1" applyAlignment="1">
      <alignment vertical="top" wrapText="1"/>
    </xf>
    <xf numFmtId="165" fontId="19" fillId="5" borderId="21" xfId="19" applyNumberFormat="1" applyFont="1" applyFill="1" applyBorder="1" applyAlignment="1">
      <alignment horizontal="center" vertical="center"/>
    </xf>
    <xf numFmtId="9" fontId="19" fillId="3" borderId="21" xfId="20" applyFont="1" applyFill="1" applyBorder="1" applyAlignment="1" applyProtection="1">
      <alignment vertical="top" wrapText="1"/>
    </xf>
    <xf numFmtId="165" fontId="19" fillId="3" borderId="21" xfId="19" applyNumberFormat="1" applyFont="1" applyFill="1" applyBorder="1" applyAlignment="1">
      <alignment horizontal="center"/>
    </xf>
    <xf numFmtId="0" fontId="18" fillId="3" borderId="21" xfId="19" applyFont="1" applyFill="1" applyBorder="1" applyAlignment="1">
      <alignment vertical="top" wrapText="1"/>
    </xf>
    <xf numFmtId="165" fontId="18" fillId="3" borderId="21" xfId="19" applyNumberFormat="1" applyFont="1" applyFill="1" applyBorder="1" applyAlignment="1">
      <alignment horizontal="center" vertical="top" wrapText="1"/>
    </xf>
    <xf numFmtId="165" fontId="18" fillId="3" borderId="21" xfId="19" applyNumberFormat="1" applyFont="1" applyFill="1" applyBorder="1" applyAlignment="1">
      <alignment horizontal="center"/>
    </xf>
    <xf numFmtId="0" fontId="19" fillId="5" borderId="21" xfId="19" applyFont="1" applyFill="1" applyBorder="1" applyAlignment="1">
      <alignment vertical="top" wrapText="1"/>
    </xf>
    <xf numFmtId="0" fontId="19" fillId="5" borderId="21" xfId="19" applyFont="1" applyFill="1" applyBorder="1" applyAlignment="1">
      <alignment horizontal="center" vertical="top" wrapText="1"/>
    </xf>
    <xf numFmtId="9" fontId="19" fillId="5" borderId="21" xfId="20" applyFont="1" applyFill="1" applyBorder="1" applyAlignment="1" applyProtection="1">
      <alignment horizontal="center" vertical="center" wrapText="1"/>
    </xf>
    <xf numFmtId="0" fontId="19" fillId="3" borderId="21" xfId="19" applyFont="1" applyFill="1" applyBorder="1" applyAlignment="1">
      <alignment horizontal="center" vertical="center"/>
    </xf>
    <xf numFmtId="49" fontId="19" fillId="5" borderId="21" xfId="19" applyNumberFormat="1" applyFont="1" applyFill="1" applyBorder="1" applyAlignment="1">
      <alignment horizontal="center" vertical="center"/>
    </xf>
    <xf numFmtId="0" fontId="18" fillId="5" borderId="21" xfId="19" applyFont="1" applyFill="1" applyBorder="1" applyAlignment="1">
      <alignment vertical="top" wrapText="1"/>
    </xf>
    <xf numFmtId="165" fontId="18" fillId="5" borderId="21" xfId="19" applyNumberFormat="1" applyFont="1" applyFill="1" applyBorder="1" applyAlignment="1">
      <alignment horizontal="center" vertical="center" wrapText="1"/>
    </xf>
    <xf numFmtId="0" fontId="18" fillId="5" borderId="21" xfId="19" applyFont="1" applyFill="1" applyBorder="1" applyAlignment="1">
      <alignment horizontal="center" vertical="center" wrapText="1"/>
    </xf>
    <xf numFmtId="0" fontId="18" fillId="3" borderId="21" xfId="19" applyFont="1" applyFill="1" applyBorder="1" applyAlignment="1">
      <alignment horizontal="center" vertical="center" wrapText="1"/>
    </xf>
    <xf numFmtId="165" fontId="18" fillId="5" borderId="21" xfId="19" applyNumberFormat="1" applyFont="1" applyFill="1" applyBorder="1" applyAlignment="1">
      <alignment horizontal="center" vertical="center"/>
    </xf>
    <xf numFmtId="1" fontId="18" fillId="5" borderId="21" xfId="19" applyNumberFormat="1" applyFont="1" applyFill="1" applyBorder="1" applyAlignment="1">
      <alignment horizontal="center" vertical="top" wrapText="1"/>
    </xf>
    <xf numFmtId="0" fontId="31" fillId="3" borderId="0" xfId="25" applyFont="1" applyFill="1" applyAlignment="1">
      <alignment wrapText="1"/>
    </xf>
    <xf numFmtId="1" fontId="18" fillId="3" borderId="21" xfId="19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7" applyFont="1" applyAlignment="1">
      <alignment horizontal="left" vertical="center" wrapText="1"/>
    </xf>
    <xf numFmtId="2" fontId="13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3" borderId="0" xfId="26" applyFont="1" applyFill="1" applyAlignment="1">
      <alignment horizontal="center" vertical="center" wrapText="1"/>
    </xf>
    <xf numFmtId="0" fontId="12" fillId="3" borderId="14" xfId="16" applyFont="1" applyFill="1" applyBorder="1" applyAlignment="1">
      <alignment horizontal="center" vertical="center" wrapText="1"/>
    </xf>
    <xf numFmtId="0" fontId="12" fillId="3" borderId="7" xfId="16" applyFont="1" applyFill="1" applyBorder="1" applyAlignment="1">
      <alignment horizontal="center" vertical="center" wrapText="1"/>
    </xf>
    <xf numFmtId="0" fontId="12" fillId="3" borderId="8" xfId="16" applyFont="1" applyFill="1" applyBorder="1" applyAlignment="1">
      <alignment horizontal="center" vertical="center" wrapText="1"/>
    </xf>
    <xf numFmtId="2" fontId="12" fillId="3" borderId="26" xfId="16" applyNumberFormat="1" applyFont="1" applyFill="1" applyBorder="1" applyAlignment="1">
      <alignment horizontal="center" vertical="center" wrapText="1"/>
    </xf>
    <xf numFmtId="2" fontId="12" fillId="3" borderId="14" xfId="16" applyNumberFormat="1" applyFont="1" applyFill="1" applyBorder="1" applyAlignment="1">
      <alignment horizontal="center" vertical="center" wrapText="1"/>
    </xf>
    <xf numFmtId="2" fontId="12" fillId="3" borderId="7" xfId="16" applyNumberFormat="1" applyFont="1" applyFill="1" applyBorder="1" applyAlignment="1">
      <alignment horizontal="center" vertical="center" wrapText="1"/>
    </xf>
    <xf numFmtId="0" fontId="18" fillId="3" borderId="0" xfId="26" applyFont="1" applyFill="1" applyAlignment="1">
      <alignment horizontal="center" vertical="center" wrapText="1"/>
    </xf>
    <xf numFmtId="0" fontId="24" fillId="3" borderId="0" xfId="26" applyFont="1" applyFill="1" applyAlignment="1">
      <alignment horizontal="center" vertical="center" wrapText="1"/>
    </xf>
    <xf numFmtId="0" fontId="23" fillId="3" borderId="26" xfId="26" applyFont="1" applyFill="1" applyBorder="1" applyAlignment="1">
      <alignment horizontal="center" vertical="center" wrapText="1"/>
    </xf>
    <xf numFmtId="0" fontId="23" fillId="3" borderId="26" xfId="26" applyFont="1" applyFill="1" applyBorder="1" applyAlignment="1">
      <alignment horizontal="center"/>
    </xf>
    <xf numFmtId="0" fontId="23" fillId="3" borderId="26" xfId="26" applyFont="1" applyFill="1" applyBorder="1" applyAlignment="1">
      <alignment horizontal="right" vertical="top"/>
    </xf>
    <xf numFmtId="0" fontId="23" fillId="3" borderId="26" xfId="26" applyFont="1" applyFill="1" applyBorder="1" applyAlignment="1">
      <alignment horizontal="center" vertical="top"/>
    </xf>
    <xf numFmtId="0" fontId="21" fillId="3" borderId="21" xfId="26" applyFont="1" applyFill="1" applyBorder="1" applyAlignment="1">
      <alignment horizontal="center"/>
    </xf>
    <xf numFmtId="0" fontId="13" fillId="3" borderId="0" xfId="1" applyFont="1" applyFill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0" fontId="21" fillId="3" borderId="21" xfId="1" applyFont="1" applyFill="1" applyBorder="1" applyAlignment="1">
      <alignment horizontal="left"/>
    </xf>
    <xf numFmtId="0" fontId="21" fillId="3" borderId="0" xfId="26" applyFont="1" applyFill="1" applyAlignment="1">
      <alignment horizontal="center"/>
    </xf>
    <xf numFmtId="0" fontId="21" fillId="3" borderId="11" xfId="26" applyFont="1" applyFill="1" applyBorder="1" applyAlignment="1">
      <alignment horizontal="center" vertical="center" wrapText="1"/>
    </xf>
    <xf numFmtId="0" fontId="21" fillId="3" borderId="8" xfId="26" applyFont="1" applyFill="1" applyBorder="1" applyAlignment="1">
      <alignment horizontal="center" vertical="center" wrapText="1"/>
    </xf>
    <xf numFmtId="0" fontId="21" fillId="3" borderId="10" xfId="26" applyFont="1" applyFill="1" applyBorder="1" applyAlignment="1">
      <alignment horizontal="center" vertical="center" wrapText="1"/>
    </xf>
    <xf numFmtId="0" fontId="21" fillId="3" borderId="9" xfId="26" applyFont="1" applyFill="1" applyBorder="1" applyAlignment="1">
      <alignment horizontal="center" vertical="center" wrapText="1"/>
    </xf>
    <xf numFmtId="0" fontId="21" fillId="3" borderId="7" xfId="26" applyFont="1" applyFill="1" applyBorder="1" applyAlignment="1">
      <alignment horizontal="center" vertical="center" wrapText="1"/>
    </xf>
    <xf numFmtId="0" fontId="21" fillId="3" borderId="21" xfId="26" applyFont="1" applyFill="1" applyBorder="1" applyAlignment="1">
      <alignment horizontal="center" vertical="center" wrapText="1"/>
    </xf>
    <xf numFmtId="9" fontId="21" fillId="3" borderId="21" xfId="26" applyNumberFormat="1" applyFont="1" applyFill="1" applyBorder="1" applyAlignment="1">
      <alignment horizontal="center" vertical="center"/>
    </xf>
    <xf numFmtId="0" fontId="13" fillId="4" borderId="1" xfId="6" applyFont="1" applyFill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5" fillId="3" borderId="13" xfId="26" applyFont="1" applyFill="1" applyBorder="1" applyAlignment="1">
      <alignment horizontal="center" vertical="center"/>
    </xf>
    <xf numFmtId="0" fontId="25" fillId="3" borderId="16" xfId="26" applyFont="1" applyFill="1" applyBorder="1" applyAlignment="1">
      <alignment horizontal="center" vertical="center"/>
    </xf>
    <xf numFmtId="0" fontId="13" fillId="0" borderId="26" xfId="16" applyFont="1" applyBorder="1"/>
    <xf numFmtId="1" fontId="26" fillId="0" borderId="26" xfId="16" applyNumberFormat="1" applyFont="1" applyBorder="1" applyAlignment="1">
      <alignment horizontal="center" vertical="center"/>
    </xf>
    <xf numFmtId="1" fontId="25" fillId="3" borderId="13" xfId="16" applyNumberFormat="1" applyFont="1" applyFill="1" applyBorder="1" applyAlignment="1">
      <alignment horizontal="center" vertical="center"/>
    </xf>
    <xf numFmtId="1" fontId="25" fillId="3" borderId="16" xfId="16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5" fillId="3" borderId="13" xfId="26" applyFont="1" applyFill="1" applyBorder="1" applyAlignment="1">
      <alignment horizontal="center" vertical="center" wrapText="1"/>
    </xf>
    <xf numFmtId="0" fontId="25" fillId="3" borderId="16" xfId="26" applyFont="1" applyFill="1" applyBorder="1" applyAlignment="1">
      <alignment horizontal="center" vertical="center" wrapText="1"/>
    </xf>
    <xf numFmtId="0" fontId="12" fillId="0" borderId="26" xfId="16" applyFont="1" applyBorder="1" applyAlignment="1">
      <alignment horizontal="center" vertical="center" wrapText="1"/>
    </xf>
    <xf numFmtId="0" fontId="19" fillId="3" borderId="15" xfId="16" applyFont="1" applyFill="1" applyBorder="1" applyAlignment="1">
      <alignment horizontal="center" vertical="center" wrapText="1"/>
    </xf>
    <xf numFmtId="0" fontId="19" fillId="3" borderId="8" xfId="16" applyFont="1" applyFill="1" applyBorder="1" applyAlignment="1">
      <alignment horizontal="center" vertical="center" wrapText="1"/>
    </xf>
    <xf numFmtId="0" fontId="19" fillId="3" borderId="14" xfId="16" applyFont="1" applyFill="1" applyBorder="1" applyAlignment="1">
      <alignment horizontal="center" vertical="center" wrapText="1"/>
    </xf>
    <xf numFmtId="0" fontId="19" fillId="3" borderId="7" xfId="16" applyFont="1" applyFill="1" applyBorder="1" applyAlignment="1">
      <alignment horizontal="center" vertical="center" wrapText="1"/>
    </xf>
    <xf numFmtId="1" fontId="26" fillId="0" borderId="27" xfId="16" applyNumberFormat="1" applyFont="1" applyBorder="1" applyAlignment="1">
      <alignment horizontal="center" vertical="center"/>
    </xf>
    <xf numFmtId="1" fontId="26" fillId="0" borderId="0" xfId="16" applyNumberFormat="1" applyFont="1" applyAlignment="1">
      <alignment horizontal="center" vertical="center"/>
    </xf>
    <xf numFmtId="1" fontId="26" fillId="0" borderId="28" xfId="16" applyNumberFormat="1" applyFont="1" applyBorder="1" applyAlignment="1">
      <alignment horizontal="center" vertical="center"/>
    </xf>
    <xf numFmtId="0" fontId="13" fillId="0" borderId="3" xfId="16" applyFont="1" applyBorder="1" applyAlignment="1">
      <alignment vertical="center"/>
    </xf>
    <xf numFmtId="0" fontId="13" fillId="0" borderId="2" xfId="16" applyFont="1" applyBorder="1" applyAlignment="1">
      <alignment vertical="center"/>
    </xf>
    <xf numFmtId="0" fontId="19" fillId="3" borderId="26" xfId="26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justify"/>
    </xf>
    <xf numFmtId="0" fontId="12" fillId="3" borderId="14" xfId="34" applyFont="1" applyFill="1" applyBorder="1" applyAlignment="1">
      <alignment horizontal="center" vertical="center" wrapText="1"/>
    </xf>
    <xf numFmtId="0" fontId="12" fillId="3" borderId="17" xfId="34" applyFont="1" applyFill="1" applyBorder="1" applyAlignment="1">
      <alignment horizontal="center" vertical="center" wrapText="1"/>
    </xf>
    <xf numFmtId="0" fontId="12" fillId="3" borderId="14" xfId="26" applyFont="1" applyFill="1" applyBorder="1" applyAlignment="1">
      <alignment horizontal="center" vertical="center" wrapText="1"/>
    </xf>
    <xf numFmtId="0" fontId="12" fillId="3" borderId="7" xfId="26" applyFont="1" applyFill="1" applyBorder="1" applyAlignment="1">
      <alignment horizontal="center" vertical="center" wrapText="1"/>
    </xf>
    <xf numFmtId="0" fontId="12" fillId="3" borderId="7" xfId="34" applyFont="1" applyFill="1" applyBorder="1" applyAlignment="1">
      <alignment horizontal="center" vertical="center" wrapText="1"/>
    </xf>
    <xf numFmtId="0" fontId="18" fillId="3" borderId="0" xfId="19" applyFont="1" applyFill="1" applyAlignment="1">
      <alignment horizontal="center"/>
    </xf>
    <xf numFmtId="0" fontId="19" fillId="3" borderId="21" xfId="19" applyFont="1" applyFill="1" applyBorder="1" applyAlignment="1">
      <alignment horizontal="center" vertical="top" wrapText="1"/>
    </xf>
    <xf numFmtId="0" fontId="19" fillId="3" borderId="21" xfId="19" applyFont="1" applyFill="1" applyBorder="1" applyAlignment="1">
      <alignment horizontal="center" vertical="center" wrapText="1"/>
    </xf>
    <xf numFmtId="0" fontId="19" fillId="3" borderId="0" xfId="19" applyFont="1" applyFill="1" applyAlignment="1">
      <alignment horizontal="left" wrapText="1"/>
    </xf>
    <xf numFmtId="0" fontId="19" fillId="3" borderId="21" xfId="19" applyFont="1" applyFill="1" applyBorder="1" applyAlignment="1">
      <alignment horizontal="left"/>
    </xf>
    <xf numFmtId="0" fontId="19" fillId="3" borderId="0" xfId="19" applyFont="1" applyFill="1" applyAlignment="1">
      <alignment horizontal="left" vertical="top" wrapText="1"/>
    </xf>
    <xf numFmtId="0" fontId="19" fillId="3" borderId="0" xfId="19" applyFont="1" applyFill="1" applyAlignment="1">
      <alignment horizontal="center" vertical="top" wrapText="1"/>
    </xf>
    <xf numFmtId="0" fontId="19" fillId="3" borderId="21" xfId="19" applyFont="1" applyFill="1" applyBorder="1" applyAlignment="1">
      <alignment vertical="center" wrapText="1"/>
    </xf>
    <xf numFmtId="0" fontId="18" fillId="3" borderId="22" xfId="19" applyFont="1" applyFill="1" applyBorder="1" applyAlignment="1">
      <alignment horizontal="center" vertical="center" wrapText="1"/>
    </xf>
    <xf numFmtId="0" fontId="18" fillId="3" borderId="0" xfId="19" applyFont="1" applyFill="1" applyAlignment="1">
      <alignment horizontal="center" wrapText="1"/>
    </xf>
  </cellXfs>
  <cellStyles count="41">
    <cellStyle name="Обычный" xfId="0" builtinId="0"/>
    <cellStyle name="Обычный 10" xfId="26" xr:uid="{00000000-0005-0000-0000-000001000000}"/>
    <cellStyle name="Обычный 2" xfId="1" xr:uid="{00000000-0005-0000-0000-000002000000}"/>
    <cellStyle name="Обычный 2 2" xfId="2" xr:uid="{00000000-0005-0000-0000-000003000000}"/>
    <cellStyle name="Обычный 2 3" xfId="3" xr:uid="{00000000-0005-0000-0000-000004000000}"/>
    <cellStyle name="Обычный 2 3 2" xfId="21" xr:uid="{00000000-0005-0000-0000-000005000000}"/>
    <cellStyle name="Обычный 2 3 2 2" xfId="27" xr:uid="{00000000-0005-0000-0000-000006000000}"/>
    <cellStyle name="Обычный 3" xfId="4" xr:uid="{00000000-0005-0000-0000-000007000000}"/>
    <cellStyle name="Обычный 3 2" xfId="5" xr:uid="{00000000-0005-0000-0000-000008000000}"/>
    <cellStyle name="Обычный 3 2 2" xfId="22" xr:uid="{00000000-0005-0000-0000-000009000000}"/>
    <cellStyle name="Обычный 3 3" xfId="6" xr:uid="{00000000-0005-0000-0000-00000A000000}"/>
    <cellStyle name="Обычный 4" xfId="15" xr:uid="{00000000-0005-0000-0000-00000B000000}"/>
    <cellStyle name="Обычный 4 2" xfId="28" xr:uid="{00000000-0005-0000-0000-00000C000000}"/>
    <cellStyle name="Обычный 5" xfId="17" xr:uid="{00000000-0005-0000-0000-00000D000000}"/>
    <cellStyle name="Обычный 5 2" xfId="29" xr:uid="{00000000-0005-0000-0000-00000E000000}"/>
    <cellStyle name="Обычный 6" xfId="7" xr:uid="{00000000-0005-0000-0000-00000F000000}"/>
    <cellStyle name="Обычный 6 2" xfId="8" xr:uid="{00000000-0005-0000-0000-000010000000}"/>
    <cellStyle name="Обычный 6 3" xfId="30" xr:uid="{00000000-0005-0000-0000-000011000000}"/>
    <cellStyle name="Обычный 7" xfId="9" xr:uid="{00000000-0005-0000-0000-000012000000}"/>
    <cellStyle name="Обычный 8" xfId="18" xr:uid="{00000000-0005-0000-0000-000013000000}"/>
    <cellStyle name="Обычный 8 2" xfId="31" xr:uid="{00000000-0005-0000-0000-000014000000}"/>
    <cellStyle name="Обычный 9" xfId="19" xr:uid="{00000000-0005-0000-0000-000015000000}"/>
    <cellStyle name="Обычный 9 2" xfId="25" xr:uid="{00000000-0005-0000-0000-000016000000}"/>
    <cellStyle name="Обычный 9 3" xfId="39" xr:uid="{00000000-0005-0000-0000-000017000000}"/>
    <cellStyle name="Обычный_Лист1" xfId="10" xr:uid="{00000000-0005-0000-0000-000018000000}"/>
    <cellStyle name="Обычный_Лист1 2" xfId="16" xr:uid="{00000000-0005-0000-0000-000019000000}"/>
    <cellStyle name="Обычный_ПЭЦ" xfId="32" xr:uid="{00000000-0005-0000-0000-00001A000000}"/>
    <cellStyle name="Обычный_Расчет ХЭХ" xfId="33" xr:uid="{00000000-0005-0000-0000-00001B000000}"/>
    <cellStyle name="Обычный_структура" xfId="34" xr:uid="{00000000-0005-0000-0000-00001C000000}"/>
    <cellStyle name="Процентный" xfId="40" builtinId="5"/>
    <cellStyle name="Процентный 2" xfId="11" xr:uid="{00000000-0005-0000-0000-00001E000000}"/>
    <cellStyle name="Процентный 2 2" xfId="23" xr:uid="{00000000-0005-0000-0000-00001F000000}"/>
    <cellStyle name="Процентный 3" xfId="12" xr:uid="{00000000-0005-0000-0000-000020000000}"/>
    <cellStyle name="Процентный 3 2" xfId="35" xr:uid="{00000000-0005-0000-0000-000021000000}"/>
    <cellStyle name="Процентный 4" xfId="13" xr:uid="{00000000-0005-0000-0000-000022000000}"/>
    <cellStyle name="Процентный 5" xfId="20" xr:uid="{00000000-0005-0000-0000-000023000000}"/>
    <cellStyle name="Процентный 5 2" xfId="36" xr:uid="{00000000-0005-0000-0000-000024000000}"/>
    <cellStyle name="Процентный 6" xfId="37" xr:uid="{00000000-0005-0000-0000-000025000000}"/>
    <cellStyle name="Финансовый 2" xfId="14" xr:uid="{00000000-0005-0000-0000-000026000000}"/>
    <cellStyle name="Финансовый 2 2" xfId="24" xr:uid="{00000000-0005-0000-0000-000027000000}"/>
    <cellStyle name="Финансовый 2 2 2" xfId="38" xr:uid="{00000000-0005-0000-0000-00002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DEDE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AMJ56"/>
  <sheetViews>
    <sheetView view="pageBreakPreview" topLeftCell="A49" zoomScale="60" zoomScaleNormal="75" workbookViewId="0">
      <selection activeCell="F6" sqref="F6"/>
    </sheetView>
  </sheetViews>
  <sheetFormatPr defaultColWidth="9.33203125" defaultRowHeight="16.5" x14ac:dyDescent="0.3"/>
  <cols>
    <col min="1" max="1" width="5.6640625" style="11" customWidth="1"/>
    <col min="2" max="2" width="30.1640625" style="11" customWidth="1"/>
    <col min="3" max="3" width="11.1640625" style="11" customWidth="1"/>
    <col min="4" max="4" width="29.5" style="11" customWidth="1"/>
    <col min="5" max="5" width="8.83203125" style="11" customWidth="1"/>
    <col min="6" max="6" width="24" style="11" customWidth="1"/>
    <col min="7" max="7" width="8.5" style="11" customWidth="1"/>
    <col min="8" max="8" width="21.6640625" style="11" customWidth="1"/>
    <col min="9" max="9" width="8.6640625" style="11" customWidth="1"/>
    <col min="10" max="10" width="26" style="11" customWidth="1"/>
    <col min="11" max="1024" width="9.33203125" style="11" customWidth="1"/>
    <col min="1025" max="16384" width="9.33203125" style="51"/>
  </cols>
  <sheetData>
    <row r="1" spans="1:1024" x14ac:dyDescent="0.3">
      <c r="B1" s="12"/>
      <c r="C1" s="12"/>
      <c r="D1" s="12"/>
      <c r="E1" s="12"/>
      <c r="F1" s="12"/>
      <c r="G1" s="12"/>
      <c r="H1" s="12"/>
      <c r="I1" s="12"/>
      <c r="K1" s="13" t="s">
        <v>56</v>
      </c>
    </row>
    <row r="2" spans="1:1024" ht="42" customHeight="1" x14ac:dyDescent="0.3">
      <c r="B2" s="234" t="s">
        <v>217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1024" x14ac:dyDescent="0.3">
      <c r="B3" s="53" t="s">
        <v>57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1:1024" s="8" customFormat="1" x14ac:dyDescent="0.2">
      <c r="A4" s="14"/>
      <c r="B4" s="17" t="s">
        <v>58</v>
      </c>
      <c r="C4" s="16">
        <f>C5+C6+C7+C8+C9</f>
        <v>121.21999999999998</v>
      </c>
      <c r="D4" s="17" t="s">
        <v>59</v>
      </c>
      <c r="E4" s="16">
        <f>E5+E6+E7+E8+E9</f>
        <v>136.75</v>
      </c>
      <c r="F4" s="17" t="s">
        <v>60</v>
      </c>
      <c r="G4" s="16">
        <f>G5+G6+G7+G8+G9</f>
        <v>183.70000000000002</v>
      </c>
      <c r="H4" s="17" t="s">
        <v>61</v>
      </c>
      <c r="I4" s="16">
        <f>I5+I6+I7+I8+I9</f>
        <v>204.59000000000003</v>
      </c>
      <c r="J4" s="17" t="s">
        <v>62</v>
      </c>
      <c r="K4" s="16">
        <f>K5+K6+K7+K8+K9+K10</f>
        <v>154.69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</row>
    <row r="5" spans="1:1024" s="8" customFormat="1" ht="33" x14ac:dyDescent="0.2">
      <c r="A5" s="14"/>
      <c r="B5" s="55" t="s">
        <v>248</v>
      </c>
      <c r="C5" s="56">
        <v>49.66</v>
      </c>
      <c r="D5" s="55" t="s">
        <v>212</v>
      </c>
      <c r="E5" s="56">
        <v>22.99</v>
      </c>
      <c r="F5" s="55" t="s">
        <v>249</v>
      </c>
      <c r="G5" s="56">
        <v>115.47</v>
      </c>
      <c r="H5" s="55" t="s">
        <v>179</v>
      </c>
      <c r="I5" s="56">
        <v>101.42</v>
      </c>
      <c r="J5" s="55" t="s">
        <v>180</v>
      </c>
      <c r="K5" s="56">
        <v>60.61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</row>
    <row r="6" spans="1:1024" s="8" customFormat="1" ht="66" x14ac:dyDescent="0.2">
      <c r="A6" s="14"/>
      <c r="B6" s="55" t="s">
        <v>211</v>
      </c>
      <c r="C6" s="56">
        <v>22.52</v>
      </c>
      <c r="D6" s="55" t="s">
        <v>228</v>
      </c>
      <c r="E6" s="56">
        <v>37.44</v>
      </c>
      <c r="F6" s="55" t="s">
        <v>181</v>
      </c>
      <c r="G6" s="56">
        <v>17.899999999999999</v>
      </c>
      <c r="H6" s="55" t="s">
        <v>214</v>
      </c>
      <c r="I6" s="56">
        <v>45.77</v>
      </c>
      <c r="J6" s="55" t="s">
        <v>182</v>
      </c>
      <c r="K6" s="56">
        <v>5.35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</row>
    <row r="7" spans="1:1024" s="8" customFormat="1" ht="33" x14ac:dyDescent="0.2">
      <c r="A7" s="14"/>
      <c r="B7" s="55" t="s">
        <v>183</v>
      </c>
      <c r="C7" s="56">
        <v>18.77</v>
      </c>
      <c r="D7" s="55" t="s">
        <v>184</v>
      </c>
      <c r="E7" s="56">
        <v>37.69</v>
      </c>
      <c r="F7" s="55" t="s">
        <v>185</v>
      </c>
      <c r="G7" s="56">
        <v>20.059999999999999</v>
      </c>
      <c r="H7" s="55" t="s">
        <v>183</v>
      </c>
      <c r="I7" s="56">
        <v>18.77</v>
      </c>
      <c r="J7" s="55" t="s">
        <v>169</v>
      </c>
      <c r="K7" s="56">
        <v>25.24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</row>
    <row r="8" spans="1:1024" s="8" customFormat="1" ht="33" x14ac:dyDescent="0.2">
      <c r="A8" s="14"/>
      <c r="B8" s="55" t="s">
        <v>207</v>
      </c>
      <c r="C8" s="56">
        <v>4.08</v>
      </c>
      <c r="D8" s="55" t="s">
        <v>207</v>
      </c>
      <c r="E8" s="56">
        <v>4.08</v>
      </c>
      <c r="F8" s="55" t="s">
        <v>207</v>
      </c>
      <c r="G8" s="56">
        <v>4.08</v>
      </c>
      <c r="H8" s="55" t="s">
        <v>207</v>
      </c>
      <c r="I8" s="56">
        <v>4.08</v>
      </c>
      <c r="J8" s="55" t="s">
        <v>186</v>
      </c>
      <c r="K8" s="56">
        <v>33.22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</row>
    <row r="9" spans="1:1024" s="8" customFormat="1" ht="33" x14ac:dyDescent="0.2">
      <c r="A9" s="14"/>
      <c r="B9" s="55" t="s">
        <v>42</v>
      </c>
      <c r="C9" s="56">
        <v>26.19</v>
      </c>
      <c r="D9" s="55" t="s">
        <v>205</v>
      </c>
      <c r="E9" s="56">
        <v>34.549999999999997</v>
      </c>
      <c r="F9" s="55" t="s">
        <v>42</v>
      </c>
      <c r="G9" s="56">
        <v>26.19</v>
      </c>
      <c r="H9" s="55" t="s">
        <v>205</v>
      </c>
      <c r="I9" s="56">
        <v>34.549999999999997</v>
      </c>
      <c r="J9" s="55" t="s">
        <v>207</v>
      </c>
      <c r="K9" s="56">
        <v>4.08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</row>
    <row r="10" spans="1:1024" s="8" customFormat="1" x14ac:dyDescent="0.2">
      <c r="A10" s="14"/>
      <c r="B10" s="52"/>
      <c r="C10" s="9"/>
      <c r="D10" s="52"/>
      <c r="E10" s="56"/>
      <c r="F10" s="15"/>
      <c r="G10" s="17"/>
      <c r="H10" s="15"/>
      <c r="I10" s="16"/>
      <c r="J10" s="55" t="s">
        <v>42</v>
      </c>
      <c r="K10" s="56">
        <v>26.19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</row>
    <row r="11" spans="1:1024" s="8" customFormat="1" ht="49.5" x14ac:dyDescent="0.2">
      <c r="A11" s="14"/>
      <c r="B11" s="56" t="s">
        <v>173</v>
      </c>
      <c r="C11" s="9">
        <f>C12+C13</f>
        <v>101.46</v>
      </c>
      <c r="D11" s="56" t="s">
        <v>174</v>
      </c>
      <c r="E11" s="9">
        <f>E12+E13</f>
        <v>101.46</v>
      </c>
      <c r="F11" s="17" t="s">
        <v>175</v>
      </c>
      <c r="G11" s="56">
        <f>G12+G13</f>
        <v>101.46</v>
      </c>
      <c r="H11" s="17" t="s">
        <v>176</v>
      </c>
      <c r="I11" s="9">
        <f>I12+I13</f>
        <v>101.46</v>
      </c>
      <c r="J11" s="17" t="s">
        <v>177</v>
      </c>
      <c r="K11" s="56">
        <f>K12+K13</f>
        <v>101.46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</row>
    <row r="12" spans="1:1024" s="8" customFormat="1" ht="49.5" x14ac:dyDescent="0.2">
      <c r="A12" s="14"/>
      <c r="B12" s="55" t="s">
        <v>188</v>
      </c>
      <c r="C12" s="56">
        <v>19.579999999999998</v>
      </c>
      <c r="D12" s="55" t="s">
        <v>188</v>
      </c>
      <c r="E12" s="56">
        <v>19.579999999999998</v>
      </c>
      <c r="F12" s="55" t="s">
        <v>188</v>
      </c>
      <c r="G12" s="56">
        <v>19.579999999999998</v>
      </c>
      <c r="H12" s="55" t="s">
        <v>188</v>
      </c>
      <c r="I12" s="56">
        <v>19.579999999999998</v>
      </c>
      <c r="J12" s="55" t="s">
        <v>188</v>
      </c>
      <c r="K12" s="56">
        <v>19.579999999999998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</row>
    <row r="13" spans="1:1024" s="8" customFormat="1" ht="33" x14ac:dyDescent="0.2">
      <c r="A13" s="14"/>
      <c r="B13" s="55" t="s">
        <v>189</v>
      </c>
      <c r="C13" s="56">
        <v>81.88</v>
      </c>
      <c r="D13" s="55" t="s">
        <v>189</v>
      </c>
      <c r="E13" s="56">
        <v>81.88</v>
      </c>
      <c r="F13" s="55" t="s">
        <v>189</v>
      </c>
      <c r="G13" s="56">
        <v>81.88</v>
      </c>
      <c r="H13" s="55" t="s">
        <v>189</v>
      </c>
      <c r="I13" s="56">
        <v>81.88</v>
      </c>
      <c r="J13" s="55" t="s">
        <v>189</v>
      </c>
      <c r="K13" s="56">
        <v>81.88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</row>
    <row r="14" spans="1:1024" s="8" customFormat="1" x14ac:dyDescent="0.2">
      <c r="A14" s="14"/>
      <c r="B14" s="56"/>
      <c r="C14" s="9"/>
      <c r="D14" s="56"/>
      <c r="E14" s="56"/>
      <c r="F14" s="17"/>
      <c r="G14" s="17"/>
      <c r="H14" s="17"/>
      <c r="I14" s="16"/>
      <c r="J14" s="17"/>
      <c r="K14" s="17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</row>
    <row r="15" spans="1:1024" s="8" customFormat="1" x14ac:dyDescent="0.2">
      <c r="A15" s="14"/>
      <c r="B15" s="56" t="s">
        <v>64</v>
      </c>
      <c r="C15" s="9">
        <f>SUM(C16:C25)</f>
        <v>239.64000000000004</v>
      </c>
      <c r="D15" s="56" t="s">
        <v>65</v>
      </c>
      <c r="E15" s="9">
        <f>SUM(E16:E25)</f>
        <v>189.66</v>
      </c>
      <c r="F15" s="17" t="s">
        <v>66</v>
      </c>
      <c r="G15" s="16">
        <f>SUM(G16:G25)</f>
        <v>200.61</v>
      </c>
      <c r="H15" s="17" t="s">
        <v>67</v>
      </c>
      <c r="I15" s="16">
        <f>SUM(I16:I25)</f>
        <v>212.85999999999999</v>
      </c>
      <c r="J15" s="17" t="s">
        <v>68</v>
      </c>
      <c r="K15" s="16">
        <f>SUM(K16:K25)</f>
        <v>222.78000000000003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</row>
    <row r="16" spans="1:1024" s="8" customFormat="1" ht="49.5" x14ac:dyDescent="0.2">
      <c r="A16" s="14"/>
      <c r="B16" s="55" t="s">
        <v>12</v>
      </c>
      <c r="C16" s="56">
        <v>34.159999999999997</v>
      </c>
      <c r="D16" s="55" t="s">
        <v>13</v>
      </c>
      <c r="E16" s="56">
        <v>11.81</v>
      </c>
      <c r="F16" s="55" t="s">
        <v>14</v>
      </c>
      <c r="G16" s="56">
        <v>37.97</v>
      </c>
      <c r="H16" s="55" t="s">
        <v>190</v>
      </c>
      <c r="I16" s="56">
        <v>42.63</v>
      </c>
      <c r="J16" s="55" t="s">
        <v>12</v>
      </c>
      <c r="K16" s="56">
        <v>34.159999999999997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</row>
    <row r="17" spans="1:1024" s="8" customFormat="1" ht="49.5" x14ac:dyDescent="0.2">
      <c r="A17" s="14"/>
      <c r="B17" s="55" t="s">
        <v>250</v>
      </c>
      <c r="C17" s="56">
        <v>20.149999999999999</v>
      </c>
      <c r="D17" s="55" t="s">
        <v>208</v>
      </c>
      <c r="E17" s="56">
        <v>24.96</v>
      </c>
      <c r="F17" s="55" t="s">
        <v>251</v>
      </c>
      <c r="G17" s="56">
        <v>18.79</v>
      </c>
      <c r="H17" s="55" t="s">
        <v>178</v>
      </c>
      <c r="I17" s="56">
        <v>60.4</v>
      </c>
      <c r="J17" s="55" t="s">
        <v>238</v>
      </c>
      <c r="K17" s="56">
        <v>36.58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</row>
    <row r="18" spans="1:1024" s="8" customFormat="1" ht="33" x14ac:dyDescent="0.2">
      <c r="A18" s="14"/>
      <c r="B18" s="55" t="s">
        <v>204</v>
      </c>
      <c r="C18" s="56">
        <v>25.88</v>
      </c>
      <c r="D18" s="55" t="s">
        <v>17</v>
      </c>
      <c r="E18" s="56">
        <v>38.96</v>
      </c>
      <c r="F18" s="55" t="s">
        <v>204</v>
      </c>
      <c r="G18" s="56">
        <v>25.88</v>
      </c>
      <c r="H18" s="55" t="s">
        <v>16</v>
      </c>
      <c r="I18" s="56">
        <v>26.5</v>
      </c>
      <c r="J18" s="55" t="s">
        <v>192</v>
      </c>
      <c r="K18" s="56">
        <v>56.21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</row>
    <row r="19" spans="1:1024" s="8" customFormat="1" ht="49.5" x14ac:dyDescent="0.2">
      <c r="A19" s="14"/>
      <c r="B19" s="55" t="s">
        <v>191</v>
      </c>
      <c r="C19" s="56">
        <v>72.430000000000007</v>
      </c>
      <c r="D19" s="55" t="s">
        <v>194</v>
      </c>
      <c r="E19" s="56">
        <v>5.74</v>
      </c>
      <c r="F19" s="55" t="s">
        <v>248</v>
      </c>
      <c r="G19" s="56">
        <v>49.66</v>
      </c>
      <c r="H19" s="55" t="s">
        <v>18</v>
      </c>
      <c r="I19" s="56">
        <v>30.23</v>
      </c>
      <c r="J19" s="55" t="s">
        <v>194</v>
      </c>
      <c r="K19" s="56">
        <v>5.74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</row>
    <row r="20" spans="1:1024" s="8" customFormat="1" ht="49.5" x14ac:dyDescent="0.2">
      <c r="A20" s="14"/>
      <c r="B20" s="55" t="s">
        <v>169</v>
      </c>
      <c r="C20" s="56">
        <v>25.24</v>
      </c>
      <c r="D20" s="55" t="s">
        <v>252</v>
      </c>
      <c r="E20" s="56">
        <v>49.76</v>
      </c>
      <c r="F20" s="55" t="s">
        <v>199</v>
      </c>
      <c r="G20" s="56">
        <v>26.95</v>
      </c>
      <c r="H20" s="55" t="s">
        <v>200</v>
      </c>
      <c r="I20" s="56">
        <v>20.100000000000001</v>
      </c>
      <c r="J20" s="55" t="s">
        <v>195</v>
      </c>
      <c r="K20" s="56">
        <v>8.3000000000000007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</row>
    <row r="21" spans="1:1024" s="8" customFormat="1" ht="33" x14ac:dyDescent="0.2">
      <c r="A21" s="14"/>
      <c r="B21" s="55" t="s">
        <v>197</v>
      </c>
      <c r="C21" s="56">
        <v>20.420000000000002</v>
      </c>
      <c r="D21" s="55" t="s">
        <v>198</v>
      </c>
      <c r="E21" s="56">
        <v>25.43</v>
      </c>
      <c r="F21" s="55" t="s">
        <v>216</v>
      </c>
      <c r="G21" s="56">
        <v>6.81</v>
      </c>
      <c r="H21" s="55" t="s">
        <v>216</v>
      </c>
      <c r="I21" s="56">
        <v>6.81</v>
      </c>
      <c r="J21" s="55" t="s">
        <v>203</v>
      </c>
      <c r="K21" s="56">
        <v>40.43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</row>
    <row r="22" spans="1:1024" s="8" customFormat="1" x14ac:dyDescent="0.2">
      <c r="A22" s="14"/>
      <c r="B22" s="55" t="s">
        <v>216</v>
      </c>
      <c r="C22" s="56">
        <v>6.81</v>
      </c>
      <c r="D22" s="55" t="s">
        <v>216</v>
      </c>
      <c r="E22" s="56">
        <v>6.81</v>
      </c>
      <c r="F22" s="55" t="s">
        <v>205</v>
      </c>
      <c r="G22" s="56">
        <v>34.549999999999997</v>
      </c>
      <c r="H22" s="55" t="s">
        <v>42</v>
      </c>
      <c r="I22" s="56">
        <v>26.19</v>
      </c>
      <c r="J22" s="55" t="s">
        <v>216</v>
      </c>
      <c r="K22" s="56">
        <v>6.81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</row>
    <row r="23" spans="1:1024" s="8" customFormat="1" x14ac:dyDescent="0.2">
      <c r="A23" s="14"/>
      <c r="B23" s="55" t="s">
        <v>205</v>
      </c>
      <c r="C23" s="56">
        <v>34.549999999999997</v>
      </c>
      <c r="D23" s="55" t="s">
        <v>42</v>
      </c>
      <c r="E23" s="56">
        <v>26.19</v>
      </c>
      <c r="F23" s="55"/>
      <c r="G23" s="56"/>
      <c r="H23" s="55"/>
      <c r="I23" s="56"/>
      <c r="J23" s="55" t="s">
        <v>205</v>
      </c>
      <c r="K23" s="56">
        <v>34.549999999999997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</row>
    <row r="24" spans="1:1024" s="8" customFormat="1" x14ac:dyDescent="0.2">
      <c r="A24" s="14"/>
      <c r="B24" s="55"/>
      <c r="C24" s="56"/>
      <c r="D24" s="55"/>
      <c r="E24" s="56"/>
      <c r="F24" s="55"/>
      <c r="G24" s="56"/>
      <c r="H24" s="15"/>
      <c r="I24" s="16"/>
      <c r="J24" s="55"/>
      <c r="K24" s="5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</row>
    <row r="25" spans="1:1024" s="8" customFormat="1" x14ac:dyDescent="0.2">
      <c r="A25" s="14"/>
      <c r="B25" s="17"/>
      <c r="C25" s="16"/>
      <c r="D25" s="17"/>
      <c r="E25" s="17"/>
      <c r="F25" s="17"/>
      <c r="G25" s="17"/>
      <c r="H25" s="17"/>
      <c r="I25" s="16"/>
      <c r="J25" s="17"/>
      <c r="K25" s="1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</row>
    <row r="26" spans="1:1024" s="8" customFormat="1" ht="49.5" x14ac:dyDescent="0.2">
      <c r="A26" s="14"/>
      <c r="B26" s="17" t="s">
        <v>173</v>
      </c>
      <c r="C26" s="16">
        <f>C27+C29+C28</f>
        <v>101.46</v>
      </c>
      <c r="D26" s="17" t="s">
        <v>174</v>
      </c>
      <c r="E26" s="16">
        <f>E27+E29+E28</f>
        <v>101.46</v>
      </c>
      <c r="F26" s="17" t="s">
        <v>175</v>
      </c>
      <c r="G26" s="16">
        <f>G27+G29+G28</f>
        <v>101.46</v>
      </c>
      <c r="H26" s="17" t="s">
        <v>176</v>
      </c>
      <c r="I26" s="16">
        <f>I27+I29+I28</f>
        <v>101.46</v>
      </c>
      <c r="J26" s="17" t="s">
        <v>177</v>
      </c>
      <c r="K26" s="16">
        <f>K27+K29+K28</f>
        <v>101.46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</row>
    <row r="27" spans="1:1024" s="8" customFormat="1" ht="49.5" x14ac:dyDescent="0.2">
      <c r="A27" s="14"/>
      <c r="B27" s="55" t="s">
        <v>188</v>
      </c>
      <c r="C27" s="56">
        <v>19.579999999999998</v>
      </c>
      <c r="D27" s="55" t="s">
        <v>188</v>
      </c>
      <c r="E27" s="56">
        <v>19.579999999999998</v>
      </c>
      <c r="F27" s="55" t="s">
        <v>188</v>
      </c>
      <c r="G27" s="56">
        <v>19.579999999999998</v>
      </c>
      <c r="H27" s="55" t="s">
        <v>188</v>
      </c>
      <c r="I27" s="56">
        <v>19.579999999999998</v>
      </c>
      <c r="J27" s="55" t="s">
        <v>188</v>
      </c>
      <c r="K27" s="56">
        <v>19.579999999999998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</row>
    <row r="28" spans="1:1024" s="8" customFormat="1" ht="33" x14ac:dyDescent="0.2">
      <c r="A28" s="14"/>
      <c r="B28" s="55" t="s">
        <v>189</v>
      </c>
      <c r="C28" s="56">
        <v>81.88</v>
      </c>
      <c r="D28" s="55" t="s">
        <v>189</v>
      </c>
      <c r="E28" s="56">
        <v>81.88</v>
      </c>
      <c r="F28" s="55" t="s">
        <v>189</v>
      </c>
      <c r="G28" s="56">
        <v>81.88</v>
      </c>
      <c r="H28" s="55" t="s">
        <v>189</v>
      </c>
      <c r="I28" s="56">
        <v>81.88</v>
      </c>
      <c r="J28" s="55" t="s">
        <v>189</v>
      </c>
      <c r="K28" s="56">
        <v>81.88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</row>
    <row r="29" spans="1:1024" s="8" customFormat="1" x14ac:dyDescent="0.2">
      <c r="A29" s="14"/>
      <c r="B29" s="17"/>
      <c r="C29" s="16"/>
      <c r="D29" s="17"/>
      <c r="E29" s="17"/>
      <c r="F29" s="17"/>
      <c r="G29" s="17"/>
      <c r="H29" s="17"/>
      <c r="I29" s="16"/>
      <c r="J29" s="17"/>
      <c r="K29" s="1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</row>
    <row r="30" spans="1:1024" s="8" customFormat="1" x14ac:dyDescent="0.2">
      <c r="A30" s="14"/>
      <c r="B30" s="53" t="s">
        <v>70</v>
      </c>
      <c r="C30" s="54"/>
      <c r="D30" s="54"/>
      <c r="E30" s="54"/>
      <c r="F30" s="54"/>
      <c r="G30" s="54"/>
      <c r="H30" s="54"/>
      <c r="I30" s="54"/>
      <c r="J30" s="54"/>
      <c r="K30" s="57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</row>
    <row r="31" spans="1:1024" s="8" customFormat="1" x14ac:dyDescent="0.2">
      <c r="A31" s="14"/>
      <c r="B31" s="17" t="s">
        <v>71</v>
      </c>
      <c r="C31" s="16">
        <f>C32+C33+C34+C35+C36</f>
        <v>147.79</v>
      </c>
      <c r="D31" s="17" t="s">
        <v>72</v>
      </c>
      <c r="E31" s="16">
        <f>E32+E33+E34+E35+E36</f>
        <v>132.25</v>
      </c>
      <c r="F31" s="17" t="s">
        <v>73</v>
      </c>
      <c r="G31" s="16">
        <f>G32+G33+G34+G35+G36+G37</f>
        <v>130.87</v>
      </c>
      <c r="H31" s="17" t="s">
        <v>74</v>
      </c>
      <c r="I31" s="16">
        <f>I32+I33+I34+I35+I36</f>
        <v>196.23000000000002</v>
      </c>
      <c r="J31" s="17" t="s">
        <v>75</v>
      </c>
      <c r="K31" s="16">
        <f>K32+K33+K34+K35+K36+K37</f>
        <v>128.57999999999998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</row>
    <row r="32" spans="1:1024" s="8" customFormat="1" ht="49.5" x14ac:dyDescent="0.2">
      <c r="A32" s="14"/>
      <c r="B32" s="55" t="s">
        <v>17</v>
      </c>
      <c r="C32" s="56">
        <v>38.96</v>
      </c>
      <c r="D32" s="55" t="s">
        <v>212</v>
      </c>
      <c r="E32" s="56">
        <v>22.99</v>
      </c>
      <c r="F32" s="55" t="s">
        <v>248</v>
      </c>
      <c r="G32" s="56">
        <v>49.66</v>
      </c>
      <c r="H32" s="55" t="s">
        <v>179</v>
      </c>
      <c r="I32" s="56">
        <v>101.42</v>
      </c>
      <c r="J32" s="55" t="s">
        <v>16</v>
      </c>
      <c r="K32" s="56">
        <v>26.5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</row>
    <row r="33" spans="1:1024" s="8" customFormat="1" ht="33" x14ac:dyDescent="0.2">
      <c r="A33" s="14"/>
      <c r="B33" s="55" t="s">
        <v>18</v>
      </c>
      <c r="C33" s="56">
        <v>30.23</v>
      </c>
      <c r="D33" s="55" t="s">
        <v>245</v>
      </c>
      <c r="E33" s="56">
        <v>41.3</v>
      </c>
      <c r="F33" s="55" t="s">
        <v>211</v>
      </c>
      <c r="G33" s="56">
        <v>22.52</v>
      </c>
      <c r="H33" s="55" t="s">
        <v>214</v>
      </c>
      <c r="I33" s="56">
        <v>45.77</v>
      </c>
      <c r="J33" s="55" t="s">
        <v>18</v>
      </c>
      <c r="K33" s="56">
        <v>30.23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</row>
    <row r="34" spans="1:1024" s="8" customFormat="1" ht="33" x14ac:dyDescent="0.2">
      <c r="A34" s="14"/>
      <c r="B34" s="55" t="s">
        <v>187</v>
      </c>
      <c r="C34" s="56">
        <v>39.97</v>
      </c>
      <c r="D34" s="55" t="s">
        <v>184</v>
      </c>
      <c r="E34" s="56">
        <v>37.69</v>
      </c>
      <c r="F34" s="55" t="s">
        <v>185</v>
      </c>
      <c r="G34" s="56">
        <v>20.059999999999999</v>
      </c>
      <c r="H34" s="55" t="s">
        <v>183</v>
      </c>
      <c r="I34" s="56">
        <v>18.77</v>
      </c>
      <c r="J34" s="55" t="s">
        <v>186</v>
      </c>
      <c r="K34" s="56">
        <v>33.22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</row>
    <row r="35" spans="1:1024" s="8" customFormat="1" ht="33" x14ac:dyDescent="0.2">
      <c r="A35" s="14"/>
      <c r="B35" s="55" t="s">
        <v>207</v>
      </c>
      <c r="C35" s="56">
        <v>4.08</v>
      </c>
      <c r="D35" s="55" t="s">
        <v>207</v>
      </c>
      <c r="E35" s="56">
        <v>4.08</v>
      </c>
      <c r="F35" s="55" t="s">
        <v>207</v>
      </c>
      <c r="G35" s="56">
        <v>4.08</v>
      </c>
      <c r="H35" s="55" t="s">
        <v>207</v>
      </c>
      <c r="I35" s="56">
        <v>4.08</v>
      </c>
      <c r="J35" s="55" t="s">
        <v>207</v>
      </c>
      <c r="K35" s="56">
        <v>4.08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</row>
    <row r="36" spans="1:1024" s="8" customFormat="1" x14ac:dyDescent="0.2">
      <c r="A36" s="14"/>
      <c r="B36" s="55" t="s">
        <v>205</v>
      </c>
      <c r="C36" s="56">
        <v>34.549999999999997</v>
      </c>
      <c r="D36" s="55" t="s">
        <v>42</v>
      </c>
      <c r="E36" s="56">
        <v>26.19</v>
      </c>
      <c r="F36" s="55" t="s">
        <v>205</v>
      </c>
      <c r="G36" s="56">
        <v>34.549999999999997</v>
      </c>
      <c r="H36" s="55" t="s">
        <v>42</v>
      </c>
      <c r="I36" s="56">
        <v>26.19</v>
      </c>
      <c r="J36" s="55" t="s">
        <v>205</v>
      </c>
      <c r="K36" s="56">
        <v>34.549999999999997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</row>
    <row r="37" spans="1:1024" s="8" customFormat="1" x14ac:dyDescent="0.2">
      <c r="A37" s="14"/>
      <c r="B37" s="15"/>
      <c r="C37" s="16"/>
      <c r="D37" s="15"/>
      <c r="E37" s="17"/>
      <c r="F37" s="55"/>
      <c r="G37" s="56"/>
      <c r="H37" s="15"/>
      <c r="I37" s="17"/>
      <c r="J37" s="55"/>
      <c r="K37" s="56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</row>
    <row r="38" spans="1:1024" s="8" customFormat="1" ht="49.5" x14ac:dyDescent="0.2">
      <c r="A38" s="14"/>
      <c r="B38" s="52" t="s">
        <v>173</v>
      </c>
      <c r="C38" s="9">
        <f t="shared" ref="C38" si="0">C39+C40</f>
        <v>101.46</v>
      </c>
      <c r="D38" s="52" t="s">
        <v>174</v>
      </c>
      <c r="E38" s="56">
        <f>E39+E40</f>
        <v>101.46</v>
      </c>
      <c r="F38" s="52" t="s">
        <v>175</v>
      </c>
      <c r="G38" s="9">
        <f t="shared" ref="G38" si="1">G39+G40</f>
        <v>101.46</v>
      </c>
      <c r="H38" s="52" t="s">
        <v>176</v>
      </c>
      <c r="I38" s="56">
        <f t="shared" ref="I38" si="2">I39+I40</f>
        <v>101.46</v>
      </c>
      <c r="J38" s="52" t="s">
        <v>177</v>
      </c>
      <c r="K38" s="9">
        <f t="shared" ref="K38" si="3">K39+K40</f>
        <v>101.46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</row>
    <row r="39" spans="1:1024" s="8" customFormat="1" ht="49.5" x14ac:dyDescent="0.2">
      <c r="A39" s="14"/>
      <c r="B39" s="55" t="s">
        <v>188</v>
      </c>
      <c r="C39" s="56">
        <v>19.579999999999998</v>
      </c>
      <c r="D39" s="55" t="s">
        <v>188</v>
      </c>
      <c r="E39" s="56">
        <v>19.579999999999998</v>
      </c>
      <c r="F39" s="55" t="s">
        <v>188</v>
      </c>
      <c r="G39" s="56">
        <v>19.579999999999998</v>
      </c>
      <c r="H39" s="55" t="s">
        <v>188</v>
      </c>
      <c r="I39" s="56">
        <v>19.579999999999998</v>
      </c>
      <c r="J39" s="55" t="s">
        <v>188</v>
      </c>
      <c r="K39" s="56">
        <v>19.579999999999998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</row>
    <row r="40" spans="1:1024" s="8" customFormat="1" ht="33" x14ac:dyDescent="0.2">
      <c r="A40" s="14"/>
      <c r="B40" s="55" t="s">
        <v>189</v>
      </c>
      <c r="C40" s="56">
        <v>81.88</v>
      </c>
      <c r="D40" s="55" t="s">
        <v>189</v>
      </c>
      <c r="E40" s="56">
        <v>81.88</v>
      </c>
      <c r="F40" s="55" t="s">
        <v>189</v>
      </c>
      <c r="G40" s="56">
        <v>81.88</v>
      </c>
      <c r="H40" s="55" t="s">
        <v>189</v>
      </c>
      <c r="I40" s="56">
        <v>81.88</v>
      </c>
      <c r="J40" s="55" t="s">
        <v>189</v>
      </c>
      <c r="K40" s="56">
        <v>81.88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</row>
    <row r="41" spans="1:1024" s="8" customFormat="1" x14ac:dyDescent="0.2">
      <c r="A41" s="14"/>
      <c r="B41" s="17"/>
      <c r="C41" s="16"/>
      <c r="D41" s="17"/>
      <c r="E41" s="17"/>
      <c r="F41" s="17"/>
      <c r="G41" s="16"/>
      <c r="H41" s="17"/>
      <c r="I41" s="17"/>
      <c r="J41" s="17"/>
      <c r="K41" s="1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</row>
    <row r="42" spans="1:1024" s="8" customFormat="1" x14ac:dyDescent="0.2">
      <c r="A42" s="14"/>
      <c r="B42" s="17"/>
      <c r="C42" s="16"/>
      <c r="D42" s="17"/>
      <c r="E42" s="17"/>
      <c r="F42" s="17"/>
      <c r="G42" s="16"/>
      <c r="H42" s="17"/>
      <c r="I42" s="17"/>
      <c r="J42" s="17"/>
      <c r="K42" s="16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</row>
    <row r="43" spans="1:1024" s="8" customFormat="1" x14ac:dyDescent="0.2">
      <c r="A43" s="14"/>
      <c r="B43" s="17" t="s">
        <v>76</v>
      </c>
      <c r="C43" s="16">
        <f>SUM(C44:C53)</f>
        <v>204</v>
      </c>
      <c r="D43" s="17" t="s">
        <v>77</v>
      </c>
      <c r="E43" s="16">
        <f>SUM(E44:E53)</f>
        <v>237.59000000000003</v>
      </c>
      <c r="F43" s="17" t="s">
        <v>78</v>
      </c>
      <c r="G43" s="16">
        <f>SUM(G44:G53)</f>
        <v>237.32</v>
      </c>
      <c r="H43" s="17" t="s">
        <v>79</v>
      </c>
      <c r="I43" s="16">
        <f>SUM(I44:I53)</f>
        <v>234.33000000000004</v>
      </c>
      <c r="J43" s="17" t="s">
        <v>80</v>
      </c>
      <c r="K43" s="16">
        <f>SUM(K44:K53)</f>
        <v>196.20999999999998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</row>
    <row r="44" spans="1:1024" s="8" customFormat="1" ht="49.5" x14ac:dyDescent="0.2">
      <c r="A44" s="14"/>
      <c r="B44" s="55" t="s">
        <v>15</v>
      </c>
      <c r="C44" s="56">
        <v>36.64</v>
      </c>
      <c r="D44" s="55" t="s">
        <v>13</v>
      </c>
      <c r="E44" s="56">
        <v>11.81</v>
      </c>
      <c r="F44" s="55" t="s">
        <v>14</v>
      </c>
      <c r="G44" s="56">
        <v>37.97</v>
      </c>
      <c r="H44" s="55" t="s">
        <v>12</v>
      </c>
      <c r="I44" s="56">
        <v>34.18</v>
      </c>
      <c r="J44" s="55" t="s">
        <v>257</v>
      </c>
      <c r="K44" s="56">
        <v>15.23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</row>
    <row r="45" spans="1:1024" s="8" customFormat="1" ht="66" x14ac:dyDescent="0.2">
      <c r="A45" s="14"/>
      <c r="B45" s="55" t="s">
        <v>168</v>
      </c>
      <c r="C45" s="56">
        <v>11.2</v>
      </c>
      <c r="D45" s="55" t="s">
        <v>253</v>
      </c>
      <c r="E45" s="56">
        <v>64.900000000000006</v>
      </c>
      <c r="F45" s="55" t="s">
        <v>246</v>
      </c>
      <c r="G45" s="56">
        <v>30.46</v>
      </c>
      <c r="H45" s="55" t="s">
        <v>247</v>
      </c>
      <c r="I45" s="56">
        <v>29.91</v>
      </c>
      <c r="J45" s="55" t="s">
        <v>256</v>
      </c>
      <c r="K45" s="56">
        <v>20.82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</row>
    <row r="46" spans="1:1024" s="8" customFormat="1" ht="33" x14ac:dyDescent="0.2">
      <c r="A46" s="14"/>
      <c r="B46" s="55" t="s">
        <v>204</v>
      </c>
      <c r="C46" s="56">
        <v>25.88</v>
      </c>
      <c r="D46" s="55" t="s">
        <v>17</v>
      </c>
      <c r="E46" s="56">
        <v>38.96</v>
      </c>
      <c r="F46" s="55" t="s">
        <v>213</v>
      </c>
      <c r="G46" s="56">
        <v>115.47</v>
      </c>
      <c r="H46" s="55" t="s">
        <v>180</v>
      </c>
      <c r="I46" s="56">
        <v>60.61</v>
      </c>
      <c r="J46" s="55" t="s">
        <v>204</v>
      </c>
      <c r="K46" s="56">
        <v>25.88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</row>
    <row r="47" spans="1:1024" s="8" customFormat="1" ht="49.5" x14ac:dyDescent="0.2">
      <c r="A47" s="14"/>
      <c r="B47" s="55" t="s">
        <v>193</v>
      </c>
      <c r="C47" s="56">
        <v>59.38</v>
      </c>
      <c r="D47" s="55" t="s">
        <v>182</v>
      </c>
      <c r="E47" s="56">
        <v>5.35</v>
      </c>
      <c r="F47" s="55" t="s">
        <v>197</v>
      </c>
      <c r="G47" s="56">
        <v>20.420000000000002</v>
      </c>
      <c r="H47" s="55" t="s">
        <v>254</v>
      </c>
      <c r="I47" s="56">
        <v>5.35</v>
      </c>
      <c r="J47" s="55" t="s">
        <v>255</v>
      </c>
      <c r="K47" s="56">
        <v>46.81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</row>
    <row r="48" spans="1:1024" s="8" customFormat="1" ht="33" x14ac:dyDescent="0.2">
      <c r="A48" s="14"/>
      <c r="B48" s="55" t="s">
        <v>196</v>
      </c>
      <c r="C48" s="56">
        <v>3.12</v>
      </c>
      <c r="D48" s="55" t="s">
        <v>252</v>
      </c>
      <c r="E48" s="56">
        <v>49.78</v>
      </c>
      <c r="F48" s="55" t="s">
        <v>216</v>
      </c>
      <c r="G48" s="56">
        <v>6.81</v>
      </c>
      <c r="H48" s="55" t="s">
        <v>169</v>
      </c>
      <c r="I48" s="56">
        <v>25.24</v>
      </c>
      <c r="J48" s="55" t="s">
        <v>194</v>
      </c>
      <c r="K48" s="56">
        <v>5.74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</row>
    <row r="49" spans="1:1024" s="8" customFormat="1" ht="49.5" x14ac:dyDescent="0.2">
      <c r="A49" s="14"/>
      <c r="B49" s="55" t="s">
        <v>202</v>
      </c>
      <c r="C49" s="56">
        <v>34.78</v>
      </c>
      <c r="D49" s="55" t="s">
        <v>198</v>
      </c>
      <c r="E49" s="56">
        <v>25.43</v>
      </c>
      <c r="F49" s="55" t="s">
        <v>42</v>
      </c>
      <c r="G49" s="56">
        <v>26.19</v>
      </c>
      <c r="H49" s="55" t="s">
        <v>201</v>
      </c>
      <c r="I49" s="56">
        <v>37.68</v>
      </c>
      <c r="J49" s="55" t="s">
        <v>195</v>
      </c>
      <c r="K49" s="56">
        <v>8.3000000000000007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  <c r="ALQ49" s="14"/>
      <c r="ALR49" s="14"/>
      <c r="ALS49" s="14"/>
      <c r="ALT49" s="14"/>
      <c r="ALU49" s="14"/>
      <c r="ALV49" s="14"/>
      <c r="ALW49" s="14"/>
      <c r="ALX49" s="14"/>
      <c r="ALY49" s="14"/>
      <c r="ALZ49" s="14"/>
      <c r="AMA49" s="14"/>
      <c r="AMB49" s="14"/>
      <c r="AMC49" s="14"/>
      <c r="AMD49" s="14"/>
      <c r="AME49" s="14"/>
      <c r="AMF49" s="14"/>
      <c r="AMG49" s="14"/>
      <c r="AMH49" s="14"/>
      <c r="AMI49" s="14"/>
      <c r="AMJ49" s="14"/>
    </row>
    <row r="50" spans="1:1024" s="8" customFormat="1" ht="33" x14ac:dyDescent="0.2">
      <c r="A50" s="14"/>
      <c r="B50" s="55" t="s">
        <v>216</v>
      </c>
      <c r="C50" s="56">
        <v>6.81</v>
      </c>
      <c r="D50" s="55" t="s">
        <v>216</v>
      </c>
      <c r="E50" s="56">
        <v>6.81</v>
      </c>
      <c r="F50" s="55"/>
      <c r="G50" s="56"/>
      <c r="H50" s="55" t="s">
        <v>216</v>
      </c>
      <c r="I50" s="56">
        <v>6.81</v>
      </c>
      <c r="J50" s="55" t="s">
        <v>203</v>
      </c>
      <c r="K50" s="56">
        <v>40.43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</row>
    <row r="51" spans="1:1024" s="8" customFormat="1" x14ac:dyDescent="0.2">
      <c r="A51" s="14"/>
      <c r="B51" s="55" t="s">
        <v>42</v>
      </c>
      <c r="C51" s="56">
        <v>26.19</v>
      </c>
      <c r="D51" s="55" t="s">
        <v>205</v>
      </c>
      <c r="E51" s="56">
        <v>34.549999999999997</v>
      </c>
      <c r="F51" s="15"/>
      <c r="G51" s="16"/>
      <c r="H51" s="55" t="s">
        <v>205</v>
      </c>
      <c r="I51" s="56">
        <v>34.549999999999997</v>
      </c>
      <c r="J51" s="55" t="s">
        <v>216</v>
      </c>
      <c r="K51" s="56">
        <v>6.81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  <c r="ALQ51" s="14"/>
      <c r="ALR51" s="14"/>
      <c r="ALS51" s="14"/>
      <c r="ALT51" s="14"/>
      <c r="ALU51" s="14"/>
      <c r="ALV51" s="14"/>
      <c r="ALW51" s="14"/>
      <c r="ALX51" s="14"/>
      <c r="ALY51" s="14"/>
      <c r="ALZ51" s="14"/>
      <c r="AMA51" s="14"/>
      <c r="AMB51" s="14"/>
      <c r="AMC51" s="14"/>
      <c r="AMD51" s="14"/>
      <c r="AME51" s="14"/>
      <c r="AMF51" s="14"/>
      <c r="AMG51" s="14"/>
      <c r="AMH51" s="14"/>
      <c r="AMI51" s="14"/>
      <c r="AMJ51" s="14"/>
    </row>
    <row r="52" spans="1:1024" s="8" customFormat="1" x14ac:dyDescent="0.2">
      <c r="A52" s="14"/>
      <c r="B52" s="55"/>
      <c r="C52" s="56"/>
      <c r="D52" s="55"/>
      <c r="E52" s="56"/>
      <c r="F52" s="15"/>
      <c r="G52" s="16"/>
      <c r="H52" s="55"/>
      <c r="I52" s="56"/>
      <c r="J52" s="55" t="s">
        <v>42</v>
      </c>
      <c r="K52" s="56">
        <v>26.19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</row>
    <row r="53" spans="1:1024" s="8" customFormat="1" x14ac:dyDescent="0.2">
      <c r="A53" s="14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</row>
    <row r="54" spans="1:1024" s="8" customFormat="1" ht="49.5" x14ac:dyDescent="0.2">
      <c r="A54" s="14"/>
      <c r="B54" s="17" t="s">
        <v>173</v>
      </c>
      <c r="C54" s="16">
        <f t="shared" ref="C54" si="4">C55+C56</f>
        <v>101.46</v>
      </c>
      <c r="D54" s="17" t="s">
        <v>174</v>
      </c>
      <c r="E54" s="16">
        <f t="shared" ref="E54" si="5">E55+E56</f>
        <v>101.46</v>
      </c>
      <c r="F54" s="17" t="s">
        <v>175</v>
      </c>
      <c r="G54" s="16">
        <f t="shared" ref="G54" si="6">G55+G56</f>
        <v>101.46</v>
      </c>
      <c r="H54" s="17" t="s">
        <v>176</v>
      </c>
      <c r="I54" s="16">
        <f t="shared" ref="I54" si="7">I55+I56</f>
        <v>101.46</v>
      </c>
      <c r="J54" s="17" t="s">
        <v>177</v>
      </c>
      <c r="K54" s="16">
        <f t="shared" ref="K54" si="8">K55+K56</f>
        <v>101.46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14"/>
    </row>
    <row r="55" spans="1:1024" s="19" customFormat="1" ht="49.5" x14ac:dyDescent="0.2">
      <c r="B55" s="55" t="s">
        <v>188</v>
      </c>
      <c r="C55" s="56">
        <v>19.579999999999998</v>
      </c>
      <c r="D55" s="55" t="s">
        <v>188</v>
      </c>
      <c r="E55" s="56">
        <v>19.579999999999998</v>
      </c>
      <c r="F55" s="55" t="s">
        <v>188</v>
      </c>
      <c r="G55" s="56">
        <v>19.579999999999998</v>
      </c>
      <c r="H55" s="55" t="s">
        <v>188</v>
      </c>
      <c r="I55" s="56">
        <v>19.579999999999998</v>
      </c>
      <c r="J55" s="55" t="s">
        <v>188</v>
      </c>
      <c r="K55" s="56">
        <v>19.579999999999998</v>
      </c>
    </row>
    <row r="56" spans="1:1024" s="19" customFormat="1" ht="33" x14ac:dyDescent="0.2">
      <c r="B56" s="55" t="s">
        <v>189</v>
      </c>
      <c r="C56" s="56">
        <v>81.88</v>
      </c>
      <c r="D56" s="55" t="s">
        <v>189</v>
      </c>
      <c r="E56" s="56">
        <v>81.88</v>
      </c>
      <c r="F56" s="55" t="s">
        <v>189</v>
      </c>
      <c r="G56" s="56">
        <v>81.88</v>
      </c>
      <c r="H56" s="55" t="s">
        <v>189</v>
      </c>
      <c r="I56" s="56">
        <v>81.88</v>
      </c>
      <c r="J56" s="55" t="s">
        <v>189</v>
      </c>
      <c r="K56" s="56">
        <v>81.88</v>
      </c>
    </row>
  </sheetData>
  <mergeCells count="2">
    <mergeCell ref="B2:K2"/>
    <mergeCell ref="C3:K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7" firstPageNumber="0" orientation="portrait" horizontalDpi="300" verticalDpi="300" r:id="rId1"/>
  <rowBreaks count="2" manualBreakCount="2">
    <brk id="29" max="16383" man="1"/>
    <brk id="56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MJ17"/>
  <sheetViews>
    <sheetView view="pageBreakPreview" topLeftCell="A4" zoomScale="60" zoomScaleNormal="100" workbookViewId="0">
      <selection activeCell="I6" sqref="I6"/>
    </sheetView>
  </sheetViews>
  <sheetFormatPr defaultColWidth="9.33203125" defaultRowHeight="16.5" x14ac:dyDescent="0.3"/>
  <cols>
    <col min="1" max="1" width="22.33203125" style="196" customWidth="1"/>
    <col min="2" max="11" width="10.83203125" style="196" customWidth="1"/>
    <col min="12" max="12" width="14.6640625" style="196" customWidth="1"/>
    <col min="13" max="13" width="13" style="196" customWidth="1"/>
    <col min="14" max="14" width="10.83203125" style="196" customWidth="1"/>
    <col min="15" max="15" width="13.33203125" style="196" customWidth="1"/>
    <col min="16" max="16" width="19.1640625" style="196" bestFit="1" customWidth="1"/>
    <col min="17" max="1024" width="10.83203125" style="196" customWidth="1"/>
    <col min="1025" max="16384" width="9.33203125" style="197"/>
  </cols>
  <sheetData>
    <row r="2" spans="1:16" s="197" customFormat="1" x14ac:dyDescent="0.3">
      <c r="A2" s="293" t="s">
        <v>593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196"/>
    </row>
    <row r="3" spans="1:16" s="197" customFormat="1" ht="17.25" thickBot="1" x14ac:dyDescent="0.3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s="197" customFormat="1" ht="141" customHeight="1" thickBot="1" x14ac:dyDescent="0.25">
      <c r="A4" s="201"/>
      <c r="B4" s="300" t="s">
        <v>594</v>
      </c>
      <c r="C4" s="300"/>
      <c r="D4" s="300" t="s">
        <v>595</v>
      </c>
      <c r="E4" s="300"/>
      <c r="F4" s="300" t="s">
        <v>569</v>
      </c>
      <c r="G4" s="300"/>
      <c r="H4" s="300"/>
      <c r="I4" s="300"/>
      <c r="J4" s="300"/>
      <c r="K4" s="300" t="s">
        <v>596</v>
      </c>
      <c r="L4" s="300"/>
      <c r="M4" s="300"/>
      <c r="N4" s="300"/>
      <c r="O4" s="300"/>
      <c r="P4" s="202" t="s">
        <v>633</v>
      </c>
    </row>
    <row r="5" spans="1:16" s="197" customFormat="1" ht="33.75" thickBot="1" x14ac:dyDescent="0.25">
      <c r="A5" s="198" t="s">
        <v>597</v>
      </c>
      <c r="B5" s="198" t="s">
        <v>598</v>
      </c>
      <c r="C5" s="198" t="s">
        <v>599</v>
      </c>
      <c r="D5" s="198" t="s">
        <v>598</v>
      </c>
      <c r="E5" s="198" t="s">
        <v>599</v>
      </c>
      <c r="F5" s="198" t="s">
        <v>574</v>
      </c>
      <c r="G5" s="198" t="s">
        <v>579</v>
      </c>
      <c r="H5" s="198" t="s">
        <v>583</v>
      </c>
      <c r="I5" s="198" t="s">
        <v>587</v>
      </c>
      <c r="J5" s="198" t="s">
        <v>591</v>
      </c>
      <c r="K5" s="198" t="s">
        <v>572</v>
      </c>
      <c r="L5" s="198" t="s">
        <v>577</v>
      </c>
      <c r="M5" s="198" t="s">
        <v>581</v>
      </c>
      <c r="N5" s="198" t="s">
        <v>585</v>
      </c>
      <c r="O5" s="198" t="s">
        <v>589</v>
      </c>
      <c r="P5" s="203" t="s">
        <v>793</v>
      </c>
    </row>
    <row r="6" spans="1:16" s="197" customFormat="1" ht="33.75" thickBot="1" x14ac:dyDescent="0.35">
      <c r="A6" s="198" t="s">
        <v>600</v>
      </c>
      <c r="B6" s="198">
        <v>2359</v>
      </c>
      <c r="C6" s="198">
        <v>2720</v>
      </c>
      <c r="D6" s="204">
        <v>2108.8881999999999</v>
      </c>
      <c r="E6" s="198">
        <v>2483</v>
      </c>
      <c r="F6" s="198">
        <v>1500</v>
      </c>
      <c r="G6" s="198">
        <v>1800</v>
      </c>
      <c r="H6" s="198">
        <v>2000</v>
      </c>
      <c r="I6" s="198">
        <v>2200</v>
      </c>
      <c r="J6" s="198">
        <v>2500</v>
      </c>
      <c r="K6" s="297" t="s">
        <v>601</v>
      </c>
      <c r="L6" s="297"/>
      <c r="M6" s="297"/>
      <c r="N6" s="297"/>
      <c r="O6" s="297"/>
      <c r="P6" s="203">
        <f>P7*4+P8*9+P9*4</f>
        <v>2400</v>
      </c>
    </row>
    <row r="7" spans="1:16" s="197" customFormat="1" ht="17.25" thickBot="1" x14ac:dyDescent="0.35">
      <c r="A7" s="198" t="s">
        <v>602</v>
      </c>
      <c r="B7" s="198">
        <v>77</v>
      </c>
      <c r="C7" s="198">
        <v>90</v>
      </c>
      <c r="D7" s="204">
        <v>100.157</v>
      </c>
      <c r="E7" s="198">
        <v>120</v>
      </c>
      <c r="F7" s="198">
        <v>75</v>
      </c>
      <c r="G7" s="198">
        <v>90</v>
      </c>
      <c r="H7" s="198">
        <v>100</v>
      </c>
      <c r="I7" s="198">
        <v>110</v>
      </c>
      <c r="J7" s="198">
        <v>125</v>
      </c>
      <c r="K7" s="297" t="s">
        <v>601</v>
      </c>
      <c r="L7" s="297"/>
      <c r="M7" s="297"/>
      <c r="N7" s="297"/>
      <c r="O7" s="297"/>
      <c r="P7" s="203">
        <v>120</v>
      </c>
    </row>
    <row r="8" spans="1:16" s="197" customFormat="1" ht="17.25" thickBot="1" x14ac:dyDescent="0.35">
      <c r="A8" s="198" t="s">
        <v>603</v>
      </c>
      <c r="B8" s="198">
        <v>79</v>
      </c>
      <c r="C8" s="198">
        <v>92</v>
      </c>
      <c r="D8" s="204">
        <v>64.67240000000001</v>
      </c>
      <c r="E8" s="198">
        <v>75</v>
      </c>
      <c r="F8" s="198">
        <v>50</v>
      </c>
      <c r="G8" s="198">
        <v>60</v>
      </c>
      <c r="H8" s="198">
        <v>67</v>
      </c>
      <c r="I8" s="198">
        <v>74</v>
      </c>
      <c r="J8" s="198">
        <v>84</v>
      </c>
      <c r="K8" s="205" t="s">
        <v>601</v>
      </c>
      <c r="L8" s="206"/>
      <c r="M8" s="207"/>
      <c r="N8" s="207"/>
      <c r="O8" s="208"/>
      <c r="P8" s="203">
        <v>80</v>
      </c>
    </row>
    <row r="9" spans="1:16" s="197" customFormat="1" ht="17.25" thickBot="1" x14ac:dyDescent="0.35">
      <c r="A9" s="198" t="s">
        <v>604</v>
      </c>
      <c r="B9" s="198">
        <v>335</v>
      </c>
      <c r="C9" s="198">
        <v>383</v>
      </c>
      <c r="D9" s="204">
        <v>276.03960000000001</v>
      </c>
      <c r="E9" s="198">
        <v>331</v>
      </c>
      <c r="F9" s="198">
        <v>188</v>
      </c>
      <c r="G9" s="198">
        <v>225</v>
      </c>
      <c r="H9" s="198">
        <v>250</v>
      </c>
      <c r="I9" s="198">
        <v>275</v>
      </c>
      <c r="J9" s="198">
        <v>313</v>
      </c>
      <c r="K9" s="297" t="s">
        <v>601</v>
      </c>
      <c r="L9" s="297"/>
      <c r="M9" s="297"/>
      <c r="N9" s="297"/>
      <c r="O9" s="297"/>
      <c r="P9" s="203">
        <v>300</v>
      </c>
    </row>
    <row r="10" spans="1:16" s="197" customFormat="1" ht="17.25" thickBot="1" x14ac:dyDescent="0.35">
      <c r="A10" s="198" t="s">
        <v>605</v>
      </c>
      <c r="B10" s="204" t="s">
        <v>606</v>
      </c>
      <c r="C10" s="204" t="s">
        <v>607</v>
      </c>
      <c r="D10" s="204">
        <v>23.003300000000003</v>
      </c>
      <c r="E10" s="204">
        <v>28</v>
      </c>
      <c r="F10" s="198" t="s">
        <v>575</v>
      </c>
      <c r="G10" s="198" t="s">
        <v>580</v>
      </c>
      <c r="H10" s="198" t="s">
        <v>584</v>
      </c>
      <c r="I10" s="198" t="s">
        <v>588</v>
      </c>
      <c r="J10" s="198" t="s">
        <v>592</v>
      </c>
      <c r="K10" s="199" t="s">
        <v>573</v>
      </c>
      <c r="L10" s="199" t="s">
        <v>578</v>
      </c>
      <c r="M10" s="199" t="s">
        <v>582</v>
      </c>
      <c r="N10" s="199" t="s">
        <v>586</v>
      </c>
      <c r="O10" s="199" t="s">
        <v>590</v>
      </c>
      <c r="P10" s="209">
        <v>28</v>
      </c>
    </row>
    <row r="11" spans="1:16" s="197" customFormat="1" ht="33" customHeight="1" thickBot="1" x14ac:dyDescent="0.25">
      <c r="A11" s="299" t="s">
        <v>608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</row>
    <row r="12" spans="1:16" s="197" customFormat="1" ht="17.25" thickBot="1" x14ac:dyDescent="0.35">
      <c r="A12" s="198" t="s">
        <v>602</v>
      </c>
      <c r="B12" s="210">
        <f t="shared" ref="B12:J12" si="0">B7*4/B6</f>
        <v>0.13056379821958458</v>
      </c>
      <c r="C12" s="210">
        <f t="shared" si="0"/>
        <v>0.13235294117647059</v>
      </c>
      <c r="D12" s="211">
        <v>0.2</v>
      </c>
      <c r="E12" s="210">
        <v>0.19331453886427707</v>
      </c>
      <c r="F12" s="210">
        <f t="shared" si="0"/>
        <v>0.2</v>
      </c>
      <c r="G12" s="210">
        <f t="shared" si="0"/>
        <v>0.2</v>
      </c>
      <c r="H12" s="210">
        <f t="shared" si="0"/>
        <v>0.2</v>
      </c>
      <c r="I12" s="210">
        <f t="shared" si="0"/>
        <v>0.2</v>
      </c>
      <c r="J12" s="210">
        <f t="shared" si="0"/>
        <v>0.2</v>
      </c>
      <c r="K12" s="210"/>
      <c r="L12" s="210"/>
      <c r="M12" s="210"/>
      <c r="N12" s="210"/>
      <c r="O12" s="210"/>
      <c r="P12" s="212">
        <v>0.2</v>
      </c>
    </row>
    <row r="13" spans="1:16" s="197" customFormat="1" ht="17.25" thickBot="1" x14ac:dyDescent="0.35">
      <c r="A13" s="198" t="s">
        <v>603</v>
      </c>
      <c r="B13" s="210">
        <f t="shared" ref="B13:J13" si="1">B8*9/B6</f>
        <v>0.301398897838067</v>
      </c>
      <c r="C13" s="210">
        <f t="shared" si="1"/>
        <v>0.30441176470588233</v>
      </c>
      <c r="D13" s="211">
        <v>0.28000000000000003</v>
      </c>
      <c r="E13" s="210">
        <v>0.27184857027788967</v>
      </c>
      <c r="F13" s="210">
        <f t="shared" si="1"/>
        <v>0.3</v>
      </c>
      <c r="G13" s="210">
        <f t="shared" si="1"/>
        <v>0.3</v>
      </c>
      <c r="H13" s="210">
        <f t="shared" si="1"/>
        <v>0.30149999999999999</v>
      </c>
      <c r="I13" s="210">
        <f t="shared" si="1"/>
        <v>0.30272727272727273</v>
      </c>
      <c r="J13" s="210">
        <f t="shared" si="1"/>
        <v>0.3024</v>
      </c>
      <c r="K13" s="210"/>
      <c r="L13" s="210"/>
      <c r="M13" s="210"/>
      <c r="N13" s="210"/>
      <c r="O13" s="210"/>
      <c r="P13" s="213">
        <v>0.3</v>
      </c>
    </row>
    <row r="14" spans="1:16" s="197" customFormat="1" ht="17.25" thickBot="1" x14ac:dyDescent="0.35">
      <c r="A14" s="198" t="s">
        <v>604</v>
      </c>
      <c r="B14" s="210">
        <f t="shared" ref="B14:J14" si="2">B9*4/B6</f>
        <v>0.56803730394234841</v>
      </c>
      <c r="C14" s="210">
        <f t="shared" si="2"/>
        <v>0.56323529411764706</v>
      </c>
      <c r="D14" s="211">
        <v>0.52</v>
      </c>
      <c r="E14" s="210">
        <v>0.53322593636729765</v>
      </c>
      <c r="F14" s="210">
        <f t="shared" si="2"/>
        <v>0.5013333333333333</v>
      </c>
      <c r="G14" s="210">
        <f t="shared" si="2"/>
        <v>0.5</v>
      </c>
      <c r="H14" s="210">
        <f t="shared" si="2"/>
        <v>0.5</v>
      </c>
      <c r="I14" s="210">
        <f t="shared" si="2"/>
        <v>0.5</v>
      </c>
      <c r="J14" s="210">
        <f t="shared" si="2"/>
        <v>0.50080000000000002</v>
      </c>
      <c r="K14" s="210"/>
      <c r="L14" s="210"/>
      <c r="M14" s="210"/>
      <c r="N14" s="210"/>
      <c r="O14" s="210"/>
      <c r="P14" s="213">
        <v>0.5</v>
      </c>
    </row>
    <row r="15" spans="1:16" s="197" customFormat="1" ht="15.6" customHeight="1" x14ac:dyDescent="0.3">
      <c r="A15" s="298" t="s">
        <v>609</v>
      </c>
      <c r="B15" s="298"/>
      <c r="C15" s="298"/>
      <c r="D15" s="298"/>
      <c r="E15" s="298"/>
      <c r="F15" s="298"/>
      <c r="G15" s="196"/>
      <c r="H15" s="196"/>
      <c r="I15" s="196"/>
      <c r="J15" s="196"/>
      <c r="K15" s="196"/>
      <c r="L15" s="196"/>
      <c r="M15" s="196"/>
      <c r="N15" s="196"/>
      <c r="O15" s="196"/>
      <c r="P15" s="196"/>
    </row>
    <row r="16" spans="1:16" s="197" customFormat="1" ht="15.6" customHeight="1" x14ac:dyDescent="0.3">
      <c r="A16" s="298" t="s">
        <v>610</v>
      </c>
      <c r="B16" s="298"/>
      <c r="C16" s="298"/>
      <c r="D16" s="298"/>
      <c r="E16" s="298"/>
      <c r="F16" s="298"/>
      <c r="G16" s="196"/>
      <c r="H16" s="196"/>
      <c r="I16" s="196"/>
      <c r="J16" s="196"/>
      <c r="K16" s="196"/>
      <c r="L16" s="196"/>
      <c r="M16" s="196"/>
      <c r="N16" s="196"/>
      <c r="O16" s="196"/>
      <c r="P16" s="196"/>
    </row>
    <row r="17" spans="1:16" s="197" customFormat="1" ht="12.75" customHeight="1" x14ac:dyDescent="0.3">
      <c r="A17" s="296" t="s">
        <v>833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</row>
  </sheetData>
  <mergeCells count="12">
    <mergeCell ref="K6:O6"/>
    <mergeCell ref="A11:P11"/>
    <mergeCell ref="A2:O2"/>
    <mergeCell ref="B4:C4"/>
    <mergeCell ref="D4:E4"/>
    <mergeCell ref="F4:J4"/>
    <mergeCell ref="K4:O4"/>
    <mergeCell ref="A17:P17"/>
    <mergeCell ref="K7:O7"/>
    <mergeCell ref="K9:O9"/>
    <mergeCell ref="A15:F15"/>
    <mergeCell ref="A16:F1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82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8"/>
  <sheetViews>
    <sheetView view="pageBreakPreview" topLeftCell="B1" zoomScale="60" zoomScaleNormal="100" workbookViewId="0">
      <selection activeCell="E18" sqref="E18"/>
    </sheetView>
  </sheetViews>
  <sheetFormatPr defaultColWidth="9.33203125" defaultRowHeight="16.5" x14ac:dyDescent="0.3"/>
  <cols>
    <col min="1" max="1" width="9.33203125" style="196" customWidth="1"/>
    <col min="2" max="2" width="35.33203125" style="196" customWidth="1"/>
    <col min="3" max="3" width="10.1640625" style="196" customWidth="1"/>
    <col min="4" max="4" width="10.83203125" style="196" customWidth="1"/>
    <col min="5" max="5" width="30.33203125" style="196" customWidth="1"/>
    <col min="6" max="6" width="29.6640625" style="196" customWidth="1"/>
    <col min="7" max="7" width="15.5" style="196" customWidth="1"/>
    <col min="8" max="8" width="12" style="196" customWidth="1"/>
    <col min="9" max="1025" width="9.33203125" style="196" customWidth="1"/>
    <col min="1026" max="16384" width="9.33203125" style="197"/>
  </cols>
  <sheetData>
    <row r="1" spans="2:8" s="197" customFormat="1" ht="45.6" customHeight="1" x14ac:dyDescent="0.3">
      <c r="B1" s="302" t="s">
        <v>834</v>
      </c>
      <c r="C1" s="302"/>
      <c r="D1" s="302"/>
      <c r="E1" s="302"/>
      <c r="F1" s="302"/>
      <c r="G1" s="302"/>
      <c r="H1" s="302"/>
    </row>
    <row r="2" spans="2:8" s="197" customFormat="1" x14ac:dyDescent="0.3">
      <c r="B2" s="293" t="s">
        <v>806</v>
      </c>
      <c r="C2" s="293"/>
      <c r="D2" s="293"/>
      <c r="E2" s="293"/>
      <c r="F2" s="293"/>
      <c r="G2" s="293"/>
      <c r="H2" s="293"/>
    </row>
    <row r="4" spans="2:8" s="197" customFormat="1" ht="34.5" customHeight="1" x14ac:dyDescent="0.2">
      <c r="B4" s="301" t="s">
        <v>611</v>
      </c>
      <c r="C4" s="301"/>
      <c r="D4" s="301"/>
      <c r="E4" s="301"/>
      <c r="F4" s="301"/>
      <c r="G4" s="301"/>
      <c r="H4" s="301"/>
    </row>
    <row r="5" spans="2:8" s="197" customFormat="1" ht="46.5" customHeight="1" x14ac:dyDescent="0.2">
      <c r="B5" s="214" t="s">
        <v>106</v>
      </c>
      <c r="C5" s="294" t="s">
        <v>612</v>
      </c>
      <c r="D5" s="294"/>
      <c r="E5" s="198" t="s">
        <v>613</v>
      </c>
      <c r="F5" s="198" t="s">
        <v>614</v>
      </c>
      <c r="G5" s="294" t="s">
        <v>615</v>
      </c>
      <c r="H5" s="294"/>
    </row>
    <row r="6" spans="2:8" s="197" customFormat="1" x14ac:dyDescent="0.2">
      <c r="B6" s="214"/>
      <c r="C6" s="198" t="s">
        <v>616</v>
      </c>
      <c r="D6" s="198" t="s">
        <v>617</v>
      </c>
      <c r="E6" s="198"/>
      <c r="F6" s="198"/>
      <c r="G6" s="198" t="s">
        <v>618</v>
      </c>
      <c r="H6" s="198" t="s">
        <v>209</v>
      </c>
    </row>
    <row r="7" spans="2:8" s="197" customFormat="1" x14ac:dyDescent="0.3">
      <c r="B7" s="214" t="s">
        <v>0</v>
      </c>
      <c r="C7" s="215">
        <v>595.91999999999996</v>
      </c>
      <c r="D7" s="216">
        <f t="shared" ref="D7:D12" si="0">C7/$C$13</f>
        <v>0.24000000000000002</v>
      </c>
      <c r="E7" s="199" t="s">
        <v>601</v>
      </c>
      <c r="F7" s="199" t="s">
        <v>619</v>
      </c>
      <c r="G7" s="215">
        <v>91.98</v>
      </c>
      <c r="H7" s="217">
        <v>7.4</v>
      </c>
    </row>
    <row r="8" spans="2:8" s="197" customFormat="1" x14ac:dyDescent="0.3">
      <c r="B8" s="214" t="s">
        <v>620</v>
      </c>
      <c r="C8" s="215">
        <v>74.489999999999995</v>
      </c>
      <c r="D8" s="216">
        <f t="shared" si="0"/>
        <v>3.0000000000000002E-2</v>
      </c>
      <c r="E8" s="199" t="s">
        <v>601</v>
      </c>
      <c r="F8" s="199" t="s">
        <v>619</v>
      </c>
      <c r="G8" s="215">
        <v>15.23</v>
      </c>
      <c r="H8" s="217">
        <f t="shared" ref="H8:H13" si="1">G8/12</f>
        <v>1.2691666666666668</v>
      </c>
    </row>
    <row r="9" spans="2:8" s="197" customFormat="1" x14ac:dyDescent="0.3">
      <c r="B9" s="214" t="s">
        <v>11</v>
      </c>
      <c r="C9" s="215">
        <v>794.56</v>
      </c>
      <c r="D9" s="216">
        <f t="shared" si="0"/>
        <v>0.32000000000000006</v>
      </c>
      <c r="E9" s="199" t="s">
        <v>601</v>
      </c>
      <c r="F9" s="199" t="s">
        <v>619</v>
      </c>
      <c r="G9" s="215">
        <v>105.66</v>
      </c>
      <c r="H9" s="217">
        <f t="shared" si="1"/>
        <v>8.8049999999999997</v>
      </c>
    </row>
    <row r="10" spans="2:8" s="197" customFormat="1" x14ac:dyDescent="0.3">
      <c r="B10" s="214" t="s">
        <v>259</v>
      </c>
      <c r="C10" s="215">
        <v>248.3</v>
      </c>
      <c r="D10" s="216">
        <f t="shared" si="0"/>
        <v>0.10000000000000002</v>
      </c>
      <c r="E10" s="199" t="s">
        <v>601</v>
      </c>
      <c r="F10" s="199" t="s">
        <v>619</v>
      </c>
      <c r="G10" s="215">
        <v>34.06</v>
      </c>
      <c r="H10" s="217">
        <f t="shared" si="1"/>
        <v>2.8383333333333334</v>
      </c>
    </row>
    <row r="11" spans="2:8" s="197" customFormat="1" x14ac:dyDescent="0.3">
      <c r="B11" s="214" t="s">
        <v>621</v>
      </c>
      <c r="C11" s="215">
        <v>620.75</v>
      </c>
      <c r="D11" s="216">
        <f t="shared" si="0"/>
        <v>0.25000000000000006</v>
      </c>
      <c r="E11" s="199" t="s">
        <v>601</v>
      </c>
      <c r="F11" s="199" t="s">
        <v>619</v>
      </c>
      <c r="G11" s="215">
        <v>71.239999999999995</v>
      </c>
      <c r="H11" s="217">
        <f t="shared" si="1"/>
        <v>5.9366666666666665</v>
      </c>
    </row>
    <row r="12" spans="2:8" s="197" customFormat="1" x14ac:dyDescent="0.3">
      <c r="B12" s="214" t="s">
        <v>622</v>
      </c>
      <c r="C12" s="215">
        <v>148.97999999999999</v>
      </c>
      <c r="D12" s="216">
        <f t="shared" si="0"/>
        <v>6.0000000000000005E-2</v>
      </c>
      <c r="E12" s="199" t="s">
        <v>601</v>
      </c>
      <c r="F12" s="199" t="s">
        <v>619</v>
      </c>
      <c r="G12" s="215">
        <v>12.83</v>
      </c>
      <c r="H12" s="217">
        <f t="shared" si="1"/>
        <v>1.0691666666666666</v>
      </c>
    </row>
    <row r="13" spans="2:8" s="197" customFormat="1" x14ac:dyDescent="0.3">
      <c r="B13" s="218" t="s">
        <v>260</v>
      </c>
      <c r="C13" s="233">
        <f>SUM(C7:C12)</f>
        <v>2482.9999999999995</v>
      </c>
      <c r="D13" s="218"/>
      <c r="E13" s="218"/>
      <c r="F13" s="218"/>
      <c r="G13" s="219">
        <f>SUM(G7:G12)</f>
        <v>331</v>
      </c>
      <c r="H13" s="220">
        <f t="shared" si="1"/>
        <v>27.583333333333332</v>
      </c>
    </row>
    <row r="15" spans="2:8" s="197" customFormat="1" ht="52.5" customHeight="1" x14ac:dyDescent="0.2">
      <c r="B15" s="301" t="s">
        <v>623</v>
      </c>
      <c r="C15" s="301"/>
      <c r="D15" s="301"/>
      <c r="E15" s="301"/>
      <c r="F15" s="301"/>
      <c r="G15" s="301"/>
      <c r="H15" s="301"/>
    </row>
    <row r="16" spans="2:8" s="197" customFormat="1" ht="40.5" customHeight="1" x14ac:dyDescent="0.2">
      <c r="B16" s="214" t="s">
        <v>106</v>
      </c>
      <c r="C16" s="294" t="s">
        <v>612</v>
      </c>
      <c r="D16" s="294"/>
      <c r="E16" s="198" t="s">
        <v>613</v>
      </c>
      <c r="F16" s="198" t="s">
        <v>614</v>
      </c>
      <c r="G16" s="294" t="s">
        <v>615</v>
      </c>
      <c r="H16" s="294"/>
    </row>
    <row r="17" spans="2:8" s="197" customFormat="1" x14ac:dyDescent="0.2">
      <c r="B17" s="221"/>
      <c r="C17" s="222" t="s">
        <v>616</v>
      </c>
      <c r="D17" s="222" t="s">
        <v>617</v>
      </c>
      <c r="E17" s="222"/>
      <c r="F17" s="222"/>
      <c r="G17" s="222" t="s">
        <v>618</v>
      </c>
      <c r="H17" s="222" t="s">
        <v>209</v>
      </c>
    </row>
    <row r="18" spans="2:8" s="197" customFormat="1" ht="49.5" x14ac:dyDescent="0.2">
      <c r="B18" s="221" t="s">
        <v>624</v>
      </c>
      <c r="C18" s="215">
        <v>96</v>
      </c>
      <c r="D18" s="223" t="s">
        <v>656</v>
      </c>
      <c r="E18" s="198" t="s">
        <v>625</v>
      </c>
      <c r="F18" s="224" t="s">
        <v>662</v>
      </c>
      <c r="G18" s="225" t="s">
        <v>664</v>
      </c>
      <c r="H18" s="225" t="s">
        <v>663</v>
      </c>
    </row>
    <row r="19" spans="2:8" s="197" customFormat="1" x14ac:dyDescent="0.2">
      <c r="B19" s="221" t="s">
        <v>626</v>
      </c>
      <c r="C19" s="215">
        <v>551</v>
      </c>
      <c r="D19" s="223" t="s">
        <v>657</v>
      </c>
      <c r="E19" s="198" t="s">
        <v>627</v>
      </c>
      <c r="F19" s="224" t="s">
        <v>796</v>
      </c>
      <c r="G19" s="215" t="s">
        <v>803</v>
      </c>
      <c r="H19" s="225" t="s">
        <v>800</v>
      </c>
    </row>
    <row r="20" spans="2:8" s="197" customFormat="1" x14ac:dyDescent="0.2">
      <c r="B20" s="221" t="s">
        <v>636</v>
      </c>
      <c r="C20" s="215">
        <v>168</v>
      </c>
      <c r="D20" s="223" t="s">
        <v>658</v>
      </c>
      <c r="E20" s="198" t="s">
        <v>628</v>
      </c>
      <c r="F20" s="224" t="s">
        <v>660</v>
      </c>
      <c r="G20" s="225" t="s">
        <v>804</v>
      </c>
      <c r="H20" s="225" t="s">
        <v>802</v>
      </c>
    </row>
    <row r="21" spans="2:8" s="197" customFormat="1" x14ac:dyDescent="0.2">
      <c r="B21" s="221" t="s">
        <v>11</v>
      </c>
      <c r="C21" s="215">
        <v>770</v>
      </c>
      <c r="D21" s="223" t="s">
        <v>659</v>
      </c>
      <c r="E21" s="198" t="s">
        <v>629</v>
      </c>
      <c r="F21" s="224" t="s">
        <v>794</v>
      </c>
      <c r="G21" s="215" t="s">
        <v>805</v>
      </c>
      <c r="H21" s="225" t="s">
        <v>801</v>
      </c>
    </row>
    <row r="22" spans="2:8" s="197" customFormat="1" x14ac:dyDescent="0.2">
      <c r="B22" s="221" t="s">
        <v>638</v>
      </c>
      <c r="C22" s="215">
        <v>168</v>
      </c>
      <c r="D22" s="223" t="s">
        <v>658</v>
      </c>
      <c r="E22" s="198" t="s">
        <v>630</v>
      </c>
      <c r="F22" s="224" t="s">
        <v>660</v>
      </c>
      <c r="G22" s="225" t="s">
        <v>804</v>
      </c>
      <c r="H22" s="225" t="s">
        <v>802</v>
      </c>
    </row>
    <row r="23" spans="2:8" s="197" customFormat="1" x14ac:dyDescent="0.2">
      <c r="B23" s="221" t="s">
        <v>621</v>
      </c>
      <c r="C23" s="215">
        <v>551</v>
      </c>
      <c r="D23" s="223" t="s">
        <v>657</v>
      </c>
      <c r="E23" s="198" t="s">
        <v>631</v>
      </c>
      <c r="F23" s="224" t="s">
        <v>795</v>
      </c>
      <c r="G23" s="215" t="s">
        <v>803</v>
      </c>
      <c r="H23" s="225" t="s">
        <v>800</v>
      </c>
    </row>
    <row r="24" spans="2:8" s="197" customFormat="1" x14ac:dyDescent="0.2">
      <c r="B24" s="221" t="s">
        <v>622</v>
      </c>
      <c r="C24" s="215">
        <v>96</v>
      </c>
      <c r="D24" s="223" t="s">
        <v>656</v>
      </c>
      <c r="E24" s="198" t="s">
        <v>632</v>
      </c>
      <c r="F24" s="224" t="s">
        <v>661</v>
      </c>
      <c r="G24" s="225" t="s">
        <v>664</v>
      </c>
      <c r="H24" s="225" t="s">
        <v>663</v>
      </c>
    </row>
    <row r="25" spans="2:8" s="197" customFormat="1" x14ac:dyDescent="0.2">
      <c r="B25" s="226" t="s">
        <v>260</v>
      </c>
      <c r="C25" s="227">
        <f>SUM(C18:C24)</f>
        <v>2400</v>
      </c>
      <c r="D25" s="228"/>
      <c r="E25" s="228"/>
      <c r="F25" s="229" t="s">
        <v>797</v>
      </c>
      <c r="G25" s="227" t="s">
        <v>798</v>
      </c>
      <c r="H25" s="230" t="s">
        <v>799</v>
      </c>
    </row>
    <row r="28" spans="2:8" s="197" customFormat="1" ht="36" customHeight="1" x14ac:dyDescent="0.2">
      <c r="B28" s="301" t="s">
        <v>634</v>
      </c>
      <c r="C28" s="301"/>
      <c r="D28" s="301"/>
      <c r="E28" s="301"/>
      <c r="F28" s="301"/>
      <c r="G28" s="301"/>
      <c r="H28" s="301"/>
    </row>
    <row r="29" spans="2:8" s="197" customFormat="1" ht="42" customHeight="1" x14ac:dyDescent="0.2">
      <c r="B29" s="214" t="s">
        <v>106</v>
      </c>
      <c r="C29" s="294" t="s">
        <v>612</v>
      </c>
      <c r="D29" s="294"/>
      <c r="E29" s="198" t="s">
        <v>613</v>
      </c>
      <c r="F29" s="198" t="s">
        <v>614</v>
      </c>
      <c r="G29" s="294" t="s">
        <v>615</v>
      </c>
      <c r="H29" s="294"/>
    </row>
    <row r="30" spans="2:8" s="197" customFormat="1" x14ac:dyDescent="0.2">
      <c r="B30" s="221"/>
      <c r="C30" s="222" t="s">
        <v>616</v>
      </c>
      <c r="D30" s="222" t="s">
        <v>617</v>
      </c>
      <c r="E30" s="222"/>
      <c r="F30" s="222"/>
      <c r="G30" s="222" t="s">
        <v>618</v>
      </c>
      <c r="H30" s="222" t="s">
        <v>209</v>
      </c>
    </row>
    <row r="31" spans="2:8" s="197" customFormat="1" ht="49.5" x14ac:dyDescent="0.2">
      <c r="B31" s="221" t="s">
        <v>624</v>
      </c>
      <c r="C31" s="215"/>
      <c r="D31" s="223">
        <f t="shared" ref="D31:D37" si="2">C31/$C$13</f>
        <v>0</v>
      </c>
      <c r="E31" s="198" t="s">
        <v>625</v>
      </c>
      <c r="F31" s="215"/>
      <c r="G31" s="215"/>
      <c r="H31" s="215"/>
    </row>
    <row r="32" spans="2:8" s="197" customFormat="1" x14ac:dyDescent="0.2">
      <c r="B32" s="221" t="s">
        <v>626</v>
      </c>
      <c r="C32" s="215">
        <v>536.37</v>
      </c>
      <c r="D32" s="223">
        <f>C32/$C$25</f>
        <v>0.22348750000000001</v>
      </c>
      <c r="E32" s="198" t="s">
        <v>627</v>
      </c>
      <c r="F32" s="215">
        <v>561</v>
      </c>
      <c r="G32" s="215">
        <v>64.19</v>
      </c>
      <c r="H32" s="215">
        <f t="shared" ref="H32:H38" si="3">G32/12</f>
        <v>5.3491666666666662</v>
      </c>
    </row>
    <row r="33" spans="2:8" s="197" customFormat="1" x14ac:dyDescent="0.2">
      <c r="B33" s="221" t="s">
        <v>636</v>
      </c>
      <c r="C33" s="215">
        <v>184.9</v>
      </c>
      <c r="D33" s="223">
        <f t="shared" ref="D33:D35" si="4">C33/$C$25</f>
        <v>7.7041666666666675E-2</v>
      </c>
      <c r="E33" s="198" t="s">
        <v>628</v>
      </c>
      <c r="F33" s="215">
        <v>180</v>
      </c>
      <c r="G33" s="215">
        <v>26.66</v>
      </c>
      <c r="H33" s="215">
        <f t="shared" si="3"/>
        <v>2.2216666666666667</v>
      </c>
    </row>
    <row r="34" spans="2:8" s="197" customFormat="1" x14ac:dyDescent="0.2">
      <c r="B34" s="221" t="s">
        <v>11</v>
      </c>
      <c r="C34" s="215">
        <v>805.68</v>
      </c>
      <c r="D34" s="223">
        <f t="shared" si="4"/>
        <v>0.3357</v>
      </c>
      <c r="E34" s="198" t="s">
        <v>629</v>
      </c>
      <c r="F34" s="215">
        <v>934</v>
      </c>
      <c r="G34" s="215">
        <v>97.7</v>
      </c>
      <c r="H34" s="215">
        <f t="shared" si="3"/>
        <v>8.1416666666666675</v>
      </c>
    </row>
    <row r="35" spans="2:8" s="197" customFormat="1" x14ac:dyDescent="0.2">
      <c r="B35" s="221" t="s">
        <v>638</v>
      </c>
      <c r="C35" s="215">
        <v>150.5</v>
      </c>
      <c r="D35" s="223">
        <f t="shared" si="4"/>
        <v>6.2708333333333338E-2</v>
      </c>
      <c r="E35" s="198" t="s">
        <v>630</v>
      </c>
      <c r="F35" s="215">
        <v>350</v>
      </c>
      <c r="G35" s="215">
        <v>22.7</v>
      </c>
      <c r="H35" s="215">
        <f t="shared" si="3"/>
        <v>1.8916666666666666</v>
      </c>
    </row>
    <row r="36" spans="2:8" s="197" customFormat="1" x14ac:dyDescent="0.2">
      <c r="B36" s="221" t="s">
        <v>621</v>
      </c>
      <c r="C36" s="215"/>
      <c r="D36" s="223">
        <f t="shared" si="2"/>
        <v>0</v>
      </c>
      <c r="E36" s="198" t="s">
        <v>631</v>
      </c>
      <c r="F36" s="215"/>
      <c r="G36" s="215"/>
      <c r="H36" s="215"/>
    </row>
    <row r="37" spans="2:8" s="197" customFormat="1" x14ac:dyDescent="0.2">
      <c r="B37" s="221" t="s">
        <v>622</v>
      </c>
      <c r="C37" s="215"/>
      <c r="D37" s="223">
        <f t="shared" si="2"/>
        <v>0</v>
      </c>
      <c r="E37" s="198" t="s">
        <v>632</v>
      </c>
      <c r="F37" s="215"/>
      <c r="G37" s="215"/>
      <c r="H37" s="215"/>
    </row>
    <row r="38" spans="2:8" s="197" customFormat="1" x14ac:dyDescent="0.2">
      <c r="B38" s="226" t="s">
        <v>260</v>
      </c>
      <c r="C38" s="226">
        <f>SUM(C31:C37)</f>
        <v>1677.4499999999998</v>
      </c>
      <c r="D38" s="226"/>
      <c r="E38" s="226"/>
      <c r="F38" s="231">
        <f>SUM(F31:F37)</f>
        <v>2025</v>
      </c>
      <c r="G38" s="230">
        <f>SUM(G32:G37)</f>
        <v>211.25</v>
      </c>
      <c r="H38" s="230">
        <f t="shared" si="3"/>
        <v>17.604166666666668</v>
      </c>
    </row>
  </sheetData>
  <mergeCells count="11">
    <mergeCell ref="C16:D16"/>
    <mergeCell ref="G16:H16"/>
    <mergeCell ref="B28:H28"/>
    <mergeCell ref="C29:D29"/>
    <mergeCell ref="G29:H29"/>
    <mergeCell ref="B15:H15"/>
    <mergeCell ref="B1:H1"/>
    <mergeCell ref="B2:H2"/>
    <mergeCell ref="B4:H4"/>
    <mergeCell ref="C5:D5"/>
    <mergeCell ref="G5:H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15"/>
  <sheetViews>
    <sheetView view="pageBreakPreview" zoomScale="60" zoomScaleNormal="100" workbookViewId="0">
      <selection activeCell="A12" sqref="A12"/>
    </sheetView>
  </sheetViews>
  <sheetFormatPr defaultColWidth="9.33203125" defaultRowHeight="16.5" x14ac:dyDescent="0.3"/>
  <cols>
    <col min="1" max="1" width="61.5" style="70" customWidth="1"/>
    <col min="2" max="16384" width="9.33203125" style="70"/>
  </cols>
  <sheetData>
    <row r="2" spans="1:1" ht="33" x14ac:dyDescent="0.3">
      <c r="A2" s="232" t="s">
        <v>261</v>
      </c>
    </row>
    <row r="3" spans="1:1" ht="33" x14ac:dyDescent="0.3">
      <c r="A3" s="232" t="s">
        <v>262</v>
      </c>
    </row>
    <row r="4" spans="1:1" x14ac:dyDescent="0.3">
      <c r="A4" s="232" t="s">
        <v>263</v>
      </c>
    </row>
    <row r="5" spans="1:1" x14ac:dyDescent="0.3">
      <c r="A5" s="232" t="s">
        <v>264</v>
      </c>
    </row>
    <row r="6" spans="1:1" ht="33" x14ac:dyDescent="0.3">
      <c r="A6" s="232" t="s">
        <v>265</v>
      </c>
    </row>
    <row r="7" spans="1:1" ht="33" x14ac:dyDescent="0.3">
      <c r="A7" s="232" t="s">
        <v>266</v>
      </c>
    </row>
    <row r="8" spans="1:1" x14ac:dyDescent="0.3">
      <c r="A8" s="232" t="s">
        <v>267</v>
      </c>
    </row>
    <row r="9" spans="1:1" ht="33" x14ac:dyDescent="0.3">
      <c r="A9" s="232" t="s">
        <v>268</v>
      </c>
    </row>
    <row r="10" spans="1:1" x14ac:dyDescent="0.3">
      <c r="A10" s="232" t="s">
        <v>269</v>
      </c>
    </row>
    <row r="11" spans="1:1" ht="33" x14ac:dyDescent="0.3">
      <c r="A11" s="232" t="s">
        <v>270</v>
      </c>
    </row>
    <row r="12" spans="1:1" x14ac:dyDescent="0.3">
      <c r="A12" s="232" t="s">
        <v>271</v>
      </c>
    </row>
    <row r="13" spans="1:1" ht="49.5" x14ac:dyDescent="0.3">
      <c r="A13" s="232" t="s">
        <v>272</v>
      </c>
    </row>
    <row r="14" spans="1:1" x14ac:dyDescent="0.3">
      <c r="A14" s="232" t="s">
        <v>273</v>
      </c>
    </row>
    <row r="15" spans="1:1" ht="33" x14ac:dyDescent="0.3">
      <c r="A15" s="232" t="s">
        <v>274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AML25"/>
  <sheetViews>
    <sheetView view="pageBreakPreview" zoomScale="60" zoomScaleNormal="100" workbookViewId="0">
      <selection activeCell="E21" sqref="E21"/>
    </sheetView>
  </sheetViews>
  <sheetFormatPr defaultRowHeight="16.5" x14ac:dyDescent="0.3"/>
  <cols>
    <col min="1" max="1" width="35" style="1" customWidth="1"/>
    <col min="2" max="2" width="13.6640625" style="1" customWidth="1"/>
    <col min="3" max="3" width="17.5" style="1" customWidth="1"/>
    <col min="4" max="4" width="12.83203125" style="1" customWidth="1"/>
    <col min="5" max="5" width="18.1640625" style="1" customWidth="1"/>
    <col min="6" max="6" width="12.5" style="1" customWidth="1"/>
    <col min="7" max="1026" width="9.33203125" style="1" customWidth="1"/>
  </cols>
  <sheetData>
    <row r="1" spans="1:11" x14ac:dyDescent="0.3">
      <c r="F1" s="2" t="s">
        <v>81</v>
      </c>
    </row>
    <row r="2" spans="1:11" ht="61.5" customHeight="1" x14ac:dyDescent="0.3">
      <c r="A2" s="238" t="s">
        <v>217</v>
      </c>
      <c r="B2" s="238"/>
      <c r="C2" s="238"/>
      <c r="D2" s="238"/>
      <c r="E2" s="238"/>
      <c r="F2" s="238"/>
      <c r="G2" s="3"/>
      <c r="H2" s="3"/>
      <c r="I2" s="3"/>
      <c r="J2" s="3"/>
      <c r="K2" s="3"/>
    </row>
    <row r="4" spans="1:11" x14ac:dyDescent="0.3">
      <c r="A4" s="4" t="s">
        <v>82</v>
      </c>
      <c r="B4" s="4"/>
      <c r="C4" s="4"/>
      <c r="D4" s="4"/>
      <c r="E4" s="4"/>
    </row>
    <row r="5" spans="1:11" x14ac:dyDescent="0.3">
      <c r="A5" s="4" t="s">
        <v>83</v>
      </c>
      <c r="B5" s="4"/>
      <c r="C5" s="4"/>
      <c r="D5" s="4"/>
      <c r="E5" s="4"/>
    </row>
    <row r="6" spans="1:11" ht="66" x14ac:dyDescent="0.3">
      <c r="A6" s="59" t="s">
        <v>84</v>
      </c>
      <c r="B6" s="60" t="s">
        <v>85</v>
      </c>
      <c r="C6" s="60" t="s">
        <v>170</v>
      </c>
      <c r="D6" s="60" t="s">
        <v>86</v>
      </c>
      <c r="E6" s="60" t="s">
        <v>170</v>
      </c>
      <c r="F6" s="60" t="s">
        <v>171</v>
      </c>
    </row>
    <row r="7" spans="1:11" x14ac:dyDescent="0.3">
      <c r="A7" s="61" t="s">
        <v>87</v>
      </c>
      <c r="B7" s="21">
        <v>121.22</v>
      </c>
      <c r="C7" s="21">
        <v>101.45</v>
      </c>
      <c r="D7" s="21">
        <v>239.67</v>
      </c>
      <c r="E7" s="21">
        <v>101.45</v>
      </c>
      <c r="F7" s="21">
        <v>563.79</v>
      </c>
    </row>
    <row r="8" spans="1:11" x14ac:dyDescent="0.3">
      <c r="A8" s="61" t="s">
        <v>88</v>
      </c>
      <c r="B8" s="21">
        <v>136.74</v>
      </c>
      <c r="C8" s="21">
        <v>101.45</v>
      </c>
      <c r="D8" s="21">
        <v>189.66</v>
      </c>
      <c r="E8" s="21">
        <v>101.45</v>
      </c>
      <c r="F8" s="21">
        <v>529.29999999999995</v>
      </c>
    </row>
    <row r="9" spans="1:11" x14ac:dyDescent="0.3">
      <c r="A9" s="61" t="s">
        <v>89</v>
      </c>
      <c r="B9" s="21">
        <v>183.72</v>
      </c>
      <c r="C9" s="21">
        <v>101.45</v>
      </c>
      <c r="D9" s="21">
        <v>200.65</v>
      </c>
      <c r="E9" s="21">
        <v>101.45</v>
      </c>
      <c r="F9" s="21">
        <v>587.27</v>
      </c>
    </row>
    <row r="10" spans="1:11" x14ac:dyDescent="0.3">
      <c r="A10" s="61" t="s">
        <v>90</v>
      </c>
      <c r="B10" s="21">
        <v>204.59</v>
      </c>
      <c r="C10" s="21">
        <v>101.45</v>
      </c>
      <c r="D10" s="21">
        <v>212.85</v>
      </c>
      <c r="E10" s="21">
        <v>101.45</v>
      </c>
      <c r="F10" s="21">
        <v>620.34</v>
      </c>
    </row>
    <row r="11" spans="1:11" x14ac:dyDescent="0.3">
      <c r="A11" s="61" t="s">
        <v>91</v>
      </c>
      <c r="B11" s="21">
        <v>154.69</v>
      </c>
      <c r="C11" s="21">
        <v>101.45</v>
      </c>
      <c r="D11" s="21">
        <v>222.74</v>
      </c>
      <c r="E11" s="21">
        <v>101.45</v>
      </c>
      <c r="F11" s="21">
        <v>580.33000000000004</v>
      </c>
    </row>
    <row r="12" spans="1:11" x14ac:dyDescent="0.3">
      <c r="A12" s="61" t="s">
        <v>92</v>
      </c>
      <c r="B12" s="21">
        <v>147.78</v>
      </c>
      <c r="C12" s="21">
        <v>101.45</v>
      </c>
      <c r="D12" s="21">
        <v>204.01</v>
      </c>
      <c r="E12" s="21">
        <v>101.45</v>
      </c>
      <c r="F12" s="21">
        <v>554.69000000000005</v>
      </c>
    </row>
    <row r="13" spans="1:11" x14ac:dyDescent="0.3">
      <c r="A13" s="61" t="s">
        <v>93</v>
      </c>
      <c r="B13" s="21">
        <v>132.24</v>
      </c>
      <c r="C13" s="21">
        <v>101.45</v>
      </c>
      <c r="D13" s="21">
        <v>237.57</v>
      </c>
      <c r="E13" s="21">
        <v>101.45</v>
      </c>
      <c r="F13" s="21">
        <v>572.71</v>
      </c>
    </row>
    <row r="14" spans="1:11" x14ac:dyDescent="0.3">
      <c r="A14" s="61" t="s">
        <v>94</v>
      </c>
      <c r="B14" s="21">
        <v>130.87</v>
      </c>
      <c r="C14" s="21">
        <v>101.45</v>
      </c>
      <c r="D14" s="21">
        <v>237.36</v>
      </c>
      <c r="E14" s="21">
        <v>101.45</v>
      </c>
      <c r="F14" s="21">
        <v>571.13</v>
      </c>
    </row>
    <row r="15" spans="1:11" x14ac:dyDescent="0.3">
      <c r="A15" s="61" t="s">
        <v>95</v>
      </c>
      <c r="B15" s="21">
        <v>196.23</v>
      </c>
      <c r="C15" s="21">
        <v>101.45</v>
      </c>
      <c r="D15" s="21">
        <v>234.33</v>
      </c>
      <c r="E15" s="21">
        <v>101.45</v>
      </c>
      <c r="F15" s="21">
        <v>633.46</v>
      </c>
    </row>
    <row r="16" spans="1:11" x14ac:dyDescent="0.3">
      <c r="A16" s="61" t="s">
        <v>96</v>
      </c>
      <c r="B16" s="21">
        <v>128.58000000000001</v>
      </c>
      <c r="C16" s="21">
        <v>101.45</v>
      </c>
      <c r="D16" s="21">
        <v>196.23</v>
      </c>
      <c r="E16" s="21">
        <v>101.45</v>
      </c>
      <c r="F16" s="21">
        <v>527.71</v>
      </c>
    </row>
    <row r="17" spans="1:6" x14ac:dyDescent="0.3">
      <c r="A17" s="62" t="s">
        <v>97</v>
      </c>
      <c r="B17" s="22">
        <v>153.66999999999999</v>
      </c>
      <c r="C17" s="22">
        <v>101.45</v>
      </c>
      <c r="D17" s="22">
        <v>217.51</v>
      </c>
      <c r="E17" s="22">
        <v>101.45</v>
      </c>
      <c r="F17" s="22">
        <v>574.07000000000005</v>
      </c>
    </row>
    <row r="18" spans="1:6" x14ac:dyDescent="0.3">
      <c r="A18" s="4"/>
      <c r="B18" s="4"/>
      <c r="C18" s="4"/>
      <c r="D18" s="4"/>
      <c r="E18" s="4"/>
    </row>
    <row r="19" spans="1:6" ht="78" customHeight="1" x14ac:dyDescent="0.3">
      <c r="A19" s="236" t="s">
        <v>167</v>
      </c>
      <c r="B19" s="236"/>
      <c r="C19" s="236"/>
      <c r="D19" s="236"/>
      <c r="E19" s="236"/>
    </row>
    <row r="21" spans="1:6" x14ac:dyDescent="0.3">
      <c r="A21" s="5" t="s">
        <v>98</v>
      </c>
      <c r="B21" s="5" t="s">
        <v>99</v>
      </c>
      <c r="C21" s="5"/>
      <c r="D21" s="5" t="s">
        <v>100</v>
      </c>
      <c r="E21" s="5" t="s">
        <v>101</v>
      </c>
    </row>
    <row r="22" spans="1:6" x14ac:dyDescent="0.3">
      <c r="A22" s="5" t="s">
        <v>102</v>
      </c>
      <c r="B22" s="5">
        <v>3225</v>
      </c>
      <c r="C22" s="5"/>
      <c r="D22" s="6">
        <f>B17</f>
        <v>153.66999999999999</v>
      </c>
      <c r="E22" s="5">
        <f>D22*B22</f>
        <v>495585.74999999994</v>
      </c>
    </row>
    <row r="23" spans="1:6" x14ac:dyDescent="0.3">
      <c r="A23" s="5" t="s">
        <v>103</v>
      </c>
      <c r="B23" s="5">
        <v>1453</v>
      </c>
      <c r="C23" s="5"/>
      <c r="D23" s="6">
        <f>D17</f>
        <v>217.51</v>
      </c>
      <c r="E23" s="5">
        <f>D23*B23</f>
        <v>316042.02999999997</v>
      </c>
    </row>
    <row r="24" spans="1:6" x14ac:dyDescent="0.3">
      <c r="A24" s="5" t="s">
        <v>104</v>
      </c>
      <c r="B24" s="5">
        <v>4678</v>
      </c>
      <c r="C24" s="5"/>
      <c r="D24" s="5"/>
      <c r="E24" s="5">
        <f>E22+E23</f>
        <v>811627.77999999991</v>
      </c>
    </row>
    <row r="25" spans="1:6" x14ac:dyDescent="0.3">
      <c r="A25" s="7" t="s">
        <v>105</v>
      </c>
      <c r="B25" s="237">
        <f>E24/B24</f>
        <v>173.49888413852071</v>
      </c>
      <c r="C25" s="237"/>
      <c r="D25" s="237"/>
      <c r="E25" s="237"/>
    </row>
  </sheetData>
  <mergeCells count="3">
    <mergeCell ref="A19:E19"/>
    <mergeCell ref="B25:E25"/>
    <mergeCell ref="A2:F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AMH599"/>
  <sheetViews>
    <sheetView tabSelected="1" view="pageBreakPreview" zoomScaleNormal="100" zoomScaleSheetLayoutView="100" workbookViewId="0">
      <selection activeCell="H6" sqref="H6"/>
    </sheetView>
  </sheetViews>
  <sheetFormatPr defaultColWidth="10.6640625" defaultRowHeight="16.5" x14ac:dyDescent="0.3"/>
  <cols>
    <col min="1" max="1" width="23.5" style="127" customWidth="1"/>
    <col min="2" max="2" width="54.5" style="127" customWidth="1"/>
    <col min="3" max="5" width="13.6640625" style="127" customWidth="1"/>
    <col min="6" max="6" width="10.5" style="127" customWidth="1"/>
    <col min="7" max="7" width="14.6640625" style="127" customWidth="1"/>
    <col min="8" max="8" width="8.83203125" style="127" customWidth="1"/>
    <col min="9" max="9" width="9.33203125" style="127" customWidth="1"/>
    <col min="10" max="10" width="12.5" style="127" customWidth="1"/>
    <col min="11" max="11" width="8.33203125" style="127" customWidth="1"/>
    <col min="12" max="12" width="9.33203125" style="127" customWidth="1"/>
    <col min="13" max="13" width="14.1640625" style="127" customWidth="1"/>
    <col min="14" max="14" width="9.33203125" style="127" customWidth="1"/>
    <col min="15" max="1022" width="10.5" style="132" customWidth="1"/>
    <col min="1023" max="1024" width="14.5" style="128" customWidth="1"/>
    <col min="1025" max="16384" width="10.6640625" style="128"/>
  </cols>
  <sheetData>
    <row r="1" spans="1:1022" ht="13.9" customHeight="1" x14ac:dyDescent="0.3">
      <c r="N1" s="128"/>
      <c r="O1" s="129" t="s">
        <v>649</v>
      </c>
      <c r="P1" s="129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  <c r="IW1" s="128"/>
      <c r="IX1" s="128"/>
      <c r="IY1" s="128"/>
      <c r="IZ1" s="128"/>
      <c r="JA1" s="128"/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28"/>
      <c r="JT1" s="128"/>
      <c r="JU1" s="128"/>
      <c r="JV1" s="128"/>
      <c r="JW1" s="128"/>
      <c r="JX1" s="128"/>
      <c r="JY1" s="128"/>
      <c r="JZ1" s="128"/>
      <c r="KA1" s="128"/>
      <c r="KB1" s="128"/>
      <c r="KC1" s="128"/>
      <c r="KD1" s="128"/>
      <c r="KE1" s="128"/>
      <c r="KF1" s="128"/>
      <c r="KG1" s="128"/>
      <c r="KH1" s="128"/>
      <c r="KI1" s="128"/>
      <c r="KJ1" s="128"/>
      <c r="KK1" s="128"/>
      <c r="KL1" s="128"/>
      <c r="KM1" s="128"/>
      <c r="KN1" s="128"/>
      <c r="KO1" s="128"/>
      <c r="KP1" s="128"/>
      <c r="KQ1" s="128"/>
      <c r="KR1" s="128"/>
      <c r="KS1" s="128"/>
      <c r="KT1" s="128"/>
      <c r="KU1" s="128"/>
      <c r="KV1" s="128"/>
      <c r="KW1" s="128"/>
      <c r="KX1" s="128"/>
      <c r="KY1" s="128"/>
      <c r="KZ1" s="128"/>
      <c r="LA1" s="128"/>
      <c r="LB1" s="128"/>
      <c r="LC1" s="128"/>
      <c r="LD1" s="128"/>
      <c r="LE1" s="128"/>
      <c r="LF1" s="128"/>
      <c r="LG1" s="128"/>
      <c r="LH1" s="128"/>
      <c r="LI1" s="128"/>
      <c r="LJ1" s="128"/>
      <c r="LK1" s="128"/>
      <c r="LL1" s="128"/>
      <c r="LM1" s="128"/>
      <c r="LN1" s="128"/>
      <c r="LO1" s="128"/>
      <c r="LP1" s="128"/>
      <c r="LQ1" s="128"/>
      <c r="LR1" s="128"/>
      <c r="LS1" s="128"/>
      <c r="LT1" s="128"/>
      <c r="LU1" s="128"/>
      <c r="LV1" s="128"/>
      <c r="LW1" s="128"/>
      <c r="LX1" s="128"/>
      <c r="LY1" s="128"/>
      <c r="LZ1" s="128"/>
      <c r="MA1" s="128"/>
      <c r="MB1" s="128"/>
      <c r="MC1" s="128"/>
      <c r="MD1" s="128"/>
      <c r="ME1" s="128"/>
      <c r="MF1" s="128"/>
      <c r="MG1" s="128"/>
      <c r="MH1" s="128"/>
      <c r="MI1" s="128"/>
      <c r="MJ1" s="128"/>
      <c r="MK1" s="128"/>
      <c r="ML1" s="128"/>
      <c r="MM1" s="128"/>
      <c r="MN1" s="128"/>
      <c r="MO1" s="128"/>
      <c r="MP1" s="128"/>
      <c r="MQ1" s="128"/>
      <c r="MR1" s="128"/>
      <c r="MS1" s="128"/>
      <c r="MT1" s="128"/>
      <c r="MU1" s="128"/>
      <c r="MV1" s="128"/>
      <c r="MW1" s="128"/>
      <c r="MX1" s="128"/>
      <c r="MY1" s="128"/>
      <c r="MZ1" s="128"/>
      <c r="NA1" s="128"/>
      <c r="NB1" s="128"/>
      <c r="NC1" s="128"/>
      <c r="ND1" s="128"/>
      <c r="NE1" s="128"/>
      <c r="NF1" s="128"/>
      <c r="NG1" s="128"/>
      <c r="NH1" s="128"/>
      <c r="NI1" s="128"/>
      <c r="NJ1" s="128"/>
      <c r="NK1" s="128"/>
      <c r="NL1" s="128"/>
      <c r="NM1" s="128"/>
      <c r="NN1" s="128"/>
      <c r="NO1" s="128"/>
      <c r="NP1" s="128"/>
      <c r="NQ1" s="128"/>
      <c r="NR1" s="128"/>
      <c r="NS1" s="128"/>
      <c r="NT1" s="128"/>
      <c r="NU1" s="128"/>
      <c r="NV1" s="128"/>
      <c r="NW1" s="128"/>
      <c r="NX1" s="128"/>
      <c r="NY1" s="128"/>
      <c r="NZ1" s="128"/>
      <c r="OA1" s="128"/>
      <c r="OB1" s="128"/>
      <c r="OC1" s="128"/>
      <c r="OD1" s="128"/>
      <c r="OE1" s="128"/>
      <c r="OF1" s="128"/>
      <c r="OG1" s="128"/>
      <c r="OH1" s="128"/>
      <c r="OI1" s="128"/>
      <c r="OJ1" s="128"/>
      <c r="OK1" s="128"/>
      <c r="OL1" s="128"/>
      <c r="OM1" s="128"/>
      <c r="ON1" s="128"/>
      <c r="OO1" s="128"/>
      <c r="OP1" s="128"/>
      <c r="OQ1" s="128"/>
      <c r="OR1" s="128"/>
      <c r="OS1" s="128"/>
      <c r="OT1" s="128"/>
      <c r="OU1" s="128"/>
      <c r="OV1" s="128"/>
      <c r="OW1" s="128"/>
      <c r="OX1" s="128"/>
      <c r="OY1" s="128"/>
      <c r="OZ1" s="128"/>
      <c r="PA1" s="128"/>
      <c r="PB1" s="128"/>
      <c r="PC1" s="128"/>
      <c r="PD1" s="128"/>
      <c r="PE1" s="128"/>
      <c r="PF1" s="128"/>
      <c r="PG1" s="128"/>
      <c r="PH1" s="128"/>
      <c r="PI1" s="128"/>
      <c r="PJ1" s="128"/>
      <c r="PK1" s="128"/>
      <c r="PL1" s="128"/>
      <c r="PM1" s="128"/>
      <c r="PN1" s="128"/>
      <c r="PO1" s="128"/>
      <c r="PP1" s="128"/>
      <c r="PQ1" s="128"/>
      <c r="PR1" s="128"/>
      <c r="PS1" s="128"/>
      <c r="PT1" s="128"/>
      <c r="PU1" s="128"/>
      <c r="PV1" s="128"/>
      <c r="PW1" s="128"/>
      <c r="PX1" s="128"/>
      <c r="PY1" s="128"/>
      <c r="PZ1" s="128"/>
      <c r="QA1" s="128"/>
      <c r="QB1" s="128"/>
      <c r="QC1" s="128"/>
      <c r="QD1" s="128"/>
      <c r="QE1" s="128"/>
      <c r="QF1" s="128"/>
      <c r="QG1" s="128"/>
      <c r="QH1" s="128"/>
      <c r="QI1" s="128"/>
      <c r="QJ1" s="128"/>
      <c r="QK1" s="128"/>
      <c r="QL1" s="128"/>
      <c r="QM1" s="128"/>
      <c r="QN1" s="128"/>
      <c r="QO1" s="128"/>
      <c r="QP1" s="128"/>
      <c r="QQ1" s="128"/>
      <c r="QR1" s="128"/>
      <c r="QS1" s="128"/>
      <c r="QT1" s="128"/>
      <c r="QU1" s="128"/>
      <c r="QV1" s="128"/>
      <c r="QW1" s="128"/>
      <c r="QX1" s="128"/>
      <c r="QY1" s="128"/>
      <c r="QZ1" s="128"/>
      <c r="RA1" s="128"/>
      <c r="RB1" s="128"/>
      <c r="RC1" s="128"/>
      <c r="RD1" s="128"/>
      <c r="RE1" s="128"/>
      <c r="RF1" s="128"/>
      <c r="RG1" s="128"/>
      <c r="RH1" s="128"/>
      <c r="RI1" s="128"/>
      <c r="RJ1" s="128"/>
      <c r="RK1" s="128"/>
      <c r="RL1" s="128"/>
      <c r="RM1" s="128"/>
      <c r="RN1" s="128"/>
      <c r="RO1" s="128"/>
      <c r="RP1" s="128"/>
      <c r="RQ1" s="128"/>
      <c r="RR1" s="128"/>
      <c r="RS1" s="128"/>
      <c r="RT1" s="128"/>
      <c r="RU1" s="128"/>
      <c r="RV1" s="128"/>
      <c r="RW1" s="128"/>
      <c r="RX1" s="128"/>
      <c r="RY1" s="128"/>
      <c r="RZ1" s="128"/>
      <c r="SA1" s="128"/>
      <c r="SB1" s="128"/>
      <c r="SC1" s="128"/>
      <c r="SD1" s="128"/>
      <c r="SE1" s="128"/>
      <c r="SF1" s="128"/>
      <c r="SG1" s="128"/>
      <c r="SH1" s="128"/>
      <c r="SI1" s="128"/>
      <c r="SJ1" s="128"/>
      <c r="SK1" s="128"/>
      <c r="SL1" s="128"/>
      <c r="SM1" s="128"/>
      <c r="SN1" s="128"/>
      <c r="SO1" s="128"/>
      <c r="SP1" s="128"/>
      <c r="SQ1" s="128"/>
      <c r="SR1" s="128"/>
      <c r="SS1" s="128"/>
      <c r="ST1" s="128"/>
      <c r="SU1" s="128"/>
      <c r="SV1" s="128"/>
      <c r="SW1" s="128"/>
      <c r="SX1" s="128"/>
      <c r="SY1" s="128"/>
      <c r="SZ1" s="128"/>
      <c r="TA1" s="128"/>
      <c r="TB1" s="128"/>
      <c r="TC1" s="128"/>
      <c r="TD1" s="128"/>
      <c r="TE1" s="128"/>
      <c r="TF1" s="128"/>
      <c r="TG1" s="128"/>
      <c r="TH1" s="128"/>
      <c r="TI1" s="128"/>
      <c r="TJ1" s="128"/>
      <c r="TK1" s="128"/>
      <c r="TL1" s="128"/>
      <c r="TM1" s="128"/>
      <c r="TN1" s="128"/>
      <c r="TO1" s="128"/>
      <c r="TP1" s="128"/>
      <c r="TQ1" s="128"/>
      <c r="TR1" s="128"/>
      <c r="TS1" s="128"/>
      <c r="TT1" s="128"/>
      <c r="TU1" s="128"/>
      <c r="TV1" s="128"/>
      <c r="TW1" s="128"/>
      <c r="TX1" s="128"/>
      <c r="TY1" s="128"/>
      <c r="TZ1" s="128"/>
      <c r="UA1" s="128"/>
      <c r="UB1" s="128"/>
      <c r="UC1" s="128"/>
      <c r="UD1" s="128"/>
      <c r="UE1" s="128"/>
      <c r="UF1" s="128"/>
      <c r="UG1" s="128"/>
      <c r="UH1" s="128"/>
      <c r="UI1" s="128"/>
      <c r="UJ1" s="128"/>
      <c r="UK1" s="128"/>
      <c r="UL1" s="128"/>
      <c r="UM1" s="128"/>
      <c r="UN1" s="128"/>
      <c r="UO1" s="128"/>
      <c r="UP1" s="128"/>
      <c r="UQ1" s="128"/>
      <c r="UR1" s="128"/>
      <c r="US1" s="128"/>
      <c r="UT1" s="128"/>
      <c r="UU1" s="128"/>
      <c r="UV1" s="128"/>
      <c r="UW1" s="128"/>
      <c r="UX1" s="128"/>
      <c r="UY1" s="128"/>
      <c r="UZ1" s="128"/>
      <c r="VA1" s="128"/>
      <c r="VB1" s="128"/>
      <c r="VC1" s="128"/>
      <c r="VD1" s="128"/>
      <c r="VE1" s="128"/>
      <c r="VF1" s="128"/>
      <c r="VG1" s="128"/>
      <c r="VH1" s="128"/>
      <c r="VI1" s="128"/>
      <c r="VJ1" s="128"/>
      <c r="VK1" s="128"/>
      <c r="VL1" s="128"/>
      <c r="VM1" s="128"/>
      <c r="VN1" s="128"/>
      <c r="VO1" s="128"/>
      <c r="VP1" s="128"/>
      <c r="VQ1" s="128"/>
      <c r="VR1" s="128"/>
      <c r="VS1" s="128"/>
      <c r="VT1" s="128"/>
      <c r="VU1" s="128"/>
      <c r="VV1" s="128"/>
      <c r="VW1" s="128"/>
      <c r="VX1" s="128"/>
      <c r="VY1" s="128"/>
      <c r="VZ1" s="128"/>
      <c r="WA1" s="128"/>
      <c r="WB1" s="128"/>
      <c r="WC1" s="128"/>
      <c r="WD1" s="128"/>
      <c r="WE1" s="128"/>
      <c r="WF1" s="128"/>
      <c r="WG1" s="128"/>
      <c r="WH1" s="128"/>
      <c r="WI1" s="128"/>
      <c r="WJ1" s="128"/>
      <c r="WK1" s="128"/>
      <c r="WL1" s="128"/>
      <c r="WM1" s="128"/>
      <c r="WN1" s="128"/>
      <c r="WO1" s="128"/>
      <c r="WP1" s="128"/>
      <c r="WQ1" s="128"/>
      <c r="WR1" s="128"/>
      <c r="WS1" s="128"/>
      <c r="WT1" s="128"/>
      <c r="WU1" s="128"/>
      <c r="WV1" s="128"/>
      <c r="WW1" s="128"/>
      <c r="WX1" s="128"/>
      <c r="WY1" s="128"/>
      <c r="WZ1" s="128"/>
      <c r="XA1" s="128"/>
      <c r="XB1" s="128"/>
      <c r="XC1" s="128"/>
      <c r="XD1" s="128"/>
      <c r="XE1" s="128"/>
      <c r="XF1" s="128"/>
      <c r="XG1" s="128"/>
      <c r="XH1" s="128"/>
      <c r="XI1" s="128"/>
      <c r="XJ1" s="128"/>
      <c r="XK1" s="128"/>
      <c r="XL1" s="128"/>
      <c r="XM1" s="128"/>
      <c r="XN1" s="128"/>
      <c r="XO1" s="128"/>
      <c r="XP1" s="128"/>
      <c r="XQ1" s="128"/>
      <c r="XR1" s="128"/>
      <c r="XS1" s="128"/>
      <c r="XT1" s="128"/>
      <c r="XU1" s="128"/>
      <c r="XV1" s="128"/>
      <c r="XW1" s="128"/>
      <c r="XX1" s="128"/>
      <c r="XY1" s="128"/>
      <c r="XZ1" s="128"/>
      <c r="YA1" s="128"/>
      <c r="YB1" s="128"/>
      <c r="YC1" s="128"/>
      <c r="YD1" s="128"/>
      <c r="YE1" s="128"/>
      <c r="YF1" s="128"/>
      <c r="YG1" s="128"/>
      <c r="YH1" s="128"/>
      <c r="YI1" s="128"/>
      <c r="YJ1" s="128"/>
      <c r="YK1" s="128"/>
      <c r="YL1" s="128"/>
      <c r="YM1" s="128"/>
      <c r="YN1" s="128"/>
      <c r="YO1" s="128"/>
      <c r="YP1" s="128"/>
      <c r="YQ1" s="128"/>
      <c r="YR1" s="128"/>
      <c r="YS1" s="128"/>
      <c r="YT1" s="128"/>
      <c r="YU1" s="128"/>
      <c r="YV1" s="128"/>
      <c r="YW1" s="128"/>
      <c r="YX1" s="128"/>
      <c r="YY1" s="128"/>
      <c r="YZ1" s="128"/>
      <c r="ZA1" s="128"/>
      <c r="ZB1" s="128"/>
      <c r="ZC1" s="128"/>
      <c r="ZD1" s="128"/>
      <c r="ZE1" s="128"/>
      <c r="ZF1" s="128"/>
      <c r="ZG1" s="128"/>
      <c r="ZH1" s="128"/>
      <c r="ZI1" s="128"/>
      <c r="ZJ1" s="128"/>
      <c r="ZK1" s="128"/>
      <c r="ZL1" s="128"/>
      <c r="ZM1" s="128"/>
      <c r="ZN1" s="128"/>
      <c r="ZO1" s="128"/>
      <c r="ZP1" s="128"/>
      <c r="ZQ1" s="128"/>
      <c r="ZR1" s="128"/>
      <c r="ZS1" s="128"/>
      <c r="ZT1" s="128"/>
      <c r="ZU1" s="128"/>
      <c r="ZV1" s="128"/>
      <c r="ZW1" s="128"/>
      <c r="ZX1" s="128"/>
      <c r="ZY1" s="128"/>
      <c r="ZZ1" s="128"/>
      <c r="AAA1" s="128"/>
      <c r="AAB1" s="128"/>
      <c r="AAC1" s="128"/>
      <c r="AAD1" s="128"/>
      <c r="AAE1" s="128"/>
      <c r="AAF1" s="128"/>
      <c r="AAG1" s="128"/>
      <c r="AAH1" s="128"/>
      <c r="AAI1" s="128"/>
      <c r="AAJ1" s="128"/>
      <c r="AAK1" s="128"/>
      <c r="AAL1" s="128"/>
      <c r="AAM1" s="128"/>
      <c r="AAN1" s="128"/>
      <c r="AAO1" s="128"/>
      <c r="AAP1" s="128"/>
      <c r="AAQ1" s="128"/>
      <c r="AAR1" s="128"/>
      <c r="AAS1" s="128"/>
      <c r="AAT1" s="128"/>
      <c r="AAU1" s="128"/>
      <c r="AAV1" s="128"/>
      <c r="AAW1" s="128"/>
      <c r="AAX1" s="128"/>
      <c r="AAY1" s="128"/>
      <c r="AAZ1" s="128"/>
      <c r="ABA1" s="128"/>
      <c r="ABB1" s="128"/>
      <c r="ABC1" s="128"/>
      <c r="ABD1" s="128"/>
      <c r="ABE1" s="128"/>
      <c r="ABF1" s="128"/>
      <c r="ABG1" s="128"/>
      <c r="ABH1" s="128"/>
      <c r="ABI1" s="128"/>
      <c r="ABJ1" s="128"/>
      <c r="ABK1" s="128"/>
      <c r="ABL1" s="128"/>
      <c r="ABM1" s="128"/>
      <c r="ABN1" s="128"/>
      <c r="ABO1" s="128"/>
      <c r="ABP1" s="128"/>
      <c r="ABQ1" s="128"/>
      <c r="ABR1" s="128"/>
      <c r="ABS1" s="128"/>
      <c r="ABT1" s="128"/>
      <c r="ABU1" s="128"/>
      <c r="ABV1" s="128"/>
      <c r="ABW1" s="128"/>
      <c r="ABX1" s="128"/>
      <c r="ABY1" s="128"/>
      <c r="ABZ1" s="128"/>
      <c r="ACA1" s="128"/>
      <c r="ACB1" s="128"/>
      <c r="ACC1" s="128"/>
      <c r="ACD1" s="128"/>
      <c r="ACE1" s="128"/>
      <c r="ACF1" s="128"/>
      <c r="ACG1" s="128"/>
      <c r="ACH1" s="128"/>
      <c r="ACI1" s="128"/>
      <c r="ACJ1" s="128"/>
      <c r="ACK1" s="128"/>
      <c r="ACL1" s="128"/>
      <c r="ACM1" s="128"/>
      <c r="ACN1" s="128"/>
      <c r="ACO1" s="128"/>
      <c r="ACP1" s="128"/>
      <c r="ACQ1" s="128"/>
      <c r="ACR1" s="128"/>
      <c r="ACS1" s="128"/>
      <c r="ACT1" s="128"/>
      <c r="ACU1" s="128"/>
      <c r="ACV1" s="128"/>
      <c r="ACW1" s="128"/>
      <c r="ACX1" s="128"/>
      <c r="ACY1" s="128"/>
      <c r="ACZ1" s="128"/>
      <c r="ADA1" s="128"/>
      <c r="ADB1" s="128"/>
      <c r="ADC1" s="128"/>
      <c r="ADD1" s="128"/>
      <c r="ADE1" s="128"/>
      <c r="ADF1" s="128"/>
      <c r="ADG1" s="128"/>
      <c r="ADH1" s="128"/>
      <c r="ADI1" s="128"/>
      <c r="ADJ1" s="128"/>
      <c r="ADK1" s="128"/>
      <c r="ADL1" s="128"/>
      <c r="ADM1" s="128"/>
      <c r="ADN1" s="128"/>
      <c r="ADO1" s="128"/>
      <c r="ADP1" s="128"/>
      <c r="ADQ1" s="128"/>
      <c r="ADR1" s="128"/>
      <c r="ADS1" s="128"/>
      <c r="ADT1" s="128"/>
      <c r="ADU1" s="128"/>
      <c r="ADV1" s="128"/>
      <c r="ADW1" s="128"/>
      <c r="ADX1" s="128"/>
      <c r="ADY1" s="128"/>
      <c r="ADZ1" s="128"/>
      <c r="AEA1" s="128"/>
      <c r="AEB1" s="128"/>
      <c r="AEC1" s="128"/>
      <c r="AED1" s="128"/>
      <c r="AEE1" s="128"/>
      <c r="AEF1" s="128"/>
      <c r="AEG1" s="128"/>
      <c r="AEH1" s="128"/>
      <c r="AEI1" s="128"/>
      <c r="AEJ1" s="128"/>
      <c r="AEK1" s="128"/>
      <c r="AEL1" s="128"/>
      <c r="AEM1" s="128"/>
      <c r="AEN1" s="128"/>
      <c r="AEO1" s="128"/>
      <c r="AEP1" s="128"/>
      <c r="AEQ1" s="128"/>
      <c r="AER1" s="128"/>
      <c r="AES1" s="128"/>
      <c r="AET1" s="128"/>
      <c r="AEU1" s="128"/>
      <c r="AEV1" s="128"/>
      <c r="AEW1" s="128"/>
      <c r="AEX1" s="128"/>
      <c r="AEY1" s="128"/>
      <c r="AEZ1" s="128"/>
      <c r="AFA1" s="128"/>
      <c r="AFB1" s="128"/>
      <c r="AFC1" s="128"/>
      <c r="AFD1" s="128"/>
      <c r="AFE1" s="128"/>
      <c r="AFF1" s="128"/>
      <c r="AFG1" s="128"/>
      <c r="AFH1" s="128"/>
      <c r="AFI1" s="128"/>
      <c r="AFJ1" s="128"/>
      <c r="AFK1" s="128"/>
      <c r="AFL1" s="128"/>
      <c r="AFM1" s="128"/>
      <c r="AFN1" s="128"/>
      <c r="AFO1" s="128"/>
      <c r="AFP1" s="128"/>
      <c r="AFQ1" s="128"/>
      <c r="AFR1" s="128"/>
      <c r="AFS1" s="128"/>
      <c r="AFT1" s="128"/>
      <c r="AFU1" s="128"/>
      <c r="AFV1" s="128"/>
      <c r="AFW1" s="128"/>
      <c r="AFX1" s="128"/>
      <c r="AFY1" s="128"/>
      <c r="AFZ1" s="128"/>
      <c r="AGA1" s="128"/>
      <c r="AGB1" s="128"/>
      <c r="AGC1" s="128"/>
      <c r="AGD1" s="128"/>
      <c r="AGE1" s="128"/>
      <c r="AGF1" s="128"/>
      <c r="AGG1" s="128"/>
      <c r="AGH1" s="128"/>
      <c r="AGI1" s="128"/>
      <c r="AGJ1" s="128"/>
      <c r="AGK1" s="128"/>
      <c r="AGL1" s="128"/>
      <c r="AGM1" s="128"/>
      <c r="AGN1" s="128"/>
      <c r="AGO1" s="128"/>
      <c r="AGP1" s="128"/>
      <c r="AGQ1" s="128"/>
      <c r="AGR1" s="128"/>
      <c r="AGS1" s="128"/>
      <c r="AGT1" s="128"/>
      <c r="AGU1" s="128"/>
      <c r="AGV1" s="128"/>
      <c r="AGW1" s="128"/>
      <c r="AGX1" s="128"/>
      <c r="AGY1" s="128"/>
      <c r="AGZ1" s="128"/>
      <c r="AHA1" s="128"/>
      <c r="AHB1" s="128"/>
      <c r="AHC1" s="128"/>
      <c r="AHD1" s="128"/>
      <c r="AHE1" s="128"/>
      <c r="AHF1" s="128"/>
      <c r="AHG1" s="128"/>
      <c r="AHH1" s="128"/>
      <c r="AHI1" s="128"/>
      <c r="AHJ1" s="128"/>
      <c r="AHK1" s="128"/>
      <c r="AHL1" s="128"/>
      <c r="AHM1" s="128"/>
      <c r="AHN1" s="128"/>
      <c r="AHO1" s="128"/>
      <c r="AHP1" s="128"/>
      <c r="AHQ1" s="128"/>
      <c r="AHR1" s="128"/>
      <c r="AHS1" s="128"/>
      <c r="AHT1" s="128"/>
      <c r="AHU1" s="128"/>
      <c r="AHV1" s="128"/>
      <c r="AHW1" s="128"/>
      <c r="AHX1" s="128"/>
      <c r="AHY1" s="128"/>
      <c r="AHZ1" s="128"/>
      <c r="AIA1" s="128"/>
      <c r="AIB1" s="128"/>
      <c r="AIC1" s="128"/>
      <c r="AID1" s="128"/>
      <c r="AIE1" s="128"/>
      <c r="AIF1" s="128"/>
      <c r="AIG1" s="128"/>
      <c r="AIH1" s="128"/>
      <c r="AII1" s="128"/>
      <c r="AIJ1" s="128"/>
      <c r="AIK1" s="128"/>
      <c r="AIL1" s="128"/>
      <c r="AIM1" s="128"/>
      <c r="AIN1" s="128"/>
      <c r="AIO1" s="128"/>
      <c r="AIP1" s="128"/>
      <c r="AIQ1" s="128"/>
      <c r="AIR1" s="128"/>
      <c r="AIS1" s="128"/>
      <c r="AIT1" s="128"/>
      <c r="AIU1" s="128"/>
      <c r="AIV1" s="128"/>
      <c r="AIW1" s="128"/>
      <c r="AIX1" s="128"/>
      <c r="AIY1" s="128"/>
      <c r="AIZ1" s="128"/>
      <c r="AJA1" s="128"/>
      <c r="AJB1" s="128"/>
      <c r="AJC1" s="128"/>
      <c r="AJD1" s="128"/>
      <c r="AJE1" s="128"/>
      <c r="AJF1" s="128"/>
      <c r="AJG1" s="128"/>
      <c r="AJH1" s="128"/>
      <c r="AJI1" s="128"/>
      <c r="AJJ1" s="128"/>
      <c r="AJK1" s="128"/>
      <c r="AJL1" s="128"/>
      <c r="AJM1" s="128"/>
      <c r="AJN1" s="128"/>
      <c r="AJO1" s="128"/>
      <c r="AJP1" s="128"/>
      <c r="AJQ1" s="128"/>
      <c r="AJR1" s="128"/>
      <c r="AJS1" s="128"/>
      <c r="AJT1" s="128"/>
      <c r="AJU1" s="128"/>
      <c r="AJV1" s="128"/>
      <c r="AJW1" s="128"/>
      <c r="AJX1" s="128"/>
      <c r="AJY1" s="128"/>
      <c r="AJZ1" s="128"/>
      <c r="AKA1" s="128"/>
      <c r="AKB1" s="128"/>
      <c r="AKC1" s="128"/>
      <c r="AKD1" s="128"/>
      <c r="AKE1" s="128"/>
      <c r="AKF1" s="128"/>
      <c r="AKG1" s="128"/>
      <c r="AKH1" s="128"/>
      <c r="AKI1" s="128"/>
      <c r="AKJ1" s="128"/>
      <c r="AKK1" s="128"/>
      <c r="AKL1" s="128"/>
      <c r="AKM1" s="128"/>
      <c r="AKN1" s="128"/>
      <c r="AKO1" s="128"/>
      <c r="AKP1" s="128"/>
      <c r="AKQ1" s="128"/>
      <c r="AKR1" s="128"/>
      <c r="AKS1" s="128"/>
      <c r="AKT1" s="128"/>
      <c r="AKU1" s="128"/>
      <c r="AKV1" s="128"/>
      <c r="AKW1" s="128"/>
      <c r="AKX1" s="128"/>
      <c r="AKY1" s="128"/>
      <c r="AKZ1" s="128"/>
      <c r="ALA1" s="128"/>
      <c r="ALB1" s="128"/>
      <c r="ALC1" s="128"/>
      <c r="ALD1" s="128"/>
      <c r="ALE1" s="128"/>
      <c r="ALF1" s="128"/>
      <c r="ALG1" s="128"/>
      <c r="ALH1" s="128"/>
      <c r="ALI1" s="128"/>
      <c r="ALJ1" s="128"/>
      <c r="ALK1" s="128"/>
      <c r="ALL1" s="128"/>
      <c r="ALM1" s="128"/>
      <c r="ALN1" s="128"/>
      <c r="ALO1" s="128"/>
      <c r="ALP1" s="128"/>
      <c r="ALQ1" s="128"/>
      <c r="ALR1" s="128"/>
      <c r="ALS1" s="128"/>
      <c r="ALT1" s="128"/>
      <c r="ALU1" s="128"/>
      <c r="ALV1" s="128"/>
      <c r="ALW1" s="128"/>
      <c r="ALX1" s="128"/>
      <c r="ALY1" s="128"/>
      <c r="ALZ1" s="128"/>
      <c r="AMA1" s="128"/>
      <c r="AMB1" s="128"/>
      <c r="AMC1" s="128"/>
      <c r="AMD1" s="128"/>
      <c r="AME1" s="128"/>
      <c r="AMF1" s="128"/>
      <c r="AMG1" s="128"/>
      <c r="AMH1" s="128"/>
    </row>
    <row r="2" spans="1:1022" ht="27.75" customHeight="1" x14ac:dyDescent="0.3">
      <c r="A2" s="239" t="s">
        <v>888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54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</row>
    <row r="3" spans="1:1022" x14ac:dyDescent="0.3">
      <c r="A3" s="130" t="s">
        <v>154</v>
      </c>
      <c r="B3" s="128" t="s">
        <v>793</v>
      </c>
      <c r="C3" s="154"/>
      <c r="D3" s="155"/>
      <c r="E3" s="155"/>
      <c r="F3" s="155"/>
      <c r="G3" s="155"/>
      <c r="H3" s="156"/>
      <c r="I3" s="156"/>
      <c r="J3" s="157"/>
      <c r="K3" s="157"/>
      <c r="L3" s="157"/>
      <c r="M3" s="157"/>
      <c r="N3" s="157"/>
      <c r="O3" s="157"/>
      <c r="P3" s="154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</row>
    <row r="4" spans="1:1022" x14ac:dyDescent="0.3">
      <c r="A4" s="130" t="s">
        <v>155</v>
      </c>
      <c r="B4" s="128" t="s">
        <v>156</v>
      </c>
      <c r="C4" s="154"/>
      <c r="D4" s="155"/>
      <c r="E4" s="155"/>
      <c r="F4" s="155"/>
      <c r="G4" s="155"/>
      <c r="H4" s="156"/>
      <c r="I4" s="156"/>
      <c r="J4" s="155"/>
      <c r="K4" s="155"/>
      <c r="L4" s="155"/>
      <c r="M4" s="155"/>
      <c r="N4" s="155"/>
      <c r="O4" s="155"/>
      <c r="P4" s="154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</row>
    <row r="5" spans="1:1022" x14ac:dyDescent="0.3">
      <c r="A5" s="131" t="s">
        <v>19</v>
      </c>
      <c r="B5" s="158" t="s">
        <v>20</v>
      </c>
      <c r="C5" s="154"/>
      <c r="D5" s="155"/>
      <c r="E5" s="155"/>
      <c r="F5" s="155"/>
      <c r="G5" s="155"/>
      <c r="H5" s="156"/>
      <c r="I5" s="156"/>
      <c r="J5" s="155"/>
      <c r="K5" s="155"/>
      <c r="L5" s="155"/>
      <c r="M5" s="155"/>
      <c r="N5" s="155"/>
      <c r="O5" s="155"/>
      <c r="P5" s="154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</row>
    <row r="6" spans="1:1022" ht="13.9" customHeight="1" x14ac:dyDescent="0.3">
      <c r="A6" s="131" t="s">
        <v>21</v>
      </c>
      <c r="B6" s="158">
        <v>1</v>
      </c>
      <c r="C6" s="154"/>
      <c r="D6" s="155"/>
      <c r="E6" s="155"/>
      <c r="F6" s="155"/>
      <c r="G6" s="155"/>
      <c r="H6" s="156"/>
      <c r="I6" s="156"/>
      <c r="J6" s="155"/>
      <c r="K6" s="155"/>
      <c r="L6" s="155"/>
      <c r="M6" s="155"/>
      <c r="N6" s="155"/>
      <c r="O6" s="155"/>
      <c r="P6" s="154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</row>
    <row r="7" spans="1:1022" ht="16.5" customHeight="1" x14ac:dyDescent="0.3">
      <c r="A7" s="240" t="s">
        <v>22</v>
      </c>
      <c r="B7" s="240" t="s">
        <v>23</v>
      </c>
      <c r="C7" s="240" t="s">
        <v>24</v>
      </c>
      <c r="D7" s="243" t="s">
        <v>25</v>
      </c>
      <c r="E7" s="243"/>
      <c r="F7" s="243"/>
      <c r="G7" s="244" t="s">
        <v>26</v>
      </c>
      <c r="H7" s="243" t="s">
        <v>27</v>
      </c>
      <c r="I7" s="243"/>
      <c r="J7" s="243"/>
      <c r="K7" s="243"/>
      <c r="L7" s="243" t="s">
        <v>28</v>
      </c>
      <c r="M7" s="243"/>
      <c r="N7" s="243"/>
      <c r="O7" s="243"/>
    </row>
    <row r="8" spans="1:1022" x14ac:dyDescent="0.3">
      <c r="A8" s="241"/>
      <c r="B8" s="242"/>
      <c r="C8" s="241"/>
      <c r="D8" s="159" t="s">
        <v>29</v>
      </c>
      <c r="E8" s="159" t="s">
        <v>30</v>
      </c>
      <c r="F8" s="159" t="s">
        <v>31</v>
      </c>
      <c r="G8" s="245"/>
      <c r="H8" s="159" t="s">
        <v>32</v>
      </c>
      <c r="I8" s="159" t="s">
        <v>33</v>
      </c>
      <c r="J8" s="159" t="s">
        <v>34</v>
      </c>
      <c r="K8" s="159" t="s">
        <v>35</v>
      </c>
      <c r="L8" s="159" t="s">
        <v>36</v>
      </c>
      <c r="M8" s="159" t="s">
        <v>37</v>
      </c>
      <c r="N8" s="159" t="s">
        <v>38</v>
      </c>
      <c r="O8" s="159" t="s">
        <v>39</v>
      </c>
    </row>
    <row r="9" spans="1:1022" x14ac:dyDescent="0.3">
      <c r="A9" s="160">
        <v>1</v>
      </c>
      <c r="B9" s="160">
        <v>2</v>
      </c>
      <c r="C9" s="160">
        <v>3</v>
      </c>
      <c r="D9" s="160">
        <v>4</v>
      </c>
      <c r="E9" s="160">
        <v>5</v>
      </c>
      <c r="F9" s="160">
        <v>6</v>
      </c>
      <c r="G9" s="160">
        <v>7</v>
      </c>
      <c r="H9" s="160">
        <v>8</v>
      </c>
      <c r="I9" s="160">
        <v>9</v>
      </c>
      <c r="J9" s="160">
        <v>10</v>
      </c>
      <c r="K9" s="160">
        <v>11</v>
      </c>
      <c r="L9" s="160">
        <v>12</v>
      </c>
      <c r="M9" s="160">
        <v>13</v>
      </c>
      <c r="N9" s="160">
        <v>14</v>
      </c>
      <c r="O9" s="160">
        <v>15</v>
      </c>
    </row>
    <row r="10" spans="1:1022" x14ac:dyDescent="0.3">
      <c r="A10" s="161" t="s">
        <v>40</v>
      </c>
      <c r="B10" s="161"/>
      <c r="C10" s="161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pans="1:1022" x14ac:dyDescent="0.3">
      <c r="A11" s="163" t="s">
        <v>293</v>
      </c>
      <c r="B11" s="164" t="s">
        <v>294</v>
      </c>
      <c r="C11" s="165">
        <v>20</v>
      </c>
      <c r="D11" s="166">
        <v>4.6399999999999997</v>
      </c>
      <c r="E11" s="166">
        <v>5.9</v>
      </c>
      <c r="F11" s="166"/>
      <c r="G11" s="166">
        <v>72.8</v>
      </c>
      <c r="H11" s="166">
        <v>0.01</v>
      </c>
      <c r="I11" s="166">
        <v>0.14000000000000001</v>
      </c>
      <c r="J11" s="166">
        <v>57.6</v>
      </c>
      <c r="K11" s="166">
        <v>0.1</v>
      </c>
      <c r="L11" s="166">
        <v>176</v>
      </c>
      <c r="M11" s="166">
        <v>100</v>
      </c>
      <c r="N11" s="166">
        <v>7</v>
      </c>
      <c r="O11" s="166">
        <v>0.2</v>
      </c>
    </row>
    <row r="12" spans="1:1022" x14ac:dyDescent="0.3">
      <c r="A12" s="167" t="s">
        <v>534</v>
      </c>
      <c r="B12" s="168" t="s">
        <v>511</v>
      </c>
      <c r="C12" s="165">
        <v>70</v>
      </c>
      <c r="D12" s="166">
        <v>6.82</v>
      </c>
      <c r="E12" s="166">
        <v>4.3</v>
      </c>
      <c r="F12" s="166">
        <v>1.52</v>
      </c>
      <c r="G12" s="166">
        <v>71.84</v>
      </c>
      <c r="H12" s="166">
        <v>0.01</v>
      </c>
      <c r="I12" s="166">
        <v>0.26</v>
      </c>
      <c r="J12" s="166">
        <v>2</v>
      </c>
      <c r="K12" s="166">
        <v>1.76</v>
      </c>
      <c r="L12" s="166">
        <v>31.07</v>
      </c>
      <c r="M12" s="166">
        <v>33.5</v>
      </c>
      <c r="N12" s="166">
        <v>7.93</v>
      </c>
      <c r="O12" s="166">
        <v>0.14000000000000001</v>
      </c>
    </row>
    <row r="13" spans="1:1022" ht="39" customHeight="1" x14ac:dyDescent="0.3">
      <c r="A13" s="163" t="s">
        <v>529</v>
      </c>
      <c r="B13" s="168" t="s">
        <v>808</v>
      </c>
      <c r="C13" s="165">
        <v>250</v>
      </c>
      <c r="D13" s="166">
        <v>10.23</v>
      </c>
      <c r="E13" s="166">
        <v>8.76</v>
      </c>
      <c r="F13" s="166">
        <v>41.32</v>
      </c>
      <c r="G13" s="166">
        <v>285.89</v>
      </c>
      <c r="H13" s="166">
        <v>0.28999999999999998</v>
      </c>
      <c r="I13" s="166">
        <v>3.06</v>
      </c>
      <c r="J13" s="166">
        <v>35.299999999999997</v>
      </c>
      <c r="K13" s="166">
        <v>0.73</v>
      </c>
      <c r="L13" s="166">
        <v>177.47</v>
      </c>
      <c r="M13" s="166">
        <v>285.39</v>
      </c>
      <c r="N13" s="166">
        <v>33.03</v>
      </c>
      <c r="O13" s="166">
        <v>2.1</v>
      </c>
    </row>
    <row r="14" spans="1:1022" x14ac:dyDescent="0.3">
      <c r="A14" s="163" t="s">
        <v>530</v>
      </c>
      <c r="B14" s="168" t="s">
        <v>221</v>
      </c>
      <c r="C14" s="165">
        <v>200</v>
      </c>
      <c r="D14" s="166">
        <v>0.26</v>
      </c>
      <c r="E14" s="166">
        <v>0.03</v>
      </c>
      <c r="F14" s="166">
        <v>1.88</v>
      </c>
      <c r="G14" s="166">
        <v>10.3</v>
      </c>
      <c r="H14" s="166"/>
      <c r="I14" s="166">
        <v>2.9</v>
      </c>
      <c r="J14" s="166">
        <v>0.5</v>
      </c>
      <c r="K14" s="166">
        <v>0.01</v>
      </c>
      <c r="L14" s="166">
        <v>7.75</v>
      </c>
      <c r="M14" s="166">
        <v>9.7799999999999994</v>
      </c>
      <c r="N14" s="166">
        <v>5.24</v>
      </c>
      <c r="O14" s="166">
        <v>0.86</v>
      </c>
    </row>
    <row r="15" spans="1:1022" x14ac:dyDescent="0.3">
      <c r="A15" s="167"/>
      <c r="B15" s="168" t="s">
        <v>219</v>
      </c>
      <c r="C15" s="165">
        <v>50</v>
      </c>
      <c r="D15" s="166">
        <v>3.3</v>
      </c>
      <c r="E15" s="166">
        <v>0.6</v>
      </c>
      <c r="F15" s="166">
        <v>19.82</v>
      </c>
      <c r="G15" s="166">
        <v>99</v>
      </c>
      <c r="H15" s="166">
        <v>0.09</v>
      </c>
      <c r="I15" s="166"/>
      <c r="J15" s="166"/>
      <c r="K15" s="166">
        <v>0.7</v>
      </c>
      <c r="L15" s="166">
        <v>14.5</v>
      </c>
      <c r="M15" s="166">
        <v>75</v>
      </c>
      <c r="N15" s="166">
        <v>23.5</v>
      </c>
      <c r="O15" s="166">
        <v>1.95</v>
      </c>
    </row>
    <row r="16" spans="1:1022" x14ac:dyDescent="0.3">
      <c r="A16" s="133" t="s">
        <v>512</v>
      </c>
      <c r="B16" s="134"/>
      <c r="C16" s="169">
        <v>590</v>
      </c>
      <c r="D16" s="166">
        <v>25.25</v>
      </c>
      <c r="E16" s="166">
        <v>19.59</v>
      </c>
      <c r="F16" s="166">
        <v>64.540000000000006</v>
      </c>
      <c r="G16" s="166">
        <v>539.83000000000004</v>
      </c>
      <c r="H16" s="166">
        <v>0.4</v>
      </c>
      <c r="I16" s="166">
        <v>6.36</v>
      </c>
      <c r="J16" s="166">
        <v>95.4</v>
      </c>
      <c r="K16" s="166">
        <v>3.3</v>
      </c>
      <c r="L16" s="166">
        <v>406.79</v>
      </c>
      <c r="M16" s="166">
        <v>503.67</v>
      </c>
      <c r="N16" s="166">
        <v>76.7</v>
      </c>
      <c r="O16" s="166">
        <v>5.25</v>
      </c>
    </row>
    <row r="17" spans="1:15" x14ac:dyDescent="0.3">
      <c r="A17" s="135" t="s">
        <v>636</v>
      </c>
      <c r="B17" s="135"/>
      <c r="C17" s="135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</row>
    <row r="18" spans="1:15" x14ac:dyDescent="0.3">
      <c r="A18" s="167" t="s">
        <v>275</v>
      </c>
      <c r="B18" s="168" t="s">
        <v>42</v>
      </c>
      <c r="C18" s="165">
        <v>150</v>
      </c>
      <c r="D18" s="166">
        <v>0.6</v>
      </c>
      <c r="E18" s="166">
        <v>0.6</v>
      </c>
      <c r="F18" s="166">
        <v>14.7</v>
      </c>
      <c r="G18" s="166">
        <v>70.5</v>
      </c>
      <c r="H18" s="166">
        <v>0.05</v>
      </c>
      <c r="I18" s="166">
        <v>15</v>
      </c>
      <c r="J18" s="166">
        <v>7.5</v>
      </c>
      <c r="K18" s="166">
        <v>0.3</v>
      </c>
      <c r="L18" s="166">
        <v>24</v>
      </c>
      <c r="M18" s="166">
        <v>16.5</v>
      </c>
      <c r="N18" s="166">
        <v>13.5</v>
      </c>
      <c r="O18" s="166">
        <v>3.3</v>
      </c>
    </row>
    <row r="19" spans="1:15" x14ac:dyDescent="0.3">
      <c r="A19" s="167"/>
      <c r="B19" s="168" t="s">
        <v>222</v>
      </c>
      <c r="C19" s="165">
        <v>30</v>
      </c>
      <c r="D19" s="166">
        <v>2.37</v>
      </c>
      <c r="E19" s="166">
        <v>6.18</v>
      </c>
      <c r="F19" s="166">
        <v>11.96</v>
      </c>
      <c r="G19" s="166">
        <v>114.4</v>
      </c>
      <c r="H19" s="166">
        <v>0.05</v>
      </c>
      <c r="I19" s="166">
        <v>1.28</v>
      </c>
      <c r="J19" s="166">
        <v>60.1</v>
      </c>
      <c r="K19" s="166">
        <v>0.99</v>
      </c>
      <c r="L19" s="166">
        <v>32.9</v>
      </c>
      <c r="M19" s="166">
        <v>56.1</v>
      </c>
      <c r="N19" s="166">
        <v>32.700000000000003</v>
      </c>
      <c r="O19" s="166">
        <v>0.82</v>
      </c>
    </row>
    <row r="20" spans="1:15" x14ac:dyDescent="0.3">
      <c r="A20" s="133" t="s">
        <v>637</v>
      </c>
      <c r="B20" s="134"/>
      <c r="C20" s="169">
        <v>180</v>
      </c>
      <c r="D20" s="166">
        <v>2.97</v>
      </c>
      <c r="E20" s="166">
        <v>6.78</v>
      </c>
      <c r="F20" s="166">
        <v>26.66</v>
      </c>
      <c r="G20" s="166">
        <v>184.9</v>
      </c>
      <c r="H20" s="166">
        <v>0.1</v>
      </c>
      <c r="I20" s="166">
        <v>16.28</v>
      </c>
      <c r="J20" s="166">
        <v>67.599999999999994</v>
      </c>
      <c r="K20" s="166">
        <v>1.29</v>
      </c>
      <c r="L20" s="166">
        <v>56.9</v>
      </c>
      <c r="M20" s="166">
        <v>72.599999999999994</v>
      </c>
      <c r="N20" s="166">
        <v>46.2</v>
      </c>
      <c r="O20" s="166">
        <v>4.12</v>
      </c>
    </row>
    <row r="21" spans="1:15" x14ac:dyDescent="0.3">
      <c r="A21" s="135" t="s">
        <v>11</v>
      </c>
      <c r="B21" s="135"/>
      <c r="C21" s="135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</row>
    <row r="22" spans="1:15" x14ac:dyDescent="0.3">
      <c r="A22" s="163" t="s">
        <v>531</v>
      </c>
      <c r="B22" s="168" t="s">
        <v>306</v>
      </c>
      <c r="C22" s="165">
        <v>100</v>
      </c>
      <c r="D22" s="166">
        <v>1.51</v>
      </c>
      <c r="E22" s="166">
        <v>8.18</v>
      </c>
      <c r="F22" s="166">
        <v>8.1199999999999992</v>
      </c>
      <c r="G22" s="166">
        <v>112.75</v>
      </c>
      <c r="H22" s="166">
        <v>0.06</v>
      </c>
      <c r="I22" s="166">
        <v>10.15</v>
      </c>
      <c r="J22" s="166">
        <v>267.11</v>
      </c>
      <c r="K22" s="166">
        <v>3.67</v>
      </c>
      <c r="L22" s="166">
        <v>24.72</v>
      </c>
      <c r="M22" s="166">
        <v>45.36</v>
      </c>
      <c r="N22" s="166">
        <v>20.75</v>
      </c>
      <c r="O22" s="166">
        <v>0.84</v>
      </c>
    </row>
    <row r="23" spans="1:15" ht="32.25" customHeight="1" x14ac:dyDescent="0.3">
      <c r="A23" s="170" t="s">
        <v>357</v>
      </c>
      <c r="B23" s="168" t="s">
        <v>809</v>
      </c>
      <c r="C23" s="165">
        <v>275</v>
      </c>
      <c r="D23" s="166">
        <v>7.1300000000000008</v>
      </c>
      <c r="E23" s="166">
        <v>5.6899999999999995</v>
      </c>
      <c r="F23" s="166">
        <v>11.29</v>
      </c>
      <c r="G23" s="166">
        <v>125.47</v>
      </c>
      <c r="H23" s="166">
        <v>0.1</v>
      </c>
      <c r="I23" s="166">
        <v>21.64</v>
      </c>
      <c r="J23" s="166">
        <v>210.64</v>
      </c>
      <c r="K23" s="166">
        <v>2.04</v>
      </c>
      <c r="L23" s="166">
        <v>35.79</v>
      </c>
      <c r="M23" s="166">
        <v>92.12</v>
      </c>
      <c r="N23" s="166">
        <v>40.450000000000003</v>
      </c>
      <c r="O23" s="166">
        <v>1.08</v>
      </c>
    </row>
    <row r="24" spans="1:15" ht="33" x14ac:dyDescent="0.3">
      <c r="A24" s="163" t="s">
        <v>532</v>
      </c>
      <c r="B24" s="168" t="s">
        <v>810</v>
      </c>
      <c r="C24" s="165">
        <v>130</v>
      </c>
      <c r="D24" s="166">
        <v>15.01</v>
      </c>
      <c r="E24" s="166">
        <v>8.7099999999999991</v>
      </c>
      <c r="F24" s="166">
        <v>10.96</v>
      </c>
      <c r="G24" s="166">
        <v>182.8</v>
      </c>
      <c r="H24" s="166">
        <v>0.5</v>
      </c>
      <c r="I24" s="166">
        <v>4.05</v>
      </c>
      <c r="J24" s="166">
        <v>5.2</v>
      </c>
      <c r="K24" s="166">
        <v>0.65</v>
      </c>
      <c r="L24" s="166">
        <v>24.27</v>
      </c>
      <c r="M24" s="166">
        <v>170.74</v>
      </c>
      <c r="N24" s="166">
        <v>26.03</v>
      </c>
      <c r="O24" s="166">
        <v>2.69</v>
      </c>
    </row>
    <row r="25" spans="1:15" x14ac:dyDescent="0.3">
      <c r="A25" s="163" t="s">
        <v>286</v>
      </c>
      <c r="B25" s="168" t="s">
        <v>239</v>
      </c>
      <c r="C25" s="165">
        <v>180</v>
      </c>
      <c r="D25" s="166">
        <v>8.36</v>
      </c>
      <c r="E25" s="166">
        <v>5.8</v>
      </c>
      <c r="F25" s="166">
        <v>37.75</v>
      </c>
      <c r="G25" s="166">
        <v>236.33</v>
      </c>
      <c r="H25" s="166">
        <v>0.28000000000000003</v>
      </c>
      <c r="I25" s="166"/>
      <c r="J25" s="166">
        <v>23.82</v>
      </c>
      <c r="K25" s="166">
        <v>0.57999999999999996</v>
      </c>
      <c r="L25" s="166">
        <v>15.14</v>
      </c>
      <c r="M25" s="166">
        <v>198.33</v>
      </c>
      <c r="N25" s="166">
        <v>132.07</v>
      </c>
      <c r="O25" s="166">
        <v>4.4400000000000004</v>
      </c>
    </row>
    <row r="26" spans="1:15" x14ac:dyDescent="0.3">
      <c r="A26" s="163" t="s">
        <v>533</v>
      </c>
      <c r="B26" s="168" t="s">
        <v>227</v>
      </c>
      <c r="C26" s="165">
        <v>200</v>
      </c>
      <c r="D26" s="166">
        <v>0.37</v>
      </c>
      <c r="E26" s="166">
        <v>0.02</v>
      </c>
      <c r="F26" s="166">
        <v>11.63</v>
      </c>
      <c r="G26" s="166">
        <v>49.41</v>
      </c>
      <c r="H26" s="166"/>
      <c r="I26" s="166">
        <v>0.34</v>
      </c>
      <c r="J26" s="166">
        <v>0.51</v>
      </c>
      <c r="K26" s="166">
        <v>0.17</v>
      </c>
      <c r="L26" s="166">
        <v>18.87</v>
      </c>
      <c r="M26" s="166">
        <v>13.09</v>
      </c>
      <c r="N26" s="166">
        <v>5.0999999999999996</v>
      </c>
      <c r="O26" s="166">
        <v>1.02</v>
      </c>
    </row>
    <row r="27" spans="1:15" x14ac:dyDescent="0.3">
      <c r="A27" s="170"/>
      <c r="B27" s="168" t="s">
        <v>69</v>
      </c>
      <c r="C27" s="165">
        <v>70</v>
      </c>
      <c r="D27" s="166">
        <v>3.43</v>
      </c>
      <c r="E27" s="166">
        <v>0.7</v>
      </c>
      <c r="F27" s="166">
        <v>31.36</v>
      </c>
      <c r="G27" s="166">
        <v>147</v>
      </c>
      <c r="H27" s="166">
        <v>0.06</v>
      </c>
      <c r="I27" s="166"/>
      <c r="J27" s="166"/>
      <c r="K27" s="166">
        <v>0.49</v>
      </c>
      <c r="L27" s="166">
        <v>12.6</v>
      </c>
      <c r="M27" s="166">
        <v>64.400000000000006</v>
      </c>
      <c r="N27" s="166">
        <v>14</v>
      </c>
      <c r="O27" s="166">
        <v>2.0299999999999998</v>
      </c>
    </row>
    <row r="28" spans="1:15" x14ac:dyDescent="0.3">
      <c r="A28" s="133" t="s">
        <v>43</v>
      </c>
      <c r="B28" s="134"/>
      <c r="C28" s="169">
        <v>955</v>
      </c>
      <c r="D28" s="166">
        <v>35.81</v>
      </c>
      <c r="E28" s="166">
        <v>29.1</v>
      </c>
      <c r="F28" s="166">
        <v>111.11</v>
      </c>
      <c r="G28" s="166">
        <v>853.76</v>
      </c>
      <c r="H28" s="166">
        <v>1</v>
      </c>
      <c r="I28" s="166">
        <v>36.18</v>
      </c>
      <c r="J28" s="166">
        <v>507.28</v>
      </c>
      <c r="K28" s="166">
        <v>7.6</v>
      </c>
      <c r="L28" s="166">
        <v>131.38999999999999</v>
      </c>
      <c r="M28" s="166">
        <v>584.04</v>
      </c>
      <c r="N28" s="166">
        <v>238.4</v>
      </c>
      <c r="O28" s="166">
        <v>12.1</v>
      </c>
    </row>
    <row r="29" spans="1:15" x14ac:dyDescent="0.3">
      <c r="A29" s="135" t="s">
        <v>638</v>
      </c>
      <c r="B29" s="135"/>
      <c r="C29" s="135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30" spans="1:15" x14ac:dyDescent="0.3">
      <c r="A30" s="167" t="s">
        <v>275</v>
      </c>
      <c r="B30" s="168" t="s">
        <v>42</v>
      </c>
      <c r="C30" s="165">
        <v>150</v>
      </c>
      <c r="D30" s="166">
        <v>0.6</v>
      </c>
      <c r="E30" s="166">
        <v>0.6</v>
      </c>
      <c r="F30" s="166">
        <v>14.7</v>
      </c>
      <c r="G30" s="166">
        <v>70.5</v>
      </c>
      <c r="H30" s="166">
        <v>0.05</v>
      </c>
      <c r="I30" s="166">
        <v>15</v>
      </c>
      <c r="J30" s="166">
        <v>7.5</v>
      </c>
      <c r="K30" s="166">
        <v>0.3</v>
      </c>
      <c r="L30" s="166">
        <v>24</v>
      </c>
      <c r="M30" s="166">
        <v>16.5</v>
      </c>
      <c r="N30" s="166">
        <v>13.5</v>
      </c>
      <c r="O30" s="166">
        <v>3.3</v>
      </c>
    </row>
    <row r="31" spans="1:15" x14ac:dyDescent="0.3">
      <c r="A31" s="171"/>
      <c r="B31" s="168" t="s">
        <v>513</v>
      </c>
      <c r="C31" s="165">
        <v>200</v>
      </c>
      <c r="D31" s="166">
        <v>6</v>
      </c>
      <c r="E31" s="166">
        <v>2</v>
      </c>
      <c r="F31" s="166">
        <v>8</v>
      </c>
      <c r="G31" s="166">
        <v>80</v>
      </c>
      <c r="H31" s="166">
        <v>0.08</v>
      </c>
      <c r="I31" s="166">
        <v>1.4</v>
      </c>
      <c r="J31" s="166"/>
      <c r="K31" s="166"/>
      <c r="L31" s="166">
        <v>240</v>
      </c>
      <c r="M31" s="166">
        <v>180</v>
      </c>
      <c r="N31" s="166">
        <v>28</v>
      </c>
      <c r="O31" s="166">
        <v>0.2</v>
      </c>
    </row>
    <row r="32" spans="1:15" x14ac:dyDescent="0.3">
      <c r="A32" s="133" t="s">
        <v>639</v>
      </c>
      <c r="B32" s="134"/>
      <c r="C32" s="169">
        <v>350</v>
      </c>
      <c r="D32" s="166">
        <v>6.6</v>
      </c>
      <c r="E32" s="166">
        <v>2.6</v>
      </c>
      <c r="F32" s="166">
        <v>22.7</v>
      </c>
      <c r="G32" s="166">
        <v>150.5</v>
      </c>
      <c r="H32" s="166">
        <v>0.13</v>
      </c>
      <c r="I32" s="166">
        <v>16.399999999999999</v>
      </c>
      <c r="J32" s="166">
        <v>7.5</v>
      </c>
      <c r="K32" s="166">
        <v>0.3</v>
      </c>
      <c r="L32" s="166">
        <v>264</v>
      </c>
      <c r="M32" s="166">
        <v>196.5</v>
      </c>
      <c r="N32" s="166">
        <v>41.5</v>
      </c>
      <c r="O32" s="166">
        <v>3.5</v>
      </c>
    </row>
    <row r="33" spans="1:1022" x14ac:dyDescent="0.3">
      <c r="A33" s="133" t="s">
        <v>44</v>
      </c>
      <c r="B33" s="134"/>
      <c r="C33" s="172">
        <v>2075</v>
      </c>
      <c r="D33" s="166">
        <v>70.63</v>
      </c>
      <c r="E33" s="166">
        <v>58.07</v>
      </c>
      <c r="F33" s="166">
        <v>225.01</v>
      </c>
      <c r="G33" s="166">
        <v>1728.99</v>
      </c>
      <c r="H33" s="166">
        <v>1.63</v>
      </c>
      <c r="I33" s="166">
        <v>75.22</v>
      </c>
      <c r="J33" s="166">
        <v>677.78</v>
      </c>
      <c r="K33" s="166">
        <v>12.49</v>
      </c>
      <c r="L33" s="166">
        <v>859.08</v>
      </c>
      <c r="M33" s="166">
        <v>1356.81</v>
      </c>
      <c r="N33" s="166">
        <v>402.8</v>
      </c>
      <c r="O33" s="166">
        <v>24.97</v>
      </c>
    </row>
    <row r="34" spans="1:1022" x14ac:dyDescent="0.3">
      <c r="A34" s="130" t="s">
        <v>154</v>
      </c>
      <c r="B34" s="128" t="s">
        <v>793</v>
      </c>
      <c r="C34" s="158"/>
      <c r="D34" s="174"/>
      <c r="E34" s="174"/>
      <c r="F34" s="174"/>
      <c r="G34" s="174"/>
      <c r="H34" s="174"/>
      <c r="I34" s="174"/>
      <c r="J34" s="175"/>
      <c r="K34" s="175"/>
      <c r="L34" s="175"/>
      <c r="M34" s="175"/>
      <c r="N34" s="175"/>
      <c r="O34" s="175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  <c r="IS34" s="128"/>
      <c r="IT34" s="128"/>
      <c r="IU34" s="128"/>
      <c r="IV34" s="128"/>
      <c r="IW34" s="128"/>
      <c r="IX34" s="128"/>
      <c r="IY34" s="128"/>
      <c r="IZ34" s="128"/>
      <c r="JA34" s="128"/>
      <c r="JB34" s="128"/>
      <c r="JC34" s="128"/>
      <c r="JD34" s="128"/>
      <c r="JE34" s="128"/>
      <c r="JF34" s="128"/>
      <c r="JG34" s="128"/>
      <c r="JH34" s="128"/>
      <c r="JI34" s="128"/>
      <c r="JJ34" s="128"/>
      <c r="JK34" s="128"/>
      <c r="JL34" s="128"/>
      <c r="JM34" s="128"/>
      <c r="JN34" s="128"/>
      <c r="JO34" s="128"/>
      <c r="JP34" s="128"/>
      <c r="JQ34" s="128"/>
      <c r="JR34" s="128"/>
      <c r="JS34" s="128"/>
      <c r="JT34" s="128"/>
      <c r="JU34" s="128"/>
      <c r="JV34" s="128"/>
      <c r="JW34" s="128"/>
      <c r="JX34" s="128"/>
      <c r="JY34" s="128"/>
      <c r="JZ34" s="128"/>
      <c r="KA34" s="128"/>
      <c r="KB34" s="128"/>
      <c r="KC34" s="128"/>
      <c r="KD34" s="128"/>
      <c r="KE34" s="128"/>
      <c r="KF34" s="128"/>
      <c r="KG34" s="128"/>
      <c r="KH34" s="128"/>
      <c r="KI34" s="128"/>
      <c r="KJ34" s="128"/>
      <c r="KK34" s="128"/>
      <c r="KL34" s="128"/>
      <c r="KM34" s="128"/>
      <c r="KN34" s="128"/>
      <c r="KO34" s="128"/>
      <c r="KP34" s="128"/>
      <c r="KQ34" s="128"/>
      <c r="KR34" s="128"/>
      <c r="KS34" s="128"/>
      <c r="KT34" s="128"/>
      <c r="KU34" s="128"/>
      <c r="KV34" s="128"/>
      <c r="KW34" s="128"/>
      <c r="KX34" s="128"/>
      <c r="KY34" s="128"/>
      <c r="KZ34" s="128"/>
      <c r="LA34" s="128"/>
      <c r="LB34" s="128"/>
      <c r="LC34" s="128"/>
      <c r="LD34" s="128"/>
      <c r="LE34" s="128"/>
      <c r="LF34" s="128"/>
      <c r="LG34" s="128"/>
      <c r="LH34" s="128"/>
      <c r="LI34" s="128"/>
      <c r="LJ34" s="128"/>
      <c r="LK34" s="128"/>
      <c r="LL34" s="128"/>
      <c r="LM34" s="128"/>
      <c r="LN34" s="128"/>
      <c r="LO34" s="128"/>
      <c r="LP34" s="128"/>
      <c r="LQ34" s="128"/>
      <c r="LR34" s="128"/>
      <c r="LS34" s="128"/>
      <c r="LT34" s="128"/>
      <c r="LU34" s="128"/>
      <c r="LV34" s="128"/>
      <c r="LW34" s="128"/>
      <c r="LX34" s="128"/>
      <c r="LY34" s="128"/>
      <c r="LZ34" s="128"/>
      <c r="MA34" s="128"/>
      <c r="MB34" s="128"/>
      <c r="MC34" s="128"/>
      <c r="MD34" s="128"/>
      <c r="ME34" s="128"/>
      <c r="MF34" s="128"/>
      <c r="MG34" s="128"/>
      <c r="MH34" s="128"/>
      <c r="MI34" s="128"/>
      <c r="MJ34" s="128"/>
      <c r="MK34" s="128"/>
      <c r="ML34" s="128"/>
      <c r="MM34" s="128"/>
      <c r="MN34" s="128"/>
      <c r="MO34" s="128"/>
      <c r="MP34" s="128"/>
      <c r="MQ34" s="128"/>
      <c r="MR34" s="128"/>
      <c r="MS34" s="128"/>
      <c r="MT34" s="128"/>
      <c r="MU34" s="128"/>
      <c r="MV34" s="128"/>
      <c r="MW34" s="128"/>
      <c r="MX34" s="128"/>
      <c r="MY34" s="128"/>
      <c r="MZ34" s="128"/>
      <c r="NA34" s="128"/>
      <c r="NB34" s="128"/>
      <c r="NC34" s="128"/>
      <c r="ND34" s="128"/>
      <c r="NE34" s="128"/>
      <c r="NF34" s="128"/>
      <c r="NG34" s="128"/>
      <c r="NH34" s="128"/>
      <c r="NI34" s="128"/>
      <c r="NJ34" s="128"/>
      <c r="NK34" s="128"/>
      <c r="NL34" s="128"/>
      <c r="NM34" s="128"/>
      <c r="NN34" s="128"/>
      <c r="NO34" s="128"/>
      <c r="NP34" s="128"/>
      <c r="NQ34" s="128"/>
      <c r="NR34" s="128"/>
      <c r="NS34" s="128"/>
      <c r="NT34" s="128"/>
      <c r="NU34" s="128"/>
      <c r="NV34" s="128"/>
      <c r="NW34" s="128"/>
      <c r="NX34" s="128"/>
      <c r="NY34" s="128"/>
      <c r="NZ34" s="128"/>
      <c r="OA34" s="128"/>
      <c r="OB34" s="128"/>
      <c r="OC34" s="128"/>
      <c r="OD34" s="128"/>
      <c r="OE34" s="128"/>
      <c r="OF34" s="128"/>
      <c r="OG34" s="128"/>
      <c r="OH34" s="128"/>
      <c r="OI34" s="128"/>
      <c r="OJ34" s="128"/>
      <c r="OK34" s="128"/>
      <c r="OL34" s="128"/>
      <c r="OM34" s="128"/>
      <c r="ON34" s="128"/>
      <c r="OO34" s="128"/>
      <c r="OP34" s="128"/>
      <c r="OQ34" s="128"/>
      <c r="OR34" s="128"/>
      <c r="OS34" s="128"/>
      <c r="OT34" s="128"/>
      <c r="OU34" s="128"/>
      <c r="OV34" s="128"/>
      <c r="OW34" s="128"/>
      <c r="OX34" s="128"/>
      <c r="OY34" s="128"/>
      <c r="OZ34" s="128"/>
      <c r="PA34" s="128"/>
      <c r="PB34" s="128"/>
      <c r="PC34" s="128"/>
      <c r="PD34" s="128"/>
      <c r="PE34" s="128"/>
      <c r="PF34" s="128"/>
      <c r="PG34" s="128"/>
      <c r="PH34" s="128"/>
      <c r="PI34" s="128"/>
      <c r="PJ34" s="128"/>
      <c r="PK34" s="128"/>
      <c r="PL34" s="128"/>
      <c r="PM34" s="128"/>
      <c r="PN34" s="128"/>
      <c r="PO34" s="128"/>
      <c r="PP34" s="128"/>
      <c r="PQ34" s="128"/>
      <c r="PR34" s="128"/>
      <c r="PS34" s="128"/>
      <c r="PT34" s="128"/>
      <c r="PU34" s="128"/>
      <c r="PV34" s="128"/>
      <c r="PW34" s="128"/>
      <c r="PX34" s="128"/>
      <c r="PY34" s="128"/>
      <c r="PZ34" s="128"/>
      <c r="QA34" s="128"/>
      <c r="QB34" s="128"/>
      <c r="QC34" s="128"/>
      <c r="QD34" s="128"/>
      <c r="QE34" s="128"/>
      <c r="QF34" s="128"/>
      <c r="QG34" s="128"/>
      <c r="QH34" s="128"/>
      <c r="QI34" s="128"/>
      <c r="QJ34" s="128"/>
      <c r="QK34" s="128"/>
      <c r="QL34" s="128"/>
      <c r="QM34" s="128"/>
      <c r="QN34" s="128"/>
      <c r="QO34" s="128"/>
      <c r="QP34" s="128"/>
      <c r="QQ34" s="128"/>
      <c r="QR34" s="128"/>
      <c r="QS34" s="128"/>
      <c r="QT34" s="128"/>
      <c r="QU34" s="128"/>
      <c r="QV34" s="128"/>
      <c r="QW34" s="128"/>
      <c r="QX34" s="128"/>
      <c r="QY34" s="128"/>
      <c r="QZ34" s="128"/>
      <c r="RA34" s="128"/>
      <c r="RB34" s="128"/>
      <c r="RC34" s="128"/>
      <c r="RD34" s="128"/>
      <c r="RE34" s="128"/>
      <c r="RF34" s="128"/>
      <c r="RG34" s="128"/>
      <c r="RH34" s="128"/>
      <c r="RI34" s="128"/>
      <c r="RJ34" s="128"/>
      <c r="RK34" s="128"/>
      <c r="RL34" s="128"/>
      <c r="RM34" s="128"/>
      <c r="RN34" s="128"/>
      <c r="RO34" s="128"/>
      <c r="RP34" s="128"/>
      <c r="RQ34" s="128"/>
      <c r="RR34" s="128"/>
      <c r="RS34" s="128"/>
      <c r="RT34" s="128"/>
      <c r="RU34" s="128"/>
      <c r="RV34" s="128"/>
      <c r="RW34" s="128"/>
      <c r="RX34" s="128"/>
      <c r="RY34" s="128"/>
      <c r="RZ34" s="128"/>
      <c r="SA34" s="128"/>
      <c r="SB34" s="128"/>
      <c r="SC34" s="128"/>
      <c r="SD34" s="128"/>
      <c r="SE34" s="128"/>
      <c r="SF34" s="128"/>
      <c r="SG34" s="128"/>
      <c r="SH34" s="128"/>
      <c r="SI34" s="128"/>
      <c r="SJ34" s="128"/>
      <c r="SK34" s="128"/>
      <c r="SL34" s="128"/>
      <c r="SM34" s="128"/>
      <c r="SN34" s="128"/>
      <c r="SO34" s="128"/>
      <c r="SP34" s="128"/>
      <c r="SQ34" s="128"/>
      <c r="SR34" s="128"/>
      <c r="SS34" s="128"/>
      <c r="ST34" s="128"/>
      <c r="SU34" s="128"/>
      <c r="SV34" s="128"/>
      <c r="SW34" s="128"/>
      <c r="SX34" s="128"/>
      <c r="SY34" s="128"/>
      <c r="SZ34" s="128"/>
      <c r="TA34" s="128"/>
      <c r="TB34" s="128"/>
      <c r="TC34" s="128"/>
      <c r="TD34" s="128"/>
      <c r="TE34" s="128"/>
      <c r="TF34" s="128"/>
      <c r="TG34" s="128"/>
      <c r="TH34" s="128"/>
      <c r="TI34" s="128"/>
      <c r="TJ34" s="128"/>
      <c r="TK34" s="128"/>
      <c r="TL34" s="128"/>
      <c r="TM34" s="128"/>
      <c r="TN34" s="128"/>
      <c r="TO34" s="128"/>
      <c r="TP34" s="128"/>
      <c r="TQ34" s="128"/>
      <c r="TR34" s="128"/>
      <c r="TS34" s="128"/>
      <c r="TT34" s="128"/>
      <c r="TU34" s="128"/>
      <c r="TV34" s="128"/>
      <c r="TW34" s="128"/>
      <c r="TX34" s="128"/>
      <c r="TY34" s="128"/>
      <c r="TZ34" s="128"/>
      <c r="UA34" s="128"/>
      <c r="UB34" s="128"/>
      <c r="UC34" s="128"/>
      <c r="UD34" s="128"/>
      <c r="UE34" s="128"/>
      <c r="UF34" s="128"/>
      <c r="UG34" s="128"/>
      <c r="UH34" s="128"/>
      <c r="UI34" s="128"/>
      <c r="UJ34" s="128"/>
      <c r="UK34" s="128"/>
      <c r="UL34" s="128"/>
      <c r="UM34" s="128"/>
      <c r="UN34" s="128"/>
      <c r="UO34" s="128"/>
      <c r="UP34" s="128"/>
      <c r="UQ34" s="128"/>
      <c r="UR34" s="128"/>
      <c r="US34" s="128"/>
      <c r="UT34" s="128"/>
      <c r="UU34" s="128"/>
      <c r="UV34" s="128"/>
      <c r="UW34" s="128"/>
      <c r="UX34" s="128"/>
      <c r="UY34" s="128"/>
      <c r="UZ34" s="128"/>
      <c r="VA34" s="128"/>
      <c r="VB34" s="128"/>
      <c r="VC34" s="128"/>
      <c r="VD34" s="128"/>
      <c r="VE34" s="128"/>
      <c r="VF34" s="128"/>
      <c r="VG34" s="128"/>
      <c r="VH34" s="128"/>
      <c r="VI34" s="128"/>
      <c r="VJ34" s="128"/>
      <c r="VK34" s="128"/>
      <c r="VL34" s="128"/>
      <c r="VM34" s="128"/>
      <c r="VN34" s="128"/>
      <c r="VO34" s="128"/>
      <c r="VP34" s="128"/>
      <c r="VQ34" s="128"/>
      <c r="VR34" s="128"/>
      <c r="VS34" s="128"/>
      <c r="VT34" s="128"/>
      <c r="VU34" s="128"/>
      <c r="VV34" s="128"/>
      <c r="VW34" s="128"/>
      <c r="VX34" s="128"/>
      <c r="VY34" s="128"/>
      <c r="VZ34" s="128"/>
      <c r="WA34" s="128"/>
      <c r="WB34" s="128"/>
      <c r="WC34" s="128"/>
      <c r="WD34" s="128"/>
      <c r="WE34" s="128"/>
      <c r="WF34" s="128"/>
      <c r="WG34" s="128"/>
      <c r="WH34" s="128"/>
      <c r="WI34" s="128"/>
      <c r="WJ34" s="128"/>
      <c r="WK34" s="128"/>
      <c r="WL34" s="128"/>
      <c r="WM34" s="128"/>
      <c r="WN34" s="128"/>
      <c r="WO34" s="128"/>
      <c r="WP34" s="128"/>
      <c r="WQ34" s="128"/>
      <c r="WR34" s="128"/>
      <c r="WS34" s="128"/>
      <c r="WT34" s="128"/>
      <c r="WU34" s="128"/>
      <c r="WV34" s="128"/>
      <c r="WW34" s="128"/>
      <c r="WX34" s="128"/>
      <c r="WY34" s="128"/>
      <c r="WZ34" s="128"/>
      <c r="XA34" s="128"/>
      <c r="XB34" s="128"/>
      <c r="XC34" s="128"/>
      <c r="XD34" s="128"/>
      <c r="XE34" s="128"/>
      <c r="XF34" s="128"/>
      <c r="XG34" s="128"/>
      <c r="XH34" s="128"/>
      <c r="XI34" s="128"/>
      <c r="XJ34" s="128"/>
      <c r="XK34" s="128"/>
      <c r="XL34" s="128"/>
      <c r="XM34" s="128"/>
      <c r="XN34" s="128"/>
      <c r="XO34" s="128"/>
      <c r="XP34" s="128"/>
      <c r="XQ34" s="128"/>
      <c r="XR34" s="128"/>
      <c r="XS34" s="128"/>
      <c r="XT34" s="128"/>
      <c r="XU34" s="128"/>
      <c r="XV34" s="128"/>
      <c r="XW34" s="128"/>
      <c r="XX34" s="128"/>
      <c r="XY34" s="128"/>
      <c r="XZ34" s="128"/>
      <c r="YA34" s="128"/>
      <c r="YB34" s="128"/>
      <c r="YC34" s="128"/>
      <c r="YD34" s="128"/>
      <c r="YE34" s="128"/>
      <c r="YF34" s="128"/>
      <c r="YG34" s="128"/>
      <c r="YH34" s="128"/>
      <c r="YI34" s="128"/>
      <c r="YJ34" s="128"/>
      <c r="YK34" s="128"/>
      <c r="YL34" s="128"/>
      <c r="YM34" s="128"/>
      <c r="YN34" s="128"/>
      <c r="YO34" s="128"/>
      <c r="YP34" s="128"/>
      <c r="YQ34" s="128"/>
      <c r="YR34" s="128"/>
      <c r="YS34" s="128"/>
      <c r="YT34" s="128"/>
      <c r="YU34" s="128"/>
      <c r="YV34" s="128"/>
      <c r="YW34" s="128"/>
      <c r="YX34" s="128"/>
      <c r="YY34" s="128"/>
      <c r="YZ34" s="128"/>
      <c r="ZA34" s="128"/>
      <c r="ZB34" s="128"/>
      <c r="ZC34" s="128"/>
      <c r="ZD34" s="128"/>
      <c r="ZE34" s="128"/>
      <c r="ZF34" s="128"/>
      <c r="ZG34" s="128"/>
      <c r="ZH34" s="128"/>
      <c r="ZI34" s="128"/>
      <c r="ZJ34" s="128"/>
      <c r="ZK34" s="128"/>
      <c r="ZL34" s="128"/>
      <c r="ZM34" s="128"/>
      <c r="ZN34" s="128"/>
      <c r="ZO34" s="128"/>
      <c r="ZP34" s="128"/>
      <c r="ZQ34" s="128"/>
      <c r="ZR34" s="128"/>
      <c r="ZS34" s="128"/>
      <c r="ZT34" s="128"/>
      <c r="ZU34" s="128"/>
      <c r="ZV34" s="128"/>
      <c r="ZW34" s="128"/>
      <c r="ZX34" s="128"/>
      <c r="ZY34" s="128"/>
      <c r="ZZ34" s="128"/>
      <c r="AAA34" s="128"/>
      <c r="AAB34" s="128"/>
      <c r="AAC34" s="128"/>
      <c r="AAD34" s="128"/>
      <c r="AAE34" s="128"/>
      <c r="AAF34" s="128"/>
      <c r="AAG34" s="128"/>
      <c r="AAH34" s="128"/>
      <c r="AAI34" s="128"/>
      <c r="AAJ34" s="128"/>
      <c r="AAK34" s="128"/>
      <c r="AAL34" s="128"/>
      <c r="AAM34" s="128"/>
      <c r="AAN34" s="128"/>
      <c r="AAO34" s="128"/>
      <c r="AAP34" s="128"/>
      <c r="AAQ34" s="128"/>
      <c r="AAR34" s="128"/>
      <c r="AAS34" s="128"/>
      <c r="AAT34" s="128"/>
      <c r="AAU34" s="128"/>
      <c r="AAV34" s="128"/>
      <c r="AAW34" s="128"/>
      <c r="AAX34" s="128"/>
      <c r="AAY34" s="128"/>
      <c r="AAZ34" s="128"/>
      <c r="ABA34" s="128"/>
      <c r="ABB34" s="128"/>
      <c r="ABC34" s="128"/>
      <c r="ABD34" s="128"/>
      <c r="ABE34" s="128"/>
      <c r="ABF34" s="128"/>
      <c r="ABG34" s="128"/>
      <c r="ABH34" s="128"/>
      <c r="ABI34" s="128"/>
      <c r="ABJ34" s="128"/>
      <c r="ABK34" s="128"/>
      <c r="ABL34" s="128"/>
      <c r="ABM34" s="128"/>
      <c r="ABN34" s="128"/>
      <c r="ABO34" s="128"/>
      <c r="ABP34" s="128"/>
      <c r="ABQ34" s="128"/>
      <c r="ABR34" s="128"/>
      <c r="ABS34" s="128"/>
      <c r="ABT34" s="128"/>
      <c r="ABU34" s="128"/>
      <c r="ABV34" s="128"/>
      <c r="ABW34" s="128"/>
      <c r="ABX34" s="128"/>
      <c r="ABY34" s="128"/>
      <c r="ABZ34" s="128"/>
      <c r="ACA34" s="128"/>
      <c r="ACB34" s="128"/>
      <c r="ACC34" s="128"/>
      <c r="ACD34" s="128"/>
      <c r="ACE34" s="128"/>
      <c r="ACF34" s="128"/>
      <c r="ACG34" s="128"/>
      <c r="ACH34" s="128"/>
      <c r="ACI34" s="128"/>
      <c r="ACJ34" s="128"/>
      <c r="ACK34" s="128"/>
      <c r="ACL34" s="128"/>
      <c r="ACM34" s="128"/>
      <c r="ACN34" s="128"/>
      <c r="ACO34" s="128"/>
      <c r="ACP34" s="128"/>
      <c r="ACQ34" s="128"/>
      <c r="ACR34" s="128"/>
      <c r="ACS34" s="128"/>
      <c r="ACT34" s="128"/>
      <c r="ACU34" s="128"/>
      <c r="ACV34" s="128"/>
      <c r="ACW34" s="128"/>
      <c r="ACX34" s="128"/>
      <c r="ACY34" s="128"/>
      <c r="ACZ34" s="128"/>
      <c r="ADA34" s="128"/>
      <c r="ADB34" s="128"/>
      <c r="ADC34" s="128"/>
      <c r="ADD34" s="128"/>
      <c r="ADE34" s="128"/>
      <c r="ADF34" s="128"/>
      <c r="ADG34" s="128"/>
      <c r="ADH34" s="128"/>
      <c r="ADI34" s="128"/>
      <c r="ADJ34" s="128"/>
      <c r="ADK34" s="128"/>
      <c r="ADL34" s="128"/>
      <c r="ADM34" s="128"/>
      <c r="ADN34" s="128"/>
      <c r="ADO34" s="128"/>
      <c r="ADP34" s="128"/>
      <c r="ADQ34" s="128"/>
      <c r="ADR34" s="128"/>
      <c r="ADS34" s="128"/>
      <c r="ADT34" s="128"/>
      <c r="ADU34" s="128"/>
      <c r="ADV34" s="128"/>
      <c r="ADW34" s="128"/>
      <c r="ADX34" s="128"/>
      <c r="ADY34" s="128"/>
      <c r="ADZ34" s="128"/>
      <c r="AEA34" s="128"/>
      <c r="AEB34" s="128"/>
      <c r="AEC34" s="128"/>
      <c r="AED34" s="128"/>
      <c r="AEE34" s="128"/>
      <c r="AEF34" s="128"/>
      <c r="AEG34" s="128"/>
      <c r="AEH34" s="128"/>
      <c r="AEI34" s="128"/>
      <c r="AEJ34" s="128"/>
      <c r="AEK34" s="128"/>
      <c r="AEL34" s="128"/>
      <c r="AEM34" s="128"/>
      <c r="AEN34" s="128"/>
      <c r="AEO34" s="128"/>
      <c r="AEP34" s="128"/>
      <c r="AEQ34" s="128"/>
      <c r="AER34" s="128"/>
      <c r="AES34" s="128"/>
      <c r="AET34" s="128"/>
      <c r="AEU34" s="128"/>
      <c r="AEV34" s="128"/>
      <c r="AEW34" s="128"/>
      <c r="AEX34" s="128"/>
      <c r="AEY34" s="128"/>
      <c r="AEZ34" s="128"/>
      <c r="AFA34" s="128"/>
      <c r="AFB34" s="128"/>
      <c r="AFC34" s="128"/>
      <c r="AFD34" s="128"/>
      <c r="AFE34" s="128"/>
      <c r="AFF34" s="128"/>
      <c r="AFG34" s="128"/>
      <c r="AFH34" s="128"/>
      <c r="AFI34" s="128"/>
      <c r="AFJ34" s="128"/>
      <c r="AFK34" s="128"/>
      <c r="AFL34" s="128"/>
      <c r="AFM34" s="128"/>
      <c r="AFN34" s="128"/>
      <c r="AFO34" s="128"/>
      <c r="AFP34" s="128"/>
      <c r="AFQ34" s="128"/>
      <c r="AFR34" s="128"/>
      <c r="AFS34" s="128"/>
      <c r="AFT34" s="128"/>
      <c r="AFU34" s="128"/>
      <c r="AFV34" s="128"/>
      <c r="AFW34" s="128"/>
      <c r="AFX34" s="128"/>
      <c r="AFY34" s="128"/>
      <c r="AFZ34" s="128"/>
      <c r="AGA34" s="128"/>
      <c r="AGB34" s="128"/>
      <c r="AGC34" s="128"/>
      <c r="AGD34" s="128"/>
      <c r="AGE34" s="128"/>
      <c r="AGF34" s="128"/>
      <c r="AGG34" s="128"/>
      <c r="AGH34" s="128"/>
      <c r="AGI34" s="128"/>
      <c r="AGJ34" s="128"/>
      <c r="AGK34" s="128"/>
      <c r="AGL34" s="128"/>
      <c r="AGM34" s="128"/>
      <c r="AGN34" s="128"/>
      <c r="AGO34" s="128"/>
      <c r="AGP34" s="128"/>
      <c r="AGQ34" s="128"/>
      <c r="AGR34" s="128"/>
      <c r="AGS34" s="128"/>
      <c r="AGT34" s="128"/>
      <c r="AGU34" s="128"/>
      <c r="AGV34" s="128"/>
      <c r="AGW34" s="128"/>
      <c r="AGX34" s="128"/>
      <c r="AGY34" s="128"/>
      <c r="AGZ34" s="128"/>
      <c r="AHA34" s="128"/>
      <c r="AHB34" s="128"/>
      <c r="AHC34" s="128"/>
      <c r="AHD34" s="128"/>
      <c r="AHE34" s="128"/>
      <c r="AHF34" s="128"/>
      <c r="AHG34" s="128"/>
      <c r="AHH34" s="128"/>
      <c r="AHI34" s="128"/>
      <c r="AHJ34" s="128"/>
      <c r="AHK34" s="128"/>
      <c r="AHL34" s="128"/>
      <c r="AHM34" s="128"/>
      <c r="AHN34" s="128"/>
      <c r="AHO34" s="128"/>
      <c r="AHP34" s="128"/>
      <c r="AHQ34" s="128"/>
      <c r="AHR34" s="128"/>
      <c r="AHS34" s="128"/>
      <c r="AHT34" s="128"/>
      <c r="AHU34" s="128"/>
      <c r="AHV34" s="128"/>
      <c r="AHW34" s="128"/>
      <c r="AHX34" s="128"/>
      <c r="AHY34" s="128"/>
      <c r="AHZ34" s="128"/>
      <c r="AIA34" s="128"/>
      <c r="AIB34" s="128"/>
      <c r="AIC34" s="128"/>
      <c r="AID34" s="128"/>
      <c r="AIE34" s="128"/>
      <c r="AIF34" s="128"/>
      <c r="AIG34" s="128"/>
      <c r="AIH34" s="128"/>
      <c r="AII34" s="128"/>
      <c r="AIJ34" s="128"/>
      <c r="AIK34" s="128"/>
      <c r="AIL34" s="128"/>
      <c r="AIM34" s="128"/>
      <c r="AIN34" s="128"/>
      <c r="AIO34" s="128"/>
      <c r="AIP34" s="128"/>
      <c r="AIQ34" s="128"/>
      <c r="AIR34" s="128"/>
      <c r="AIS34" s="128"/>
      <c r="AIT34" s="128"/>
      <c r="AIU34" s="128"/>
      <c r="AIV34" s="128"/>
      <c r="AIW34" s="128"/>
      <c r="AIX34" s="128"/>
      <c r="AIY34" s="128"/>
      <c r="AIZ34" s="128"/>
      <c r="AJA34" s="128"/>
      <c r="AJB34" s="128"/>
      <c r="AJC34" s="128"/>
      <c r="AJD34" s="128"/>
      <c r="AJE34" s="128"/>
      <c r="AJF34" s="128"/>
      <c r="AJG34" s="128"/>
      <c r="AJH34" s="128"/>
      <c r="AJI34" s="128"/>
      <c r="AJJ34" s="128"/>
      <c r="AJK34" s="128"/>
      <c r="AJL34" s="128"/>
      <c r="AJM34" s="128"/>
      <c r="AJN34" s="128"/>
      <c r="AJO34" s="128"/>
      <c r="AJP34" s="128"/>
      <c r="AJQ34" s="128"/>
      <c r="AJR34" s="128"/>
      <c r="AJS34" s="128"/>
      <c r="AJT34" s="128"/>
      <c r="AJU34" s="128"/>
      <c r="AJV34" s="128"/>
      <c r="AJW34" s="128"/>
      <c r="AJX34" s="128"/>
      <c r="AJY34" s="128"/>
      <c r="AJZ34" s="128"/>
      <c r="AKA34" s="128"/>
      <c r="AKB34" s="128"/>
      <c r="AKC34" s="128"/>
      <c r="AKD34" s="128"/>
      <c r="AKE34" s="128"/>
      <c r="AKF34" s="128"/>
      <c r="AKG34" s="128"/>
      <c r="AKH34" s="128"/>
      <c r="AKI34" s="128"/>
      <c r="AKJ34" s="128"/>
      <c r="AKK34" s="128"/>
      <c r="AKL34" s="128"/>
      <c r="AKM34" s="128"/>
      <c r="AKN34" s="128"/>
      <c r="AKO34" s="128"/>
      <c r="AKP34" s="128"/>
      <c r="AKQ34" s="128"/>
      <c r="AKR34" s="128"/>
      <c r="AKS34" s="128"/>
      <c r="AKT34" s="128"/>
      <c r="AKU34" s="128"/>
      <c r="AKV34" s="128"/>
      <c r="AKW34" s="128"/>
      <c r="AKX34" s="128"/>
      <c r="AKY34" s="128"/>
      <c r="AKZ34" s="128"/>
      <c r="ALA34" s="128"/>
      <c r="ALB34" s="128"/>
      <c r="ALC34" s="128"/>
      <c r="ALD34" s="128"/>
      <c r="ALE34" s="128"/>
      <c r="ALF34" s="128"/>
      <c r="ALG34" s="128"/>
      <c r="ALH34" s="128"/>
      <c r="ALI34" s="128"/>
      <c r="ALJ34" s="128"/>
      <c r="ALK34" s="128"/>
      <c r="ALL34" s="128"/>
      <c r="ALM34" s="128"/>
      <c r="ALN34" s="128"/>
      <c r="ALO34" s="128"/>
      <c r="ALP34" s="128"/>
      <c r="ALQ34" s="128"/>
      <c r="ALR34" s="128"/>
      <c r="ALS34" s="128"/>
      <c r="ALT34" s="128"/>
      <c r="ALU34" s="128"/>
      <c r="ALV34" s="128"/>
      <c r="ALW34" s="128"/>
      <c r="ALX34" s="128"/>
      <c r="ALY34" s="128"/>
      <c r="ALZ34" s="128"/>
      <c r="AMA34" s="128"/>
      <c r="AMB34" s="128"/>
      <c r="AMC34" s="128"/>
      <c r="AMD34" s="128"/>
      <c r="AME34" s="128"/>
      <c r="AMF34" s="128"/>
      <c r="AMG34" s="128"/>
      <c r="AMH34" s="128"/>
    </row>
    <row r="35" spans="1:1022" x14ac:dyDescent="0.3">
      <c r="A35" s="130" t="s">
        <v>155</v>
      </c>
      <c r="B35" s="128" t="s">
        <v>156</v>
      </c>
      <c r="C35" s="13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  <c r="IV35" s="128"/>
      <c r="IW35" s="128"/>
      <c r="IX35" s="128"/>
      <c r="IY35" s="128"/>
      <c r="IZ35" s="128"/>
      <c r="JA35" s="128"/>
      <c r="JB35" s="128"/>
      <c r="JC35" s="128"/>
      <c r="JD35" s="128"/>
      <c r="JE35" s="128"/>
      <c r="JF35" s="128"/>
      <c r="JG35" s="128"/>
      <c r="JH35" s="128"/>
      <c r="JI35" s="128"/>
      <c r="JJ35" s="128"/>
      <c r="JK35" s="128"/>
      <c r="JL35" s="128"/>
      <c r="JM35" s="128"/>
      <c r="JN35" s="128"/>
      <c r="JO35" s="128"/>
      <c r="JP35" s="128"/>
      <c r="JQ35" s="128"/>
      <c r="JR35" s="128"/>
      <c r="JS35" s="128"/>
      <c r="JT35" s="128"/>
      <c r="JU35" s="128"/>
      <c r="JV35" s="128"/>
      <c r="JW35" s="128"/>
      <c r="JX35" s="128"/>
      <c r="JY35" s="128"/>
      <c r="JZ35" s="128"/>
      <c r="KA35" s="128"/>
      <c r="KB35" s="128"/>
      <c r="KC35" s="128"/>
      <c r="KD35" s="128"/>
      <c r="KE35" s="128"/>
      <c r="KF35" s="128"/>
      <c r="KG35" s="128"/>
      <c r="KH35" s="128"/>
      <c r="KI35" s="128"/>
      <c r="KJ35" s="128"/>
      <c r="KK35" s="128"/>
      <c r="KL35" s="128"/>
      <c r="KM35" s="128"/>
      <c r="KN35" s="128"/>
      <c r="KO35" s="128"/>
      <c r="KP35" s="128"/>
      <c r="KQ35" s="128"/>
      <c r="KR35" s="128"/>
      <c r="KS35" s="128"/>
      <c r="KT35" s="128"/>
      <c r="KU35" s="128"/>
      <c r="KV35" s="128"/>
      <c r="KW35" s="128"/>
      <c r="KX35" s="128"/>
      <c r="KY35" s="128"/>
      <c r="KZ35" s="128"/>
      <c r="LA35" s="128"/>
      <c r="LB35" s="128"/>
      <c r="LC35" s="128"/>
      <c r="LD35" s="128"/>
      <c r="LE35" s="128"/>
      <c r="LF35" s="128"/>
      <c r="LG35" s="128"/>
      <c r="LH35" s="128"/>
      <c r="LI35" s="128"/>
      <c r="LJ35" s="128"/>
      <c r="LK35" s="128"/>
      <c r="LL35" s="128"/>
      <c r="LM35" s="128"/>
      <c r="LN35" s="128"/>
      <c r="LO35" s="128"/>
      <c r="LP35" s="128"/>
      <c r="LQ35" s="128"/>
      <c r="LR35" s="128"/>
      <c r="LS35" s="128"/>
      <c r="LT35" s="128"/>
      <c r="LU35" s="128"/>
      <c r="LV35" s="128"/>
      <c r="LW35" s="128"/>
      <c r="LX35" s="128"/>
      <c r="LY35" s="128"/>
      <c r="LZ35" s="128"/>
      <c r="MA35" s="128"/>
      <c r="MB35" s="128"/>
      <c r="MC35" s="128"/>
      <c r="MD35" s="128"/>
      <c r="ME35" s="128"/>
      <c r="MF35" s="128"/>
      <c r="MG35" s="128"/>
      <c r="MH35" s="128"/>
      <c r="MI35" s="128"/>
      <c r="MJ35" s="128"/>
      <c r="MK35" s="128"/>
      <c r="ML35" s="128"/>
      <c r="MM35" s="128"/>
      <c r="MN35" s="128"/>
      <c r="MO35" s="128"/>
      <c r="MP35" s="128"/>
      <c r="MQ35" s="128"/>
      <c r="MR35" s="128"/>
      <c r="MS35" s="128"/>
      <c r="MT35" s="128"/>
      <c r="MU35" s="128"/>
      <c r="MV35" s="128"/>
      <c r="MW35" s="128"/>
      <c r="MX35" s="128"/>
      <c r="MY35" s="128"/>
      <c r="MZ35" s="128"/>
      <c r="NA35" s="128"/>
      <c r="NB35" s="128"/>
      <c r="NC35" s="128"/>
      <c r="ND35" s="128"/>
      <c r="NE35" s="128"/>
      <c r="NF35" s="128"/>
      <c r="NG35" s="128"/>
      <c r="NH35" s="128"/>
      <c r="NI35" s="128"/>
      <c r="NJ35" s="128"/>
      <c r="NK35" s="128"/>
      <c r="NL35" s="128"/>
      <c r="NM35" s="128"/>
      <c r="NN35" s="128"/>
      <c r="NO35" s="128"/>
      <c r="NP35" s="128"/>
      <c r="NQ35" s="128"/>
      <c r="NR35" s="128"/>
      <c r="NS35" s="128"/>
      <c r="NT35" s="128"/>
      <c r="NU35" s="128"/>
      <c r="NV35" s="128"/>
      <c r="NW35" s="128"/>
      <c r="NX35" s="128"/>
      <c r="NY35" s="128"/>
      <c r="NZ35" s="128"/>
      <c r="OA35" s="128"/>
      <c r="OB35" s="128"/>
      <c r="OC35" s="128"/>
      <c r="OD35" s="128"/>
      <c r="OE35" s="128"/>
      <c r="OF35" s="128"/>
      <c r="OG35" s="128"/>
      <c r="OH35" s="128"/>
      <c r="OI35" s="128"/>
      <c r="OJ35" s="128"/>
      <c r="OK35" s="128"/>
      <c r="OL35" s="128"/>
      <c r="OM35" s="128"/>
      <c r="ON35" s="128"/>
      <c r="OO35" s="128"/>
      <c r="OP35" s="128"/>
      <c r="OQ35" s="128"/>
      <c r="OR35" s="128"/>
      <c r="OS35" s="128"/>
      <c r="OT35" s="128"/>
      <c r="OU35" s="128"/>
      <c r="OV35" s="128"/>
      <c r="OW35" s="128"/>
      <c r="OX35" s="128"/>
      <c r="OY35" s="128"/>
      <c r="OZ35" s="128"/>
      <c r="PA35" s="128"/>
      <c r="PB35" s="128"/>
      <c r="PC35" s="128"/>
      <c r="PD35" s="128"/>
      <c r="PE35" s="128"/>
      <c r="PF35" s="128"/>
      <c r="PG35" s="128"/>
      <c r="PH35" s="128"/>
      <c r="PI35" s="128"/>
      <c r="PJ35" s="128"/>
      <c r="PK35" s="128"/>
      <c r="PL35" s="128"/>
      <c r="PM35" s="128"/>
      <c r="PN35" s="128"/>
      <c r="PO35" s="128"/>
      <c r="PP35" s="128"/>
      <c r="PQ35" s="128"/>
      <c r="PR35" s="128"/>
      <c r="PS35" s="128"/>
      <c r="PT35" s="128"/>
      <c r="PU35" s="128"/>
      <c r="PV35" s="128"/>
      <c r="PW35" s="128"/>
      <c r="PX35" s="128"/>
      <c r="PY35" s="128"/>
      <c r="PZ35" s="128"/>
      <c r="QA35" s="128"/>
      <c r="QB35" s="128"/>
      <c r="QC35" s="128"/>
      <c r="QD35" s="128"/>
      <c r="QE35" s="128"/>
      <c r="QF35" s="128"/>
      <c r="QG35" s="128"/>
      <c r="QH35" s="128"/>
      <c r="QI35" s="128"/>
      <c r="QJ35" s="128"/>
      <c r="QK35" s="128"/>
      <c r="QL35" s="128"/>
      <c r="QM35" s="128"/>
      <c r="QN35" s="128"/>
      <c r="QO35" s="128"/>
      <c r="QP35" s="128"/>
      <c r="QQ35" s="128"/>
      <c r="QR35" s="128"/>
      <c r="QS35" s="128"/>
      <c r="QT35" s="128"/>
      <c r="QU35" s="128"/>
      <c r="QV35" s="128"/>
      <c r="QW35" s="128"/>
      <c r="QX35" s="128"/>
      <c r="QY35" s="128"/>
      <c r="QZ35" s="128"/>
      <c r="RA35" s="128"/>
      <c r="RB35" s="128"/>
      <c r="RC35" s="128"/>
      <c r="RD35" s="128"/>
      <c r="RE35" s="128"/>
      <c r="RF35" s="128"/>
      <c r="RG35" s="128"/>
      <c r="RH35" s="128"/>
      <c r="RI35" s="128"/>
      <c r="RJ35" s="128"/>
      <c r="RK35" s="128"/>
      <c r="RL35" s="128"/>
      <c r="RM35" s="128"/>
      <c r="RN35" s="128"/>
      <c r="RO35" s="128"/>
      <c r="RP35" s="128"/>
      <c r="RQ35" s="128"/>
      <c r="RR35" s="128"/>
      <c r="RS35" s="128"/>
      <c r="RT35" s="128"/>
      <c r="RU35" s="128"/>
      <c r="RV35" s="128"/>
      <c r="RW35" s="128"/>
      <c r="RX35" s="128"/>
      <c r="RY35" s="128"/>
      <c r="RZ35" s="128"/>
      <c r="SA35" s="128"/>
      <c r="SB35" s="128"/>
      <c r="SC35" s="128"/>
      <c r="SD35" s="128"/>
      <c r="SE35" s="128"/>
      <c r="SF35" s="128"/>
      <c r="SG35" s="128"/>
      <c r="SH35" s="128"/>
      <c r="SI35" s="128"/>
      <c r="SJ35" s="128"/>
      <c r="SK35" s="128"/>
      <c r="SL35" s="128"/>
      <c r="SM35" s="128"/>
      <c r="SN35" s="128"/>
      <c r="SO35" s="128"/>
      <c r="SP35" s="128"/>
      <c r="SQ35" s="128"/>
      <c r="SR35" s="128"/>
      <c r="SS35" s="128"/>
      <c r="ST35" s="128"/>
      <c r="SU35" s="128"/>
      <c r="SV35" s="128"/>
      <c r="SW35" s="128"/>
      <c r="SX35" s="128"/>
      <c r="SY35" s="128"/>
      <c r="SZ35" s="128"/>
      <c r="TA35" s="128"/>
      <c r="TB35" s="128"/>
      <c r="TC35" s="128"/>
      <c r="TD35" s="128"/>
      <c r="TE35" s="128"/>
      <c r="TF35" s="128"/>
      <c r="TG35" s="128"/>
      <c r="TH35" s="128"/>
      <c r="TI35" s="128"/>
      <c r="TJ35" s="128"/>
      <c r="TK35" s="128"/>
      <c r="TL35" s="128"/>
      <c r="TM35" s="128"/>
      <c r="TN35" s="128"/>
      <c r="TO35" s="128"/>
      <c r="TP35" s="128"/>
      <c r="TQ35" s="128"/>
      <c r="TR35" s="128"/>
      <c r="TS35" s="128"/>
      <c r="TT35" s="128"/>
      <c r="TU35" s="128"/>
      <c r="TV35" s="128"/>
      <c r="TW35" s="128"/>
      <c r="TX35" s="128"/>
      <c r="TY35" s="128"/>
      <c r="TZ35" s="128"/>
      <c r="UA35" s="128"/>
      <c r="UB35" s="128"/>
      <c r="UC35" s="128"/>
      <c r="UD35" s="128"/>
      <c r="UE35" s="128"/>
      <c r="UF35" s="128"/>
      <c r="UG35" s="128"/>
      <c r="UH35" s="128"/>
      <c r="UI35" s="128"/>
      <c r="UJ35" s="128"/>
      <c r="UK35" s="128"/>
      <c r="UL35" s="128"/>
      <c r="UM35" s="128"/>
      <c r="UN35" s="128"/>
      <c r="UO35" s="128"/>
      <c r="UP35" s="128"/>
      <c r="UQ35" s="128"/>
      <c r="UR35" s="128"/>
      <c r="US35" s="128"/>
      <c r="UT35" s="128"/>
      <c r="UU35" s="128"/>
      <c r="UV35" s="128"/>
      <c r="UW35" s="128"/>
      <c r="UX35" s="128"/>
      <c r="UY35" s="128"/>
      <c r="UZ35" s="128"/>
      <c r="VA35" s="128"/>
      <c r="VB35" s="128"/>
      <c r="VC35" s="128"/>
      <c r="VD35" s="128"/>
      <c r="VE35" s="128"/>
      <c r="VF35" s="128"/>
      <c r="VG35" s="128"/>
      <c r="VH35" s="128"/>
      <c r="VI35" s="128"/>
      <c r="VJ35" s="128"/>
      <c r="VK35" s="128"/>
      <c r="VL35" s="128"/>
      <c r="VM35" s="128"/>
      <c r="VN35" s="128"/>
      <c r="VO35" s="128"/>
      <c r="VP35" s="128"/>
      <c r="VQ35" s="128"/>
      <c r="VR35" s="128"/>
      <c r="VS35" s="128"/>
      <c r="VT35" s="128"/>
      <c r="VU35" s="128"/>
      <c r="VV35" s="128"/>
      <c r="VW35" s="128"/>
      <c r="VX35" s="128"/>
      <c r="VY35" s="128"/>
      <c r="VZ35" s="128"/>
      <c r="WA35" s="128"/>
      <c r="WB35" s="128"/>
      <c r="WC35" s="128"/>
      <c r="WD35" s="128"/>
      <c r="WE35" s="128"/>
      <c r="WF35" s="128"/>
      <c r="WG35" s="128"/>
      <c r="WH35" s="128"/>
      <c r="WI35" s="128"/>
      <c r="WJ35" s="128"/>
      <c r="WK35" s="128"/>
      <c r="WL35" s="128"/>
      <c r="WM35" s="128"/>
      <c r="WN35" s="128"/>
      <c r="WO35" s="128"/>
      <c r="WP35" s="128"/>
      <c r="WQ35" s="128"/>
      <c r="WR35" s="128"/>
      <c r="WS35" s="128"/>
      <c r="WT35" s="128"/>
      <c r="WU35" s="128"/>
      <c r="WV35" s="128"/>
      <c r="WW35" s="128"/>
      <c r="WX35" s="128"/>
      <c r="WY35" s="128"/>
      <c r="WZ35" s="128"/>
      <c r="XA35" s="128"/>
      <c r="XB35" s="128"/>
      <c r="XC35" s="128"/>
      <c r="XD35" s="128"/>
      <c r="XE35" s="128"/>
      <c r="XF35" s="128"/>
      <c r="XG35" s="128"/>
      <c r="XH35" s="128"/>
      <c r="XI35" s="128"/>
      <c r="XJ35" s="128"/>
      <c r="XK35" s="128"/>
      <c r="XL35" s="128"/>
      <c r="XM35" s="128"/>
      <c r="XN35" s="128"/>
      <c r="XO35" s="128"/>
      <c r="XP35" s="128"/>
      <c r="XQ35" s="128"/>
      <c r="XR35" s="128"/>
      <c r="XS35" s="128"/>
      <c r="XT35" s="128"/>
      <c r="XU35" s="128"/>
      <c r="XV35" s="128"/>
      <c r="XW35" s="128"/>
      <c r="XX35" s="128"/>
      <c r="XY35" s="128"/>
      <c r="XZ35" s="128"/>
      <c r="YA35" s="128"/>
      <c r="YB35" s="128"/>
      <c r="YC35" s="128"/>
      <c r="YD35" s="128"/>
      <c r="YE35" s="128"/>
      <c r="YF35" s="128"/>
      <c r="YG35" s="128"/>
      <c r="YH35" s="128"/>
      <c r="YI35" s="128"/>
      <c r="YJ35" s="128"/>
      <c r="YK35" s="128"/>
      <c r="YL35" s="128"/>
      <c r="YM35" s="128"/>
      <c r="YN35" s="128"/>
      <c r="YO35" s="128"/>
      <c r="YP35" s="128"/>
      <c r="YQ35" s="128"/>
      <c r="YR35" s="128"/>
      <c r="YS35" s="128"/>
      <c r="YT35" s="128"/>
      <c r="YU35" s="128"/>
      <c r="YV35" s="128"/>
      <c r="YW35" s="128"/>
      <c r="YX35" s="128"/>
      <c r="YY35" s="128"/>
      <c r="YZ35" s="128"/>
      <c r="ZA35" s="128"/>
      <c r="ZB35" s="128"/>
      <c r="ZC35" s="128"/>
      <c r="ZD35" s="128"/>
      <c r="ZE35" s="128"/>
      <c r="ZF35" s="128"/>
      <c r="ZG35" s="128"/>
      <c r="ZH35" s="128"/>
      <c r="ZI35" s="128"/>
      <c r="ZJ35" s="128"/>
      <c r="ZK35" s="128"/>
      <c r="ZL35" s="128"/>
      <c r="ZM35" s="128"/>
      <c r="ZN35" s="128"/>
      <c r="ZO35" s="128"/>
      <c r="ZP35" s="128"/>
      <c r="ZQ35" s="128"/>
      <c r="ZR35" s="128"/>
      <c r="ZS35" s="128"/>
      <c r="ZT35" s="128"/>
      <c r="ZU35" s="128"/>
      <c r="ZV35" s="128"/>
      <c r="ZW35" s="128"/>
      <c r="ZX35" s="128"/>
      <c r="ZY35" s="128"/>
      <c r="ZZ35" s="128"/>
      <c r="AAA35" s="128"/>
      <c r="AAB35" s="128"/>
      <c r="AAC35" s="128"/>
      <c r="AAD35" s="128"/>
      <c r="AAE35" s="128"/>
      <c r="AAF35" s="128"/>
      <c r="AAG35" s="128"/>
      <c r="AAH35" s="128"/>
      <c r="AAI35" s="128"/>
      <c r="AAJ35" s="128"/>
      <c r="AAK35" s="128"/>
      <c r="AAL35" s="128"/>
      <c r="AAM35" s="128"/>
      <c r="AAN35" s="128"/>
      <c r="AAO35" s="128"/>
      <c r="AAP35" s="128"/>
      <c r="AAQ35" s="128"/>
      <c r="AAR35" s="128"/>
      <c r="AAS35" s="128"/>
      <c r="AAT35" s="128"/>
      <c r="AAU35" s="128"/>
      <c r="AAV35" s="128"/>
      <c r="AAW35" s="128"/>
      <c r="AAX35" s="128"/>
      <c r="AAY35" s="128"/>
      <c r="AAZ35" s="128"/>
      <c r="ABA35" s="128"/>
      <c r="ABB35" s="128"/>
      <c r="ABC35" s="128"/>
      <c r="ABD35" s="128"/>
      <c r="ABE35" s="128"/>
      <c r="ABF35" s="128"/>
      <c r="ABG35" s="128"/>
      <c r="ABH35" s="128"/>
      <c r="ABI35" s="128"/>
      <c r="ABJ35" s="128"/>
      <c r="ABK35" s="128"/>
      <c r="ABL35" s="128"/>
      <c r="ABM35" s="128"/>
      <c r="ABN35" s="128"/>
      <c r="ABO35" s="128"/>
      <c r="ABP35" s="128"/>
      <c r="ABQ35" s="128"/>
      <c r="ABR35" s="128"/>
      <c r="ABS35" s="128"/>
      <c r="ABT35" s="128"/>
      <c r="ABU35" s="128"/>
      <c r="ABV35" s="128"/>
      <c r="ABW35" s="128"/>
      <c r="ABX35" s="128"/>
      <c r="ABY35" s="128"/>
      <c r="ABZ35" s="128"/>
      <c r="ACA35" s="128"/>
      <c r="ACB35" s="128"/>
      <c r="ACC35" s="128"/>
      <c r="ACD35" s="128"/>
      <c r="ACE35" s="128"/>
      <c r="ACF35" s="128"/>
      <c r="ACG35" s="128"/>
      <c r="ACH35" s="128"/>
      <c r="ACI35" s="128"/>
      <c r="ACJ35" s="128"/>
      <c r="ACK35" s="128"/>
      <c r="ACL35" s="128"/>
      <c r="ACM35" s="128"/>
      <c r="ACN35" s="128"/>
      <c r="ACO35" s="128"/>
      <c r="ACP35" s="128"/>
      <c r="ACQ35" s="128"/>
      <c r="ACR35" s="128"/>
      <c r="ACS35" s="128"/>
      <c r="ACT35" s="128"/>
      <c r="ACU35" s="128"/>
      <c r="ACV35" s="128"/>
      <c r="ACW35" s="128"/>
      <c r="ACX35" s="128"/>
      <c r="ACY35" s="128"/>
      <c r="ACZ35" s="128"/>
      <c r="ADA35" s="128"/>
      <c r="ADB35" s="128"/>
      <c r="ADC35" s="128"/>
      <c r="ADD35" s="128"/>
      <c r="ADE35" s="128"/>
      <c r="ADF35" s="128"/>
      <c r="ADG35" s="128"/>
      <c r="ADH35" s="128"/>
      <c r="ADI35" s="128"/>
      <c r="ADJ35" s="128"/>
      <c r="ADK35" s="128"/>
      <c r="ADL35" s="128"/>
      <c r="ADM35" s="128"/>
      <c r="ADN35" s="128"/>
      <c r="ADO35" s="128"/>
      <c r="ADP35" s="128"/>
      <c r="ADQ35" s="128"/>
      <c r="ADR35" s="128"/>
      <c r="ADS35" s="128"/>
      <c r="ADT35" s="128"/>
      <c r="ADU35" s="128"/>
      <c r="ADV35" s="128"/>
      <c r="ADW35" s="128"/>
      <c r="ADX35" s="128"/>
      <c r="ADY35" s="128"/>
      <c r="ADZ35" s="128"/>
      <c r="AEA35" s="128"/>
      <c r="AEB35" s="128"/>
      <c r="AEC35" s="128"/>
      <c r="AED35" s="128"/>
      <c r="AEE35" s="128"/>
      <c r="AEF35" s="128"/>
      <c r="AEG35" s="128"/>
      <c r="AEH35" s="128"/>
      <c r="AEI35" s="128"/>
      <c r="AEJ35" s="128"/>
      <c r="AEK35" s="128"/>
      <c r="AEL35" s="128"/>
      <c r="AEM35" s="128"/>
      <c r="AEN35" s="128"/>
      <c r="AEO35" s="128"/>
      <c r="AEP35" s="128"/>
      <c r="AEQ35" s="128"/>
      <c r="AER35" s="128"/>
      <c r="AES35" s="128"/>
      <c r="AET35" s="128"/>
      <c r="AEU35" s="128"/>
      <c r="AEV35" s="128"/>
      <c r="AEW35" s="128"/>
      <c r="AEX35" s="128"/>
      <c r="AEY35" s="128"/>
      <c r="AEZ35" s="128"/>
      <c r="AFA35" s="128"/>
      <c r="AFB35" s="128"/>
      <c r="AFC35" s="128"/>
      <c r="AFD35" s="128"/>
      <c r="AFE35" s="128"/>
      <c r="AFF35" s="128"/>
      <c r="AFG35" s="128"/>
      <c r="AFH35" s="128"/>
      <c r="AFI35" s="128"/>
      <c r="AFJ35" s="128"/>
      <c r="AFK35" s="128"/>
      <c r="AFL35" s="128"/>
      <c r="AFM35" s="128"/>
      <c r="AFN35" s="128"/>
      <c r="AFO35" s="128"/>
      <c r="AFP35" s="128"/>
      <c r="AFQ35" s="128"/>
      <c r="AFR35" s="128"/>
      <c r="AFS35" s="128"/>
      <c r="AFT35" s="128"/>
      <c r="AFU35" s="128"/>
      <c r="AFV35" s="128"/>
      <c r="AFW35" s="128"/>
      <c r="AFX35" s="128"/>
      <c r="AFY35" s="128"/>
      <c r="AFZ35" s="128"/>
      <c r="AGA35" s="128"/>
      <c r="AGB35" s="128"/>
      <c r="AGC35" s="128"/>
      <c r="AGD35" s="128"/>
      <c r="AGE35" s="128"/>
      <c r="AGF35" s="128"/>
      <c r="AGG35" s="128"/>
      <c r="AGH35" s="128"/>
      <c r="AGI35" s="128"/>
      <c r="AGJ35" s="128"/>
      <c r="AGK35" s="128"/>
      <c r="AGL35" s="128"/>
      <c r="AGM35" s="128"/>
      <c r="AGN35" s="128"/>
      <c r="AGO35" s="128"/>
      <c r="AGP35" s="128"/>
      <c r="AGQ35" s="128"/>
      <c r="AGR35" s="128"/>
      <c r="AGS35" s="128"/>
      <c r="AGT35" s="128"/>
      <c r="AGU35" s="128"/>
      <c r="AGV35" s="128"/>
      <c r="AGW35" s="128"/>
      <c r="AGX35" s="128"/>
      <c r="AGY35" s="128"/>
      <c r="AGZ35" s="128"/>
      <c r="AHA35" s="128"/>
      <c r="AHB35" s="128"/>
      <c r="AHC35" s="128"/>
      <c r="AHD35" s="128"/>
      <c r="AHE35" s="128"/>
      <c r="AHF35" s="128"/>
      <c r="AHG35" s="128"/>
      <c r="AHH35" s="128"/>
      <c r="AHI35" s="128"/>
      <c r="AHJ35" s="128"/>
      <c r="AHK35" s="128"/>
      <c r="AHL35" s="128"/>
      <c r="AHM35" s="128"/>
      <c r="AHN35" s="128"/>
      <c r="AHO35" s="128"/>
      <c r="AHP35" s="128"/>
      <c r="AHQ35" s="128"/>
      <c r="AHR35" s="128"/>
      <c r="AHS35" s="128"/>
      <c r="AHT35" s="128"/>
      <c r="AHU35" s="128"/>
      <c r="AHV35" s="128"/>
      <c r="AHW35" s="128"/>
      <c r="AHX35" s="128"/>
      <c r="AHY35" s="128"/>
      <c r="AHZ35" s="128"/>
      <c r="AIA35" s="128"/>
      <c r="AIB35" s="128"/>
      <c r="AIC35" s="128"/>
      <c r="AID35" s="128"/>
      <c r="AIE35" s="128"/>
      <c r="AIF35" s="128"/>
      <c r="AIG35" s="128"/>
      <c r="AIH35" s="128"/>
      <c r="AII35" s="128"/>
      <c r="AIJ35" s="128"/>
      <c r="AIK35" s="128"/>
      <c r="AIL35" s="128"/>
      <c r="AIM35" s="128"/>
      <c r="AIN35" s="128"/>
      <c r="AIO35" s="128"/>
      <c r="AIP35" s="128"/>
      <c r="AIQ35" s="128"/>
      <c r="AIR35" s="128"/>
      <c r="AIS35" s="128"/>
      <c r="AIT35" s="128"/>
      <c r="AIU35" s="128"/>
      <c r="AIV35" s="128"/>
      <c r="AIW35" s="128"/>
      <c r="AIX35" s="128"/>
      <c r="AIY35" s="128"/>
      <c r="AIZ35" s="128"/>
      <c r="AJA35" s="128"/>
      <c r="AJB35" s="128"/>
      <c r="AJC35" s="128"/>
      <c r="AJD35" s="128"/>
      <c r="AJE35" s="128"/>
      <c r="AJF35" s="128"/>
      <c r="AJG35" s="128"/>
      <c r="AJH35" s="128"/>
      <c r="AJI35" s="128"/>
      <c r="AJJ35" s="128"/>
      <c r="AJK35" s="128"/>
      <c r="AJL35" s="128"/>
      <c r="AJM35" s="128"/>
      <c r="AJN35" s="128"/>
      <c r="AJO35" s="128"/>
      <c r="AJP35" s="128"/>
      <c r="AJQ35" s="128"/>
      <c r="AJR35" s="128"/>
      <c r="AJS35" s="128"/>
      <c r="AJT35" s="128"/>
      <c r="AJU35" s="128"/>
      <c r="AJV35" s="128"/>
      <c r="AJW35" s="128"/>
      <c r="AJX35" s="128"/>
      <c r="AJY35" s="128"/>
      <c r="AJZ35" s="128"/>
      <c r="AKA35" s="128"/>
      <c r="AKB35" s="128"/>
      <c r="AKC35" s="128"/>
      <c r="AKD35" s="128"/>
      <c r="AKE35" s="128"/>
      <c r="AKF35" s="128"/>
      <c r="AKG35" s="128"/>
      <c r="AKH35" s="128"/>
      <c r="AKI35" s="128"/>
      <c r="AKJ35" s="128"/>
      <c r="AKK35" s="128"/>
      <c r="AKL35" s="128"/>
      <c r="AKM35" s="128"/>
      <c r="AKN35" s="128"/>
      <c r="AKO35" s="128"/>
      <c r="AKP35" s="128"/>
      <c r="AKQ35" s="128"/>
      <c r="AKR35" s="128"/>
      <c r="AKS35" s="128"/>
      <c r="AKT35" s="128"/>
      <c r="AKU35" s="128"/>
      <c r="AKV35" s="128"/>
      <c r="AKW35" s="128"/>
      <c r="AKX35" s="128"/>
      <c r="AKY35" s="128"/>
      <c r="AKZ35" s="128"/>
      <c r="ALA35" s="128"/>
      <c r="ALB35" s="128"/>
      <c r="ALC35" s="128"/>
      <c r="ALD35" s="128"/>
      <c r="ALE35" s="128"/>
      <c r="ALF35" s="128"/>
      <c r="ALG35" s="128"/>
      <c r="ALH35" s="128"/>
      <c r="ALI35" s="128"/>
      <c r="ALJ35" s="128"/>
      <c r="ALK35" s="128"/>
      <c r="ALL35" s="128"/>
      <c r="ALM35" s="128"/>
      <c r="ALN35" s="128"/>
      <c r="ALO35" s="128"/>
      <c r="ALP35" s="128"/>
      <c r="ALQ35" s="128"/>
      <c r="ALR35" s="128"/>
      <c r="ALS35" s="128"/>
      <c r="ALT35" s="128"/>
      <c r="ALU35" s="128"/>
      <c r="ALV35" s="128"/>
      <c r="ALW35" s="128"/>
      <c r="ALX35" s="128"/>
      <c r="ALY35" s="128"/>
      <c r="ALZ35" s="128"/>
      <c r="AMA35" s="128"/>
      <c r="AMB35" s="128"/>
      <c r="AMC35" s="128"/>
      <c r="AMD35" s="128"/>
      <c r="AME35" s="128"/>
      <c r="AMF35" s="128"/>
      <c r="AMG35" s="128"/>
      <c r="AMH35" s="128"/>
    </row>
    <row r="36" spans="1:1022" ht="15" customHeight="1" x14ac:dyDescent="0.3">
      <c r="A36" s="131" t="s">
        <v>19</v>
      </c>
      <c r="B36" s="158" t="s">
        <v>45</v>
      </c>
      <c r="C36" s="158"/>
      <c r="D36" s="177"/>
      <c r="E36" s="174"/>
      <c r="F36" s="178"/>
      <c r="G36" s="178"/>
      <c r="H36" s="177"/>
      <c r="I36" s="177"/>
      <c r="J36" s="179"/>
      <c r="K36" s="179"/>
      <c r="L36" s="179"/>
      <c r="M36" s="179"/>
      <c r="N36" s="179"/>
      <c r="O36" s="179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  <c r="IF36" s="128"/>
      <c r="IG36" s="128"/>
      <c r="IH36" s="128"/>
      <c r="II36" s="128"/>
      <c r="IJ36" s="128"/>
      <c r="IK36" s="128"/>
      <c r="IL36" s="128"/>
      <c r="IM36" s="128"/>
      <c r="IN36" s="128"/>
      <c r="IO36" s="128"/>
      <c r="IP36" s="128"/>
      <c r="IQ36" s="128"/>
      <c r="IR36" s="128"/>
      <c r="IS36" s="128"/>
      <c r="IT36" s="128"/>
      <c r="IU36" s="128"/>
      <c r="IV36" s="128"/>
      <c r="IW36" s="128"/>
      <c r="IX36" s="128"/>
      <c r="IY36" s="128"/>
      <c r="IZ36" s="128"/>
      <c r="JA36" s="128"/>
      <c r="JB36" s="128"/>
      <c r="JC36" s="128"/>
      <c r="JD36" s="128"/>
      <c r="JE36" s="128"/>
      <c r="JF36" s="128"/>
      <c r="JG36" s="128"/>
      <c r="JH36" s="128"/>
      <c r="JI36" s="128"/>
      <c r="JJ36" s="128"/>
      <c r="JK36" s="128"/>
      <c r="JL36" s="128"/>
      <c r="JM36" s="128"/>
      <c r="JN36" s="128"/>
      <c r="JO36" s="128"/>
      <c r="JP36" s="128"/>
      <c r="JQ36" s="128"/>
      <c r="JR36" s="128"/>
      <c r="JS36" s="128"/>
      <c r="JT36" s="128"/>
      <c r="JU36" s="128"/>
      <c r="JV36" s="128"/>
      <c r="JW36" s="128"/>
      <c r="JX36" s="128"/>
      <c r="JY36" s="128"/>
      <c r="JZ36" s="128"/>
      <c r="KA36" s="128"/>
      <c r="KB36" s="128"/>
      <c r="KC36" s="128"/>
      <c r="KD36" s="128"/>
      <c r="KE36" s="128"/>
      <c r="KF36" s="128"/>
      <c r="KG36" s="128"/>
      <c r="KH36" s="128"/>
      <c r="KI36" s="128"/>
      <c r="KJ36" s="128"/>
      <c r="KK36" s="128"/>
      <c r="KL36" s="128"/>
      <c r="KM36" s="128"/>
      <c r="KN36" s="128"/>
      <c r="KO36" s="128"/>
      <c r="KP36" s="128"/>
      <c r="KQ36" s="128"/>
      <c r="KR36" s="128"/>
      <c r="KS36" s="128"/>
      <c r="KT36" s="128"/>
      <c r="KU36" s="128"/>
      <c r="KV36" s="128"/>
      <c r="KW36" s="128"/>
      <c r="KX36" s="128"/>
      <c r="KY36" s="128"/>
      <c r="KZ36" s="128"/>
      <c r="LA36" s="128"/>
      <c r="LB36" s="128"/>
      <c r="LC36" s="128"/>
      <c r="LD36" s="128"/>
      <c r="LE36" s="128"/>
      <c r="LF36" s="128"/>
      <c r="LG36" s="128"/>
      <c r="LH36" s="128"/>
      <c r="LI36" s="128"/>
      <c r="LJ36" s="128"/>
      <c r="LK36" s="128"/>
      <c r="LL36" s="128"/>
      <c r="LM36" s="128"/>
      <c r="LN36" s="128"/>
      <c r="LO36" s="128"/>
      <c r="LP36" s="128"/>
      <c r="LQ36" s="128"/>
      <c r="LR36" s="128"/>
      <c r="LS36" s="128"/>
      <c r="LT36" s="128"/>
      <c r="LU36" s="128"/>
      <c r="LV36" s="128"/>
      <c r="LW36" s="128"/>
      <c r="LX36" s="128"/>
      <c r="LY36" s="128"/>
      <c r="LZ36" s="128"/>
      <c r="MA36" s="128"/>
      <c r="MB36" s="128"/>
      <c r="MC36" s="128"/>
      <c r="MD36" s="128"/>
      <c r="ME36" s="128"/>
      <c r="MF36" s="128"/>
      <c r="MG36" s="128"/>
      <c r="MH36" s="128"/>
      <c r="MI36" s="128"/>
      <c r="MJ36" s="128"/>
      <c r="MK36" s="128"/>
      <c r="ML36" s="128"/>
      <c r="MM36" s="128"/>
      <c r="MN36" s="128"/>
      <c r="MO36" s="128"/>
      <c r="MP36" s="128"/>
      <c r="MQ36" s="128"/>
      <c r="MR36" s="128"/>
      <c r="MS36" s="128"/>
      <c r="MT36" s="128"/>
      <c r="MU36" s="128"/>
      <c r="MV36" s="128"/>
      <c r="MW36" s="128"/>
      <c r="MX36" s="128"/>
      <c r="MY36" s="128"/>
      <c r="MZ36" s="128"/>
      <c r="NA36" s="128"/>
      <c r="NB36" s="128"/>
      <c r="NC36" s="128"/>
      <c r="ND36" s="128"/>
      <c r="NE36" s="128"/>
      <c r="NF36" s="128"/>
      <c r="NG36" s="128"/>
      <c r="NH36" s="128"/>
      <c r="NI36" s="128"/>
      <c r="NJ36" s="128"/>
      <c r="NK36" s="128"/>
      <c r="NL36" s="128"/>
      <c r="NM36" s="128"/>
      <c r="NN36" s="128"/>
      <c r="NO36" s="128"/>
      <c r="NP36" s="128"/>
      <c r="NQ36" s="128"/>
      <c r="NR36" s="128"/>
      <c r="NS36" s="128"/>
      <c r="NT36" s="128"/>
      <c r="NU36" s="128"/>
      <c r="NV36" s="128"/>
      <c r="NW36" s="128"/>
      <c r="NX36" s="128"/>
      <c r="NY36" s="128"/>
      <c r="NZ36" s="128"/>
      <c r="OA36" s="128"/>
      <c r="OB36" s="128"/>
      <c r="OC36" s="128"/>
      <c r="OD36" s="128"/>
      <c r="OE36" s="128"/>
      <c r="OF36" s="128"/>
      <c r="OG36" s="128"/>
      <c r="OH36" s="128"/>
      <c r="OI36" s="128"/>
      <c r="OJ36" s="128"/>
      <c r="OK36" s="128"/>
      <c r="OL36" s="128"/>
      <c r="OM36" s="128"/>
      <c r="ON36" s="128"/>
      <c r="OO36" s="128"/>
      <c r="OP36" s="128"/>
      <c r="OQ36" s="128"/>
      <c r="OR36" s="128"/>
      <c r="OS36" s="128"/>
      <c r="OT36" s="128"/>
      <c r="OU36" s="128"/>
      <c r="OV36" s="128"/>
      <c r="OW36" s="128"/>
      <c r="OX36" s="128"/>
      <c r="OY36" s="128"/>
      <c r="OZ36" s="128"/>
      <c r="PA36" s="128"/>
      <c r="PB36" s="128"/>
      <c r="PC36" s="128"/>
      <c r="PD36" s="128"/>
      <c r="PE36" s="128"/>
      <c r="PF36" s="128"/>
      <c r="PG36" s="128"/>
      <c r="PH36" s="128"/>
      <c r="PI36" s="128"/>
      <c r="PJ36" s="128"/>
      <c r="PK36" s="128"/>
      <c r="PL36" s="128"/>
      <c r="PM36" s="128"/>
      <c r="PN36" s="128"/>
      <c r="PO36" s="128"/>
      <c r="PP36" s="128"/>
      <c r="PQ36" s="128"/>
      <c r="PR36" s="128"/>
      <c r="PS36" s="128"/>
      <c r="PT36" s="128"/>
      <c r="PU36" s="128"/>
      <c r="PV36" s="128"/>
      <c r="PW36" s="128"/>
      <c r="PX36" s="128"/>
      <c r="PY36" s="128"/>
      <c r="PZ36" s="128"/>
      <c r="QA36" s="128"/>
      <c r="QB36" s="128"/>
      <c r="QC36" s="128"/>
      <c r="QD36" s="128"/>
      <c r="QE36" s="128"/>
      <c r="QF36" s="128"/>
      <c r="QG36" s="128"/>
      <c r="QH36" s="128"/>
      <c r="QI36" s="128"/>
      <c r="QJ36" s="128"/>
      <c r="QK36" s="128"/>
      <c r="QL36" s="128"/>
      <c r="QM36" s="128"/>
      <c r="QN36" s="128"/>
      <c r="QO36" s="128"/>
      <c r="QP36" s="128"/>
      <c r="QQ36" s="128"/>
      <c r="QR36" s="128"/>
      <c r="QS36" s="128"/>
      <c r="QT36" s="128"/>
      <c r="QU36" s="128"/>
      <c r="QV36" s="128"/>
      <c r="QW36" s="128"/>
      <c r="QX36" s="128"/>
      <c r="QY36" s="128"/>
      <c r="QZ36" s="128"/>
      <c r="RA36" s="128"/>
      <c r="RB36" s="128"/>
      <c r="RC36" s="128"/>
      <c r="RD36" s="128"/>
      <c r="RE36" s="128"/>
      <c r="RF36" s="128"/>
      <c r="RG36" s="128"/>
      <c r="RH36" s="128"/>
      <c r="RI36" s="128"/>
      <c r="RJ36" s="128"/>
      <c r="RK36" s="128"/>
      <c r="RL36" s="128"/>
      <c r="RM36" s="128"/>
      <c r="RN36" s="128"/>
      <c r="RO36" s="128"/>
      <c r="RP36" s="128"/>
      <c r="RQ36" s="128"/>
      <c r="RR36" s="128"/>
      <c r="RS36" s="128"/>
      <c r="RT36" s="128"/>
      <c r="RU36" s="128"/>
      <c r="RV36" s="128"/>
      <c r="RW36" s="128"/>
      <c r="RX36" s="128"/>
      <c r="RY36" s="128"/>
      <c r="RZ36" s="128"/>
      <c r="SA36" s="128"/>
      <c r="SB36" s="128"/>
      <c r="SC36" s="128"/>
      <c r="SD36" s="128"/>
      <c r="SE36" s="128"/>
      <c r="SF36" s="128"/>
      <c r="SG36" s="128"/>
      <c r="SH36" s="128"/>
      <c r="SI36" s="128"/>
      <c r="SJ36" s="128"/>
      <c r="SK36" s="128"/>
      <c r="SL36" s="128"/>
      <c r="SM36" s="128"/>
      <c r="SN36" s="128"/>
      <c r="SO36" s="128"/>
      <c r="SP36" s="128"/>
      <c r="SQ36" s="128"/>
      <c r="SR36" s="128"/>
      <c r="SS36" s="128"/>
      <c r="ST36" s="128"/>
      <c r="SU36" s="128"/>
      <c r="SV36" s="128"/>
      <c r="SW36" s="128"/>
      <c r="SX36" s="128"/>
      <c r="SY36" s="128"/>
      <c r="SZ36" s="128"/>
      <c r="TA36" s="128"/>
      <c r="TB36" s="128"/>
      <c r="TC36" s="128"/>
      <c r="TD36" s="128"/>
      <c r="TE36" s="128"/>
      <c r="TF36" s="128"/>
      <c r="TG36" s="128"/>
      <c r="TH36" s="128"/>
      <c r="TI36" s="128"/>
      <c r="TJ36" s="128"/>
      <c r="TK36" s="128"/>
      <c r="TL36" s="128"/>
      <c r="TM36" s="128"/>
      <c r="TN36" s="128"/>
      <c r="TO36" s="128"/>
      <c r="TP36" s="128"/>
      <c r="TQ36" s="128"/>
      <c r="TR36" s="128"/>
      <c r="TS36" s="128"/>
      <c r="TT36" s="128"/>
      <c r="TU36" s="128"/>
      <c r="TV36" s="128"/>
      <c r="TW36" s="128"/>
      <c r="TX36" s="128"/>
      <c r="TY36" s="128"/>
      <c r="TZ36" s="128"/>
      <c r="UA36" s="128"/>
      <c r="UB36" s="128"/>
      <c r="UC36" s="128"/>
      <c r="UD36" s="128"/>
      <c r="UE36" s="128"/>
      <c r="UF36" s="128"/>
      <c r="UG36" s="128"/>
      <c r="UH36" s="128"/>
      <c r="UI36" s="128"/>
      <c r="UJ36" s="128"/>
      <c r="UK36" s="128"/>
      <c r="UL36" s="128"/>
      <c r="UM36" s="128"/>
      <c r="UN36" s="128"/>
      <c r="UO36" s="128"/>
      <c r="UP36" s="128"/>
      <c r="UQ36" s="128"/>
      <c r="UR36" s="128"/>
      <c r="US36" s="128"/>
      <c r="UT36" s="128"/>
      <c r="UU36" s="128"/>
      <c r="UV36" s="128"/>
      <c r="UW36" s="128"/>
      <c r="UX36" s="128"/>
      <c r="UY36" s="128"/>
      <c r="UZ36" s="128"/>
      <c r="VA36" s="128"/>
      <c r="VB36" s="128"/>
      <c r="VC36" s="128"/>
      <c r="VD36" s="128"/>
      <c r="VE36" s="128"/>
      <c r="VF36" s="128"/>
      <c r="VG36" s="128"/>
      <c r="VH36" s="128"/>
      <c r="VI36" s="128"/>
      <c r="VJ36" s="128"/>
      <c r="VK36" s="128"/>
      <c r="VL36" s="128"/>
      <c r="VM36" s="128"/>
      <c r="VN36" s="128"/>
      <c r="VO36" s="128"/>
      <c r="VP36" s="128"/>
      <c r="VQ36" s="128"/>
      <c r="VR36" s="128"/>
      <c r="VS36" s="128"/>
      <c r="VT36" s="128"/>
      <c r="VU36" s="128"/>
      <c r="VV36" s="128"/>
      <c r="VW36" s="128"/>
      <c r="VX36" s="128"/>
      <c r="VY36" s="128"/>
      <c r="VZ36" s="128"/>
      <c r="WA36" s="128"/>
      <c r="WB36" s="128"/>
      <c r="WC36" s="128"/>
      <c r="WD36" s="128"/>
      <c r="WE36" s="128"/>
      <c r="WF36" s="128"/>
      <c r="WG36" s="128"/>
      <c r="WH36" s="128"/>
      <c r="WI36" s="128"/>
      <c r="WJ36" s="128"/>
      <c r="WK36" s="128"/>
      <c r="WL36" s="128"/>
      <c r="WM36" s="128"/>
      <c r="WN36" s="128"/>
      <c r="WO36" s="128"/>
      <c r="WP36" s="128"/>
      <c r="WQ36" s="128"/>
      <c r="WR36" s="128"/>
      <c r="WS36" s="128"/>
      <c r="WT36" s="128"/>
      <c r="WU36" s="128"/>
      <c r="WV36" s="128"/>
      <c r="WW36" s="128"/>
      <c r="WX36" s="128"/>
      <c r="WY36" s="128"/>
      <c r="WZ36" s="128"/>
      <c r="XA36" s="128"/>
      <c r="XB36" s="128"/>
      <c r="XC36" s="128"/>
      <c r="XD36" s="128"/>
      <c r="XE36" s="128"/>
      <c r="XF36" s="128"/>
      <c r="XG36" s="128"/>
      <c r="XH36" s="128"/>
      <c r="XI36" s="128"/>
      <c r="XJ36" s="128"/>
      <c r="XK36" s="128"/>
      <c r="XL36" s="128"/>
      <c r="XM36" s="128"/>
      <c r="XN36" s="128"/>
      <c r="XO36" s="128"/>
      <c r="XP36" s="128"/>
      <c r="XQ36" s="128"/>
      <c r="XR36" s="128"/>
      <c r="XS36" s="128"/>
      <c r="XT36" s="128"/>
      <c r="XU36" s="128"/>
      <c r="XV36" s="128"/>
      <c r="XW36" s="128"/>
      <c r="XX36" s="128"/>
      <c r="XY36" s="128"/>
      <c r="XZ36" s="128"/>
      <c r="YA36" s="128"/>
      <c r="YB36" s="128"/>
      <c r="YC36" s="128"/>
      <c r="YD36" s="128"/>
      <c r="YE36" s="128"/>
      <c r="YF36" s="128"/>
      <c r="YG36" s="128"/>
      <c r="YH36" s="128"/>
      <c r="YI36" s="128"/>
      <c r="YJ36" s="128"/>
      <c r="YK36" s="128"/>
      <c r="YL36" s="128"/>
      <c r="YM36" s="128"/>
      <c r="YN36" s="128"/>
      <c r="YO36" s="128"/>
      <c r="YP36" s="128"/>
      <c r="YQ36" s="128"/>
      <c r="YR36" s="128"/>
      <c r="YS36" s="128"/>
      <c r="YT36" s="128"/>
      <c r="YU36" s="128"/>
      <c r="YV36" s="128"/>
      <c r="YW36" s="128"/>
      <c r="YX36" s="128"/>
      <c r="YY36" s="128"/>
      <c r="YZ36" s="128"/>
      <c r="ZA36" s="128"/>
      <c r="ZB36" s="128"/>
      <c r="ZC36" s="128"/>
      <c r="ZD36" s="128"/>
      <c r="ZE36" s="128"/>
      <c r="ZF36" s="128"/>
      <c r="ZG36" s="128"/>
      <c r="ZH36" s="128"/>
      <c r="ZI36" s="128"/>
      <c r="ZJ36" s="128"/>
      <c r="ZK36" s="128"/>
      <c r="ZL36" s="128"/>
      <c r="ZM36" s="128"/>
      <c r="ZN36" s="128"/>
      <c r="ZO36" s="128"/>
      <c r="ZP36" s="128"/>
      <c r="ZQ36" s="128"/>
      <c r="ZR36" s="128"/>
      <c r="ZS36" s="128"/>
      <c r="ZT36" s="128"/>
      <c r="ZU36" s="128"/>
      <c r="ZV36" s="128"/>
      <c r="ZW36" s="128"/>
      <c r="ZX36" s="128"/>
      <c r="ZY36" s="128"/>
      <c r="ZZ36" s="128"/>
      <c r="AAA36" s="128"/>
      <c r="AAB36" s="128"/>
      <c r="AAC36" s="128"/>
      <c r="AAD36" s="128"/>
      <c r="AAE36" s="128"/>
      <c r="AAF36" s="128"/>
      <c r="AAG36" s="128"/>
      <c r="AAH36" s="128"/>
      <c r="AAI36" s="128"/>
      <c r="AAJ36" s="128"/>
      <c r="AAK36" s="128"/>
      <c r="AAL36" s="128"/>
      <c r="AAM36" s="128"/>
      <c r="AAN36" s="128"/>
      <c r="AAO36" s="128"/>
      <c r="AAP36" s="128"/>
      <c r="AAQ36" s="128"/>
      <c r="AAR36" s="128"/>
      <c r="AAS36" s="128"/>
      <c r="AAT36" s="128"/>
      <c r="AAU36" s="128"/>
      <c r="AAV36" s="128"/>
      <c r="AAW36" s="128"/>
      <c r="AAX36" s="128"/>
      <c r="AAY36" s="128"/>
      <c r="AAZ36" s="128"/>
      <c r="ABA36" s="128"/>
      <c r="ABB36" s="128"/>
      <c r="ABC36" s="128"/>
      <c r="ABD36" s="128"/>
      <c r="ABE36" s="128"/>
      <c r="ABF36" s="128"/>
      <c r="ABG36" s="128"/>
      <c r="ABH36" s="128"/>
      <c r="ABI36" s="128"/>
      <c r="ABJ36" s="128"/>
      <c r="ABK36" s="128"/>
      <c r="ABL36" s="128"/>
      <c r="ABM36" s="128"/>
      <c r="ABN36" s="128"/>
      <c r="ABO36" s="128"/>
      <c r="ABP36" s="128"/>
      <c r="ABQ36" s="128"/>
      <c r="ABR36" s="128"/>
      <c r="ABS36" s="128"/>
      <c r="ABT36" s="128"/>
      <c r="ABU36" s="128"/>
      <c r="ABV36" s="128"/>
      <c r="ABW36" s="128"/>
      <c r="ABX36" s="128"/>
      <c r="ABY36" s="128"/>
      <c r="ABZ36" s="128"/>
      <c r="ACA36" s="128"/>
      <c r="ACB36" s="128"/>
      <c r="ACC36" s="128"/>
      <c r="ACD36" s="128"/>
      <c r="ACE36" s="128"/>
      <c r="ACF36" s="128"/>
      <c r="ACG36" s="128"/>
      <c r="ACH36" s="128"/>
      <c r="ACI36" s="128"/>
      <c r="ACJ36" s="128"/>
      <c r="ACK36" s="128"/>
      <c r="ACL36" s="128"/>
      <c r="ACM36" s="128"/>
      <c r="ACN36" s="128"/>
      <c r="ACO36" s="128"/>
      <c r="ACP36" s="128"/>
      <c r="ACQ36" s="128"/>
      <c r="ACR36" s="128"/>
      <c r="ACS36" s="128"/>
      <c r="ACT36" s="128"/>
      <c r="ACU36" s="128"/>
      <c r="ACV36" s="128"/>
      <c r="ACW36" s="128"/>
      <c r="ACX36" s="128"/>
      <c r="ACY36" s="128"/>
      <c r="ACZ36" s="128"/>
      <c r="ADA36" s="128"/>
      <c r="ADB36" s="128"/>
      <c r="ADC36" s="128"/>
      <c r="ADD36" s="128"/>
      <c r="ADE36" s="128"/>
      <c r="ADF36" s="128"/>
      <c r="ADG36" s="128"/>
      <c r="ADH36" s="128"/>
      <c r="ADI36" s="128"/>
      <c r="ADJ36" s="128"/>
      <c r="ADK36" s="128"/>
      <c r="ADL36" s="128"/>
      <c r="ADM36" s="128"/>
      <c r="ADN36" s="128"/>
      <c r="ADO36" s="128"/>
      <c r="ADP36" s="128"/>
      <c r="ADQ36" s="128"/>
      <c r="ADR36" s="128"/>
      <c r="ADS36" s="128"/>
      <c r="ADT36" s="128"/>
      <c r="ADU36" s="128"/>
      <c r="ADV36" s="128"/>
      <c r="ADW36" s="128"/>
      <c r="ADX36" s="128"/>
      <c r="ADY36" s="128"/>
      <c r="ADZ36" s="128"/>
      <c r="AEA36" s="128"/>
      <c r="AEB36" s="128"/>
      <c r="AEC36" s="128"/>
      <c r="AED36" s="128"/>
      <c r="AEE36" s="128"/>
      <c r="AEF36" s="128"/>
      <c r="AEG36" s="128"/>
      <c r="AEH36" s="128"/>
      <c r="AEI36" s="128"/>
      <c r="AEJ36" s="128"/>
      <c r="AEK36" s="128"/>
      <c r="AEL36" s="128"/>
      <c r="AEM36" s="128"/>
      <c r="AEN36" s="128"/>
      <c r="AEO36" s="128"/>
      <c r="AEP36" s="128"/>
      <c r="AEQ36" s="128"/>
      <c r="AER36" s="128"/>
      <c r="AES36" s="128"/>
      <c r="AET36" s="128"/>
      <c r="AEU36" s="128"/>
      <c r="AEV36" s="128"/>
      <c r="AEW36" s="128"/>
      <c r="AEX36" s="128"/>
      <c r="AEY36" s="128"/>
      <c r="AEZ36" s="128"/>
      <c r="AFA36" s="128"/>
      <c r="AFB36" s="128"/>
      <c r="AFC36" s="128"/>
      <c r="AFD36" s="128"/>
      <c r="AFE36" s="128"/>
      <c r="AFF36" s="128"/>
      <c r="AFG36" s="128"/>
      <c r="AFH36" s="128"/>
      <c r="AFI36" s="128"/>
      <c r="AFJ36" s="128"/>
      <c r="AFK36" s="128"/>
      <c r="AFL36" s="128"/>
      <c r="AFM36" s="128"/>
      <c r="AFN36" s="128"/>
      <c r="AFO36" s="128"/>
      <c r="AFP36" s="128"/>
      <c r="AFQ36" s="128"/>
      <c r="AFR36" s="128"/>
      <c r="AFS36" s="128"/>
      <c r="AFT36" s="128"/>
      <c r="AFU36" s="128"/>
      <c r="AFV36" s="128"/>
      <c r="AFW36" s="128"/>
      <c r="AFX36" s="128"/>
      <c r="AFY36" s="128"/>
      <c r="AFZ36" s="128"/>
      <c r="AGA36" s="128"/>
      <c r="AGB36" s="128"/>
      <c r="AGC36" s="128"/>
      <c r="AGD36" s="128"/>
      <c r="AGE36" s="128"/>
      <c r="AGF36" s="128"/>
      <c r="AGG36" s="128"/>
      <c r="AGH36" s="128"/>
      <c r="AGI36" s="128"/>
      <c r="AGJ36" s="128"/>
      <c r="AGK36" s="128"/>
      <c r="AGL36" s="128"/>
      <c r="AGM36" s="128"/>
      <c r="AGN36" s="128"/>
      <c r="AGO36" s="128"/>
      <c r="AGP36" s="128"/>
      <c r="AGQ36" s="128"/>
      <c r="AGR36" s="128"/>
      <c r="AGS36" s="128"/>
      <c r="AGT36" s="128"/>
      <c r="AGU36" s="128"/>
      <c r="AGV36" s="128"/>
      <c r="AGW36" s="128"/>
      <c r="AGX36" s="128"/>
      <c r="AGY36" s="128"/>
      <c r="AGZ36" s="128"/>
      <c r="AHA36" s="128"/>
      <c r="AHB36" s="128"/>
      <c r="AHC36" s="128"/>
      <c r="AHD36" s="128"/>
      <c r="AHE36" s="128"/>
      <c r="AHF36" s="128"/>
      <c r="AHG36" s="128"/>
      <c r="AHH36" s="128"/>
      <c r="AHI36" s="128"/>
      <c r="AHJ36" s="128"/>
      <c r="AHK36" s="128"/>
      <c r="AHL36" s="128"/>
      <c r="AHM36" s="128"/>
      <c r="AHN36" s="128"/>
      <c r="AHO36" s="128"/>
      <c r="AHP36" s="128"/>
      <c r="AHQ36" s="128"/>
      <c r="AHR36" s="128"/>
      <c r="AHS36" s="128"/>
      <c r="AHT36" s="128"/>
      <c r="AHU36" s="128"/>
      <c r="AHV36" s="128"/>
      <c r="AHW36" s="128"/>
      <c r="AHX36" s="128"/>
      <c r="AHY36" s="128"/>
      <c r="AHZ36" s="128"/>
      <c r="AIA36" s="128"/>
      <c r="AIB36" s="128"/>
      <c r="AIC36" s="128"/>
      <c r="AID36" s="128"/>
      <c r="AIE36" s="128"/>
      <c r="AIF36" s="128"/>
      <c r="AIG36" s="128"/>
      <c r="AIH36" s="128"/>
      <c r="AII36" s="128"/>
      <c r="AIJ36" s="128"/>
      <c r="AIK36" s="128"/>
      <c r="AIL36" s="128"/>
      <c r="AIM36" s="128"/>
      <c r="AIN36" s="128"/>
      <c r="AIO36" s="128"/>
      <c r="AIP36" s="128"/>
      <c r="AIQ36" s="128"/>
      <c r="AIR36" s="128"/>
      <c r="AIS36" s="128"/>
      <c r="AIT36" s="128"/>
      <c r="AIU36" s="128"/>
      <c r="AIV36" s="128"/>
      <c r="AIW36" s="128"/>
      <c r="AIX36" s="128"/>
      <c r="AIY36" s="128"/>
      <c r="AIZ36" s="128"/>
      <c r="AJA36" s="128"/>
      <c r="AJB36" s="128"/>
      <c r="AJC36" s="128"/>
      <c r="AJD36" s="128"/>
      <c r="AJE36" s="128"/>
      <c r="AJF36" s="128"/>
      <c r="AJG36" s="128"/>
      <c r="AJH36" s="128"/>
      <c r="AJI36" s="128"/>
      <c r="AJJ36" s="128"/>
      <c r="AJK36" s="128"/>
      <c r="AJL36" s="128"/>
      <c r="AJM36" s="128"/>
      <c r="AJN36" s="128"/>
      <c r="AJO36" s="128"/>
      <c r="AJP36" s="128"/>
      <c r="AJQ36" s="128"/>
      <c r="AJR36" s="128"/>
      <c r="AJS36" s="128"/>
      <c r="AJT36" s="128"/>
      <c r="AJU36" s="128"/>
      <c r="AJV36" s="128"/>
      <c r="AJW36" s="128"/>
      <c r="AJX36" s="128"/>
      <c r="AJY36" s="128"/>
      <c r="AJZ36" s="128"/>
      <c r="AKA36" s="128"/>
      <c r="AKB36" s="128"/>
      <c r="AKC36" s="128"/>
      <c r="AKD36" s="128"/>
      <c r="AKE36" s="128"/>
      <c r="AKF36" s="128"/>
      <c r="AKG36" s="128"/>
      <c r="AKH36" s="128"/>
      <c r="AKI36" s="128"/>
      <c r="AKJ36" s="128"/>
      <c r="AKK36" s="128"/>
      <c r="AKL36" s="128"/>
      <c r="AKM36" s="128"/>
      <c r="AKN36" s="128"/>
      <c r="AKO36" s="128"/>
      <c r="AKP36" s="128"/>
      <c r="AKQ36" s="128"/>
      <c r="AKR36" s="128"/>
      <c r="AKS36" s="128"/>
      <c r="AKT36" s="128"/>
      <c r="AKU36" s="128"/>
      <c r="AKV36" s="128"/>
      <c r="AKW36" s="128"/>
      <c r="AKX36" s="128"/>
      <c r="AKY36" s="128"/>
      <c r="AKZ36" s="128"/>
      <c r="ALA36" s="128"/>
      <c r="ALB36" s="128"/>
      <c r="ALC36" s="128"/>
      <c r="ALD36" s="128"/>
      <c r="ALE36" s="128"/>
      <c r="ALF36" s="128"/>
      <c r="ALG36" s="128"/>
      <c r="ALH36" s="128"/>
      <c r="ALI36" s="128"/>
      <c r="ALJ36" s="128"/>
      <c r="ALK36" s="128"/>
      <c r="ALL36" s="128"/>
      <c r="ALM36" s="128"/>
      <c r="ALN36" s="128"/>
      <c r="ALO36" s="128"/>
      <c r="ALP36" s="128"/>
      <c r="ALQ36" s="128"/>
      <c r="ALR36" s="128"/>
      <c r="ALS36" s="128"/>
      <c r="ALT36" s="128"/>
      <c r="ALU36" s="128"/>
      <c r="ALV36" s="128"/>
      <c r="ALW36" s="128"/>
      <c r="ALX36" s="128"/>
      <c r="ALY36" s="128"/>
      <c r="ALZ36" s="128"/>
      <c r="AMA36" s="128"/>
      <c r="AMB36" s="128"/>
      <c r="AMC36" s="128"/>
      <c r="AMD36" s="128"/>
      <c r="AME36" s="128"/>
      <c r="AMF36" s="128"/>
      <c r="AMG36" s="128"/>
      <c r="AMH36" s="128"/>
    </row>
    <row r="37" spans="1:1022" ht="13.9" customHeight="1" x14ac:dyDescent="0.3">
      <c r="A37" s="131" t="s">
        <v>21</v>
      </c>
      <c r="B37" s="158">
        <v>1</v>
      </c>
      <c r="C37" s="131"/>
      <c r="D37" s="177"/>
      <c r="E37" s="174"/>
      <c r="F37" s="174"/>
      <c r="G37" s="174"/>
      <c r="H37" s="177"/>
      <c r="I37" s="177"/>
      <c r="J37" s="174"/>
      <c r="K37" s="174"/>
      <c r="L37" s="174"/>
      <c r="M37" s="174"/>
      <c r="N37" s="174"/>
      <c r="O37" s="174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  <c r="IF37" s="128"/>
      <c r="IG37" s="128"/>
      <c r="IH37" s="128"/>
      <c r="II37" s="128"/>
      <c r="IJ37" s="128"/>
      <c r="IK37" s="128"/>
      <c r="IL37" s="128"/>
      <c r="IM37" s="128"/>
      <c r="IN37" s="128"/>
      <c r="IO37" s="128"/>
      <c r="IP37" s="128"/>
      <c r="IQ37" s="128"/>
      <c r="IR37" s="128"/>
      <c r="IS37" s="128"/>
      <c r="IT37" s="128"/>
      <c r="IU37" s="128"/>
      <c r="IV37" s="128"/>
      <c r="IW37" s="128"/>
      <c r="IX37" s="128"/>
      <c r="IY37" s="128"/>
      <c r="IZ37" s="128"/>
      <c r="JA37" s="128"/>
      <c r="JB37" s="128"/>
      <c r="JC37" s="128"/>
      <c r="JD37" s="128"/>
      <c r="JE37" s="128"/>
      <c r="JF37" s="128"/>
      <c r="JG37" s="128"/>
      <c r="JH37" s="128"/>
      <c r="JI37" s="128"/>
      <c r="JJ37" s="128"/>
      <c r="JK37" s="128"/>
      <c r="JL37" s="128"/>
      <c r="JM37" s="128"/>
      <c r="JN37" s="128"/>
      <c r="JO37" s="128"/>
      <c r="JP37" s="128"/>
      <c r="JQ37" s="128"/>
      <c r="JR37" s="128"/>
      <c r="JS37" s="128"/>
      <c r="JT37" s="128"/>
      <c r="JU37" s="128"/>
      <c r="JV37" s="128"/>
      <c r="JW37" s="128"/>
      <c r="JX37" s="128"/>
      <c r="JY37" s="128"/>
      <c r="JZ37" s="128"/>
      <c r="KA37" s="128"/>
      <c r="KB37" s="128"/>
      <c r="KC37" s="128"/>
      <c r="KD37" s="128"/>
      <c r="KE37" s="128"/>
      <c r="KF37" s="128"/>
      <c r="KG37" s="128"/>
      <c r="KH37" s="128"/>
      <c r="KI37" s="128"/>
      <c r="KJ37" s="128"/>
      <c r="KK37" s="128"/>
      <c r="KL37" s="128"/>
      <c r="KM37" s="128"/>
      <c r="KN37" s="128"/>
      <c r="KO37" s="128"/>
      <c r="KP37" s="128"/>
      <c r="KQ37" s="128"/>
      <c r="KR37" s="128"/>
      <c r="KS37" s="128"/>
      <c r="KT37" s="128"/>
      <c r="KU37" s="128"/>
      <c r="KV37" s="128"/>
      <c r="KW37" s="128"/>
      <c r="KX37" s="128"/>
      <c r="KY37" s="128"/>
      <c r="KZ37" s="128"/>
      <c r="LA37" s="128"/>
      <c r="LB37" s="128"/>
      <c r="LC37" s="128"/>
      <c r="LD37" s="128"/>
      <c r="LE37" s="128"/>
      <c r="LF37" s="128"/>
      <c r="LG37" s="128"/>
      <c r="LH37" s="128"/>
      <c r="LI37" s="128"/>
      <c r="LJ37" s="128"/>
      <c r="LK37" s="128"/>
      <c r="LL37" s="128"/>
      <c r="LM37" s="128"/>
      <c r="LN37" s="128"/>
      <c r="LO37" s="128"/>
      <c r="LP37" s="128"/>
      <c r="LQ37" s="128"/>
      <c r="LR37" s="128"/>
      <c r="LS37" s="128"/>
      <c r="LT37" s="128"/>
      <c r="LU37" s="128"/>
      <c r="LV37" s="128"/>
      <c r="LW37" s="128"/>
      <c r="LX37" s="128"/>
      <c r="LY37" s="128"/>
      <c r="LZ37" s="128"/>
      <c r="MA37" s="128"/>
      <c r="MB37" s="128"/>
      <c r="MC37" s="128"/>
      <c r="MD37" s="128"/>
      <c r="ME37" s="128"/>
      <c r="MF37" s="128"/>
      <c r="MG37" s="128"/>
      <c r="MH37" s="128"/>
      <c r="MI37" s="128"/>
      <c r="MJ37" s="128"/>
      <c r="MK37" s="128"/>
      <c r="ML37" s="128"/>
      <c r="MM37" s="128"/>
      <c r="MN37" s="128"/>
      <c r="MO37" s="128"/>
      <c r="MP37" s="128"/>
      <c r="MQ37" s="128"/>
      <c r="MR37" s="128"/>
      <c r="MS37" s="128"/>
      <c r="MT37" s="128"/>
      <c r="MU37" s="128"/>
      <c r="MV37" s="128"/>
      <c r="MW37" s="128"/>
      <c r="MX37" s="128"/>
      <c r="MY37" s="128"/>
      <c r="MZ37" s="128"/>
      <c r="NA37" s="128"/>
      <c r="NB37" s="128"/>
      <c r="NC37" s="128"/>
      <c r="ND37" s="128"/>
      <c r="NE37" s="128"/>
      <c r="NF37" s="128"/>
      <c r="NG37" s="128"/>
      <c r="NH37" s="128"/>
      <c r="NI37" s="128"/>
      <c r="NJ37" s="128"/>
      <c r="NK37" s="128"/>
      <c r="NL37" s="128"/>
      <c r="NM37" s="128"/>
      <c r="NN37" s="128"/>
      <c r="NO37" s="128"/>
      <c r="NP37" s="128"/>
      <c r="NQ37" s="128"/>
      <c r="NR37" s="128"/>
      <c r="NS37" s="128"/>
      <c r="NT37" s="128"/>
      <c r="NU37" s="128"/>
      <c r="NV37" s="128"/>
      <c r="NW37" s="128"/>
      <c r="NX37" s="128"/>
      <c r="NY37" s="128"/>
      <c r="NZ37" s="128"/>
      <c r="OA37" s="128"/>
      <c r="OB37" s="128"/>
      <c r="OC37" s="128"/>
      <c r="OD37" s="128"/>
      <c r="OE37" s="128"/>
      <c r="OF37" s="128"/>
      <c r="OG37" s="128"/>
      <c r="OH37" s="128"/>
      <c r="OI37" s="128"/>
      <c r="OJ37" s="128"/>
      <c r="OK37" s="128"/>
      <c r="OL37" s="128"/>
      <c r="OM37" s="128"/>
      <c r="ON37" s="128"/>
      <c r="OO37" s="128"/>
      <c r="OP37" s="128"/>
      <c r="OQ37" s="128"/>
      <c r="OR37" s="128"/>
      <c r="OS37" s="128"/>
      <c r="OT37" s="128"/>
      <c r="OU37" s="128"/>
      <c r="OV37" s="128"/>
      <c r="OW37" s="128"/>
      <c r="OX37" s="128"/>
      <c r="OY37" s="128"/>
      <c r="OZ37" s="128"/>
      <c r="PA37" s="128"/>
      <c r="PB37" s="128"/>
      <c r="PC37" s="128"/>
      <c r="PD37" s="128"/>
      <c r="PE37" s="128"/>
      <c r="PF37" s="128"/>
      <c r="PG37" s="128"/>
      <c r="PH37" s="128"/>
      <c r="PI37" s="128"/>
      <c r="PJ37" s="128"/>
      <c r="PK37" s="128"/>
      <c r="PL37" s="128"/>
      <c r="PM37" s="128"/>
      <c r="PN37" s="128"/>
      <c r="PO37" s="128"/>
      <c r="PP37" s="128"/>
      <c r="PQ37" s="128"/>
      <c r="PR37" s="128"/>
      <c r="PS37" s="128"/>
      <c r="PT37" s="128"/>
      <c r="PU37" s="128"/>
      <c r="PV37" s="128"/>
      <c r="PW37" s="128"/>
      <c r="PX37" s="128"/>
      <c r="PY37" s="128"/>
      <c r="PZ37" s="128"/>
      <c r="QA37" s="128"/>
      <c r="QB37" s="128"/>
      <c r="QC37" s="128"/>
      <c r="QD37" s="128"/>
      <c r="QE37" s="128"/>
      <c r="QF37" s="128"/>
      <c r="QG37" s="128"/>
      <c r="QH37" s="128"/>
      <c r="QI37" s="128"/>
      <c r="QJ37" s="128"/>
      <c r="QK37" s="128"/>
      <c r="QL37" s="128"/>
      <c r="QM37" s="128"/>
      <c r="QN37" s="128"/>
      <c r="QO37" s="128"/>
      <c r="QP37" s="128"/>
      <c r="QQ37" s="128"/>
      <c r="QR37" s="128"/>
      <c r="QS37" s="128"/>
      <c r="QT37" s="128"/>
      <c r="QU37" s="128"/>
      <c r="QV37" s="128"/>
      <c r="QW37" s="128"/>
      <c r="QX37" s="128"/>
      <c r="QY37" s="128"/>
      <c r="QZ37" s="128"/>
      <c r="RA37" s="128"/>
      <c r="RB37" s="128"/>
      <c r="RC37" s="128"/>
      <c r="RD37" s="128"/>
      <c r="RE37" s="128"/>
      <c r="RF37" s="128"/>
      <c r="RG37" s="128"/>
      <c r="RH37" s="128"/>
      <c r="RI37" s="128"/>
      <c r="RJ37" s="128"/>
      <c r="RK37" s="128"/>
      <c r="RL37" s="128"/>
      <c r="RM37" s="128"/>
      <c r="RN37" s="128"/>
      <c r="RO37" s="128"/>
      <c r="RP37" s="128"/>
      <c r="RQ37" s="128"/>
      <c r="RR37" s="128"/>
      <c r="RS37" s="128"/>
      <c r="RT37" s="128"/>
      <c r="RU37" s="128"/>
      <c r="RV37" s="128"/>
      <c r="RW37" s="128"/>
      <c r="RX37" s="128"/>
      <c r="RY37" s="128"/>
      <c r="RZ37" s="128"/>
      <c r="SA37" s="128"/>
      <c r="SB37" s="128"/>
      <c r="SC37" s="128"/>
      <c r="SD37" s="128"/>
      <c r="SE37" s="128"/>
      <c r="SF37" s="128"/>
      <c r="SG37" s="128"/>
      <c r="SH37" s="128"/>
      <c r="SI37" s="128"/>
      <c r="SJ37" s="128"/>
      <c r="SK37" s="128"/>
      <c r="SL37" s="128"/>
      <c r="SM37" s="128"/>
      <c r="SN37" s="128"/>
      <c r="SO37" s="128"/>
      <c r="SP37" s="128"/>
      <c r="SQ37" s="128"/>
      <c r="SR37" s="128"/>
      <c r="SS37" s="128"/>
      <c r="ST37" s="128"/>
      <c r="SU37" s="128"/>
      <c r="SV37" s="128"/>
      <c r="SW37" s="128"/>
      <c r="SX37" s="128"/>
      <c r="SY37" s="128"/>
      <c r="SZ37" s="128"/>
      <c r="TA37" s="128"/>
      <c r="TB37" s="128"/>
      <c r="TC37" s="128"/>
      <c r="TD37" s="128"/>
      <c r="TE37" s="128"/>
      <c r="TF37" s="128"/>
      <c r="TG37" s="128"/>
      <c r="TH37" s="128"/>
      <c r="TI37" s="128"/>
      <c r="TJ37" s="128"/>
      <c r="TK37" s="128"/>
      <c r="TL37" s="128"/>
      <c r="TM37" s="128"/>
      <c r="TN37" s="128"/>
      <c r="TO37" s="128"/>
      <c r="TP37" s="128"/>
      <c r="TQ37" s="128"/>
      <c r="TR37" s="128"/>
      <c r="TS37" s="128"/>
      <c r="TT37" s="128"/>
      <c r="TU37" s="128"/>
      <c r="TV37" s="128"/>
      <c r="TW37" s="128"/>
      <c r="TX37" s="128"/>
      <c r="TY37" s="128"/>
      <c r="TZ37" s="128"/>
      <c r="UA37" s="128"/>
      <c r="UB37" s="128"/>
      <c r="UC37" s="128"/>
      <c r="UD37" s="128"/>
      <c r="UE37" s="128"/>
      <c r="UF37" s="128"/>
      <c r="UG37" s="128"/>
      <c r="UH37" s="128"/>
      <c r="UI37" s="128"/>
      <c r="UJ37" s="128"/>
      <c r="UK37" s="128"/>
      <c r="UL37" s="128"/>
      <c r="UM37" s="128"/>
      <c r="UN37" s="128"/>
      <c r="UO37" s="128"/>
      <c r="UP37" s="128"/>
      <c r="UQ37" s="128"/>
      <c r="UR37" s="128"/>
      <c r="US37" s="128"/>
      <c r="UT37" s="128"/>
      <c r="UU37" s="128"/>
      <c r="UV37" s="128"/>
      <c r="UW37" s="128"/>
      <c r="UX37" s="128"/>
      <c r="UY37" s="128"/>
      <c r="UZ37" s="128"/>
      <c r="VA37" s="128"/>
      <c r="VB37" s="128"/>
      <c r="VC37" s="128"/>
      <c r="VD37" s="128"/>
      <c r="VE37" s="128"/>
      <c r="VF37" s="128"/>
      <c r="VG37" s="128"/>
      <c r="VH37" s="128"/>
      <c r="VI37" s="128"/>
      <c r="VJ37" s="128"/>
      <c r="VK37" s="128"/>
      <c r="VL37" s="128"/>
      <c r="VM37" s="128"/>
      <c r="VN37" s="128"/>
      <c r="VO37" s="128"/>
      <c r="VP37" s="128"/>
      <c r="VQ37" s="128"/>
      <c r="VR37" s="128"/>
      <c r="VS37" s="128"/>
      <c r="VT37" s="128"/>
      <c r="VU37" s="128"/>
      <c r="VV37" s="128"/>
      <c r="VW37" s="128"/>
      <c r="VX37" s="128"/>
      <c r="VY37" s="128"/>
      <c r="VZ37" s="128"/>
      <c r="WA37" s="128"/>
      <c r="WB37" s="128"/>
      <c r="WC37" s="128"/>
      <c r="WD37" s="128"/>
      <c r="WE37" s="128"/>
      <c r="WF37" s="128"/>
      <c r="WG37" s="128"/>
      <c r="WH37" s="128"/>
      <c r="WI37" s="128"/>
      <c r="WJ37" s="128"/>
      <c r="WK37" s="128"/>
      <c r="WL37" s="128"/>
      <c r="WM37" s="128"/>
      <c r="WN37" s="128"/>
      <c r="WO37" s="128"/>
      <c r="WP37" s="128"/>
      <c r="WQ37" s="128"/>
      <c r="WR37" s="128"/>
      <c r="WS37" s="128"/>
      <c r="WT37" s="128"/>
      <c r="WU37" s="128"/>
      <c r="WV37" s="128"/>
      <c r="WW37" s="128"/>
      <c r="WX37" s="128"/>
      <c r="WY37" s="128"/>
      <c r="WZ37" s="128"/>
      <c r="XA37" s="128"/>
      <c r="XB37" s="128"/>
      <c r="XC37" s="128"/>
      <c r="XD37" s="128"/>
      <c r="XE37" s="128"/>
      <c r="XF37" s="128"/>
      <c r="XG37" s="128"/>
      <c r="XH37" s="128"/>
      <c r="XI37" s="128"/>
      <c r="XJ37" s="128"/>
      <c r="XK37" s="128"/>
      <c r="XL37" s="128"/>
      <c r="XM37" s="128"/>
      <c r="XN37" s="128"/>
      <c r="XO37" s="128"/>
      <c r="XP37" s="128"/>
      <c r="XQ37" s="128"/>
      <c r="XR37" s="128"/>
      <c r="XS37" s="128"/>
      <c r="XT37" s="128"/>
      <c r="XU37" s="128"/>
      <c r="XV37" s="128"/>
      <c r="XW37" s="128"/>
      <c r="XX37" s="128"/>
      <c r="XY37" s="128"/>
      <c r="XZ37" s="128"/>
      <c r="YA37" s="128"/>
      <c r="YB37" s="128"/>
      <c r="YC37" s="128"/>
      <c r="YD37" s="128"/>
      <c r="YE37" s="128"/>
      <c r="YF37" s="128"/>
      <c r="YG37" s="128"/>
      <c r="YH37" s="128"/>
      <c r="YI37" s="128"/>
      <c r="YJ37" s="128"/>
      <c r="YK37" s="128"/>
      <c r="YL37" s="128"/>
      <c r="YM37" s="128"/>
      <c r="YN37" s="128"/>
      <c r="YO37" s="128"/>
      <c r="YP37" s="128"/>
      <c r="YQ37" s="128"/>
      <c r="YR37" s="128"/>
      <c r="YS37" s="128"/>
      <c r="YT37" s="128"/>
      <c r="YU37" s="128"/>
      <c r="YV37" s="128"/>
      <c r="YW37" s="128"/>
      <c r="YX37" s="128"/>
      <c r="YY37" s="128"/>
      <c r="YZ37" s="128"/>
      <c r="ZA37" s="128"/>
      <c r="ZB37" s="128"/>
      <c r="ZC37" s="128"/>
      <c r="ZD37" s="128"/>
      <c r="ZE37" s="128"/>
      <c r="ZF37" s="128"/>
      <c r="ZG37" s="128"/>
      <c r="ZH37" s="128"/>
      <c r="ZI37" s="128"/>
      <c r="ZJ37" s="128"/>
      <c r="ZK37" s="128"/>
      <c r="ZL37" s="128"/>
      <c r="ZM37" s="128"/>
      <c r="ZN37" s="128"/>
      <c r="ZO37" s="128"/>
      <c r="ZP37" s="128"/>
      <c r="ZQ37" s="128"/>
      <c r="ZR37" s="128"/>
      <c r="ZS37" s="128"/>
      <c r="ZT37" s="128"/>
      <c r="ZU37" s="128"/>
      <c r="ZV37" s="128"/>
      <c r="ZW37" s="128"/>
      <c r="ZX37" s="128"/>
      <c r="ZY37" s="128"/>
      <c r="ZZ37" s="128"/>
      <c r="AAA37" s="128"/>
      <c r="AAB37" s="128"/>
      <c r="AAC37" s="128"/>
      <c r="AAD37" s="128"/>
      <c r="AAE37" s="128"/>
      <c r="AAF37" s="128"/>
      <c r="AAG37" s="128"/>
      <c r="AAH37" s="128"/>
      <c r="AAI37" s="128"/>
      <c r="AAJ37" s="128"/>
      <c r="AAK37" s="128"/>
      <c r="AAL37" s="128"/>
      <c r="AAM37" s="128"/>
      <c r="AAN37" s="128"/>
      <c r="AAO37" s="128"/>
      <c r="AAP37" s="128"/>
      <c r="AAQ37" s="128"/>
      <c r="AAR37" s="128"/>
      <c r="AAS37" s="128"/>
      <c r="AAT37" s="128"/>
      <c r="AAU37" s="128"/>
      <c r="AAV37" s="128"/>
      <c r="AAW37" s="128"/>
      <c r="AAX37" s="128"/>
      <c r="AAY37" s="128"/>
      <c r="AAZ37" s="128"/>
      <c r="ABA37" s="128"/>
      <c r="ABB37" s="128"/>
      <c r="ABC37" s="128"/>
      <c r="ABD37" s="128"/>
      <c r="ABE37" s="128"/>
      <c r="ABF37" s="128"/>
      <c r="ABG37" s="128"/>
      <c r="ABH37" s="128"/>
      <c r="ABI37" s="128"/>
      <c r="ABJ37" s="128"/>
      <c r="ABK37" s="128"/>
      <c r="ABL37" s="128"/>
      <c r="ABM37" s="128"/>
      <c r="ABN37" s="128"/>
      <c r="ABO37" s="128"/>
      <c r="ABP37" s="128"/>
      <c r="ABQ37" s="128"/>
      <c r="ABR37" s="128"/>
      <c r="ABS37" s="128"/>
      <c r="ABT37" s="128"/>
      <c r="ABU37" s="128"/>
      <c r="ABV37" s="128"/>
      <c r="ABW37" s="128"/>
      <c r="ABX37" s="128"/>
      <c r="ABY37" s="128"/>
      <c r="ABZ37" s="128"/>
      <c r="ACA37" s="128"/>
      <c r="ACB37" s="128"/>
      <c r="ACC37" s="128"/>
      <c r="ACD37" s="128"/>
      <c r="ACE37" s="128"/>
      <c r="ACF37" s="128"/>
      <c r="ACG37" s="128"/>
      <c r="ACH37" s="128"/>
      <c r="ACI37" s="128"/>
      <c r="ACJ37" s="128"/>
      <c r="ACK37" s="128"/>
      <c r="ACL37" s="128"/>
      <c r="ACM37" s="128"/>
      <c r="ACN37" s="128"/>
      <c r="ACO37" s="128"/>
      <c r="ACP37" s="128"/>
      <c r="ACQ37" s="128"/>
      <c r="ACR37" s="128"/>
      <c r="ACS37" s="128"/>
      <c r="ACT37" s="128"/>
      <c r="ACU37" s="128"/>
      <c r="ACV37" s="128"/>
      <c r="ACW37" s="128"/>
      <c r="ACX37" s="128"/>
      <c r="ACY37" s="128"/>
      <c r="ACZ37" s="128"/>
      <c r="ADA37" s="128"/>
      <c r="ADB37" s="128"/>
      <c r="ADC37" s="128"/>
      <c r="ADD37" s="128"/>
      <c r="ADE37" s="128"/>
      <c r="ADF37" s="128"/>
      <c r="ADG37" s="128"/>
      <c r="ADH37" s="128"/>
      <c r="ADI37" s="128"/>
      <c r="ADJ37" s="128"/>
      <c r="ADK37" s="128"/>
      <c r="ADL37" s="128"/>
      <c r="ADM37" s="128"/>
      <c r="ADN37" s="128"/>
      <c r="ADO37" s="128"/>
      <c r="ADP37" s="128"/>
      <c r="ADQ37" s="128"/>
      <c r="ADR37" s="128"/>
      <c r="ADS37" s="128"/>
      <c r="ADT37" s="128"/>
      <c r="ADU37" s="128"/>
      <c r="ADV37" s="128"/>
      <c r="ADW37" s="128"/>
      <c r="ADX37" s="128"/>
      <c r="ADY37" s="128"/>
      <c r="ADZ37" s="128"/>
      <c r="AEA37" s="128"/>
      <c r="AEB37" s="128"/>
      <c r="AEC37" s="128"/>
      <c r="AED37" s="128"/>
      <c r="AEE37" s="128"/>
      <c r="AEF37" s="128"/>
      <c r="AEG37" s="128"/>
      <c r="AEH37" s="128"/>
      <c r="AEI37" s="128"/>
      <c r="AEJ37" s="128"/>
      <c r="AEK37" s="128"/>
      <c r="AEL37" s="128"/>
      <c r="AEM37" s="128"/>
      <c r="AEN37" s="128"/>
      <c r="AEO37" s="128"/>
      <c r="AEP37" s="128"/>
      <c r="AEQ37" s="128"/>
      <c r="AER37" s="128"/>
      <c r="AES37" s="128"/>
      <c r="AET37" s="128"/>
      <c r="AEU37" s="128"/>
      <c r="AEV37" s="128"/>
      <c r="AEW37" s="128"/>
      <c r="AEX37" s="128"/>
      <c r="AEY37" s="128"/>
      <c r="AEZ37" s="128"/>
      <c r="AFA37" s="128"/>
      <c r="AFB37" s="128"/>
      <c r="AFC37" s="128"/>
      <c r="AFD37" s="128"/>
      <c r="AFE37" s="128"/>
      <c r="AFF37" s="128"/>
      <c r="AFG37" s="128"/>
      <c r="AFH37" s="128"/>
      <c r="AFI37" s="128"/>
      <c r="AFJ37" s="128"/>
      <c r="AFK37" s="128"/>
      <c r="AFL37" s="128"/>
      <c r="AFM37" s="128"/>
      <c r="AFN37" s="128"/>
      <c r="AFO37" s="128"/>
      <c r="AFP37" s="128"/>
      <c r="AFQ37" s="128"/>
      <c r="AFR37" s="128"/>
      <c r="AFS37" s="128"/>
      <c r="AFT37" s="128"/>
      <c r="AFU37" s="128"/>
      <c r="AFV37" s="128"/>
      <c r="AFW37" s="128"/>
      <c r="AFX37" s="128"/>
      <c r="AFY37" s="128"/>
      <c r="AFZ37" s="128"/>
      <c r="AGA37" s="128"/>
      <c r="AGB37" s="128"/>
      <c r="AGC37" s="128"/>
      <c r="AGD37" s="128"/>
      <c r="AGE37" s="128"/>
      <c r="AGF37" s="128"/>
      <c r="AGG37" s="128"/>
      <c r="AGH37" s="128"/>
      <c r="AGI37" s="128"/>
      <c r="AGJ37" s="128"/>
      <c r="AGK37" s="128"/>
      <c r="AGL37" s="128"/>
      <c r="AGM37" s="128"/>
      <c r="AGN37" s="128"/>
      <c r="AGO37" s="128"/>
      <c r="AGP37" s="128"/>
      <c r="AGQ37" s="128"/>
      <c r="AGR37" s="128"/>
      <c r="AGS37" s="128"/>
      <c r="AGT37" s="128"/>
      <c r="AGU37" s="128"/>
      <c r="AGV37" s="128"/>
      <c r="AGW37" s="128"/>
      <c r="AGX37" s="128"/>
      <c r="AGY37" s="128"/>
      <c r="AGZ37" s="128"/>
      <c r="AHA37" s="128"/>
      <c r="AHB37" s="128"/>
      <c r="AHC37" s="128"/>
      <c r="AHD37" s="128"/>
      <c r="AHE37" s="128"/>
      <c r="AHF37" s="128"/>
      <c r="AHG37" s="128"/>
      <c r="AHH37" s="128"/>
      <c r="AHI37" s="128"/>
      <c r="AHJ37" s="128"/>
      <c r="AHK37" s="128"/>
      <c r="AHL37" s="128"/>
      <c r="AHM37" s="128"/>
      <c r="AHN37" s="128"/>
      <c r="AHO37" s="128"/>
      <c r="AHP37" s="128"/>
      <c r="AHQ37" s="128"/>
      <c r="AHR37" s="128"/>
      <c r="AHS37" s="128"/>
      <c r="AHT37" s="128"/>
      <c r="AHU37" s="128"/>
      <c r="AHV37" s="128"/>
      <c r="AHW37" s="128"/>
      <c r="AHX37" s="128"/>
      <c r="AHY37" s="128"/>
      <c r="AHZ37" s="128"/>
      <c r="AIA37" s="128"/>
      <c r="AIB37" s="128"/>
      <c r="AIC37" s="128"/>
      <c r="AID37" s="128"/>
      <c r="AIE37" s="128"/>
      <c r="AIF37" s="128"/>
      <c r="AIG37" s="128"/>
      <c r="AIH37" s="128"/>
      <c r="AII37" s="128"/>
      <c r="AIJ37" s="128"/>
      <c r="AIK37" s="128"/>
      <c r="AIL37" s="128"/>
      <c r="AIM37" s="128"/>
      <c r="AIN37" s="128"/>
      <c r="AIO37" s="128"/>
      <c r="AIP37" s="128"/>
      <c r="AIQ37" s="128"/>
      <c r="AIR37" s="128"/>
      <c r="AIS37" s="128"/>
      <c r="AIT37" s="128"/>
      <c r="AIU37" s="128"/>
      <c r="AIV37" s="128"/>
      <c r="AIW37" s="128"/>
      <c r="AIX37" s="128"/>
      <c r="AIY37" s="128"/>
      <c r="AIZ37" s="128"/>
      <c r="AJA37" s="128"/>
      <c r="AJB37" s="128"/>
      <c r="AJC37" s="128"/>
      <c r="AJD37" s="128"/>
      <c r="AJE37" s="128"/>
      <c r="AJF37" s="128"/>
      <c r="AJG37" s="128"/>
      <c r="AJH37" s="128"/>
      <c r="AJI37" s="128"/>
      <c r="AJJ37" s="128"/>
      <c r="AJK37" s="128"/>
      <c r="AJL37" s="128"/>
      <c r="AJM37" s="128"/>
      <c r="AJN37" s="128"/>
      <c r="AJO37" s="128"/>
      <c r="AJP37" s="128"/>
      <c r="AJQ37" s="128"/>
      <c r="AJR37" s="128"/>
      <c r="AJS37" s="128"/>
      <c r="AJT37" s="128"/>
      <c r="AJU37" s="128"/>
      <c r="AJV37" s="128"/>
      <c r="AJW37" s="128"/>
      <c r="AJX37" s="128"/>
      <c r="AJY37" s="128"/>
      <c r="AJZ37" s="128"/>
      <c r="AKA37" s="128"/>
      <c r="AKB37" s="128"/>
      <c r="AKC37" s="128"/>
      <c r="AKD37" s="128"/>
      <c r="AKE37" s="128"/>
      <c r="AKF37" s="128"/>
      <c r="AKG37" s="128"/>
      <c r="AKH37" s="128"/>
      <c r="AKI37" s="128"/>
      <c r="AKJ37" s="128"/>
      <c r="AKK37" s="128"/>
      <c r="AKL37" s="128"/>
      <c r="AKM37" s="128"/>
      <c r="AKN37" s="128"/>
      <c r="AKO37" s="128"/>
      <c r="AKP37" s="128"/>
      <c r="AKQ37" s="128"/>
      <c r="AKR37" s="128"/>
      <c r="AKS37" s="128"/>
      <c r="AKT37" s="128"/>
      <c r="AKU37" s="128"/>
      <c r="AKV37" s="128"/>
      <c r="AKW37" s="128"/>
      <c r="AKX37" s="128"/>
      <c r="AKY37" s="128"/>
      <c r="AKZ37" s="128"/>
      <c r="ALA37" s="128"/>
      <c r="ALB37" s="128"/>
      <c r="ALC37" s="128"/>
      <c r="ALD37" s="128"/>
      <c r="ALE37" s="128"/>
      <c r="ALF37" s="128"/>
      <c r="ALG37" s="128"/>
      <c r="ALH37" s="128"/>
      <c r="ALI37" s="128"/>
      <c r="ALJ37" s="128"/>
      <c r="ALK37" s="128"/>
      <c r="ALL37" s="128"/>
      <c r="ALM37" s="128"/>
      <c r="ALN37" s="128"/>
      <c r="ALO37" s="128"/>
      <c r="ALP37" s="128"/>
      <c r="ALQ37" s="128"/>
      <c r="ALR37" s="128"/>
      <c r="ALS37" s="128"/>
      <c r="ALT37" s="128"/>
      <c r="ALU37" s="128"/>
      <c r="ALV37" s="128"/>
      <c r="ALW37" s="128"/>
      <c r="ALX37" s="128"/>
      <c r="ALY37" s="128"/>
      <c r="ALZ37" s="128"/>
      <c r="AMA37" s="128"/>
      <c r="AMB37" s="128"/>
      <c r="AMC37" s="128"/>
      <c r="AMD37" s="128"/>
      <c r="AME37" s="128"/>
      <c r="AMF37" s="128"/>
      <c r="AMG37" s="128"/>
      <c r="AMH37" s="128"/>
    </row>
    <row r="38" spans="1:1022" ht="16.5" customHeight="1" x14ac:dyDescent="0.3">
      <c r="A38" s="240" t="s">
        <v>22</v>
      </c>
      <c r="B38" s="240" t="s">
        <v>23</v>
      </c>
      <c r="C38" s="240" t="s">
        <v>24</v>
      </c>
      <c r="D38" s="243" t="s">
        <v>25</v>
      </c>
      <c r="E38" s="243"/>
      <c r="F38" s="243"/>
      <c r="G38" s="244" t="s">
        <v>26</v>
      </c>
      <c r="H38" s="243" t="s">
        <v>27</v>
      </c>
      <c r="I38" s="243"/>
      <c r="J38" s="243"/>
      <c r="K38" s="243"/>
      <c r="L38" s="243" t="s">
        <v>28</v>
      </c>
      <c r="M38" s="243"/>
      <c r="N38" s="243"/>
      <c r="O38" s="243"/>
    </row>
    <row r="39" spans="1:1022" x14ac:dyDescent="0.3">
      <c r="A39" s="241"/>
      <c r="B39" s="242"/>
      <c r="C39" s="241"/>
      <c r="D39" s="159" t="s">
        <v>29</v>
      </c>
      <c r="E39" s="159" t="s">
        <v>30</v>
      </c>
      <c r="F39" s="159" t="s">
        <v>31</v>
      </c>
      <c r="G39" s="245"/>
      <c r="H39" s="159" t="s">
        <v>32</v>
      </c>
      <c r="I39" s="159" t="s">
        <v>33</v>
      </c>
      <c r="J39" s="159" t="s">
        <v>34</v>
      </c>
      <c r="K39" s="159" t="s">
        <v>35</v>
      </c>
      <c r="L39" s="159" t="s">
        <v>36</v>
      </c>
      <c r="M39" s="159" t="s">
        <v>37</v>
      </c>
      <c r="N39" s="159" t="s">
        <v>38</v>
      </c>
      <c r="O39" s="159" t="s">
        <v>39</v>
      </c>
    </row>
    <row r="40" spans="1:1022" x14ac:dyDescent="0.3">
      <c r="A40" s="160">
        <v>1</v>
      </c>
      <c r="B40" s="160">
        <v>2</v>
      </c>
      <c r="C40" s="160">
        <v>3</v>
      </c>
      <c r="D40" s="160">
        <v>4</v>
      </c>
      <c r="E40" s="160">
        <v>5</v>
      </c>
      <c r="F40" s="160">
        <v>6</v>
      </c>
      <c r="G40" s="160">
        <v>7</v>
      </c>
      <c r="H40" s="160">
        <v>8</v>
      </c>
      <c r="I40" s="160">
        <v>9</v>
      </c>
      <c r="J40" s="160">
        <v>10</v>
      </c>
      <c r="K40" s="160">
        <v>11</v>
      </c>
      <c r="L40" s="160">
        <v>12</v>
      </c>
      <c r="M40" s="160">
        <v>13</v>
      </c>
      <c r="N40" s="160">
        <v>14</v>
      </c>
      <c r="O40" s="160">
        <v>15</v>
      </c>
    </row>
    <row r="41" spans="1:1022" x14ac:dyDescent="0.3">
      <c r="A41" s="135" t="s">
        <v>0</v>
      </c>
      <c r="B41" s="135"/>
      <c r="C41" s="135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</row>
    <row r="42" spans="1:1022" x14ac:dyDescent="0.3">
      <c r="A42" s="167" t="s">
        <v>535</v>
      </c>
      <c r="B42" s="168" t="s">
        <v>811</v>
      </c>
      <c r="C42" s="165">
        <v>260</v>
      </c>
      <c r="D42" s="166">
        <v>40.849999999999994</v>
      </c>
      <c r="E42" s="166">
        <v>11.709999999999999</v>
      </c>
      <c r="F42" s="166">
        <v>32.019999999999996</v>
      </c>
      <c r="G42" s="166">
        <v>405.57</v>
      </c>
      <c r="H42" s="166">
        <v>0.18</v>
      </c>
      <c r="I42" s="166">
        <v>9.8800000000000008</v>
      </c>
      <c r="J42" s="166">
        <v>57.75</v>
      </c>
      <c r="K42" s="166">
        <v>0.8</v>
      </c>
      <c r="L42" s="166">
        <v>325.89</v>
      </c>
      <c r="M42" s="166">
        <v>498.09</v>
      </c>
      <c r="N42" s="166">
        <v>85.72999999999999</v>
      </c>
      <c r="O42" s="166">
        <v>1.99</v>
      </c>
    </row>
    <row r="43" spans="1:1022" x14ac:dyDescent="0.3">
      <c r="A43" s="167" t="s">
        <v>536</v>
      </c>
      <c r="B43" s="168" t="s">
        <v>321</v>
      </c>
      <c r="C43" s="165">
        <v>200</v>
      </c>
      <c r="D43" s="166">
        <v>1.88</v>
      </c>
      <c r="E43" s="166">
        <v>0.86</v>
      </c>
      <c r="F43" s="166">
        <v>4.3600000000000003</v>
      </c>
      <c r="G43" s="166">
        <v>33.119999999999997</v>
      </c>
      <c r="H43" s="166">
        <v>0.02</v>
      </c>
      <c r="I43" s="166">
        <v>0.83</v>
      </c>
      <c r="J43" s="166">
        <v>6.1</v>
      </c>
      <c r="K43" s="166"/>
      <c r="L43" s="166">
        <v>72.150000000000006</v>
      </c>
      <c r="M43" s="166">
        <v>58.64</v>
      </c>
      <c r="N43" s="166">
        <v>12.24</v>
      </c>
      <c r="O43" s="166">
        <v>0.88</v>
      </c>
    </row>
    <row r="44" spans="1:1022" x14ac:dyDescent="0.3">
      <c r="A44" s="167"/>
      <c r="B44" s="168" t="s">
        <v>219</v>
      </c>
      <c r="C44" s="165">
        <v>50</v>
      </c>
      <c r="D44" s="166">
        <v>3.3</v>
      </c>
      <c r="E44" s="166">
        <v>0.6</v>
      </c>
      <c r="F44" s="166">
        <v>19.82</v>
      </c>
      <c r="G44" s="166">
        <v>99</v>
      </c>
      <c r="H44" s="166">
        <v>0.09</v>
      </c>
      <c r="I44" s="166"/>
      <c r="J44" s="166"/>
      <c r="K44" s="166">
        <v>0.7</v>
      </c>
      <c r="L44" s="166">
        <v>14.5</v>
      </c>
      <c r="M44" s="166">
        <v>75</v>
      </c>
      <c r="N44" s="166">
        <v>23.5</v>
      </c>
      <c r="O44" s="166">
        <v>1.95</v>
      </c>
    </row>
    <row r="45" spans="1:1022" x14ac:dyDescent="0.3">
      <c r="A45" s="133" t="s">
        <v>512</v>
      </c>
      <c r="B45" s="134"/>
      <c r="C45" s="169">
        <v>510</v>
      </c>
      <c r="D45" s="166">
        <v>46.03</v>
      </c>
      <c r="E45" s="166">
        <v>13.17</v>
      </c>
      <c r="F45" s="166">
        <v>56.2</v>
      </c>
      <c r="G45" s="166">
        <v>537.69000000000005</v>
      </c>
      <c r="H45" s="166">
        <v>0.28999999999999998</v>
      </c>
      <c r="I45" s="166">
        <v>10.71</v>
      </c>
      <c r="J45" s="166">
        <v>63.85</v>
      </c>
      <c r="K45" s="166">
        <v>1.5</v>
      </c>
      <c r="L45" s="166">
        <v>412.54</v>
      </c>
      <c r="M45" s="166">
        <v>631.73</v>
      </c>
      <c r="N45" s="166">
        <v>121.47</v>
      </c>
      <c r="O45" s="166">
        <v>4.82</v>
      </c>
    </row>
    <row r="46" spans="1:1022" x14ac:dyDescent="0.3">
      <c r="A46" s="135" t="s">
        <v>636</v>
      </c>
      <c r="B46" s="135"/>
      <c r="C46" s="135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</row>
    <row r="47" spans="1:1022" x14ac:dyDescent="0.3">
      <c r="A47" s="167" t="s">
        <v>275</v>
      </c>
      <c r="B47" s="168" t="s">
        <v>42</v>
      </c>
      <c r="C47" s="165">
        <v>150</v>
      </c>
      <c r="D47" s="166">
        <v>0.6</v>
      </c>
      <c r="E47" s="166">
        <v>0.6</v>
      </c>
      <c r="F47" s="166">
        <v>14.7</v>
      </c>
      <c r="G47" s="166">
        <v>70.5</v>
      </c>
      <c r="H47" s="166">
        <v>0.05</v>
      </c>
      <c r="I47" s="166">
        <v>15</v>
      </c>
      <c r="J47" s="166">
        <v>7.5</v>
      </c>
      <c r="K47" s="166">
        <v>0.3</v>
      </c>
      <c r="L47" s="166">
        <v>24</v>
      </c>
      <c r="M47" s="166">
        <v>16.5</v>
      </c>
      <c r="N47" s="166">
        <v>13.5</v>
      </c>
      <c r="O47" s="166">
        <v>3.3</v>
      </c>
    </row>
    <row r="48" spans="1:1022" x14ac:dyDescent="0.3">
      <c r="A48" s="167"/>
      <c r="B48" s="168" t="s">
        <v>222</v>
      </c>
      <c r="C48" s="165">
        <v>30</v>
      </c>
      <c r="D48" s="166">
        <v>2.37</v>
      </c>
      <c r="E48" s="166">
        <v>6.18</v>
      </c>
      <c r="F48" s="166">
        <v>11.96</v>
      </c>
      <c r="G48" s="166">
        <v>114.4</v>
      </c>
      <c r="H48" s="166">
        <v>0.05</v>
      </c>
      <c r="I48" s="166">
        <v>1.28</v>
      </c>
      <c r="J48" s="166">
        <v>60.1</v>
      </c>
      <c r="K48" s="166">
        <v>0.99</v>
      </c>
      <c r="L48" s="166">
        <v>32.9</v>
      </c>
      <c r="M48" s="166">
        <v>56.1</v>
      </c>
      <c r="N48" s="166">
        <v>32.700000000000003</v>
      </c>
      <c r="O48" s="166">
        <v>0.82</v>
      </c>
    </row>
    <row r="49" spans="1:1022" x14ac:dyDescent="0.3">
      <c r="A49" s="133" t="s">
        <v>637</v>
      </c>
      <c r="B49" s="134"/>
      <c r="C49" s="169">
        <v>180</v>
      </c>
      <c r="D49" s="166">
        <v>2.97</v>
      </c>
      <c r="E49" s="166">
        <v>6.78</v>
      </c>
      <c r="F49" s="166">
        <v>26.66</v>
      </c>
      <c r="G49" s="166">
        <v>184.9</v>
      </c>
      <c r="H49" s="166">
        <v>0.1</v>
      </c>
      <c r="I49" s="166">
        <v>16.28</v>
      </c>
      <c r="J49" s="166">
        <v>67.599999999999994</v>
      </c>
      <c r="K49" s="166">
        <v>1.29</v>
      </c>
      <c r="L49" s="166">
        <v>56.9</v>
      </c>
      <c r="M49" s="166">
        <v>72.599999999999994</v>
      </c>
      <c r="N49" s="166">
        <v>46.2</v>
      </c>
      <c r="O49" s="166">
        <v>4.12</v>
      </c>
    </row>
    <row r="50" spans="1:1022" x14ac:dyDescent="0.3">
      <c r="A50" s="135" t="s">
        <v>11</v>
      </c>
      <c r="B50" s="135"/>
      <c r="C50" s="135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</row>
    <row r="51" spans="1:1022" ht="35.25" customHeight="1" x14ac:dyDescent="0.3">
      <c r="A51" s="163" t="s">
        <v>537</v>
      </c>
      <c r="B51" s="168" t="s">
        <v>514</v>
      </c>
      <c r="C51" s="165">
        <v>100</v>
      </c>
      <c r="D51" s="166">
        <v>1.66</v>
      </c>
      <c r="E51" s="166">
        <v>5.14</v>
      </c>
      <c r="F51" s="166">
        <v>3.65</v>
      </c>
      <c r="G51" s="166">
        <v>69.17</v>
      </c>
      <c r="H51" s="166">
        <v>0.06</v>
      </c>
      <c r="I51" s="166">
        <v>46.75</v>
      </c>
      <c r="J51" s="166">
        <v>161.79</v>
      </c>
      <c r="K51" s="166">
        <v>2.72</v>
      </c>
      <c r="L51" s="166">
        <v>50.76</v>
      </c>
      <c r="M51" s="166">
        <v>39.86</v>
      </c>
      <c r="N51" s="166">
        <v>22.91</v>
      </c>
      <c r="O51" s="166">
        <v>1.03</v>
      </c>
    </row>
    <row r="52" spans="1:1022" ht="35.25" customHeight="1" x14ac:dyDescent="0.3">
      <c r="A52" s="163" t="s">
        <v>326</v>
      </c>
      <c r="B52" s="168" t="s">
        <v>812</v>
      </c>
      <c r="C52" s="165">
        <v>260</v>
      </c>
      <c r="D52" s="166">
        <v>5.92</v>
      </c>
      <c r="E52" s="166">
        <v>8.41</v>
      </c>
      <c r="F52" s="166">
        <v>17.13</v>
      </c>
      <c r="G52" s="166">
        <v>168.41</v>
      </c>
      <c r="H52" s="166">
        <v>0.24</v>
      </c>
      <c r="I52" s="166">
        <v>17.490000000000002</v>
      </c>
      <c r="J52" s="166">
        <v>223</v>
      </c>
      <c r="K52" s="166">
        <v>2.96</v>
      </c>
      <c r="L52" s="166">
        <v>23.959999999999997</v>
      </c>
      <c r="M52" s="166">
        <v>105.62</v>
      </c>
      <c r="N52" s="166">
        <v>31.22</v>
      </c>
      <c r="O52" s="166">
        <v>1.54</v>
      </c>
    </row>
    <row r="53" spans="1:1022" x14ac:dyDescent="0.3">
      <c r="A53" s="171" t="s">
        <v>538</v>
      </c>
      <c r="B53" s="168" t="s">
        <v>515</v>
      </c>
      <c r="C53" s="165">
        <v>100</v>
      </c>
      <c r="D53" s="166">
        <v>18.63</v>
      </c>
      <c r="E53" s="166">
        <v>7.92</v>
      </c>
      <c r="F53" s="166">
        <v>6.98</v>
      </c>
      <c r="G53" s="166">
        <v>175.26</v>
      </c>
      <c r="H53" s="166">
        <v>0.31</v>
      </c>
      <c r="I53" s="166">
        <v>34.11</v>
      </c>
      <c r="J53" s="166">
        <v>8214.2999999999993</v>
      </c>
      <c r="K53" s="166">
        <v>1.87</v>
      </c>
      <c r="L53" s="166">
        <v>33</v>
      </c>
      <c r="M53" s="166">
        <v>333.71</v>
      </c>
      <c r="N53" s="166">
        <v>21.67</v>
      </c>
      <c r="O53" s="166">
        <v>7.01</v>
      </c>
    </row>
    <row r="54" spans="1:1022" ht="15" customHeight="1" x14ac:dyDescent="0.3">
      <c r="A54" s="163" t="s">
        <v>426</v>
      </c>
      <c r="B54" s="168" t="s">
        <v>427</v>
      </c>
      <c r="C54" s="165">
        <v>180</v>
      </c>
      <c r="D54" s="166">
        <v>5.4</v>
      </c>
      <c r="E54" s="166">
        <v>3.48</v>
      </c>
      <c r="F54" s="166">
        <v>44.02</v>
      </c>
      <c r="G54" s="166">
        <v>229.48</v>
      </c>
      <c r="H54" s="166">
        <v>0.32</v>
      </c>
      <c r="I54" s="166">
        <v>54</v>
      </c>
      <c r="J54" s="166">
        <v>8.1</v>
      </c>
      <c r="K54" s="166">
        <v>1.33</v>
      </c>
      <c r="L54" s="166">
        <v>29.21</v>
      </c>
      <c r="M54" s="166">
        <v>157.1</v>
      </c>
      <c r="N54" s="166">
        <v>62.23</v>
      </c>
      <c r="O54" s="166">
        <v>2.4500000000000002</v>
      </c>
    </row>
    <row r="55" spans="1:1022" x14ac:dyDescent="0.3">
      <c r="A55" s="167" t="s">
        <v>539</v>
      </c>
      <c r="B55" s="168" t="s">
        <v>244</v>
      </c>
      <c r="C55" s="165">
        <v>200</v>
      </c>
      <c r="D55" s="166">
        <v>0.78</v>
      </c>
      <c r="E55" s="166">
        <v>0.05</v>
      </c>
      <c r="F55" s="166">
        <v>10.85</v>
      </c>
      <c r="G55" s="166">
        <v>47.6</v>
      </c>
      <c r="H55" s="166">
        <v>0.02</v>
      </c>
      <c r="I55" s="166">
        <v>0.6</v>
      </c>
      <c r="J55" s="166">
        <v>87.45</v>
      </c>
      <c r="K55" s="166">
        <v>0.83</v>
      </c>
      <c r="L55" s="166">
        <v>24</v>
      </c>
      <c r="M55" s="166">
        <v>21.9</v>
      </c>
      <c r="N55" s="166">
        <v>15.75</v>
      </c>
      <c r="O55" s="166">
        <v>0.48</v>
      </c>
    </row>
    <row r="56" spans="1:1022" x14ac:dyDescent="0.3">
      <c r="A56" s="170"/>
      <c r="B56" s="168" t="s">
        <v>69</v>
      </c>
      <c r="C56" s="165">
        <v>70</v>
      </c>
      <c r="D56" s="166">
        <v>3.43</v>
      </c>
      <c r="E56" s="166">
        <v>0.7</v>
      </c>
      <c r="F56" s="166">
        <v>31.36</v>
      </c>
      <c r="G56" s="166">
        <v>147</v>
      </c>
      <c r="H56" s="166">
        <v>0.06</v>
      </c>
      <c r="I56" s="166"/>
      <c r="J56" s="166"/>
      <c r="K56" s="166">
        <v>0.49</v>
      </c>
      <c r="L56" s="166">
        <v>12.6</v>
      </c>
      <c r="M56" s="166">
        <v>64.400000000000006</v>
      </c>
      <c r="N56" s="166">
        <v>14</v>
      </c>
      <c r="O56" s="166">
        <v>2.0299999999999998</v>
      </c>
    </row>
    <row r="57" spans="1:1022" x14ac:dyDescent="0.3">
      <c r="A57" s="133" t="s">
        <v>43</v>
      </c>
      <c r="B57" s="134"/>
      <c r="C57" s="169">
        <v>910</v>
      </c>
      <c r="D57" s="166">
        <v>35.82</v>
      </c>
      <c r="E57" s="166">
        <v>25.7</v>
      </c>
      <c r="F57" s="166">
        <v>113.99</v>
      </c>
      <c r="G57" s="166">
        <v>836.92</v>
      </c>
      <c r="H57" s="166">
        <v>1.01</v>
      </c>
      <c r="I57" s="166">
        <v>152.94999999999999</v>
      </c>
      <c r="J57" s="166">
        <v>8694.64</v>
      </c>
      <c r="K57" s="166">
        <v>10.199999999999999</v>
      </c>
      <c r="L57" s="166">
        <v>173.53</v>
      </c>
      <c r="M57" s="166">
        <v>722.59</v>
      </c>
      <c r="N57" s="166">
        <v>167.78</v>
      </c>
      <c r="O57" s="166">
        <v>14.54</v>
      </c>
    </row>
    <row r="58" spans="1:1022" x14ac:dyDescent="0.3">
      <c r="A58" s="135" t="s">
        <v>638</v>
      </c>
      <c r="B58" s="135"/>
      <c r="C58" s="135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</row>
    <row r="59" spans="1:1022" x14ac:dyDescent="0.3">
      <c r="A59" s="167" t="s">
        <v>275</v>
      </c>
      <c r="B59" s="168" t="s">
        <v>42</v>
      </c>
      <c r="C59" s="165">
        <v>150</v>
      </c>
      <c r="D59" s="166">
        <v>0.6</v>
      </c>
      <c r="E59" s="166">
        <v>0.6</v>
      </c>
      <c r="F59" s="166">
        <v>14.7</v>
      </c>
      <c r="G59" s="166">
        <v>70.5</v>
      </c>
      <c r="H59" s="166">
        <v>0.05</v>
      </c>
      <c r="I59" s="166">
        <v>15</v>
      </c>
      <c r="J59" s="166">
        <v>7.5</v>
      </c>
      <c r="K59" s="166">
        <v>0.3</v>
      </c>
      <c r="L59" s="166">
        <v>24</v>
      </c>
      <c r="M59" s="166">
        <v>16.5</v>
      </c>
      <c r="N59" s="166">
        <v>13.5</v>
      </c>
      <c r="O59" s="166">
        <v>3.3</v>
      </c>
    </row>
    <row r="60" spans="1:1022" x14ac:dyDescent="0.3">
      <c r="A60" s="171"/>
      <c r="B60" s="168" t="s">
        <v>513</v>
      </c>
      <c r="C60" s="165">
        <v>200</v>
      </c>
      <c r="D60" s="166">
        <v>6</v>
      </c>
      <c r="E60" s="166">
        <v>2</v>
      </c>
      <c r="F60" s="166">
        <v>8</v>
      </c>
      <c r="G60" s="166">
        <v>80</v>
      </c>
      <c r="H60" s="166">
        <v>0.08</v>
      </c>
      <c r="I60" s="166">
        <v>1.4</v>
      </c>
      <c r="J60" s="166"/>
      <c r="K60" s="166"/>
      <c r="L60" s="166">
        <v>240</v>
      </c>
      <c r="M60" s="166">
        <v>180</v>
      </c>
      <c r="N60" s="166">
        <v>28</v>
      </c>
      <c r="O60" s="166">
        <v>0.2</v>
      </c>
    </row>
    <row r="61" spans="1:1022" x14ac:dyDescent="0.3">
      <c r="A61" s="133" t="s">
        <v>639</v>
      </c>
      <c r="B61" s="134"/>
      <c r="C61" s="169">
        <v>350</v>
      </c>
      <c r="D61" s="166">
        <v>6.6</v>
      </c>
      <c r="E61" s="166">
        <v>2.6</v>
      </c>
      <c r="F61" s="166">
        <v>22.7</v>
      </c>
      <c r="G61" s="166">
        <v>150.5</v>
      </c>
      <c r="H61" s="166">
        <v>0.13</v>
      </c>
      <c r="I61" s="166">
        <v>16.399999999999999</v>
      </c>
      <c r="J61" s="166">
        <v>7.5</v>
      </c>
      <c r="K61" s="166">
        <v>0.3</v>
      </c>
      <c r="L61" s="166">
        <v>264</v>
      </c>
      <c r="M61" s="166">
        <v>196.5</v>
      </c>
      <c r="N61" s="166">
        <v>41.5</v>
      </c>
      <c r="O61" s="166">
        <v>3.5</v>
      </c>
    </row>
    <row r="62" spans="1:1022" x14ac:dyDescent="0.3">
      <c r="A62" s="133" t="s">
        <v>44</v>
      </c>
      <c r="B62" s="134"/>
      <c r="C62" s="172">
        <v>1950</v>
      </c>
      <c r="D62" s="166">
        <v>91.42</v>
      </c>
      <c r="E62" s="166">
        <v>48.25</v>
      </c>
      <c r="F62" s="166">
        <v>219.55</v>
      </c>
      <c r="G62" s="166">
        <v>1710.01</v>
      </c>
      <c r="H62" s="166">
        <v>1.53</v>
      </c>
      <c r="I62" s="166">
        <v>196.34</v>
      </c>
      <c r="J62" s="166">
        <v>8833.59</v>
      </c>
      <c r="K62" s="166">
        <v>13.29</v>
      </c>
      <c r="L62" s="166">
        <v>906.97</v>
      </c>
      <c r="M62" s="166">
        <v>1623.42</v>
      </c>
      <c r="N62" s="166">
        <v>376.95</v>
      </c>
      <c r="O62" s="166">
        <v>26.98</v>
      </c>
    </row>
    <row r="63" spans="1:1022" x14ac:dyDescent="0.3">
      <c r="A63" s="130" t="s">
        <v>154</v>
      </c>
      <c r="B63" s="128" t="s">
        <v>793</v>
      </c>
      <c r="C63" s="158"/>
      <c r="D63" s="174"/>
      <c r="E63" s="174"/>
      <c r="F63" s="174"/>
      <c r="G63" s="174"/>
      <c r="H63" s="174"/>
      <c r="I63" s="174"/>
      <c r="J63" s="175"/>
      <c r="K63" s="175"/>
      <c r="L63" s="175"/>
      <c r="M63" s="175"/>
      <c r="N63" s="175"/>
      <c r="O63" s="175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  <c r="GN63" s="128"/>
      <c r="GO63" s="128"/>
      <c r="GP63" s="128"/>
      <c r="GQ63" s="128"/>
      <c r="GR63" s="128"/>
      <c r="GS63" s="128"/>
      <c r="GT63" s="128"/>
      <c r="GU63" s="128"/>
      <c r="GV63" s="128"/>
      <c r="GW63" s="128"/>
      <c r="GX63" s="128"/>
      <c r="GY63" s="128"/>
      <c r="GZ63" s="128"/>
      <c r="HA63" s="128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  <c r="HW63" s="128"/>
      <c r="HX63" s="128"/>
      <c r="HY63" s="128"/>
      <c r="HZ63" s="128"/>
      <c r="IA63" s="128"/>
      <c r="IB63" s="128"/>
      <c r="IC63" s="128"/>
      <c r="ID63" s="128"/>
      <c r="IE63" s="128"/>
      <c r="IF63" s="128"/>
      <c r="IG63" s="128"/>
      <c r="IH63" s="128"/>
      <c r="II63" s="128"/>
      <c r="IJ63" s="128"/>
      <c r="IK63" s="128"/>
      <c r="IL63" s="128"/>
      <c r="IM63" s="128"/>
      <c r="IN63" s="128"/>
      <c r="IO63" s="128"/>
      <c r="IP63" s="128"/>
      <c r="IQ63" s="128"/>
      <c r="IR63" s="128"/>
      <c r="IS63" s="128"/>
      <c r="IT63" s="128"/>
      <c r="IU63" s="128"/>
      <c r="IV63" s="128"/>
      <c r="IW63" s="128"/>
      <c r="IX63" s="128"/>
      <c r="IY63" s="128"/>
      <c r="IZ63" s="128"/>
      <c r="JA63" s="128"/>
      <c r="JB63" s="128"/>
      <c r="JC63" s="128"/>
      <c r="JD63" s="128"/>
      <c r="JE63" s="128"/>
      <c r="JF63" s="128"/>
      <c r="JG63" s="128"/>
      <c r="JH63" s="128"/>
      <c r="JI63" s="128"/>
      <c r="JJ63" s="128"/>
      <c r="JK63" s="128"/>
      <c r="JL63" s="128"/>
      <c r="JM63" s="128"/>
      <c r="JN63" s="128"/>
      <c r="JO63" s="128"/>
      <c r="JP63" s="128"/>
      <c r="JQ63" s="128"/>
      <c r="JR63" s="128"/>
      <c r="JS63" s="128"/>
      <c r="JT63" s="128"/>
      <c r="JU63" s="128"/>
      <c r="JV63" s="128"/>
      <c r="JW63" s="128"/>
      <c r="JX63" s="128"/>
      <c r="JY63" s="128"/>
      <c r="JZ63" s="128"/>
      <c r="KA63" s="128"/>
      <c r="KB63" s="128"/>
      <c r="KC63" s="128"/>
      <c r="KD63" s="128"/>
      <c r="KE63" s="128"/>
      <c r="KF63" s="128"/>
      <c r="KG63" s="128"/>
      <c r="KH63" s="128"/>
      <c r="KI63" s="128"/>
      <c r="KJ63" s="128"/>
      <c r="KK63" s="128"/>
      <c r="KL63" s="128"/>
      <c r="KM63" s="128"/>
      <c r="KN63" s="128"/>
      <c r="KO63" s="128"/>
      <c r="KP63" s="128"/>
      <c r="KQ63" s="128"/>
      <c r="KR63" s="128"/>
      <c r="KS63" s="128"/>
      <c r="KT63" s="128"/>
      <c r="KU63" s="128"/>
      <c r="KV63" s="128"/>
      <c r="KW63" s="128"/>
      <c r="KX63" s="128"/>
      <c r="KY63" s="128"/>
      <c r="KZ63" s="128"/>
      <c r="LA63" s="128"/>
      <c r="LB63" s="128"/>
      <c r="LC63" s="128"/>
      <c r="LD63" s="128"/>
      <c r="LE63" s="128"/>
      <c r="LF63" s="128"/>
      <c r="LG63" s="128"/>
      <c r="LH63" s="128"/>
      <c r="LI63" s="128"/>
      <c r="LJ63" s="128"/>
      <c r="LK63" s="128"/>
      <c r="LL63" s="128"/>
      <c r="LM63" s="128"/>
      <c r="LN63" s="128"/>
      <c r="LO63" s="128"/>
      <c r="LP63" s="128"/>
      <c r="LQ63" s="128"/>
      <c r="LR63" s="128"/>
      <c r="LS63" s="128"/>
      <c r="LT63" s="128"/>
      <c r="LU63" s="128"/>
      <c r="LV63" s="128"/>
      <c r="LW63" s="128"/>
      <c r="LX63" s="128"/>
      <c r="LY63" s="128"/>
      <c r="LZ63" s="128"/>
      <c r="MA63" s="128"/>
      <c r="MB63" s="128"/>
      <c r="MC63" s="128"/>
      <c r="MD63" s="128"/>
      <c r="ME63" s="128"/>
      <c r="MF63" s="128"/>
      <c r="MG63" s="128"/>
      <c r="MH63" s="128"/>
      <c r="MI63" s="128"/>
      <c r="MJ63" s="128"/>
      <c r="MK63" s="128"/>
      <c r="ML63" s="128"/>
      <c r="MM63" s="128"/>
      <c r="MN63" s="128"/>
      <c r="MO63" s="128"/>
      <c r="MP63" s="128"/>
      <c r="MQ63" s="128"/>
      <c r="MR63" s="128"/>
      <c r="MS63" s="128"/>
      <c r="MT63" s="128"/>
      <c r="MU63" s="128"/>
      <c r="MV63" s="128"/>
      <c r="MW63" s="128"/>
      <c r="MX63" s="128"/>
      <c r="MY63" s="128"/>
      <c r="MZ63" s="128"/>
      <c r="NA63" s="128"/>
      <c r="NB63" s="128"/>
      <c r="NC63" s="128"/>
      <c r="ND63" s="128"/>
      <c r="NE63" s="128"/>
      <c r="NF63" s="128"/>
      <c r="NG63" s="128"/>
      <c r="NH63" s="128"/>
      <c r="NI63" s="128"/>
      <c r="NJ63" s="128"/>
      <c r="NK63" s="128"/>
      <c r="NL63" s="128"/>
      <c r="NM63" s="128"/>
      <c r="NN63" s="128"/>
      <c r="NO63" s="128"/>
      <c r="NP63" s="128"/>
      <c r="NQ63" s="128"/>
      <c r="NR63" s="128"/>
      <c r="NS63" s="128"/>
      <c r="NT63" s="128"/>
      <c r="NU63" s="128"/>
      <c r="NV63" s="128"/>
      <c r="NW63" s="128"/>
      <c r="NX63" s="128"/>
      <c r="NY63" s="128"/>
      <c r="NZ63" s="128"/>
      <c r="OA63" s="128"/>
      <c r="OB63" s="128"/>
      <c r="OC63" s="128"/>
      <c r="OD63" s="128"/>
      <c r="OE63" s="128"/>
      <c r="OF63" s="128"/>
      <c r="OG63" s="128"/>
      <c r="OH63" s="128"/>
      <c r="OI63" s="128"/>
      <c r="OJ63" s="128"/>
      <c r="OK63" s="128"/>
      <c r="OL63" s="128"/>
      <c r="OM63" s="128"/>
      <c r="ON63" s="128"/>
      <c r="OO63" s="128"/>
      <c r="OP63" s="128"/>
      <c r="OQ63" s="128"/>
      <c r="OR63" s="128"/>
      <c r="OS63" s="128"/>
      <c r="OT63" s="128"/>
      <c r="OU63" s="128"/>
      <c r="OV63" s="128"/>
      <c r="OW63" s="128"/>
      <c r="OX63" s="128"/>
      <c r="OY63" s="128"/>
      <c r="OZ63" s="128"/>
      <c r="PA63" s="128"/>
      <c r="PB63" s="128"/>
      <c r="PC63" s="128"/>
      <c r="PD63" s="128"/>
      <c r="PE63" s="128"/>
      <c r="PF63" s="128"/>
      <c r="PG63" s="128"/>
      <c r="PH63" s="128"/>
      <c r="PI63" s="128"/>
      <c r="PJ63" s="128"/>
      <c r="PK63" s="128"/>
      <c r="PL63" s="128"/>
      <c r="PM63" s="128"/>
      <c r="PN63" s="128"/>
      <c r="PO63" s="128"/>
      <c r="PP63" s="128"/>
      <c r="PQ63" s="128"/>
      <c r="PR63" s="128"/>
      <c r="PS63" s="128"/>
      <c r="PT63" s="128"/>
      <c r="PU63" s="128"/>
      <c r="PV63" s="128"/>
      <c r="PW63" s="128"/>
      <c r="PX63" s="128"/>
      <c r="PY63" s="128"/>
      <c r="PZ63" s="128"/>
      <c r="QA63" s="128"/>
      <c r="QB63" s="128"/>
      <c r="QC63" s="128"/>
      <c r="QD63" s="128"/>
      <c r="QE63" s="128"/>
      <c r="QF63" s="128"/>
      <c r="QG63" s="128"/>
      <c r="QH63" s="128"/>
      <c r="QI63" s="128"/>
      <c r="QJ63" s="128"/>
      <c r="QK63" s="128"/>
      <c r="QL63" s="128"/>
      <c r="QM63" s="128"/>
      <c r="QN63" s="128"/>
      <c r="QO63" s="128"/>
      <c r="QP63" s="128"/>
      <c r="QQ63" s="128"/>
      <c r="QR63" s="128"/>
      <c r="QS63" s="128"/>
      <c r="QT63" s="128"/>
      <c r="QU63" s="128"/>
      <c r="QV63" s="128"/>
      <c r="QW63" s="128"/>
      <c r="QX63" s="128"/>
      <c r="QY63" s="128"/>
      <c r="QZ63" s="128"/>
      <c r="RA63" s="128"/>
      <c r="RB63" s="128"/>
      <c r="RC63" s="128"/>
      <c r="RD63" s="128"/>
      <c r="RE63" s="128"/>
      <c r="RF63" s="128"/>
      <c r="RG63" s="128"/>
      <c r="RH63" s="128"/>
      <c r="RI63" s="128"/>
      <c r="RJ63" s="128"/>
      <c r="RK63" s="128"/>
      <c r="RL63" s="128"/>
      <c r="RM63" s="128"/>
      <c r="RN63" s="128"/>
      <c r="RO63" s="128"/>
      <c r="RP63" s="128"/>
      <c r="RQ63" s="128"/>
      <c r="RR63" s="128"/>
      <c r="RS63" s="128"/>
      <c r="RT63" s="128"/>
      <c r="RU63" s="128"/>
      <c r="RV63" s="128"/>
      <c r="RW63" s="128"/>
      <c r="RX63" s="128"/>
      <c r="RY63" s="128"/>
      <c r="RZ63" s="128"/>
      <c r="SA63" s="128"/>
      <c r="SB63" s="128"/>
      <c r="SC63" s="128"/>
      <c r="SD63" s="128"/>
      <c r="SE63" s="128"/>
      <c r="SF63" s="128"/>
      <c r="SG63" s="128"/>
      <c r="SH63" s="128"/>
      <c r="SI63" s="128"/>
      <c r="SJ63" s="128"/>
      <c r="SK63" s="128"/>
      <c r="SL63" s="128"/>
      <c r="SM63" s="128"/>
      <c r="SN63" s="128"/>
      <c r="SO63" s="128"/>
      <c r="SP63" s="128"/>
      <c r="SQ63" s="128"/>
      <c r="SR63" s="128"/>
      <c r="SS63" s="128"/>
      <c r="ST63" s="128"/>
      <c r="SU63" s="128"/>
      <c r="SV63" s="128"/>
      <c r="SW63" s="128"/>
      <c r="SX63" s="128"/>
      <c r="SY63" s="128"/>
      <c r="SZ63" s="128"/>
      <c r="TA63" s="128"/>
      <c r="TB63" s="128"/>
      <c r="TC63" s="128"/>
      <c r="TD63" s="128"/>
      <c r="TE63" s="128"/>
      <c r="TF63" s="128"/>
      <c r="TG63" s="128"/>
      <c r="TH63" s="128"/>
      <c r="TI63" s="128"/>
      <c r="TJ63" s="128"/>
      <c r="TK63" s="128"/>
      <c r="TL63" s="128"/>
      <c r="TM63" s="128"/>
      <c r="TN63" s="128"/>
      <c r="TO63" s="128"/>
      <c r="TP63" s="128"/>
      <c r="TQ63" s="128"/>
      <c r="TR63" s="128"/>
      <c r="TS63" s="128"/>
      <c r="TT63" s="128"/>
      <c r="TU63" s="128"/>
      <c r="TV63" s="128"/>
      <c r="TW63" s="128"/>
      <c r="TX63" s="128"/>
      <c r="TY63" s="128"/>
      <c r="TZ63" s="128"/>
      <c r="UA63" s="128"/>
      <c r="UB63" s="128"/>
      <c r="UC63" s="128"/>
      <c r="UD63" s="128"/>
      <c r="UE63" s="128"/>
      <c r="UF63" s="128"/>
      <c r="UG63" s="128"/>
      <c r="UH63" s="128"/>
      <c r="UI63" s="128"/>
      <c r="UJ63" s="128"/>
      <c r="UK63" s="128"/>
      <c r="UL63" s="128"/>
      <c r="UM63" s="128"/>
      <c r="UN63" s="128"/>
      <c r="UO63" s="128"/>
      <c r="UP63" s="128"/>
      <c r="UQ63" s="128"/>
      <c r="UR63" s="128"/>
      <c r="US63" s="128"/>
      <c r="UT63" s="128"/>
      <c r="UU63" s="128"/>
      <c r="UV63" s="128"/>
      <c r="UW63" s="128"/>
      <c r="UX63" s="128"/>
      <c r="UY63" s="128"/>
      <c r="UZ63" s="128"/>
      <c r="VA63" s="128"/>
      <c r="VB63" s="128"/>
      <c r="VC63" s="128"/>
      <c r="VD63" s="128"/>
      <c r="VE63" s="128"/>
      <c r="VF63" s="128"/>
      <c r="VG63" s="128"/>
      <c r="VH63" s="128"/>
      <c r="VI63" s="128"/>
      <c r="VJ63" s="128"/>
      <c r="VK63" s="128"/>
      <c r="VL63" s="128"/>
      <c r="VM63" s="128"/>
      <c r="VN63" s="128"/>
      <c r="VO63" s="128"/>
      <c r="VP63" s="128"/>
      <c r="VQ63" s="128"/>
      <c r="VR63" s="128"/>
      <c r="VS63" s="128"/>
      <c r="VT63" s="128"/>
      <c r="VU63" s="128"/>
      <c r="VV63" s="128"/>
      <c r="VW63" s="128"/>
      <c r="VX63" s="128"/>
      <c r="VY63" s="128"/>
      <c r="VZ63" s="128"/>
      <c r="WA63" s="128"/>
      <c r="WB63" s="128"/>
      <c r="WC63" s="128"/>
      <c r="WD63" s="128"/>
      <c r="WE63" s="128"/>
      <c r="WF63" s="128"/>
      <c r="WG63" s="128"/>
      <c r="WH63" s="128"/>
      <c r="WI63" s="128"/>
      <c r="WJ63" s="128"/>
      <c r="WK63" s="128"/>
      <c r="WL63" s="128"/>
      <c r="WM63" s="128"/>
      <c r="WN63" s="128"/>
      <c r="WO63" s="128"/>
      <c r="WP63" s="128"/>
      <c r="WQ63" s="128"/>
      <c r="WR63" s="128"/>
      <c r="WS63" s="128"/>
      <c r="WT63" s="128"/>
      <c r="WU63" s="128"/>
      <c r="WV63" s="128"/>
      <c r="WW63" s="128"/>
      <c r="WX63" s="128"/>
      <c r="WY63" s="128"/>
      <c r="WZ63" s="128"/>
      <c r="XA63" s="128"/>
      <c r="XB63" s="128"/>
      <c r="XC63" s="128"/>
      <c r="XD63" s="128"/>
      <c r="XE63" s="128"/>
      <c r="XF63" s="128"/>
      <c r="XG63" s="128"/>
      <c r="XH63" s="128"/>
      <c r="XI63" s="128"/>
      <c r="XJ63" s="128"/>
      <c r="XK63" s="128"/>
      <c r="XL63" s="128"/>
      <c r="XM63" s="128"/>
      <c r="XN63" s="128"/>
      <c r="XO63" s="128"/>
      <c r="XP63" s="128"/>
      <c r="XQ63" s="128"/>
      <c r="XR63" s="128"/>
      <c r="XS63" s="128"/>
      <c r="XT63" s="128"/>
      <c r="XU63" s="128"/>
      <c r="XV63" s="128"/>
      <c r="XW63" s="128"/>
      <c r="XX63" s="128"/>
      <c r="XY63" s="128"/>
      <c r="XZ63" s="128"/>
      <c r="YA63" s="128"/>
      <c r="YB63" s="128"/>
      <c r="YC63" s="128"/>
      <c r="YD63" s="128"/>
      <c r="YE63" s="128"/>
      <c r="YF63" s="128"/>
      <c r="YG63" s="128"/>
      <c r="YH63" s="128"/>
      <c r="YI63" s="128"/>
      <c r="YJ63" s="128"/>
      <c r="YK63" s="128"/>
      <c r="YL63" s="128"/>
      <c r="YM63" s="128"/>
      <c r="YN63" s="128"/>
      <c r="YO63" s="128"/>
      <c r="YP63" s="128"/>
      <c r="YQ63" s="128"/>
      <c r="YR63" s="128"/>
      <c r="YS63" s="128"/>
      <c r="YT63" s="128"/>
      <c r="YU63" s="128"/>
      <c r="YV63" s="128"/>
      <c r="YW63" s="128"/>
      <c r="YX63" s="128"/>
      <c r="YY63" s="128"/>
      <c r="YZ63" s="128"/>
      <c r="ZA63" s="128"/>
      <c r="ZB63" s="128"/>
      <c r="ZC63" s="128"/>
      <c r="ZD63" s="128"/>
      <c r="ZE63" s="128"/>
      <c r="ZF63" s="128"/>
      <c r="ZG63" s="128"/>
      <c r="ZH63" s="128"/>
      <c r="ZI63" s="128"/>
      <c r="ZJ63" s="128"/>
      <c r="ZK63" s="128"/>
      <c r="ZL63" s="128"/>
      <c r="ZM63" s="128"/>
      <c r="ZN63" s="128"/>
      <c r="ZO63" s="128"/>
      <c r="ZP63" s="128"/>
      <c r="ZQ63" s="128"/>
      <c r="ZR63" s="128"/>
      <c r="ZS63" s="128"/>
      <c r="ZT63" s="128"/>
      <c r="ZU63" s="128"/>
      <c r="ZV63" s="128"/>
      <c r="ZW63" s="128"/>
      <c r="ZX63" s="128"/>
      <c r="ZY63" s="128"/>
      <c r="ZZ63" s="128"/>
      <c r="AAA63" s="128"/>
      <c r="AAB63" s="128"/>
      <c r="AAC63" s="128"/>
      <c r="AAD63" s="128"/>
      <c r="AAE63" s="128"/>
      <c r="AAF63" s="128"/>
      <c r="AAG63" s="128"/>
      <c r="AAH63" s="128"/>
      <c r="AAI63" s="128"/>
      <c r="AAJ63" s="128"/>
      <c r="AAK63" s="128"/>
      <c r="AAL63" s="128"/>
      <c r="AAM63" s="128"/>
      <c r="AAN63" s="128"/>
      <c r="AAO63" s="128"/>
      <c r="AAP63" s="128"/>
      <c r="AAQ63" s="128"/>
      <c r="AAR63" s="128"/>
      <c r="AAS63" s="128"/>
      <c r="AAT63" s="128"/>
      <c r="AAU63" s="128"/>
      <c r="AAV63" s="128"/>
      <c r="AAW63" s="128"/>
      <c r="AAX63" s="128"/>
      <c r="AAY63" s="128"/>
      <c r="AAZ63" s="128"/>
      <c r="ABA63" s="128"/>
      <c r="ABB63" s="128"/>
      <c r="ABC63" s="128"/>
      <c r="ABD63" s="128"/>
      <c r="ABE63" s="128"/>
      <c r="ABF63" s="128"/>
      <c r="ABG63" s="128"/>
      <c r="ABH63" s="128"/>
      <c r="ABI63" s="128"/>
      <c r="ABJ63" s="128"/>
      <c r="ABK63" s="128"/>
      <c r="ABL63" s="128"/>
      <c r="ABM63" s="128"/>
      <c r="ABN63" s="128"/>
      <c r="ABO63" s="128"/>
      <c r="ABP63" s="128"/>
      <c r="ABQ63" s="128"/>
      <c r="ABR63" s="128"/>
      <c r="ABS63" s="128"/>
      <c r="ABT63" s="128"/>
      <c r="ABU63" s="128"/>
      <c r="ABV63" s="128"/>
      <c r="ABW63" s="128"/>
      <c r="ABX63" s="128"/>
      <c r="ABY63" s="128"/>
      <c r="ABZ63" s="128"/>
      <c r="ACA63" s="128"/>
      <c r="ACB63" s="128"/>
      <c r="ACC63" s="128"/>
      <c r="ACD63" s="128"/>
      <c r="ACE63" s="128"/>
      <c r="ACF63" s="128"/>
      <c r="ACG63" s="128"/>
      <c r="ACH63" s="128"/>
      <c r="ACI63" s="128"/>
      <c r="ACJ63" s="128"/>
      <c r="ACK63" s="128"/>
      <c r="ACL63" s="128"/>
      <c r="ACM63" s="128"/>
      <c r="ACN63" s="128"/>
      <c r="ACO63" s="128"/>
      <c r="ACP63" s="128"/>
      <c r="ACQ63" s="128"/>
      <c r="ACR63" s="128"/>
      <c r="ACS63" s="128"/>
      <c r="ACT63" s="128"/>
      <c r="ACU63" s="128"/>
      <c r="ACV63" s="128"/>
      <c r="ACW63" s="128"/>
      <c r="ACX63" s="128"/>
      <c r="ACY63" s="128"/>
      <c r="ACZ63" s="128"/>
      <c r="ADA63" s="128"/>
      <c r="ADB63" s="128"/>
      <c r="ADC63" s="128"/>
      <c r="ADD63" s="128"/>
      <c r="ADE63" s="128"/>
      <c r="ADF63" s="128"/>
      <c r="ADG63" s="128"/>
      <c r="ADH63" s="128"/>
      <c r="ADI63" s="128"/>
      <c r="ADJ63" s="128"/>
      <c r="ADK63" s="128"/>
      <c r="ADL63" s="128"/>
      <c r="ADM63" s="128"/>
      <c r="ADN63" s="128"/>
      <c r="ADO63" s="128"/>
      <c r="ADP63" s="128"/>
      <c r="ADQ63" s="128"/>
      <c r="ADR63" s="128"/>
      <c r="ADS63" s="128"/>
      <c r="ADT63" s="128"/>
      <c r="ADU63" s="128"/>
      <c r="ADV63" s="128"/>
      <c r="ADW63" s="128"/>
      <c r="ADX63" s="128"/>
      <c r="ADY63" s="128"/>
      <c r="ADZ63" s="128"/>
      <c r="AEA63" s="128"/>
      <c r="AEB63" s="128"/>
      <c r="AEC63" s="128"/>
      <c r="AED63" s="128"/>
      <c r="AEE63" s="128"/>
      <c r="AEF63" s="128"/>
      <c r="AEG63" s="128"/>
      <c r="AEH63" s="128"/>
      <c r="AEI63" s="128"/>
      <c r="AEJ63" s="128"/>
      <c r="AEK63" s="128"/>
      <c r="AEL63" s="128"/>
      <c r="AEM63" s="128"/>
      <c r="AEN63" s="128"/>
      <c r="AEO63" s="128"/>
      <c r="AEP63" s="128"/>
      <c r="AEQ63" s="128"/>
      <c r="AER63" s="128"/>
      <c r="AES63" s="128"/>
      <c r="AET63" s="128"/>
      <c r="AEU63" s="128"/>
      <c r="AEV63" s="128"/>
      <c r="AEW63" s="128"/>
      <c r="AEX63" s="128"/>
      <c r="AEY63" s="128"/>
      <c r="AEZ63" s="128"/>
      <c r="AFA63" s="128"/>
      <c r="AFB63" s="128"/>
      <c r="AFC63" s="128"/>
      <c r="AFD63" s="128"/>
      <c r="AFE63" s="128"/>
      <c r="AFF63" s="128"/>
      <c r="AFG63" s="128"/>
      <c r="AFH63" s="128"/>
      <c r="AFI63" s="128"/>
      <c r="AFJ63" s="128"/>
      <c r="AFK63" s="128"/>
      <c r="AFL63" s="128"/>
      <c r="AFM63" s="128"/>
      <c r="AFN63" s="128"/>
      <c r="AFO63" s="128"/>
      <c r="AFP63" s="128"/>
      <c r="AFQ63" s="128"/>
      <c r="AFR63" s="128"/>
      <c r="AFS63" s="128"/>
      <c r="AFT63" s="128"/>
      <c r="AFU63" s="128"/>
      <c r="AFV63" s="128"/>
      <c r="AFW63" s="128"/>
      <c r="AFX63" s="128"/>
      <c r="AFY63" s="128"/>
      <c r="AFZ63" s="128"/>
      <c r="AGA63" s="128"/>
      <c r="AGB63" s="128"/>
      <c r="AGC63" s="128"/>
      <c r="AGD63" s="128"/>
      <c r="AGE63" s="128"/>
      <c r="AGF63" s="128"/>
      <c r="AGG63" s="128"/>
      <c r="AGH63" s="128"/>
      <c r="AGI63" s="128"/>
      <c r="AGJ63" s="128"/>
      <c r="AGK63" s="128"/>
      <c r="AGL63" s="128"/>
      <c r="AGM63" s="128"/>
      <c r="AGN63" s="128"/>
      <c r="AGO63" s="128"/>
      <c r="AGP63" s="128"/>
      <c r="AGQ63" s="128"/>
      <c r="AGR63" s="128"/>
      <c r="AGS63" s="128"/>
      <c r="AGT63" s="128"/>
      <c r="AGU63" s="128"/>
      <c r="AGV63" s="128"/>
      <c r="AGW63" s="128"/>
      <c r="AGX63" s="128"/>
      <c r="AGY63" s="128"/>
      <c r="AGZ63" s="128"/>
      <c r="AHA63" s="128"/>
      <c r="AHB63" s="128"/>
      <c r="AHC63" s="128"/>
      <c r="AHD63" s="128"/>
      <c r="AHE63" s="128"/>
      <c r="AHF63" s="128"/>
      <c r="AHG63" s="128"/>
      <c r="AHH63" s="128"/>
      <c r="AHI63" s="128"/>
      <c r="AHJ63" s="128"/>
      <c r="AHK63" s="128"/>
      <c r="AHL63" s="128"/>
      <c r="AHM63" s="128"/>
      <c r="AHN63" s="128"/>
      <c r="AHO63" s="128"/>
      <c r="AHP63" s="128"/>
      <c r="AHQ63" s="128"/>
      <c r="AHR63" s="128"/>
      <c r="AHS63" s="128"/>
      <c r="AHT63" s="128"/>
      <c r="AHU63" s="128"/>
      <c r="AHV63" s="128"/>
      <c r="AHW63" s="128"/>
      <c r="AHX63" s="128"/>
      <c r="AHY63" s="128"/>
      <c r="AHZ63" s="128"/>
      <c r="AIA63" s="128"/>
      <c r="AIB63" s="128"/>
      <c r="AIC63" s="128"/>
      <c r="AID63" s="128"/>
      <c r="AIE63" s="128"/>
      <c r="AIF63" s="128"/>
      <c r="AIG63" s="128"/>
      <c r="AIH63" s="128"/>
      <c r="AII63" s="128"/>
      <c r="AIJ63" s="128"/>
      <c r="AIK63" s="128"/>
      <c r="AIL63" s="128"/>
      <c r="AIM63" s="128"/>
      <c r="AIN63" s="128"/>
      <c r="AIO63" s="128"/>
      <c r="AIP63" s="128"/>
      <c r="AIQ63" s="128"/>
      <c r="AIR63" s="128"/>
      <c r="AIS63" s="128"/>
      <c r="AIT63" s="128"/>
      <c r="AIU63" s="128"/>
      <c r="AIV63" s="128"/>
      <c r="AIW63" s="128"/>
      <c r="AIX63" s="128"/>
      <c r="AIY63" s="128"/>
      <c r="AIZ63" s="128"/>
      <c r="AJA63" s="128"/>
      <c r="AJB63" s="128"/>
      <c r="AJC63" s="128"/>
      <c r="AJD63" s="128"/>
      <c r="AJE63" s="128"/>
      <c r="AJF63" s="128"/>
      <c r="AJG63" s="128"/>
      <c r="AJH63" s="128"/>
      <c r="AJI63" s="128"/>
      <c r="AJJ63" s="128"/>
      <c r="AJK63" s="128"/>
      <c r="AJL63" s="128"/>
      <c r="AJM63" s="128"/>
      <c r="AJN63" s="128"/>
      <c r="AJO63" s="128"/>
      <c r="AJP63" s="128"/>
      <c r="AJQ63" s="128"/>
      <c r="AJR63" s="128"/>
      <c r="AJS63" s="128"/>
      <c r="AJT63" s="128"/>
      <c r="AJU63" s="128"/>
      <c r="AJV63" s="128"/>
      <c r="AJW63" s="128"/>
      <c r="AJX63" s="128"/>
      <c r="AJY63" s="128"/>
      <c r="AJZ63" s="128"/>
      <c r="AKA63" s="128"/>
      <c r="AKB63" s="128"/>
      <c r="AKC63" s="128"/>
      <c r="AKD63" s="128"/>
      <c r="AKE63" s="128"/>
      <c r="AKF63" s="128"/>
      <c r="AKG63" s="128"/>
      <c r="AKH63" s="128"/>
      <c r="AKI63" s="128"/>
      <c r="AKJ63" s="128"/>
      <c r="AKK63" s="128"/>
      <c r="AKL63" s="128"/>
      <c r="AKM63" s="128"/>
      <c r="AKN63" s="128"/>
      <c r="AKO63" s="128"/>
      <c r="AKP63" s="128"/>
      <c r="AKQ63" s="128"/>
      <c r="AKR63" s="128"/>
      <c r="AKS63" s="128"/>
      <c r="AKT63" s="128"/>
      <c r="AKU63" s="128"/>
      <c r="AKV63" s="128"/>
      <c r="AKW63" s="128"/>
      <c r="AKX63" s="128"/>
      <c r="AKY63" s="128"/>
      <c r="AKZ63" s="128"/>
      <c r="ALA63" s="128"/>
      <c r="ALB63" s="128"/>
      <c r="ALC63" s="128"/>
      <c r="ALD63" s="128"/>
      <c r="ALE63" s="128"/>
      <c r="ALF63" s="128"/>
      <c r="ALG63" s="128"/>
      <c r="ALH63" s="128"/>
      <c r="ALI63" s="128"/>
      <c r="ALJ63" s="128"/>
      <c r="ALK63" s="128"/>
      <c r="ALL63" s="128"/>
      <c r="ALM63" s="128"/>
      <c r="ALN63" s="128"/>
      <c r="ALO63" s="128"/>
      <c r="ALP63" s="128"/>
      <c r="ALQ63" s="128"/>
      <c r="ALR63" s="128"/>
      <c r="ALS63" s="128"/>
      <c r="ALT63" s="128"/>
      <c r="ALU63" s="128"/>
      <c r="ALV63" s="128"/>
      <c r="ALW63" s="128"/>
      <c r="ALX63" s="128"/>
      <c r="ALY63" s="128"/>
      <c r="ALZ63" s="128"/>
      <c r="AMA63" s="128"/>
      <c r="AMB63" s="128"/>
      <c r="AMC63" s="128"/>
      <c r="AMD63" s="128"/>
      <c r="AME63" s="128"/>
      <c r="AMF63" s="128"/>
      <c r="AMG63" s="128"/>
      <c r="AMH63" s="128"/>
    </row>
    <row r="64" spans="1:1022" x14ac:dyDescent="0.3">
      <c r="A64" s="130" t="s">
        <v>155</v>
      </c>
      <c r="B64" s="128" t="s">
        <v>156</v>
      </c>
      <c r="C64" s="13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  <c r="GN64" s="128"/>
      <c r="GO64" s="128"/>
      <c r="GP64" s="128"/>
      <c r="GQ64" s="128"/>
      <c r="GR64" s="128"/>
      <c r="GS64" s="128"/>
      <c r="GT64" s="128"/>
      <c r="GU64" s="128"/>
      <c r="GV64" s="128"/>
      <c r="GW64" s="128"/>
      <c r="GX64" s="128"/>
      <c r="GY64" s="128"/>
      <c r="GZ64" s="128"/>
      <c r="HA64" s="128"/>
      <c r="HB64" s="128"/>
      <c r="HC64" s="128"/>
      <c r="HD64" s="128"/>
      <c r="HE64" s="128"/>
      <c r="HF64" s="128"/>
      <c r="HG64" s="128"/>
      <c r="HH64" s="128"/>
      <c r="HI64" s="128"/>
      <c r="HJ64" s="128"/>
      <c r="HK64" s="128"/>
      <c r="HL64" s="128"/>
      <c r="HM64" s="128"/>
      <c r="HN64" s="128"/>
      <c r="HO64" s="128"/>
      <c r="HP64" s="128"/>
      <c r="HQ64" s="128"/>
      <c r="HR64" s="128"/>
      <c r="HS64" s="128"/>
      <c r="HT64" s="128"/>
      <c r="HU64" s="128"/>
      <c r="HV64" s="128"/>
      <c r="HW64" s="128"/>
      <c r="HX64" s="128"/>
      <c r="HY64" s="128"/>
      <c r="HZ64" s="128"/>
      <c r="IA64" s="128"/>
      <c r="IB64" s="128"/>
      <c r="IC64" s="128"/>
      <c r="ID64" s="128"/>
      <c r="IE64" s="128"/>
      <c r="IF64" s="128"/>
      <c r="IG64" s="128"/>
      <c r="IH64" s="128"/>
      <c r="II64" s="128"/>
      <c r="IJ64" s="128"/>
      <c r="IK64" s="128"/>
      <c r="IL64" s="128"/>
      <c r="IM64" s="128"/>
      <c r="IN64" s="128"/>
      <c r="IO64" s="128"/>
      <c r="IP64" s="128"/>
      <c r="IQ64" s="128"/>
      <c r="IR64" s="128"/>
      <c r="IS64" s="128"/>
      <c r="IT64" s="128"/>
      <c r="IU64" s="128"/>
      <c r="IV64" s="128"/>
      <c r="IW64" s="128"/>
      <c r="IX64" s="128"/>
      <c r="IY64" s="128"/>
      <c r="IZ64" s="128"/>
      <c r="JA64" s="128"/>
      <c r="JB64" s="128"/>
      <c r="JC64" s="128"/>
      <c r="JD64" s="128"/>
      <c r="JE64" s="128"/>
      <c r="JF64" s="128"/>
      <c r="JG64" s="128"/>
      <c r="JH64" s="128"/>
      <c r="JI64" s="128"/>
      <c r="JJ64" s="128"/>
      <c r="JK64" s="128"/>
      <c r="JL64" s="128"/>
      <c r="JM64" s="128"/>
      <c r="JN64" s="128"/>
      <c r="JO64" s="128"/>
      <c r="JP64" s="128"/>
      <c r="JQ64" s="128"/>
      <c r="JR64" s="128"/>
      <c r="JS64" s="128"/>
      <c r="JT64" s="128"/>
      <c r="JU64" s="128"/>
      <c r="JV64" s="128"/>
      <c r="JW64" s="128"/>
      <c r="JX64" s="128"/>
      <c r="JY64" s="128"/>
      <c r="JZ64" s="128"/>
      <c r="KA64" s="128"/>
      <c r="KB64" s="128"/>
      <c r="KC64" s="128"/>
      <c r="KD64" s="128"/>
      <c r="KE64" s="128"/>
      <c r="KF64" s="128"/>
      <c r="KG64" s="128"/>
      <c r="KH64" s="128"/>
      <c r="KI64" s="128"/>
      <c r="KJ64" s="128"/>
      <c r="KK64" s="128"/>
      <c r="KL64" s="128"/>
      <c r="KM64" s="128"/>
      <c r="KN64" s="128"/>
      <c r="KO64" s="128"/>
      <c r="KP64" s="128"/>
      <c r="KQ64" s="128"/>
      <c r="KR64" s="128"/>
      <c r="KS64" s="128"/>
      <c r="KT64" s="128"/>
      <c r="KU64" s="128"/>
      <c r="KV64" s="128"/>
      <c r="KW64" s="128"/>
      <c r="KX64" s="128"/>
      <c r="KY64" s="128"/>
      <c r="KZ64" s="128"/>
      <c r="LA64" s="128"/>
      <c r="LB64" s="128"/>
      <c r="LC64" s="128"/>
      <c r="LD64" s="128"/>
      <c r="LE64" s="128"/>
      <c r="LF64" s="128"/>
      <c r="LG64" s="128"/>
      <c r="LH64" s="128"/>
      <c r="LI64" s="128"/>
      <c r="LJ64" s="128"/>
      <c r="LK64" s="128"/>
      <c r="LL64" s="128"/>
      <c r="LM64" s="128"/>
      <c r="LN64" s="128"/>
      <c r="LO64" s="128"/>
      <c r="LP64" s="128"/>
      <c r="LQ64" s="128"/>
      <c r="LR64" s="128"/>
      <c r="LS64" s="128"/>
      <c r="LT64" s="128"/>
      <c r="LU64" s="128"/>
      <c r="LV64" s="128"/>
      <c r="LW64" s="128"/>
      <c r="LX64" s="128"/>
      <c r="LY64" s="128"/>
      <c r="LZ64" s="128"/>
      <c r="MA64" s="128"/>
      <c r="MB64" s="128"/>
      <c r="MC64" s="128"/>
      <c r="MD64" s="128"/>
      <c r="ME64" s="128"/>
      <c r="MF64" s="128"/>
      <c r="MG64" s="128"/>
      <c r="MH64" s="128"/>
      <c r="MI64" s="128"/>
      <c r="MJ64" s="128"/>
      <c r="MK64" s="128"/>
      <c r="ML64" s="128"/>
      <c r="MM64" s="128"/>
      <c r="MN64" s="128"/>
      <c r="MO64" s="128"/>
      <c r="MP64" s="128"/>
      <c r="MQ64" s="128"/>
      <c r="MR64" s="128"/>
      <c r="MS64" s="128"/>
      <c r="MT64" s="128"/>
      <c r="MU64" s="128"/>
      <c r="MV64" s="128"/>
      <c r="MW64" s="128"/>
      <c r="MX64" s="128"/>
      <c r="MY64" s="128"/>
      <c r="MZ64" s="128"/>
      <c r="NA64" s="128"/>
      <c r="NB64" s="128"/>
      <c r="NC64" s="128"/>
      <c r="ND64" s="128"/>
      <c r="NE64" s="128"/>
      <c r="NF64" s="128"/>
      <c r="NG64" s="128"/>
      <c r="NH64" s="128"/>
      <c r="NI64" s="128"/>
      <c r="NJ64" s="128"/>
      <c r="NK64" s="128"/>
      <c r="NL64" s="128"/>
      <c r="NM64" s="128"/>
      <c r="NN64" s="128"/>
      <c r="NO64" s="128"/>
      <c r="NP64" s="128"/>
      <c r="NQ64" s="128"/>
      <c r="NR64" s="128"/>
      <c r="NS64" s="128"/>
      <c r="NT64" s="128"/>
      <c r="NU64" s="128"/>
      <c r="NV64" s="128"/>
      <c r="NW64" s="128"/>
      <c r="NX64" s="128"/>
      <c r="NY64" s="128"/>
      <c r="NZ64" s="128"/>
      <c r="OA64" s="128"/>
      <c r="OB64" s="128"/>
      <c r="OC64" s="128"/>
      <c r="OD64" s="128"/>
      <c r="OE64" s="128"/>
      <c r="OF64" s="128"/>
      <c r="OG64" s="128"/>
      <c r="OH64" s="128"/>
      <c r="OI64" s="128"/>
      <c r="OJ64" s="128"/>
      <c r="OK64" s="128"/>
      <c r="OL64" s="128"/>
      <c r="OM64" s="128"/>
      <c r="ON64" s="128"/>
      <c r="OO64" s="128"/>
      <c r="OP64" s="128"/>
      <c r="OQ64" s="128"/>
      <c r="OR64" s="128"/>
      <c r="OS64" s="128"/>
      <c r="OT64" s="128"/>
      <c r="OU64" s="128"/>
      <c r="OV64" s="128"/>
      <c r="OW64" s="128"/>
      <c r="OX64" s="128"/>
      <c r="OY64" s="128"/>
      <c r="OZ64" s="128"/>
      <c r="PA64" s="128"/>
      <c r="PB64" s="128"/>
      <c r="PC64" s="128"/>
      <c r="PD64" s="128"/>
      <c r="PE64" s="128"/>
      <c r="PF64" s="128"/>
      <c r="PG64" s="128"/>
      <c r="PH64" s="128"/>
      <c r="PI64" s="128"/>
      <c r="PJ64" s="128"/>
      <c r="PK64" s="128"/>
      <c r="PL64" s="128"/>
      <c r="PM64" s="128"/>
      <c r="PN64" s="128"/>
      <c r="PO64" s="128"/>
      <c r="PP64" s="128"/>
      <c r="PQ64" s="128"/>
      <c r="PR64" s="128"/>
      <c r="PS64" s="128"/>
      <c r="PT64" s="128"/>
      <c r="PU64" s="128"/>
      <c r="PV64" s="128"/>
      <c r="PW64" s="128"/>
      <c r="PX64" s="128"/>
      <c r="PY64" s="128"/>
      <c r="PZ64" s="128"/>
      <c r="QA64" s="128"/>
      <c r="QB64" s="128"/>
      <c r="QC64" s="128"/>
      <c r="QD64" s="128"/>
      <c r="QE64" s="128"/>
      <c r="QF64" s="128"/>
      <c r="QG64" s="128"/>
      <c r="QH64" s="128"/>
      <c r="QI64" s="128"/>
      <c r="QJ64" s="128"/>
      <c r="QK64" s="128"/>
      <c r="QL64" s="128"/>
      <c r="QM64" s="128"/>
      <c r="QN64" s="128"/>
      <c r="QO64" s="128"/>
      <c r="QP64" s="128"/>
      <c r="QQ64" s="128"/>
      <c r="QR64" s="128"/>
      <c r="QS64" s="128"/>
      <c r="QT64" s="128"/>
      <c r="QU64" s="128"/>
      <c r="QV64" s="128"/>
      <c r="QW64" s="128"/>
      <c r="QX64" s="128"/>
      <c r="QY64" s="128"/>
      <c r="QZ64" s="128"/>
      <c r="RA64" s="128"/>
      <c r="RB64" s="128"/>
      <c r="RC64" s="128"/>
      <c r="RD64" s="128"/>
      <c r="RE64" s="128"/>
      <c r="RF64" s="128"/>
      <c r="RG64" s="128"/>
      <c r="RH64" s="128"/>
      <c r="RI64" s="128"/>
      <c r="RJ64" s="128"/>
      <c r="RK64" s="128"/>
      <c r="RL64" s="128"/>
      <c r="RM64" s="128"/>
      <c r="RN64" s="128"/>
      <c r="RO64" s="128"/>
      <c r="RP64" s="128"/>
      <c r="RQ64" s="128"/>
      <c r="RR64" s="128"/>
      <c r="RS64" s="128"/>
      <c r="RT64" s="128"/>
      <c r="RU64" s="128"/>
      <c r="RV64" s="128"/>
      <c r="RW64" s="128"/>
      <c r="RX64" s="128"/>
      <c r="RY64" s="128"/>
      <c r="RZ64" s="128"/>
      <c r="SA64" s="128"/>
      <c r="SB64" s="128"/>
      <c r="SC64" s="128"/>
      <c r="SD64" s="128"/>
      <c r="SE64" s="128"/>
      <c r="SF64" s="128"/>
      <c r="SG64" s="128"/>
      <c r="SH64" s="128"/>
      <c r="SI64" s="128"/>
      <c r="SJ64" s="128"/>
      <c r="SK64" s="128"/>
      <c r="SL64" s="128"/>
      <c r="SM64" s="128"/>
      <c r="SN64" s="128"/>
      <c r="SO64" s="128"/>
      <c r="SP64" s="128"/>
      <c r="SQ64" s="128"/>
      <c r="SR64" s="128"/>
      <c r="SS64" s="128"/>
      <c r="ST64" s="128"/>
      <c r="SU64" s="128"/>
      <c r="SV64" s="128"/>
      <c r="SW64" s="128"/>
      <c r="SX64" s="128"/>
      <c r="SY64" s="128"/>
      <c r="SZ64" s="128"/>
      <c r="TA64" s="128"/>
      <c r="TB64" s="128"/>
      <c r="TC64" s="128"/>
      <c r="TD64" s="128"/>
      <c r="TE64" s="128"/>
      <c r="TF64" s="128"/>
      <c r="TG64" s="128"/>
      <c r="TH64" s="128"/>
      <c r="TI64" s="128"/>
      <c r="TJ64" s="128"/>
      <c r="TK64" s="128"/>
      <c r="TL64" s="128"/>
      <c r="TM64" s="128"/>
      <c r="TN64" s="128"/>
      <c r="TO64" s="128"/>
      <c r="TP64" s="128"/>
      <c r="TQ64" s="128"/>
      <c r="TR64" s="128"/>
      <c r="TS64" s="128"/>
      <c r="TT64" s="128"/>
      <c r="TU64" s="128"/>
      <c r="TV64" s="128"/>
      <c r="TW64" s="128"/>
      <c r="TX64" s="128"/>
      <c r="TY64" s="128"/>
      <c r="TZ64" s="128"/>
      <c r="UA64" s="128"/>
      <c r="UB64" s="128"/>
      <c r="UC64" s="128"/>
      <c r="UD64" s="128"/>
      <c r="UE64" s="128"/>
      <c r="UF64" s="128"/>
      <c r="UG64" s="128"/>
      <c r="UH64" s="128"/>
      <c r="UI64" s="128"/>
      <c r="UJ64" s="128"/>
      <c r="UK64" s="128"/>
      <c r="UL64" s="128"/>
      <c r="UM64" s="128"/>
      <c r="UN64" s="128"/>
      <c r="UO64" s="128"/>
      <c r="UP64" s="128"/>
      <c r="UQ64" s="128"/>
      <c r="UR64" s="128"/>
      <c r="US64" s="128"/>
      <c r="UT64" s="128"/>
      <c r="UU64" s="128"/>
      <c r="UV64" s="128"/>
      <c r="UW64" s="128"/>
      <c r="UX64" s="128"/>
      <c r="UY64" s="128"/>
      <c r="UZ64" s="128"/>
      <c r="VA64" s="128"/>
      <c r="VB64" s="128"/>
      <c r="VC64" s="128"/>
      <c r="VD64" s="128"/>
      <c r="VE64" s="128"/>
      <c r="VF64" s="128"/>
      <c r="VG64" s="128"/>
      <c r="VH64" s="128"/>
      <c r="VI64" s="128"/>
      <c r="VJ64" s="128"/>
      <c r="VK64" s="128"/>
      <c r="VL64" s="128"/>
      <c r="VM64" s="128"/>
      <c r="VN64" s="128"/>
      <c r="VO64" s="128"/>
      <c r="VP64" s="128"/>
      <c r="VQ64" s="128"/>
      <c r="VR64" s="128"/>
      <c r="VS64" s="128"/>
      <c r="VT64" s="128"/>
      <c r="VU64" s="128"/>
      <c r="VV64" s="128"/>
      <c r="VW64" s="128"/>
      <c r="VX64" s="128"/>
      <c r="VY64" s="128"/>
      <c r="VZ64" s="128"/>
      <c r="WA64" s="128"/>
      <c r="WB64" s="128"/>
      <c r="WC64" s="128"/>
      <c r="WD64" s="128"/>
      <c r="WE64" s="128"/>
      <c r="WF64" s="128"/>
      <c r="WG64" s="128"/>
      <c r="WH64" s="128"/>
      <c r="WI64" s="128"/>
      <c r="WJ64" s="128"/>
      <c r="WK64" s="128"/>
      <c r="WL64" s="128"/>
      <c r="WM64" s="128"/>
      <c r="WN64" s="128"/>
      <c r="WO64" s="128"/>
      <c r="WP64" s="128"/>
      <c r="WQ64" s="128"/>
      <c r="WR64" s="128"/>
      <c r="WS64" s="128"/>
      <c r="WT64" s="128"/>
      <c r="WU64" s="128"/>
      <c r="WV64" s="128"/>
      <c r="WW64" s="128"/>
      <c r="WX64" s="128"/>
      <c r="WY64" s="128"/>
      <c r="WZ64" s="128"/>
      <c r="XA64" s="128"/>
      <c r="XB64" s="128"/>
      <c r="XC64" s="128"/>
      <c r="XD64" s="128"/>
      <c r="XE64" s="128"/>
      <c r="XF64" s="128"/>
      <c r="XG64" s="128"/>
      <c r="XH64" s="128"/>
      <c r="XI64" s="128"/>
      <c r="XJ64" s="128"/>
      <c r="XK64" s="128"/>
      <c r="XL64" s="128"/>
      <c r="XM64" s="128"/>
      <c r="XN64" s="128"/>
      <c r="XO64" s="128"/>
      <c r="XP64" s="128"/>
      <c r="XQ64" s="128"/>
      <c r="XR64" s="128"/>
      <c r="XS64" s="128"/>
      <c r="XT64" s="128"/>
      <c r="XU64" s="128"/>
      <c r="XV64" s="128"/>
      <c r="XW64" s="128"/>
      <c r="XX64" s="128"/>
      <c r="XY64" s="128"/>
      <c r="XZ64" s="128"/>
      <c r="YA64" s="128"/>
      <c r="YB64" s="128"/>
      <c r="YC64" s="128"/>
      <c r="YD64" s="128"/>
      <c r="YE64" s="128"/>
      <c r="YF64" s="128"/>
      <c r="YG64" s="128"/>
      <c r="YH64" s="128"/>
      <c r="YI64" s="128"/>
      <c r="YJ64" s="128"/>
      <c r="YK64" s="128"/>
      <c r="YL64" s="128"/>
      <c r="YM64" s="128"/>
      <c r="YN64" s="128"/>
      <c r="YO64" s="128"/>
      <c r="YP64" s="128"/>
      <c r="YQ64" s="128"/>
      <c r="YR64" s="128"/>
      <c r="YS64" s="128"/>
      <c r="YT64" s="128"/>
      <c r="YU64" s="128"/>
      <c r="YV64" s="128"/>
      <c r="YW64" s="128"/>
      <c r="YX64" s="128"/>
      <c r="YY64" s="128"/>
      <c r="YZ64" s="128"/>
      <c r="ZA64" s="128"/>
      <c r="ZB64" s="128"/>
      <c r="ZC64" s="128"/>
      <c r="ZD64" s="128"/>
      <c r="ZE64" s="128"/>
      <c r="ZF64" s="128"/>
      <c r="ZG64" s="128"/>
      <c r="ZH64" s="128"/>
      <c r="ZI64" s="128"/>
      <c r="ZJ64" s="128"/>
      <c r="ZK64" s="128"/>
      <c r="ZL64" s="128"/>
      <c r="ZM64" s="128"/>
      <c r="ZN64" s="128"/>
      <c r="ZO64" s="128"/>
      <c r="ZP64" s="128"/>
      <c r="ZQ64" s="128"/>
      <c r="ZR64" s="128"/>
      <c r="ZS64" s="128"/>
      <c r="ZT64" s="128"/>
      <c r="ZU64" s="128"/>
      <c r="ZV64" s="128"/>
      <c r="ZW64" s="128"/>
      <c r="ZX64" s="128"/>
      <c r="ZY64" s="128"/>
      <c r="ZZ64" s="128"/>
      <c r="AAA64" s="128"/>
      <c r="AAB64" s="128"/>
      <c r="AAC64" s="128"/>
      <c r="AAD64" s="128"/>
      <c r="AAE64" s="128"/>
      <c r="AAF64" s="128"/>
      <c r="AAG64" s="128"/>
      <c r="AAH64" s="128"/>
      <c r="AAI64" s="128"/>
      <c r="AAJ64" s="128"/>
      <c r="AAK64" s="128"/>
      <c r="AAL64" s="128"/>
      <c r="AAM64" s="128"/>
      <c r="AAN64" s="128"/>
      <c r="AAO64" s="128"/>
      <c r="AAP64" s="128"/>
      <c r="AAQ64" s="128"/>
      <c r="AAR64" s="128"/>
      <c r="AAS64" s="128"/>
      <c r="AAT64" s="128"/>
      <c r="AAU64" s="128"/>
      <c r="AAV64" s="128"/>
      <c r="AAW64" s="128"/>
      <c r="AAX64" s="128"/>
      <c r="AAY64" s="128"/>
      <c r="AAZ64" s="128"/>
      <c r="ABA64" s="128"/>
      <c r="ABB64" s="128"/>
      <c r="ABC64" s="128"/>
      <c r="ABD64" s="128"/>
      <c r="ABE64" s="128"/>
      <c r="ABF64" s="128"/>
      <c r="ABG64" s="128"/>
      <c r="ABH64" s="128"/>
      <c r="ABI64" s="128"/>
      <c r="ABJ64" s="128"/>
      <c r="ABK64" s="128"/>
      <c r="ABL64" s="128"/>
      <c r="ABM64" s="128"/>
      <c r="ABN64" s="128"/>
      <c r="ABO64" s="128"/>
      <c r="ABP64" s="128"/>
      <c r="ABQ64" s="128"/>
      <c r="ABR64" s="128"/>
      <c r="ABS64" s="128"/>
      <c r="ABT64" s="128"/>
      <c r="ABU64" s="128"/>
      <c r="ABV64" s="128"/>
      <c r="ABW64" s="128"/>
      <c r="ABX64" s="128"/>
      <c r="ABY64" s="128"/>
      <c r="ABZ64" s="128"/>
      <c r="ACA64" s="128"/>
      <c r="ACB64" s="128"/>
      <c r="ACC64" s="128"/>
      <c r="ACD64" s="128"/>
      <c r="ACE64" s="128"/>
      <c r="ACF64" s="128"/>
      <c r="ACG64" s="128"/>
      <c r="ACH64" s="128"/>
      <c r="ACI64" s="128"/>
      <c r="ACJ64" s="128"/>
      <c r="ACK64" s="128"/>
      <c r="ACL64" s="128"/>
      <c r="ACM64" s="128"/>
      <c r="ACN64" s="128"/>
      <c r="ACO64" s="128"/>
      <c r="ACP64" s="128"/>
      <c r="ACQ64" s="128"/>
      <c r="ACR64" s="128"/>
      <c r="ACS64" s="128"/>
      <c r="ACT64" s="128"/>
      <c r="ACU64" s="128"/>
      <c r="ACV64" s="128"/>
      <c r="ACW64" s="128"/>
      <c r="ACX64" s="128"/>
      <c r="ACY64" s="128"/>
      <c r="ACZ64" s="128"/>
      <c r="ADA64" s="128"/>
      <c r="ADB64" s="128"/>
      <c r="ADC64" s="128"/>
      <c r="ADD64" s="128"/>
      <c r="ADE64" s="128"/>
      <c r="ADF64" s="128"/>
      <c r="ADG64" s="128"/>
      <c r="ADH64" s="128"/>
      <c r="ADI64" s="128"/>
      <c r="ADJ64" s="128"/>
      <c r="ADK64" s="128"/>
      <c r="ADL64" s="128"/>
      <c r="ADM64" s="128"/>
      <c r="ADN64" s="128"/>
      <c r="ADO64" s="128"/>
      <c r="ADP64" s="128"/>
      <c r="ADQ64" s="128"/>
      <c r="ADR64" s="128"/>
      <c r="ADS64" s="128"/>
      <c r="ADT64" s="128"/>
      <c r="ADU64" s="128"/>
      <c r="ADV64" s="128"/>
      <c r="ADW64" s="128"/>
      <c r="ADX64" s="128"/>
      <c r="ADY64" s="128"/>
      <c r="ADZ64" s="128"/>
      <c r="AEA64" s="128"/>
      <c r="AEB64" s="128"/>
      <c r="AEC64" s="128"/>
      <c r="AED64" s="128"/>
      <c r="AEE64" s="128"/>
      <c r="AEF64" s="128"/>
      <c r="AEG64" s="128"/>
      <c r="AEH64" s="128"/>
      <c r="AEI64" s="128"/>
      <c r="AEJ64" s="128"/>
      <c r="AEK64" s="128"/>
      <c r="AEL64" s="128"/>
      <c r="AEM64" s="128"/>
      <c r="AEN64" s="128"/>
      <c r="AEO64" s="128"/>
      <c r="AEP64" s="128"/>
      <c r="AEQ64" s="128"/>
      <c r="AER64" s="128"/>
      <c r="AES64" s="128"/>
      <c r="AET64" s="128"/>
      <c r="AEU64" s="128"/>
      <c r="AEV64" s="128"/>
      <c r="AEW64" s="128"/>
      <c r="AEX64" s="128"/>
      <c r="AEY64" s="128"/>
      <c r="AEZ64" s="128"/>
      <c r="AFA64" s="128"/>
      <c r="AFB64" s="128"/>
      <c r="AFC64" s="128"/>
      <c r="AFD64" s="128"/>
      <c r="AFE64" s="128"/>
      <c r="AFF64" s="128"/>
      <c r="AFG64" s="128"/>
      <c r="AFH64" s="128"/>
      <c r="AFI64" s="128"/>
      <c r="AFJ64" s="128"/>
      <c r="AFK64" s="128"/>
      <c r="AFL64" s="128"/>
      <c r="AFM64" s="128"/>
      <c r="AFN64" s="128"/>
      <c r="AFO64" s="128"/>
      <c r="AFP64" s="128"/>
      <c r="AFQ64" s="128"/>
      <c r="AFR64" s="128"/>
      <c r="AFS64" s="128"/>
      <c r="AFT64" s="128"/>
      <c r="AFU64" s="128"/>
      <c r="AFV64" s="128"/>
      <c r="AFW64" s="128"/>
      <c r="AFX64" s="128"/>
      <c r="AFY64" s="128"/>
      <c r="AFZ64" s="128"/>
      <c r="AGA64" s="128"/>
      <c r="AGB64" s="128"/>
      <c r="AGC64" s="128"/>
      <c r="AGD64" s="128"/>
      <c r="AGE64" s="128"/>
      <c r="AGF64" s="128"/>
      <c r="AGG64" s="128"/>
      <c r="AGH64" s="128"/>
      <c r="AGI64" s="128"/>
      <c r="AGJ64" s="128"/>
      <c r="AGK64" s="128"/>
      <c r="AGL64" s="128"/>
      <c r="AGM64" s="128"/>
      <c r="AGN64" s="128"/>
      <c r="AGO64" s="128"/>
      <c r="AGP64" s="128"/>
      <c r="AGQ64" s="128"/>
      <c r="AGR64" s="128"/>
      <c r="AGS64" s="128"/>
      <c r="AGT64" s="128"/>
      <c r="AGU64" s="128"/>
      <c r="AGV64" s="128"/>
      <c r="AGW64" s="128"/>
      <c r="AGX64" s="128"/>
      <c r="AGY64" s="128"/>
      <c r="AGZ64" s="128"/>
      <c r="AHA64" s="128"/>
      <c r="AHB64" s="128"/>
      <c r="AHC64" s="128"/>
      <c r="AHD64" s="128"/>
      <c r="AHE64" s="128"/>
      <c r="AHF64" s="128"/>
      <c r="AHG64" s="128"/>
      <c r="AHH64" s="128"/>
      <c r="AHI64" s="128"/>
      <c r="AHJ64" s="128"/>
      <c r="AHK64" s="128"/>
      <c r="AHL64" s="128"/>
      <c r="AHM64" s="128"/>
      <c r="AHN64" s="128"/>
      <c r="AHO64" s="128"/>
      <c r="AHP64" s="128"/>
      <c r="AHQ64" s="128"/>
      <c r="AHR64" s="128"/>
      <c r="AHS64" s="128"/>
      <c r="AHT64" s="128"/>
      <c r="AHU64" s="128"/>
      <c r="AHV64" s="128"/>
      <c r="AHW64" s="128"/>
      <c r="AHX64" s="128"/>
      <c r="AHY64" s="128"/>
      <c r="AHZ64" s="128"/>
      <c r="AIA64" s="128"/>
      <c r="AIB64" s="128"/>
      <c r="AIC64" s="128"/>
      <c r="AID64" s="128"/>
      <c r="AIE64" s="128"/>
      <c r="AIF64" s="128"/>
      <c r="AIG64" s="128"/>
      <c r="AIH64" s="128"/>
      <c r="AII64" s="128"/>
      <c r="AIJ64" s="128"/>
      <c r="AIK64" s="128"/>
      <c r="AIL64" s="128"/>
      <c r="AIM64" s="128"/>
      <c r="AIN64" s="128"/>
      <c r="AIO64" s="128"/>
      <c r="AIP64" s="128"/>
      <c r="AIQ64" s="128"/>
      <c r="AIR64" s="128"/>
      <c r="AIS64" s="128"/>
      <c r="AIT64" s="128"/>
      <c r="AIU64" s="128"/>
      <c r="AIV64" s="128"/>
      <c r="AIW64" s="128"/>
      <c r="AIX64" s="128"/>
      <c r="AIY64" s="128"/>
      <c r="AIZ64" s="128"/>
      <c r="AJA64" s="128"/>
      <c r="AJB64" s="128"/>
      <c r="AJC64" s="128"/>
      <c r="AJD64" s="128"/>
      <c r="AJE64" s="128"/>
      <c r="AJF64" s="128"/>
      <c r="AJG64" s="128"/>
      <c r="AJH64" s="128"/>
      <c r="AJI64" s="128"/>
      <c r="AJJ64" s="128"/>
      <c r="AJK64" s="128"/>
      <c r="AJL64" s="128"/>
      <c r="AJM64" s="128"/>
      <c r="AJN64" s="128"/>
      <c r="AJO64" s="128"/>
      <c r="AJP64" s="128"/>
      <c r="AJQ64" s="128"/>
      <c r="AJR64" s="128"/>
      <c r="AJS64" s="128"/>
      <c r="AJT64" s="128"/>
      <c r="AJU64" s="128"/>
      <c r="AJV64" s="128"/>
      <c r="AJW64" s="128"/>
      <c r="AJX64" s="128"/>
      <c r="AJY64" s="128"/>
      <c r="AJZ64" s="128"/>
      <c r="AKA64" s="128"/>
      <c r="AKB64" s="128"/>
      <c r="AKC64" s="128"/>
      <c r="AKD64" s="128"/>
      <c r="AKE64" s="128"/>
      <c r="AKF64" s="128"/>
      <c r="AKG64" s="128"/>
      <c r="AKH64" s="128"/>
      <c r="AKI64" s="128"/>
      <c r="AKJ64" s="128"/>
      <c r="AKK64" s="128"/>
      <c r="AKL64" s="128"/>
      <c r="AKM64" s="128"/>
      <c r="AKN64" s="128"/>
      <c r="AKO64" s="128"/>
      <c r="AKP64" s="128"/>
      <c r="AKQ64" s="128"/>
      <c r="AKR64" s="128"/>
      <c r="AKS64" s="128"/>
      <c r="AKT64" s="128"/>
      <c r="AKU64" s="128"/>
      <c r="AKV64" s="128"/>
      <c r="AKW64" s="128"/>
      <c r="AKX64" s="128"/>
      <c r="AKY64" s="128"/>
      <c r="AKZ64" s="128"/>
      <c r="ALA64" s="128"/>
      <c r="ALB64" s="128"/>
      <c r="ALC64" s="128"/>
      <c r="ALD64" s="128"/>
      <c r="ALE64" s="128"/>
      <c r="ALF64" s="128"/>
      <c r="ALG64" s="128"/>
      <c r="ALH64" s="128"/>
      <c r="ALI64" s="128"/>
      <c r="ALJ64" s="128"/>
      <c r="ALK64" s="128"/>
      <c r="ALL64" s="128"/>
      <c r="ALM64" s="128"/>
      <c r="ALN64" s="128"/>
      <c r="ALO64" s="128"/>
      <c r="ALP64" s="128"/>
      <c r="ALQ64" s="128"/>
      <c r="ALR64" s="128"/>
      <c r="ALS64" s="128"/>
      <c r="ALT64" s="128"/>
      <c r="ALU64" s="128"/>
      <c r="ALV64" s="128"/>
      <c r="ALW64" s="128"/>
      <c r="ALX64" s="128"/>
      <c r="ALY64" s="128"/>
      <c r="ALZ64" s="128"/>
      <c r="AMA64" s="128"/>
      <c r="AMB64" s="128"/>
      <c r="AMC64" s="128"/>
      <c r="AMD64" s="128"/>
      <c r="AME64" s="128"/>
      <c r="AMF64" s="128"/>
      <c r="AMG64" s="128"/>
      <c r="AMH64" s="128"/>
    </row>
    <row r="65" spans="1:1022" ht="15" customHeight="1" x14ac:dyDescent="0.3">
      <c r="A65" s="131" t="s">
        <v>19</v>
      </c>
      <c r="B65" s="158" t="s">
        <v>46</v>
      </c>
      <c r="C65" s="158"/>
      <c r="D65" s="177"/>
      <c r="E65" s="174"/>
      <c r="F65" s="178"/>
      <c r="G65" s="178"/>
      <c r="H65" s="177"/>
      <c r="I65" s="177"/>
      <c r="J65" s="179"/>
      <c r="K65" s="179"/>
      <c r="L65" s="179"/>
      <c r="M65" s="179"/>
      <c r="N65" s="179"/>
      <c r="O65" s="179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  <c r="GT65" s="128"/>
      <c r="GU65" s="128"/>
      <c r="GV65" s="128"/>
      <c r="GW65" s="128"/>
      <c r="GX65" s="128"/>
      <c r="GY65" s="128"/>
      <c r="GZ65" s="128"/>
      <c r="HA65" s="128"/>
      <c r="HB65" s="128"/>
      <c r="HC65" s="128"/>
      <c r="HD65" s="128"/>
      <c r="HE65" s="128"/>
      <c r="HF65" s="128"/>
      <c r="HG65" s="128"/>
      <c r="HH65" s="128"/>
      <c r="HI65" s="128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  <c r="IB65" s="128"/>
      <c r="IC65" s="128"/>
      <c r="ID65" s="128"/>
      <c r="IE65" s="128"/>
      <c r="IF65" s="128"/>
      <c r="IG65" s="128"/>
      <c r="IH65" s="128"/>
      <c r="II65" s="128"/>
      <c r="IJ65" s="128"/>
      <c r="IK65" s="128"/>
      <c r="IL65" s="128"/>
      <c r="IM65" s="128"/>
      <c r="IN65" s="128"/>
      <c r="IO65" s="128"/>
      <c r="IP65" s="128"/>
      <c r="IQ65" s="128"/>
      <c r="IR65" s="128"/>
      <c r="IS65" s="128"/>
      <c r="IT65" s="128"/>
      <c r="IU65" s="128"/>
      <c r="IV65" s="128"/>
      <c r="IW65" s="128"/>
      <c r="IX65" s="128"/>
      <c r="IY65" s="128"/>
      <c r="IZ65" s="128"/>
      <c r="JA65" s="128"/>
      <c r="JB65" s="128"/>
      <c r="JC65" s="128"/>
      <c r="JD65" s="128"/>
      <c r="JE65" s="128"/>
      <c r="JF65" s="128"/>
      <c r="JG65" s="128"/>
      <c r="JH65" s="128"/>
      <c r="JI65" s="128"/>
      <c r="JJ65" s="128"/>
      <c r="JK65" s="128"/>
      <c r="JL65" s="128"/>
      <c r="JM65" s="128"/>
      <c r="JN65" s="128"/>
      <c r="JO65" s="128"/>
      <c r="JP65" s="128"/>
      <c r="JQ65" s="128"/>
      <c r="JR65" s="128"/>
      <c r="JS65" s="128"/>
      <c r="JT65" s="128"/>
      <c r="JU65" s="128"/>
      <c r="JV65" s="128"/>
      <c r="JW65" s="128"/>
      <c r="JX65" s="128"/>
      <c r="JY65" s="128"/>
      <c r="JZ65" s="128"/>
      <c r="KA65" s="128"/>
      <c r="KB65" s="128"/>
      <c r="KC65" s="128"/>
      <c r="KD65" s="128"/>
      <c r="KE65" s="128"/>
      <c r="KF65" s="128"/>
      <c r="KG65" s="128"/>
      <c r="KH65" s="128"/>
      <c r="KI65" s="128"/>
      <c r="KJ65" s="128"/>
      <c r="KK65" s="128"/>
      <c r="KL65" s="128"/>
      <c r="KM65" s="128"/>
      <c r="KN65" s="128"/>
      <c r="KO65" s="128"/>
      <c r="KP65" s="128"/>
      <c r="KQ65" s="128"/>
      <c r="KR65" s="128"/>
      <c r="KS65" s="128"/>
      <c r="KT65" s="128"/>
      <c r="KU65" s="128"/>
      <c r="KV65" s="128"/>
      <c r="KW65" s="128"/>
      <c r="KX65" s="128"/>
      <c r="KY65" s="128"/>
      <c r="KZ65" s="128"/>
      <c r="LA65" s="128"/>
      <c r="LB65" s="128"/>
      <c r="LC65" s="128"/>
      <c r="LD65" s="128"/>
      <c r="LE65" s="128"/>
      <c r="LF65" s="128"/>
      <c r="LG65" s="128"/>
      <c r="LH65" s="128"/>
      <c r="LI65" s="128"/>
      <c r="LJ65" s="128"/>
      <c r="LK65" s="128"/>
      <c r="LL65" s="128"/>
      <c r="LM65" s="128"/>
      <c r="LN65" s="128"/>
      <c r="LO65" s="128"/>
      <c r="LP65" s="128"/>
      <c r="LQ65" s="128"/>
      <c r="LR65" s="128"/>
      <c r="LS65" s="128"/>
      <c r="LT65" s="128"/>
      <c r="LU65" s="128"/>
      <c r="LV65" s="128"/>
      <c r="LW65" s="128"/>
      <c r="LX65" s="128"/>
      <c r="LY65" s="128"/>
      <c r="LZ65" s="128"/>
      <c r="MA65" s="128"/>
      <c r="MB65" s="128"/>
      <c r="MC65" s="128"/>
      <c r="MD65" s="128"/>
      <c r="ME65" s="128"/>
      <c r="MF65" s="128"/>
      <c r="MG65" s="128"/>
      <c r="MH65" s="128"/>
      <c r="MI65" s="128"/>
      <c r="MJ65" s="128"/>
      <c r="MK65" s="128"/>
      <c r="ML65" s="128"/>
      <c r="MM65" s="128"/>
      <c r="MN65" s="128"/>
      <c r="MO65" s="128"/>
      <c r="MP65" s="128"/>
      <c r="MQ65" s="128"/>
      <c r="MR65" s="128"/>
      <c r="MS65" s="128"/>
      <c r="MT65" s="128"/>
      <c r="MU65" s="128"/>
      <c r="MV65" s="128"/>
      <c r="MW65" s="128"/>
      <c r="MX65" s="128"/>
      <c r="MY65" s="128"/>
      <c r="MZ65" s="128"/>
      <c r="NA65" s="128"/>
      <c r="NB65" s="128"/>
      <c r="NC65" s="128"/>
      <c r="ND65" s="128"/>
      <c r="NE65" s="128"/>
      <c r="NF65" s="128"/>
      <c r="NG65" s="128"/>
      <c r="NH65" s="128"/>
      <c r="NI65" s="128"/>
      <c r="NJ65" s="128"/>
      <c r="NK65" s="128"/>
      <c r="NL65" s="128"/>
      <c r="NM65" s="128"/>
      <c r="NN65" s="128"/>
      <c r="NO65" s="128"/>
      <c r="NP65" s="128"/>
      <c r="NQ65" s="128"/>
      <c r="NR65" s="128"/>
      <c r="NS65" s="128"/>
      <c r="NT65" s="128"/>
      <c r="NU65" s="128"/>
      <c r="NV65" s="128"/>
      <c r="NW65" s="128"/>
      <c r="NX65" s="128"/>
      <c r="NY65" s="128"/>
      <c r="NZ65" s="128"/>
      <c r="OA65" s="128"/>
      <c r="OB65" s="128"/>
      <c r="OC65" s="128"/>
      <c r="OD65" s="128"/>
      <c r="OE65" s="128"/>
      <c r="OF65" s="128"/>
      <c r="OG65" s="128"/>
      <c r="OH65" s="128"/>
      <c r="OI65" s="128"/>
      <c r="OJ65" s="128"/>
      <c r="OK65" s="128"/>
      <c r="OL65" s="128"/>
      <c r="OM65" s="128"/>
      <c r="ON65" s="128"/>
      <c r="OO65" s="128"/>
      <c r="OP65" s="128"/>
      <c r="OQ65" s="128"/>
      <c r="OR65" s="128"/>
      <c r="OS65" s="128"/>
      <c r="OT65" s="128"/>
      <c r="OU65" s="128"/>
      <c r="OV65" s="128"/>
      <c r="OW65" s="128"/>
      <c r="OX65" s="128"/>
      <c r="OY65" s="128"/>
      <c r="OZ65" s="128"/>
      <c r="PA65" s="128"/>
      <c r="PB65" s="128"/>
      <c r="PC65" s="128"/>
      <c r="PD65" s="128"/>
      <c r="PE65" s="128"/>
      <c r="PF65" s="128"/>
      <c r="PG65" s="128"/>
      <c r="PH65" s="128"/>
      <c r="PI65" s="128"/>
      <c r="PJ65" s="128"/>
      <c r="PK65" s="128"/>
      <c r="PL65" s="128"/>
      <c r="PM65" s="128"/>
      <c r="PN65" s="128"/>
      <c r="PO65" s="128"/>
      <c r="PP65" s="128"/>
      <c r="PQ65" s="128"/>
      <c r="PR65" s="128"/>
      <c r="PS65" s="128"/>
      <c r="PT65" s="128"/>
      <c r="PU65" s="128"/>
      <c r="PV65" s="128"/>
      <c r="PW65" s="128"/>
      <c r="PX65" s="128"/>
      <c r="PY65" s="128"/>
      <c r="PZ65" s="128"/>
      <c r="QA65" s="128"/>
      <c r="QB65" s="128"/>
      <c r="QC65" s="128"/>
      <c r="QD65" s="128"/>
      <c r="QE65" s="128"/>
      <c r="QF65" s="128"/>
      <c r="QG65" s="128"/>
      <c r="QH65" s="128"/>
      <c r="QI65" s="128"/>
      <c r="QJ65" s="128"/>
      <c r="QK65" s="128"/>
      <c r="QL65" s="128"/>
      <c r="QM65" s="128"/>
      <c r="QN65" s="128"/>
      <c r="QO65" s="128"/>
      <c r="QP65" s="128"/>
      <c r="QQ65" s="128"/>
      <c r="QR65" s="128"/>
      <c r="QS65" s="128"/>
      <c r="QT65" s="128"/>
      <c r="QU65" s="128"/>
      <c r="QV65" s="128"/>
      <c r="QW65" s="128"/>
      <c r="QX65" s="128"/>
      <c r="QY65" s="128"/>
      <c r="QZ65" s="128"/>
      <c r="RA65" s="128"/>
      <c r="RB65" s="128"/>
      <c r="RC65" s="128"/>
      <c r="RD65" s="128"/>
      <c r="RE65" s="128"/>
      <c r="RF65" s="128"/>
      <c r="RG65" s="128"/>
      <c r="RH65" s="128"/>
      <c r="RI65" s="128"/>
      <c r="RJ65" s="128"/>
      <c r="RK65" s="128"/>
      <c r="RL65" s="128"/>
      <c r="RM65" s="128"/>
      <c r="RN65" s="128"/>
      <c r="RO65" s="128"/>
      <c r="RP65" s="128"/>
      <c r="RQ65" s="128"/>
      <c r="RR65" s="128"/>
      <c r="RS65" s="128"/>
      <c r="RT65" s="128"/>
      <c r="RU65" s="128"/>
      <c r="RV65" s="128"/>
      <c r="RW65" s="128"/>
      <c r="RX65" s="128"/>
      <c r="RY65" s="128"/>
      <c r="RZ65" s="128"/>
      <c r="SA65" s="128"/>
      <c r="SB65" s="128"/>
      <c r="SC65" s="128"/>
      <c r="SD65" s="128"/>
      <c r="SE65" s="128"/>
      <c r="SF65" s="128"/>
      <c r="SG65" s="128"/>
      <c r="SH65" s="128"/>
      <c r="SI65" s="128"/>
      <c r="SJ65" s="128"/>
      <c r="SK65" s="128"/>
      <c r="SL65" s="128"/>
      <c r="SM65" s="128"/>
      <c r="SN65" s="128"/>
      <c r="SO65" s="128"/>
      <c r="SP65" s="128"/>
      <c r="SQ65" s="128"/>
      <c r="SR65" s="128"/>
      <c r="SS65" s="128"/>
      <c r="ST65" s="128"/>
      <c r="SU65" s="128"/>
      <c r="SV65" s="128"/>
      <c r="SW65" s="128"/>
      <c r="SX65" s="128"/>
      <c r="SY65" s="128"/>
      <c r="SZ65" s="128"/>
      <c r="TA65" s="128"/>
      <c r="TB65" s="128"/>
      <c r="TC65" s="128"/>
      <c r="TD65" s="128"/>
      <c r="TE65" s="128"/>
      <c r="TF65" s="128"/>
      <c r="TG65" s="128"/>
      <c r="TH65" s="128"/>
      <c r="TI65" s="128"/>
      <c r="TJ65" s="128"/>
      <c r="TK65" s="128"/>
      <c r="TL65" s="128"/>
      <c r="TM65" s="128"/>
      <c r="TN65" s="128"/>
      <c r="TO65" s="128"/>
      <c r="TP65" s="128"/>
      <c r="TQ65" s="128"/>
      <c r="TR65" s="128"/>
      <c r="TS65" s="128"/>
      <c r="TT65" s="128"/>
      <c r="TU65" s="128"/>
      <c r="TV65" s="128"/>
      <c r="TW65" s="128"/>
      <c r="TX65" s="128"/>
      <c r="TY65" s="128"/>
      <c r="TZ65" s="128"/>
      <c r="UA65" s="128"/>
      <c r="UB65" s="128"/>
      <c r="UC65" s="128"/>
      <c r="UD65" s="128"/>
      <c r="UE65" s="128"/>
      <c r="UF65" s="128"/>
      <c r="UG65" s="128"/>
      <c r="UH65" s="128"/>
      <c r="UI65" s="128"/>
      <c r="UJ65" s="128"/>
      <c r="UK65" s="128"/>
      <c r="UL65" s="128"/>
      <c r="UM65" s="128"/>
      <c r="UN65" s="128"/>
      <c r="UO65" s="128"/>
      <c r="UP65" s="128"/>
      <c r="UQ65" s="128"/>
      <c r="UR65" s="128"/>
      <c r="US65" s="128"/>
      <c r="UT65" s="128"/>
      <c r="UU65" s="128"/>
      <c r="UV65" s="128"/>
      <c r="UW65" s="128"/>
      <c r="UX65" s="128"/>
      <c r="UY65" s="128"/>
      <c r="UZ65" s="128"/>
      <c r="VA65" s="128"/>
      <c r="VB65" s="128"/>
      <c r="VC65" s="128"/>
      <c r="VD65" s="128"/>
      <c r="VE65" s="128"/>
      <c r="VF65" s="128"/>
      <c r="VG65" s="128"/>
      <c r="VH65" s="128"/>
      <c r="VI65" s="128"/>
      <c r="VJ65" s="128"/>
      <c r="VK65" s="128"/>
      <c r="VL65" s="128"/>
      <c r="VM65" s="128"/>
      <c r="VN65" s="128"/>
      <c r="VO65" s="128"/>
      <c r="VP65" s="128"/>
      <c r="VQ65" s="128"/>
      <c r="VR65" s="128"/>
      <c r="VS65" s="128"/>
      <c r="VT65" s="128"/>
      <c r="VU65" s="128"/>
      <c r="VV65" s="128"/>
      <c r="VW65" s="128"/>
      <c r="VX65" s="128"/>
      <c r="VY65" s="128"/>
      <c r="VZ65" s="128"/>
      <c r="WA65" s="128"/>
      <c r="WB65" s="128"/>
      <c r="WC65" s="128"/>
      <c r="WD65" s="128"/>
      <c r="WE65" s="128"/>
      <c r="WF65" s="128"/>
      <c r="WG65" s="128"/>
      <c r="WH65" s="128"/>
      <c r="WI65" s="128"/>
      <c r="WJ65" s="128"/>
      <c r="WK65" s="128"/>
      <c r="WL65" s="128"/>
      <c r="WM65" s="128"/>
      <c r="WN65" s="128"/>
      <c r="WO65" s="128"/>
      <c r="WP65" s="128"/>
      <c r="WQ65" s="128"/>
      <c r="WR65" s="128"/>
      <c r="WS65" s="128"/>
      <c r="WT65" s="128"/>
      <c r="WU65" s="128"/>
      <c r="WV65" s="128"/>
      <c r="WW65" s="128"/>
      <c r="WX65" s="128"/>
      <c r="WY65" s="128"/>
      <c r="WZ65" s="128"/>
      <c r="XA65" s="128"/>
      <c r="XB65" s="128"/>
      <c r="XC65" s="128"/>
      <c r="XD65" s="128"/>
      <c r="XE65" s="128"/>
      <c r="XF65" s="128"/>
      <c r="XG65" s="128"/>
      <c r="XH65" s="128"/>
      <c r="XI65" s="128"/>
      <c r="XJ65" s="128"/>
      <c r="XK65" s="128"/>
      <c r="XL65" s="128"/>
      <c r="XM65" s="128"/>
      <c r="XN65" s="128"/>
      <c r="XO65" s="128"/>
      <c r="XP65" s="128"/>
      <c r="XQ65" s="128"/>
      <c r="XR65" s="128"/>
      <c r="XS65" s="128"/>
      <c r="XT65" s="128"/>
      <c r="XU65" s="128"/>
      <c r="XV65" s="128"/>
      <c r="XW65" s="128"/>
      <c r="XX65" s="128"/>
      <c r="XY65" s="128"/>
      <c r="XZ65" s="128"/>
      <c r="YA65" s="128"/>
      <c r="YB65" s="128"/>
      <c r="YC65" s="128"/>
      <c r="YD65" s="128"/>
      <c r="YE65" s="128"/>
      <c r="YF65" s="128"/>
      <c r="YG65" s="128"/>
      <c r="YH65" s="128"/>
      <c r="YI65" s="128"/>
      <c r="YJ65" s="128"/>
      <c r="YK65" s="128"/>
      <c r="YL65" s="128"/>
      <c r="YM65" s="128"/>
      <c r="YN65" s="128"/>
      <c r="YO65" s="128"/>
      <c r="YP65" s="128"/>
      <c r="YQ65" s="128"/>
      <c r="YR65" s="128"/>
      <c r="YS65" s="128"/>
      <c r="YT65" s="128"/>
      <c r="YU65" s="128"/>
      <c r="YV65" s="128"/>
      <c r="YW65" s="128"/>
      <c r="YX65" s="128"/>
      <c r="YY65" s="128"/>
      <c r="YZ65" s="128"/>
      <c r="ZA65" s="128"/>
      <c r="ZB65" s="128"/>
      <c r="ZC65" s="128"/>
      <c r="ZD65" s="128"/>
      <c r="ZE65" s="128"/>
      <c r="ZF65" s="128"/>
      <c r="ZG65" s="128"/>
      <c r="ZH65" s="128"/>
      <c r="ZI65" s="128"/>
      <c r="ZJ65" s="128"/>
      <c r="ZK65" s="128"/>
      <c r="ZL65" s="128"/>
      <c r="ZM65" s="128"/>
      <c r="ZN65" s="128"/>
      <c r="ZO65" s="128"/>
      <c r="ZP65" s="128"/>
      <c r="ZQ65" s="128"/>
      <c r="ZR65" s="128"/>
      <c r="ZS65" s="128"/>
      <c r="ZT65" s="128"/>
      <c r="ZU65" s="128"/>
      <c r="ZV65" s="128"/>
      <c r="ZW65" s="128"/>
      <c r="ZX65" s="128"/>
      <c r="ZY65" s="128"/>
      <c r="ZZ65" s="128"/>
      <c r="AAA65" s="128"/>
      <c r="AAB65" s="128"/>
      <c r="AAC65" s="128"/>
      <c r="AAD65" s="128"/>
      <c r="AAE65" s="128"/>
      <c r="AAF65" s="128"/>
      <c r="AAG65" s="128"/>
      <c r="AAH65" s="128"/>
      <c r="AAI65" s="128"/>
      <c r="AAJ65" s="128"/>
      <c r="AAK65" s="128"/>
      <c r="AAL65" s="128"/>
      <c r="AAM65" s="128"/>
      <c r="AAN65" s="128"/>
      <c r="AAO65" s="128"/>
      <c r="AAP65" s="128"/>
      <c r="AAQ65" s="128"/>
      <c r="AAR65" s="128"/>
      <c r="AAS65" s="128"/>
      <c r="AAT65" s="128"/>
      <c r="AAU65" s="128"/>
      <c r="AAV65" s="128"/>
      <c r="AAW65" s="128"/>
      <c r="AAX65" s="128"/>
      <c r="AAY65" s="128"/>
      <c r="AAZ65" s="128"/>
      <c r="ABA65" s="128"/>
      <c r="ABB65" s="128"/>
      <c r="ABC65" s="128"/>
      <c r="ABD65" s="128"/>
      <c r="ABE65" s="128"/>
      <c r="ABF65" s="128"/>
      <c r="ABG65" s="128"/>
      <c r="ABH65" s="128"/>
      <c r="ABI65" s="128"/>
      <c r="ABJ65" s="128"/>
      <c r="ABK65" s="128"/>
      <c r="ABL65" s="128"/>
      <c r="ABM65" s="128"/>
      <c r="ABN65" s="128"/>
      <c r="ABO65" s="128"/>
      <c r="ABP65" s="128"/>
      <c r="ABQ65" s="128"/>
      <c r="ABR65" s="128"/>
      <c r="ABS65" s="128"/>
      <c r="ABT65" s="128"/>
      <c r="ABU65" s="128"/>
      <c r="ABV65" s="128"/>
      <c r="ABW65" s="128"/>
      <c r="ABX65" s="128"/>
      <c r="ABY65" s="128"/>
      <c r="ABZ65" s="128"/>
      <c r="ACA65" s="128"/>
      <c r="ACB65" s="128"/>
      <c r="ACC65" s="128"/>
      <c r="ACD65" s="128"/>
      <c r="ACE65" s="128"/>
      <c r="ACF65" s="128"/>
      <c r="ACG65" s="128"/>
      <c r="ACH65" s="128"/>
      <c r="ACI65" s="128"/>
      <c r="ACJ65" s="128"/>
      <c r="ACK65" s="128"/>
      <c r="ACL65" s="128"/>
      <c r="ACM65" s="128"/>
      <c r="ACN65" s="128"/>
      <c r="ACO65" s="128"/>
      <c r="ACP65" s="128"/>
      <c r="ACQ65" s="128"/>
      <c r="ACR65" s="128"/>
      <c r="ACS65" s="128"/>
      <c r="ACT65" s="128"/>
      <c r="ACU65" s="128"/>
      <c r="ACV65" s="128"/>
      <c r="ACW65" s="128"/>
      <c r="ACX65" s="128"/>
      <c r="ACY65" s="128"/>
      <c r="ACZ65" s="128"/>
      <c r="ADA65" s="128"/>
      <c r="ADB65" s="128"/>
      <c r="ADC65" s="128"/>
      <c r="ADD65" s="128"/>
      <c r="ADE65" s="128"/>
      <c r="ADF65" s="128"/>
      <c r="ADG65" s="128"/>
      <c r="ADH65" s="128"/>
      <c r="ADI65" s="128"/>
      <c r="ADJ65" s="128"/>
      <c r="ADK65" s="128"/>
      <c r="ADL65" s="128"/>
      <c r="ADM65" s="128"/>
      <c r="ADN65" s="128"/>
      <c r="ADO65" s="128"/>
      <c r="ADP65" s="128"/>
      <c r="ADQ65" s="128"/>
      <c r="ADR65" s="128"/>
      <c r="ADS65" s="128"/>
      <c r="ADT65" s="128"/>
      <c r="ADU65" s="128"/>
      <c r="ADV65" s="128"/>
      <c r="ADW65" s="128"/>
      <c r="ADX65" s="128"/>
      <c r="ADY65" s="128"/>
      <c r="ADZ65" s="128"/>
      <c r="AEA65" s="128"/>
      <c r="AEB65" s="128"/>
      <c r="AEC65" s="128"/>
      <c r="AED65" s="128"/>
      <c r="AEE65" s="128"/>
      <c r="AEF65" s="128"/>
      <c r="AEG65" s="128"/>
      <c r="AEH65" s="128"/>
      <c r="AEI65" s="128"/>
      <c r="AEJ65" s="128"/>
      <c r="AEK65" s="128"/>
      <c r="AEL65" s="128"/>
      <c r="AEM65" s="128"/>
      <c r="AEN65" s="128"/>
      <c r="AEO65" s="128"/>
      <c r="AEP65" s="128"/>
      <c r="AEQ65" s="128"/>
      <c r="AER65" s="128"/>
      <c r="AES65" s="128"/>
      <c r="AET65" s="128"/>
      <c r="AEU65" s="128"/>
      <c r="AEV65" s="128"/>
      <c r="AEW65" s="128"/>
      <c r="AEX65" s="128"/>
      <c r="AEY65" s="128"/>
      <c r="AEZ65" s="128"/>
      <c r="AFA65" s="128"/>
      <c r="AFB65" s="128"/>
      <c r="AFC65" s="128"/>
      <c r="AFD65" s="128"/>
      <c r="AFE65" s="128"/>
      <c r="AFF65" s="128"/>
      <c r="AFG65" s="128"/>
      <c r="AFH65" s="128"/>
      <c r="AFI65" s="128"/>
      <c r="AFJ65" s="128"/>
      <c r="AFK65" s="128"/>
      <c r="AFL65" s="128"/>
      <c r="AFM65" s="128"/>
      <c r="AFN65" s="128"/>
      <c r="AFO65" s="128"/>
      <c r="AFP65" s="128"/>
      <c r="AFQ65" s="128"/>
      <c r="AFR65" s="128"/>
      <c r="AFS65" s="128"/>
      <c r="AFT65" s="128"/>
      <c r="AFU65" s="128"/>
      <c r="AFV65" s="128"/>
      <c r="AFW65" s="128"/>
      <c r="AFX65" s="128"/>
      <c r="AFY65" s="128"/>
      <c r="AFZ65" s="128"/>
      <c r="AGA65" s="128"/>
      <c r="AGB65" s="128"/>
      <c r="AGC65" s="128"/>
      <c r="AGD65" s="128"/>
      <c r="AGE65" s="128"/>
      <c r="AGF65" s="128"/>
      <c r="AGG65" s="128"/>
      <c r="AGH65" s="128"/>
      <c r="AGI65" s="128"/>
      <c r="AGJ65" s="128"/>
      <c r="AGK65" s="128"/>
      <c r="AGL65" s="128"/>
      <c r="AGM65" s="128"/>
      <c r="AGN65" s="128"/>
      <c r="AGO65" s="128"/>
      <c r="AGP65" s="128"/>
      <c r="AGQ65" s="128"/>
      <c r="AGR65" s="128"/>
      <c r="AGS65" s="128"/>
      <c r="AGT65" s="128"/>
      <c r="AGU65" s="128"/>
      <c r="AGV65" s="128"/>
      <c r="AGW65" s="128"/>
      <c r="AGX65" s="128"/>
      <c r="AGY65" s="128"/>
      <c r="AGZ65" s="128"/>
      <c r="AHA65" s="128"/>
      <c r="AHB65" s="128"/>
      <c r="AHC65" s="128"/>
      <c r="AHD65" s="128"/>
      <c r="AHE65" s="128"/>
      <c r="AHF65" s="128"/>
      <c r="AHG65" s="128"/>
      <c r="AHH65" s="128"/>
      <c r="AHI65" s="128"/>
      <c r="AHJ65" s="128"/>
      <c r="AHK65" s="128"/>
      <c r="AHL65" s="128"/>
      <c r="AHM65" s="128"/>
      <c r="AHN65" s="128"/>
      <c r="AHO65" s="128"/>
      <c r="AHP65" s="128"/>
      <c r="AHQ65" s="128"/>
      <c r="AHR65" s="128"/>
      <c r="AHS65" s="128"/>
      <c r="AHT65" s="128"/>
      <c r="AHU65" s="128"/>
      <c r="AHV65" s="128"/>
      <c r="AHW65" s="128"/>
      <c r="AHX65" s="128"/>
      <c r="AHY65" s="128"/>
      <c r="AHZ65" s="128"/>
      <c r="AIA65" s="128"/>
      <c r="AIB65" s="128"/>
      <c r="AIC65" s="128"/>
      <c r="AID65" s="128"/>
      <c r="AIE65" s="128"/>
      <c r="AIF65" s="128"/>
      <c r="AIG65" s="128"/>
      <c r="AIH65" s="128"/>
      <c r="AII65" s="128"/>
      <c r="AIJ65" s="128"/>
      <c r="AIK65" s="128"/>
      <c r="AIL65" s="128"/>
      <c r="AIM65" s="128"/>
      <c r="AIN65" s="128"/>
      <c r="AIO65" s="128"/>
      <c r="AIP65" s="128"/>
      <c r="AIQ65" s="128"/>
      <c r="AIR65" s="128"/>
      <c r="AIS65" s="128"/>
      <c r="AIT65" s="128"/>
      <c r="AIU65" s="128"/>
      <c r="AIV65" s="128"/>
      <c r="AIW65" s="128"/>
      <c r="AIX65" s="128"/>
      <c r="AIY65" s="128"/>
      <c r="AIZ65" s="128"/>
      <c r="AJA65" s="128"/>
      <c r="AJB65" s="128"/>
      <c r="AJC65" s="128"/>
      <c r="AJD65" s="128"/>
      <c r="AJE65" s="128"/>
      <c r="AJF65" s="128"/>
      <c r="AJG65" s="128"/>
      <c r="AJH65" s="128"/>
      <c r="AJI65" s="128"/>
      <c r="AJJ65" s="128"/>
      <c r="AJK65" s="128"/>
      <c r="AJL65" s="128"/>
      <c r="AJM65" s="128"/>
      <c r="AJN65" s="128"/>
      <c r="AJO65" s="128"/>
      <c r="AJP65" s="128"/>
      <c r="AJQ65" s="128"/>
      <c r="AJR65" s="128"/>
      <c r="AJS65" s="128"/>
      <c r="AJT65" s="128"/>
      <c r="AJU65" s="128"/>
      <c r="AJV65" s="128"/>
      <c r="AJW65" s="128"/>
      <c r="AJX65" s="128"/>
      <c r="AJY65" s="128"/>
      <c r="AJZ65" s="128"/>
      <c r="AKA65" s="128"/>
      <c r="AKB65" s="128"/>
      <c r="AKC65" s="128"/>
      <c r="AKD65" s="128"/>
      <c r="AKE65" s="128"/>
      <c r="AKF65" s="128"/>
      <c r="AKG65" s="128"/>
      <c r="AKH65" s="128"/>
      <c r="AKI65" s="128"/>
      <c r="AKJ65" s="128"/>
      <c r="AKK65" s="128"/>
      <c r="AKL65" s="128"/>
      <c r="AKM65" s="128"/>
      <c r="AKN65" s="128"/>
      <c r="AKO65" s="128"/>
      <c r="AKP65" s="128"/>
      <c r="AKQ65" s="128"/>
      <c r="AKR65" s="128"/>
      <c r="AKS65" s="128"/>
      <c r="AKT65" s="128"/>
      <c r="AKU65" s="128"/>
      <c r="AKV65" s="128"/>
      <c r="AKW65" s="128"/>
      <c r="AKX65" s="128"/>
      <c r="AKY65" s="128"/>
      <c r="AKZ65" s="128"/>
      <c r="ALA65" s="128"/>
      <c r="ALB65" s="128"/>
      <c r="ALC65" s="128"/>
      <c r="ALD65" s="128"/>
      <c r="ALE65" s="128"/>
      <c r="ALF65" s="128"/>
      <c r="ALG65" s="128"/>
      <c r="ALH65" s="128"/>
      <c r="ALI65" s="128"/>
      <c r="ALJ65" s="128"/>
      <c r="ALK65" s="128"/>
      <c r="ALL65" s="128"/>
      <c r="ALM65" s="128"/>
      <c r="ALN65" s="128"/>
      <c r="ALO65" s="128"/>
      <c r="ALP65" s="128"/>
      <c r="ALQ65" s="128"/>
      <c r="ALR65" s="128"/>
      <c r="ALS65" s="128"/>
      <c r="ALT65" s="128"/>
      <c r="ALU65" s="128"/>
      <c r="ALV65" s="128"/>
      <c r="ALW65" s="128"/>
      <c r="ALX65" s="128"/>
      <c r="ALY65" s="128"/>
      <c r="ALZ65" s="128"/>
      <c r="AMA65" s="128"/>
      <c r="AMB65" s="128"/>
      <c r="AMC65" s="128"/>
      <c r="AMD65" s="128"/>
      <c r="AME65" s="128"/>
      <c r="AMF65" s="128"/>
      <c r="AMG65" s="128"/>
      <c r="AMH65" s="128"/>
    </row>
    <row r="66" spans="1:1022" ht="13.9" customHeight="1" x14ac:dyDescent="0.3">
      <c r="A66" s="131" t="s">
        <v>21</v>
      </c>
      <c r="B66" s="158">
        <v>1</v>
      </c>
      <c r="C66" s="131"/>
      <c r="D66" s="177"/>
      <c r="E66" s="174"/>
      <c r="F66" s="174"/>
      <c r="G66" s="174"/>
      <c r="H66" s="177"/>
      <c r="I66" s="177"/>
      <c r="J66" s="174"/>
      <c r="K66" s="174"/>
      <c r="L66" s="174"/>
      <c r="M66" s="174"/>
      <c r="N66" s="174"/>
      <c r="O66" s="174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  <c r="GN66" s="128"/>
      <c r="GO66" s="128"/>
      <c r="GP66" s="128"/>
      <c r="GQ66" s="128"/>
      <c r="GR66" s="128"/>
      <c r="GS66" s="128"/>
      <c r="GT66" s="128"/>
      <c r="GU66" s="128"/>
      <c r="GV66" s="128"/>
      <c r="GW66" s="128"/>
      <c r="GX66" s="128"/>
      <c r="GY66" s="128"/>
      <c r="GZ66" s="128"/>
      <c r="HA66" s="128"/>
      <c r="HB66" s="128"/>
      <c r="HC66" s="128"/>
      <c r="HD66" s="128"/>
      <c r="HE66" s="128"/>
      <c r="HF66" s="128"/>
      <c r="HG66" s="128"/>
      <c r="HH66" s="128"/>
      <c r="HI66" s="128"/>
      <c r="HJ66" s="128"/>
      <c r="HK66" s="128"/>
      <c r="HL66" s="128"/>
      <c r="HM66" s="128"/>
      <c r="HN66" s="128"/>
      <c r="HO66" s="128"/>
      <c r="HP66" s="128"/>
      <c r="HQ66" s="128"/>
      <c r="HR66" s="128"/>
      <c r="HS66" s="128"/>
      <c r="HT66" s="128"/>
      <c r="HU66" s="128"/>
      <c r="HV66" s="128"/>
      <c r="HW66" s="128"/>
      <c r="HX66" s="128"/>
      <c r="HY66" s="128"/>
      <c r="HZ66" s="128"/>
      <c r="IA66" s="128"/>
      <c r="IB66" s="128"/>
      <c r="IC66" s="128"/>
      <c r="ID66" s="128"/>
      <c r="IE66" s="128"/>
      <c r="IF66" s="128"/>
      <c r="IG66" s="128"/>
      <c r="IH66" s="128"/>
      <c r="II66" s="128"/>
      <c r="IJ66" s="128"/>
      <c r="IK66" s="128"/>
      <c r="IL66" s="128"/>
      <c r="IM66" s="128"/>
      <c r="IN66" s="128"/>
      <c r="IO66" s="128"/>
      <c r="IP66" s="128"/>
      <c r="IQ66" s="128"/>
      <c r="IR66" s="128"/>
      <c r="IS66" s="128"/>
      <c r="IT66" s="128"/>
      <c r="IU66" s="128"/>
      <c r="IV66" s="128"/>
      <c r="IW66" s="128"/>
      <c r="IX66" s="128"/>
      <c r="IY66" s="128"/>
      <c r="IZ66" s="128"/>
      <c r="JA66" s="128"/>
      <c r="JB66" s="128"/>
      <c r="JC66" s="128"/>
      <c r="JD66" s="128"/>
      <c r="JE66" s="128"/>
      <c r="JF66" s="128"/>
      <c r="JG66" s="128"/>
      <c r="JH66" s="128"/>
      <c r="JI66" s="128"/>
      <c r="JJ66" s="128"/>
      <c r="JK66" s="128"/>
      <c r="JL66" s="128"/>
      <c r="JM66" s="128"/>
      <c r="JN66" s="128"/>
      <c r="JO66" s="128"/>
      <c r="JP66" s="128"/>
      <c r="JQ66" s="128"/>
      <c r="JR66" s="128"/>
      <c r="JS66" s="128"/>
      <c r="JT66" s="128"/>
      <c r="JU66" s="128"/>
      <c r="JV66" s="128"/>
      <c r="JW66" s="128"/>
      <c r="JX66" s="128"/>
      <c r="JY66" s="128"/>
      <c r="JZ66" s="128"/>
      <c r="KA66" s="128"/>
      <c r="KB66" s="128"/>
      <c r="KC66" s="128"/>
      <c r="KD66" s="128"/>
      <c r="KE66" s="128"/>
      <c r="KF66" s="128"/>
      <c r="KG66" s="128"/>
      <c r="KH66" s="128"/>
      <c r="KI66" s="128"/>
      <c r="KJ66" s="128"/>
      <c r="KK66" s="128"/>
      <c r="KL66" s="128"/>
      <c r="KM66" s="128"/>
      <c r="KN66" s="128"/>
      <c r="KO66" s="128"/>
      <c r="KP66" s="128"/>
      <c r="KQ66" s="128"/>
      <c r="KR66" s="128"/>
      <c r="KS66" s="128"/>
      <c r="KT66" s="128"/>
      <c r="KU66" s="128"/>
      <c r="KV66" s="128"/>
      <c r="KW66" s="128"/>
      <c r="KX66" s="128"/>
      <c r="KY66" s="128"/>
      <c r="KZ66" s="128"/>
      <c r="LA66" s="128"/>
      <c r="LB66" s="128"/>
      <c r="LC66" s="128"/>
      <c r="LD66" s="128"/>
      <c r="LE66" s="128"/>
      <c r="LF66" s="128"/>
      <c r="LG66" s="128"/>
      <c r="LH66" s="128"/>
      <c r="LI66" s="128"/>
      <c r="LJ66" s="128"/>
      <c r="LK66" s="128"/>
      <c r="LL66" s="128"/>
      <c r="LM66" s="128"/>
      <c r="LN66" s="128"/>
      <c r="LO66" s="128"/>
      <c r="LP66" s="128"/>
      <c r="LQ66" s="128"/>
      <c r="LR66" s="128"/>
      <c r="LS66" s="128"/>
      <c r="LT66" s="128"/>
      <c r="LU66" s="128"/>
      <c r="LV66" s="128"/>
      <c r="LW66" s="128"/>
      <c r="LX66" s="128"/>
      <c r="LY66" s="128"/>
      <c r="LZ66" s="128"/>
      <c r="MA66" s="128"/>
      <c r="MB66" s="128"/>
      <c r="MC66" s="128"/>
      <c r="MD66" s="128"/>
      <c r="ME66" s="128"/>
      <c r="MF66" s="128"/>
      <c r="MG66" s="128"/>
      <c r="MH66" s="128"/>
      <c r="MI66" s="128"/>
      <c r="MJ66" s="128"/>
      <c r="MK66" s="128"/>
      <c r="ML66" s="128"/>
      <c r="MM66" s="128"/>
      <c r="MN66" s="128"/>
      <c r="MO66" s="128"/>
      <c r="MP66" s="128"/>
      <c r="MQ66" s="128"/>
      <c r="MR66" s="128"/>
      <c r="MS66" s="128"/>
      <c r="MT66" s="128"/>
      <c r="MU66" s="128"/>
      <c r="MV66" s="128"/>
      <c r="MW66" s="128"/>
      <c r="MX66" s="128"/>
      <c r="MY66" s="128"/>
      <c r="MZ66" s="128"/>
      <c r="NA66" s="128"/>
      <c r="NB66" s="128"/>
      <c r="NC66" s="128"/>
      <c r="ND66" s="128"/>
      <c r="NE66" s="128"/>
      <c r="NF66" s="128"/>
      <c r="NG66" s="128"/>
      <c r="NH66" s="128"/>
      <c r="NI66" s="128"/>
      <c r="NJ66" s="128"/>
      <c r="NK66" s="128"/>
      <c r="NL66" s="128"/>
      <c r="NM66" s="128"/>
      <c r="NN66" s="128"/>
      <c r="NO66" s="128"/>
      <c r="NP66" s="128"/>
      <c r="NQ66" s="128"/>
      <c r="NR66" s="128"/>
      <c r="NS66" s="128"/>
      <c r="NT66" s="128"/>
      <c r="NU66" s="128"/>
      <c r="NV66" s="128"/>
      <c r="NW66" s="128"/>
      <c r="NX66" s="128"/>
      <c r="NY66" s="128"/>
      <c r="NZ66" s="128"/>
      <c r="OA66" s="128"/>
      <c r="OB66" s="128"/>
      <c r="OC66" s="128"/>
      <c r="OD66" s="128"/>
      <c r="OE66" s="128"/>
      <c r="OF66" s="128"/>
      <c r="OG66" s="128"/>
      <c r="OH66" s="128"/>
      <c r="OI66" s="128"/>
      <c r="OJ66" s="128"/>
      <c r="OK66" s="128"/>
      <c r="OL66" s="128"/>
      <c r="OM66" s="128"/>
      <c r="ON66" s="128"/>
      <c r="OO66" s="128"/>
      <c r="OP66" s="128"/>
      <c r="OQ66" s="128"/>
      <c r="OR66" s="128"/>
      <c r="OS66" s="128"/>
      <c r="OT66" s="128"/>
      <c r="OU66" s="128"/>
      <c r="OV66" s="128"/>
      <c r="OW66" s="128"/>
      <c r="OX66" s="128"/>
      <c r="OY66" s="128"/>
      <c r="OZ66" s="128"/>
      <c r="PA66" s="128"/>
      <c r="PB66" s="128"/>
      <c r="PC66" s="128"/>
      <c r="PD66" s="128"/>
      <c r="PE66" s="128"/>
      <c r="PF66" s="128"/>
      <c r="PG66" s="128"/>
      <c r="PH66" s="128"/>
      <c r="PI66" s="128"/>
      <c r="PJ66" s="128"/>
      <c r="PK66" s="128"/>
      <c r="PL66" s="128"/>
      <c r="PM66" s="128"/>
      <c r="PN66" s="128"/>
      <c r="PO66" s="128"/>
      <c r="PP66" s="128"/>
      <c r="PQ66" s="128"/>
      <c r="PR66" s="128"/>
      <c r="PS66" s="128"/>
      <c r="PT66" s="128"/>
      <c r="PU66" s="128"/>
      <c r="PV66" s="128"/>
      <c r="PW66" s="128"/>
      <c r="PX66" s="128"/>
      <c r="PY66" s="128"/>
      <c r="PZ66" s="128"/>
      <c r="QA66" s="128"/>
      <c r="QB66" s="128"/>
      <c r="QC66" s="128"/>
      <c r="QD66" s="128"/>
      <c r="QE66" s="128"/>
      <c r="QF66" s="128"/>
      <c r="QG66" s="128"/>
      <c r="QH66" s="128"/>
      <c r="QI66" s="128"/>
      <c r="QJ66" s="128"/>
      <c r="QK66" s="128"/>
      <c r="QL66" s="128"/>
      <c r="QM66" s="128"/>
      <c r="QN66" s="128"/>
      <c r="QO66" s="128"/>
      <c r="QP66" s="128"/>
      <c r="QQ66" s="128"/>
      <c r="QR66" s="128"/>
      <c r="QS66" s="128"/>
      <c r="QT66" s="128"/>
      <c r="QU66" s="128"/>
      <c r="QV66" s="128"/>
      <c r="QW66" s="128"/>
      <c r="QX66" s="128"/>
      <c r="QY66" s="128"/>
      <c r="QZ66" s="128"/>
      <c r="RA66" s="128"/>
      <c r="RB66" s="128"/>
      <c r="RC66" s="128"/>
      <c r="RD66" s="128"/>
      <c r="RE66" s="128"/>
      <c r="RF66" s="128"/>
      <c r="RG66" s="128"/>
      <c r="RH66" s="128"/>
      <c r="RI66" s="128"/>
      <c r="RJ66" s="128"/>
      <c r="RK66" s="128"/>
      <c r="RL66" s="128"/>
      <c r="RM66" s="128"/>
      <c r="RN66" s="128"/>
      <c r="RO66" s="128"/>
      <c r="RP66" s="128"/>
      <c r="RQ66" s="128"/>
      <c r="RR66" s="128"/>
      <c r="RS66" s="128"/>
      <c r="RT66" s="128"/>
      <c r="RU66" s="128"/>
      <c r="RV66" s="128"/>
      <c r="RW66" s="128"/>
      <c r="RX66" s="128"/>
      <c r="RY66" s="128"/>
      <c r="RZ66" s="128"/>
      <c r="SA66" s="128"/>
      <c r="SB66" s="128"/>
      <c r="SC66" s="128"/>
      <c r="SD66" s="128"/>
      <c r="SE66" s="128"/>
      <c r="SF66" s="128"/>
      <c r="SG66" s="128"/>
      <c r="SH66" s="128"/>
      <c r="SI66" s="128"/>
      <c r="SJ66" s="128"/>
      <c r="SK66" s="128"/>
      <c r="SL66" s="128"/>
      <c r="SM66" s="128"/>
      <c r="SN66" s="128"/>
      <c r="SO66" s="128"/>
      <c r="SP66" s="128"/>
      <c r="SQ66" s="128"/>
      <c r="SR66" s="128"/>
      <c r="SS66" s="128"/>
      <c r="ST66" s="128"/>
      <c r="SU66" s="128"/>
      <c r="SV66" s="128"/>
      <c r="SW66" s="128"/>
      <c r="SX66" s="128"/>
      <c r="SY66" s="128"/>
      <c r="SZ66" s="128"/>
      <c r="TA66" s="128"/>
      <c r="TB66" s="128"/>
      <c r="TC66" s="128"/>
      <c r="TD66" s="128"/>
      <c r="TE66" s="128"/>
      <c r="TF66" s="128"/>
      <c r="TG66" s="128"/>
      <c r="TH66" s="128"/>
      <c r="TI66" s="128"/>
      <c r="TJ66" s="128"/>
      <c r="TK66" s="128"/>
      <c r="TL66" s="128"/>
      <c r="TM66" s="128"/>
      <c r="TN66" s="128"/>
      <c r="TO66" s="128"/>
      <c r="TP66" s="128"/>
      <c r="TQ66" s="128"/>
      <c r="TR66" s="128"/>
      <c r="TS66" s="128"/>
      <c r="TT66" s="128"/>
      <c r="TU66" s="128"/>
      <c r="TV66" s="128"/>
      <c r="TW66" s="128"/>
      <c r="TX66" s="128"/>
      <c r="TY66" s="128"/>
      <c r="TZ66" s="128"/>
      <c r="UA66" s="128"/>
      <c r="UB66" s="128"/>
      <c r="UC66" s="128"/>
      <c r="UD66" s="128"/>
      <c r="UE66" s="128"/>
      <c r="UF66" s="128"/>
      <c r="UG66" s="128"/>
      <c r="UH66" s="128"/>
      <c r="UI66" s="128"/>
      <c r="UJ66" s="128"/>
      <c r="UK66" s="128"/>
      <c r="UL66" s="128"/>
      <c r="UM66" s="128"/>
      <c r="UN66" s="128"/>
      <c r="UO66" s="128"/>
      <c r="UP66" s="128"/>
      <c r="UQ66" s="128"/>
      <c r="UR66" s="128"/>
      <c r="US66" s="128"/>
      <c r="UT66" s="128"/>
      <c r="UU66" s="128"/>
      <c r="UV66" s="128"/>
      <c r="UW66" s="128"/>
      <c r="UX66" s="128"/>
      <c r="UY66" s="128"/>
      <c r="UZ66" s="128"/>
      <c r="VA66" s="128"/>
      <c r="VB66" s="128"/>
      <c r="VC66" s="128"/>
      <c r="VD66" s="128"/>
      <c r="VE66" s="128"/>
      <c r="VF66" s="128"/>
      <c r="VG66" s="128"/>
      <c r="VH66" s="128"/>
      <c r="VI66" s="128"/>
      <c r="VJ66" s="128"/>
      <c r="VK66" s="128"/>
      <c r="VL66" s="128"/>
      <c r="VM66" s="128"/>
      <c r="VN66" s="128"/>
      <c r="VO66" s="128"/>
      <c r="VP66" s="128"/>
      <c r="VQ66" s="128"/>
      <c r="VR66" s="128"/>
      <c r="VS66" s="128"/>
      <c r="VT66" s="128"/>
      <c r="VU66" s="128"/>
      <c r="VV66" s="128"/>
      <c r="VW66" s="128"/>
      <c r="VX66" s="128"/>
      <c r="VY66" s="128"/>
      <c r="VZ66" s="128"/>
      <c r="WA66" s="128"/>
      <c r="WB66" s="128"/>
      <c r="WC66" s="128"/>
      <c r="WD66" s="128"/>
      <c r="WE66" s="128"/>
      <c r="WF66" s="128"/>
      <c r="WG66" s="128"/>
      <c r="WH66" s="128"/>
      <c r="WI66" s="128"/>
      <c r="WJ66" s="128"/>
      <c r="WK66" s="128"/>
      <c r="WL66" s="128"/>
      <c r="WM66" s="128"/>
      <c r="WN66" s="128"/>
      <c r="WO66" s="128"/>
      <c r="WP66" s="128"/>
      <c r="WQ66" s="128"/>
      <c r="WR66" s="128"/>
      <c r="WS66" s="128"/>
      <c r="WT66" s="128"/>
      <c r="WU66" s="128"/>
      <c r="WV66" s="128"/>
      <c r="WW66" s="128"/>
      <c r="WX66" s="128"/>
      <c r="WY66" s="128"/>
      <c r="WZ66" s="128"/>
      <c r="XA66" s="128"/>
      <c r="XB66" s="128"/>
      <c r="XC66" s="128"/>
      <c r="XD66" s="128"/>
      <c r="XE66" s="128"/>
      <c r="XF66" s="128"/>
      <c r="XG66" s="128"/>
      <c r="XH66" s="128"/>
      <c r="XI66" s="128"/>
      <c r="XJ66" s="128"/>
      <c r="XK66" s="128"/>
      <c r="XL66" s="128"/>
      <c r="XM66" s="128"/>
      <c r="XN66" s="128"/>
      <c r="XO66" s="128"/>
      <c r="XP66" s="128"/>
      <c r="XQ66" s="128"/>
      <c r="XR66" s="128"/>
      <c r="XS66" s="128"/>
      <c r="XT66" s="128"/>
      <c r="XU66" s="128"/>
      <c r="XV66" s="128"/>
      <c r="XW66" s="128"/>
      <c r="XX66" s="128"/>
      <c r="XY66" s="128"/>
      <c r="XZ66" s="128"/>
      <c r="YA66" s="128"/>
      <c r="YB66" s="128"/>
      <c r="YC66" s="128"/>
      <c r="YD66" s="128"/>
      <c r="YE66" s="128"/>
      <c r="YF66" s="128"/>
      <c r="YG66" s="128"/>
      <c r="YH66" s="128"/>
      <c r="YI66" s="128"/>
      <c r="YJ66" s="128"/>
      <c r="YK66" s="128"/>
      <c r="YL66" s="128"/>
      <c r="YM66" s="128"/>
      <c r="YN66" s="128"/>
      <c r="YO66" s="128"/>
      <c r="YP66" s="128"/>
      <c r="YQ66" s="128"/>
      <c r="YR66" s="128"/>
      <c r="YS66" s="128"/>
      <c r="YT66" s="128"/>
      <c r="YU66" s="128"/>
      <c r="YV66" s="128"/>
      <c r="YW66" s="128"/>
      <c r="YX66" s="128"/>
      <c r="YY66" s="128"/>
      <c r="YZ66" s="128"/>
      <c r="ZA66" s="128"/>
      <c r="ZB66" s="128"/>
      <c r="ZC66" s="128"/>
      <c r="ZD66" s="128"/>
      <c r="ZE66" s="128"/>
      <c r="ZF66" s="128"/>
      <c r="ZG66" s="128"/>
      <c r="ZH66" s="128"/>
      <c r="ZI66" s="128"/>
      <c r="ZJ66" s="128"/>
      <c r="ZK66" s="128"/>
      <c r="ZL66" s="128"/>
      <c r="ZM66" s="128"/>
      <c r="ZN66" s="128"/>
      <c r="ZO66" s="128"/>
      <c r="ZP66" s="128"/>
      <c r="ZQ66" s="128"/>
      <c r="ZR66" s="128"/>
      <c r="ZS66" s="128"/>
      <c r="ZT66" s="128"/>
      <c r="ZU66" s="128"/>
      <c r="ZV66" s="128"/>
      <c r="ZW66" s="128"/>
      <c r="ZX66" s="128"/>
      <c r="ZY66" s="128"/>
      <c r="ZZ66" s="128"/>
      <c r="AAA66" s="128"/>
      <c r="AAB66" s="128"/>
      <c r="AAC66" s="128"/>
      <c r="AAD66" s="128"/>
      <c r="AAE66" s="128"/>
      <c r="AAF66" s="128"/>
      <c r="AAG66" s="128"/>
      <c r="AAH66" s="128"/>
      <c r="AAI66" s="128"/>
      <c r="AAJ66" s="128"/>
      <c r="AAK66" s="128"/>
      <c r="AAL66" s="128"/>
      <c r="AAM66" s="128"/>
      <c r="AAN66" s="128"/>
      <c r="AAO66" s="128"/>
      <c r="AAP66" s="128"/>
      <c r="AAQ66" s="128"/>
      <c r="AAR66" s="128"/>
      <c r="AAS66" s="128"/>
      <c r="AAT66" s="128"/>
      <c r="AAU66" s="128"/>
      <c r="AAV66" s="128"/>
      <c r="AAW66" s="128"/>
      <c r="AAX66" s="128"/>
      <c r="AAY66" s="128"/>
      <c r="AAZ66" s="128"/>
      <c r="ABA66" s="128"/>
      <c r="ABB66" s="128"/>
      <c r="ABC66" s="128"/>
      <c r="ABD66" s="128"/>
      <c r="ABE66" s="128"/>
      <c r="ABF66" s="128"/>
      <c r="ABG66" s="128"/>
      <c r="ABH66" s="128"/>
      <c r="ABI66" s="128"/>
      <c r="ABJ66" s="128"/>
      <c r="ABK66" s="128"/>
      <c r="ABL66" s="128"/>
      <c r="ABM66" s="128"/>
      <c r="ABN66" s="128"/>
      <c r="ABO66" s="128"/>
      <c r="ABP66" s="128"/>
      <c r="ABQ66" s="128"/>
      <c r="ABR66" s="128"/>
      <c r="ABS66" s="128"/>
      <c r="ABT66" s="128"/>
      <c r="ABU66" s="128"/>
      <c r="ABV66" s="128"/>
      <c r="ABW66" s="128"/>
      <c r="ABX66" s="128"/>
      <c r="ABY66" s="128"/>
      <c r="ABZ66" s="128"/>
      <c r="ACA66" s="128"/>
      <c r="ACB66" s="128"/>
      <c r="ACC66" s="128"/>
      <c r="ACD66" s="128"/>
      <c r="ACE66" s="128"/>
      <c r="ACF66" s="128"/>
      <c r="ACG66" s="128"/>
      <c r="ACH66" s="128"/>
      <c r="ACI66" s="128"/>
      <c r="ACJ66" s="128"/>
      <c r="ACK66" s="128"/>
      <c r="ACL66" s="128"/>
      <c r="ACM66" s="128"/>
      <c r="ACN66" s="128"/>
      <c r="ACO66" s="128"/>
      <c r="ACP66" s="128"/>
      <c r="ACQ66" s="128"/>
      <c r="ACR66" s="128"/>
      <c r="ACS66" s="128"/>
      <c r="ACT66" s="128"/>
      <c r="ACU66" s="128"/>
      <c r="ACV66" s="128"/>
      <c r="ACW66" s="128"/>
      <c r="ACX66" s="128"/>
      <c r="ACY66" s="128"/>
      <c r="ACZ66" s="128"/>
      <c r="ADA66" s="128"/>
      <c r="ADB66" s="128"/>
      <c r="ADC66" s="128"/>
      <c r="ADD66" s="128"/>
      <c r="ADE66" s="128"/>
      <c r="ADF66" s="128"/>
      <c r="ADG66" s="128"/>
      <c r="ADH66" s="128"/>
      <c r="ADI66" s="128"/>
      <c r="ADJ66" s="128"/>
      <c r="ADK66" s="128"/>
      <c r="ADL66" s="128"/>
      <c r="ADM66" s="128"/>
      <c r="ADN66" s="128"/>
      <c r="ADO66" s="128"/>
      <c r="ADP66" s="128"/>
      <c r="ADQ66" s="128"/>
      <c r="ADR66" s="128"/>
      <c r="ADS66" s="128"/>
      <c r="ADT66" s="128"/>
      <c r="ADU66" s="128"/>
      <c r="ADV66" s="128"/>
      <c r="ADW66" s="128"/>
      <c r="ADX66" s="128"/>
      <c r="ADY66" s="128"/>
      <c r="ADZ66" s="128"/>
      <c r="AEA66" s="128"/>
      <c r="AEB66" s="128"/>
      <c r="AEC66" s="128"/>
      <c r="AED66" s="128"/>
      <c r="AEE66" s="128"/>
      <c r="AEF66" s="128"/>
      <c r="AEG66" s="128"/>
      <c r="AEH66" s="128"/>
      <c r="AEI66" s="128"/>
      <c r="AEJ66" s="128"/>
      <c r="AEK66" s="128"/>
      <c r="AEL66" s="128"/>
      <c r="AEM66" s="128"/>
      <c r="AEN66" s="128"/>
      <c r="AEO66" s="128"/>
      <c r="AEP66" s="128"/>
      <c r="AEQ66" s="128"/>
      <c r="AER66" s="128"/>
      <c r="AES66" s="128"/>
      <c r="AET66" s="128"/>
      <c r="AEU66" s="128"/>
      <c r="AEV66" s="128"/>
      <c r="AEW66" s="128"/>
      <c r="AEX66" s="128"/>
      <c r="AEY66" s="128"/>
      <c r="AEZ66" s="128"/>
      <c r="AFA66" s="128"/>
      <c r="AFB66" s="128"/>
      <c r="AFC66" s="128"/>
      <c r="AFD66" s="128"/>
      <c r="AFE66" s="128"/>
      <c r="AFF66" s="128"/>
      <c r="AFG66" s="128"/>
      <c r="AFH66" s="128"/>
      <c r="AFI66" s="128"/>
      <c r="AFJ66" s="128"/>
      <c r="AFK66" s="128"/>
      <c r="AFL66" s="128"/>
      <c r="AFM66" s="128"/>
      <c r="AFN66" s="128"/>
      <c r="AFO66" s="128"/>
      <c r="AFP66" s="128"/>
      <c r="AFQ66" s="128"/>
      <c r="AFR66" s="128"/>
      <c r="AFS66" s="128"/>
      <c r="AFT66" s="128"/>
      <c r="AFU66" s="128"/>
      <c r="AFV66" s="128"/>
      <c r="AFW66" s="128"/>
      <c r="AFX66" s="128"/>
      <c r="AFY66" s="128"/>
      <c r="AFZ66" s="128"/>
      <c r="AGA66" s="128"/>
      <c r="AGB66" s="128"/>
      <c r="AGC66" s="128"/>
      <c r="AGD66" s="128"/>
      <c r="AGE66" s="128"/>
      <c r="AGF66" s="128"/>
      <c r="AGG66" s="128"/>
      <c r="AGH66" s="128"/>
      <c r="AGI66" s="128"/>
      <c r="AGJ66" s="128"/>
      <c r="AGK66" s="128"/>
      <c r="AGL66" s="128"/>
      <c r="AGM66" s="128"/>
      <c r="AGN66" s="128"/>
      <c r="AGO66" s="128"/>
      <c r="AGP66" s="128"/>
      <c r="AGQ66" s="128"/>
      <c r="AGR66" s="128"/>
      <c r="AGS66" s="128"/>
      <c r="AGT66" s="128"/>
      <c r="AGU66" s="128"/>
      <c r="AGV66" s="128"/>
      <c r="AGW66" s="128"/>
      <c r="AGX66" s="128"/>
      <c r="AGY66" s="128"/>
      <c r="AGZ66" s="128"/>
      <c r="AHA66" s="128"/>
      <c r="AHB66" s="128"/>
      <c r="AHC66" s="128"/>
      <c r="AHD66" s="128"/>
      <c r="AHE66" s="128"/>
      <c r="AHF66" s="128"/>
      <c r="AHG66" s="128"/>
      <c r="AHH66" s="128"/>
      <c r="AHI66" s="128"/>
      <c r="AHJ66" s="128"/>
      <c r="AHK66" s="128"/>
      <c r="AHL66" s="128"/>
      <c r="AHM66" s="128"/>
      <c r="AHN66" s="128"/>
      <c r="AHO66" s="128"/>
      <c r="AHP66" s="128"/>
      <c r="AHQ66" s="128"/>
      <c r="AHR66" s="128"/>
      <c r="AHS66" s="128"/>
      <c r="AHT66" s="128"/>
      <c r="AHU66" s="128"/>
      <c r="AHV66" s="128"/>
      <c r="AHW66" s="128"/>
      <c r="AHX66" s="128"/>
      <c r="AHY66" s="128"/>
      <c r="AHZ66" s="128"/>
      <c r="AIA66" s="128"/>
      <c r="AIB66" s="128"/>
      <c r="AIC66" s="128"/>
      <c r="AID66" s="128"/>
      <c r="AIE66" s="128"/>
      <c r="AIF66" s="128"/>
      <c r="AIG66" s="128"/>
      <c r="AIH66" s="128"/>
      <c r="AII66" s="128"/>
      <c r="AIJ66" s="128"/>
      <c r="AIK66" s="128"/>
      <c r="AIL66" s="128"/>
      <c r="AIM66" s="128"/>
      <c r="AIN66" s="128"/>
      <c r="AIO66" s="128"/>
      <c r="AIP66" s="128"/>
      <c r="AIQ66" s="128"/>
      <c r="AIR66" s="128"/>
      <c r="AIS66" s="128"/>
      <c r="AIT66" s="128"/>
      <c r="AIU66" s="128"/>
      <c r="AIV66" s="128"/>
      <c r="AIW66" s="128"/>
      <c r="AIX66" s="128"/>
      <c r="AIY66" s="128"/>
      <c r="AIZ66" s="128"/>
      <c r="AJA66" s="128"/>
      <c r="AJB66" s="128"/>
      <c r="AJC66" s="128"/>
      <c r="AJD66" s="128"/>
      <c r="AJE66" s="128"/>
      <c r="AJF66" s="128"/>
      <c r="AJG66" s="128"/>
      <c r="AJH66" s="128"/>
      <c r="AJI66" s="128"/>
      <c r="AJJ66" s="128"/>
      <c r="AJK66" s="128"/>
      <c r="AJL66" s="128"/>
      <c r="AJM66" s="128"/>
      <c r="AJN66" s="128"/>
      <c r="AJO66" s="128"/>
      <c r="AJP66" s="128"/>
      <c r="AJQ66" s="128"/>
      <c r="AJR66" s="128"/>
      <c r="AJS66" s="128"/>
      <c r="AJT66" s="128"/>
      <c r="AJU66" s="128"/>
      <c r="AJV66" s="128"/>
      <c r="AJW66" s="128"/>
      <c r="AJX66" s="128"/>
      <c r="AJY66" s="128"/>
      <c r="AJZ66" s="128"/>
      <c r="AKA66" s="128"/>
      <c r="AKB66" s="128"/>
      <c r="AKC66" s="128"/>
      <c r="AKD66" s="128"/>
      <c r="AKE66" s="128"/>
      <c r="AKF66" s="128"/>
      <c r="AKG66" s="128"/>
      <c r="AKH66" s="128"/>
      <c r="AKI66" s="128"/>
      <c r="AKJ66" s="128"/>
      <c r="AKK66" s="128"/>
      <c r="AKL66" s="128"/>
      <c r="AKM66" s="128"/>
      <c r="AKN66" s="128"/>
      <c r="AKO66" s="128"/>
      <c r="AKP66" s="128"/>
      <c r="AKQ66" s="128"/>
      <c r="AKR66" s="128"/>
      <c r="AKS66" s="128"/>
      <c r="AKT66" s="128"/>
      <c r="AKU66" s="128"/>
      <c r="AKV66" s="128"/>
      <c r="AKW66" s="128"/>
      <c r="AKX66" s="128"/>
      <c r="AKY66" s="128"/>
      <c r="AKZ66" s="128"/>
      <c r="ALA66" s="128"/>
      <c r="ALB66" s="128"/>
      <c r="ALC66" s="128"/>
      <c r="ALD66" s="128"/>
      <c r="ALE66" s="128"/>
      <c r="ALF66" s="128"/>
      <c r="ALG66" s="128"/>
      <c r="ALH66" s="128"/>
      <c r="ALI66" s="128"/>
      <c r="ALJ66" s="128"/>
      <c r="ALK66" s="128"/>
      <c r="ALL66" s="128"/>
      <c r="ALM66" s="128"/>
      <c r="ALN66" s="128"/>
      <c r="ALO66" s="128"/>
      <c r="ALP66" s="128"/>
      <c r="ALQ66" s="128"/>
      <c r="ALR66" s="128"/>
      <c r="ALS66" s="128"/>
      <c r="ALT66" s="128"/>
      <c r="ALU66" s="128"/>
      <c r="ALV66" s="128"/>
      <c r="ALW66" s="128"/>
      <c r="ALX66" s="128"/>
      <c r="ALY66" s="128"/>
      <c r="ALZ66" s="128"/>
      <c r="AMA66" s="128"/>
      <c r="AMB66" s="128"/>
      <c r="AMC66" s="128"/>
      <c r="AMD66" s="128"/>
      <c r="AME66" s="128"/>
      <c r="AMF66" s="128"/>
      <c r="AMG66" s="128"/>
      <c r="AMH66" s="128"/>
    </row>
    <row r="67" spans="1:1022" ht="16.5" customHeight="1" x14ac:dyDescent="0.3">
      <c r="A67" s="240" t="s">
        <v>22</v>
      </c>
      <c r="B67" s="240" t="s">
        <v>23</v>
      </c>
      <c r="C67" s="240" t="s">
        <v>24</v>
      </c>
      <c r="D67" s="243" t="s">
        <v>25</v>
      </c>
      <c r="E67" s="243"/>
      <c r="F67" s="243"/>
      <c r="G67" s="244" t="s">
        <v>26</v>
      </c>
      <c r="H67" s="243" t="s">
        <v>27</v>
      </c>
      <c r="I67" s="243"/>
      <c r="J67" s="243"/>
      <c r="K67" s="243"/>
      <c r="L67" s="243" t="s">
        <v>28</v>
      </c>
      <c r="M67" s="243"/>
      <c r="N67" s="243"/>
      <c r="O67" s="243"/>
    </row>
    <row r="68" spans="1:1022" x14ac:dyDescent="0.3">
      <c r="A68" s="241"/>
      <c r="B68" s="242"/>
      <c r="C68" s="241"/>
      <c r="D68" s="159" t="s">
        <v>29</v>
      </c>
      <c r="E68" s="159" t="s">
        <v>30</v>
      </c>
      <c r="F68" s="159" t="s">
        <v>31</v>
      </c>
      <c r="G68" s="245"/>
      <c r="H68" s="159" t="s">
        <v>32</v>
      </c>
      <c r="I68" s="159" t="s">
        <v>33</v>
      </c>
      <c r="J68" s="159" t="s">
        <v>34</v>
      </c>
      <c r="K68" s="159" t="s">
        <v>35</v>
      </c>
      <c r="L68" s="159" t="s">
        <v>36</v>
      </c>
      <c r="M68" s="159" t="s">
        <v>37</v>
      </c>
      <c r="N68" s="159" t="s">
        <v>38</v>
      </c>
      <c r="O68" s="159" t="s">
        <v>39</v>
      </c>
    </row>
    <row r="69" spans="1:1022" x14ac:dyDescent="0.3">
      <c r="A69" s="160">
        <v>1</v>
      </c>
      <c r="B69" s="160">
        <v>2</v>
      </c>
      <c r="C69" s="160">
        <v>3</v>
      </c>
      <c r="D69" s="160">
        <v>4</v>
      </c>
      <c r="E69" s="160">
        <v>5</v>
      </c>
      <c r="F69" s="160">
        <v>6</v>
      </c>
      <c r="G69" s="160">
        <v>7</v>
      </c>
      <c r="H69" s="160">
        <v>8</v>
      </c>
      <c r="I69" s="160">
        <v>9</v>
      </c>
      <c r="J69" s="160">
        <v>10</v>
      </c>
      <c r="K69" s="160">
        <v>11</v>
      </c>
      <c r="L69" s="160">
        <v>12</v>
      </c>
      <c r="M69" s="160">
        <v>13</v>
      </c>
      <c r="N69" s="160">
        <v>14</v>
      </c>
      <c r="O69" s="160">
        <v>15</v>
      </c>
    </row>
    <row r="70" spans="1:1022" x14ac:dyDescent="0.3">
      <c r="A70" s="135" t="s">
        <v>0</v>
      </c>
      <c r="B70" s="135"/>
      <c r="C70" s="135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</row>
    <row r="71" spans="1:1022" ht="14.25" customHeight="1" x14ac:dyDescent="0.3">
      <c r="A71" s="167" t="s">
        <v>540</v>
      </c>
      <c r="B71" s="168" t="s">
        <v>477</v>
      </c>
      <c r="C71" s="165">
        <v>120</v>
      </c>
      <c r="D71" s="166">
        <v>18.79</v>
      </c>
      <c r="E71" s="166">
        <v>11.82</v>
      </c>
      <c r="F71" s="166">
        <v>2.87</v>
      </c>
      <c r="G71" s="166">
        <v>193.14</v>
      </c>
      <c r="H71" s="166">
        <v>0.2</v>
      </c>
      <c r="I71" s="166">
        <v>3.95</v>
      </c>
      <c r="J71" s="166">
        <v>486.7</v>
      </c>
      <c r="K71" s="166">
        <v>4.1100000000000003</v>
      </c>
      <c r="L71" s="166">
        <v>29.29</v>
      </c>
      <c r="M71" s="166">
        <v>198.81</v>
      </c>
      <c r="N71" s="166">
        <v>38.07</v>
      </c>
      <c r="O71" s="166">
        <v>0.84</v>
      </c>
    </row>
    <row r="72" spans="1:1022" x14ac:dyDescent="0.3">
      <c r="A72" s="163" t="s">
        <v>278</v>
      </c>
      <c r="B72" s="168" t="s">
        <v>226</v>
      </c>
      <c r="C72" s="165">
        <v>180</v>
      </c>
      <c r="D72" s="166">
        <v>3.76</v>
      </c>
      <c r="E72" s="166">
        <v>4.37</v>
      </c>
      <c r="F72" s="166">
        <v>30.38</v>
      </c>
      <c r="G72" s="166">
        <v>176.27</v>
      </c>
      <c r="H72" s="166">
        <v>0.22</v>
      </c>
      <c r="I72" s="166">
        <v>37.200000000000003</v>
      </c>
      <c r="J72" s="166">
        <v>28.08</v>
      </c>
      <c r="K72" s="166">
        <v>0.24</v>
      </c>
      <c r="L72" s="166">
        <v>20.9</v>
      </c>
      <c r="M72" s="166">
        <v>109.61</v>
      </c>
      <c r="N72" s="166">
        <v>42.87</v>
      </c>
      <c r="O72" s="166">
        <v>1.69</v>
      </c>
    </row>
    <row r="73" spans="1:1022" x14ac:dyDescent="0.3">
      <c r="A73" s="167" t="s">
        <v>541</v>
      </c>
      <c r="B73" s="168" t="s">
        <v>231</v>
      </c>
      <c r="C73" s="165">
        <v>200</v>
      </c>
      <c r="D73" s="166">
        <v>0.3</v>
      </c>
      <c r="E73" s="166">
        <v>0.06</v>
      </c>
      <c r="F73" s="166">
        <v>1.52</v>
      </c>
      <c r="G73" s="166">
        <v>10.039999999999999</v>
      </c>
      <c r="H73" s="166"/>
      <c r="I73" s="166">
        <v>30.1</v>
      </c>
      <c r="J73" s="166">
        <v>25.01</v>
      </c>
      <c r="K73" s="166">
        <v>0.11</v>
      </c>
      <c r="L73" s="166">
        <v>6.75</v>
      </c>
      <c r="M73" s="166">
        <v>8.75</v>
      </c>
      <c r="N73" s="166">
        <v>4.91</v>
      </c>
      <c r="O73" s="166">
        <v>0.91</v>
      </c>
    </row>
    <row r="74" spans="1:1022" x14ac:dyDescent="0.3">
      <c r="A74" s="167"/>
      <c r="B74" s="168" t="s">
        <v>219</v>
      </c>
      <c r="C74" s="165">
        <v>50</v>
      </c>
      <c r="D74" s="166">
        <v>3.3</v>
      </c>
      <c r="E74" s="166">
        <v>0.6</v>
      </c>
      <c r="F74" s="166">
        <v>19.82</v>
      </c>
      <c r="G74" s="166">
        <v>99</v>
      </c>
      <c r="H74" s="166">
        <v>0.09</v>
      </c>
      <c r="I74" s="166"/>
      <c r="J74" s="166"/>
      <c r="K74" s="166">
        <v>0.7</v>
      </c>
      <c r="L74" s="166">
        <v>14.5</v>
      </c>
      <c r="M74" s="166">
        <v>75</v>
      </c>
      <c r="N74" s="166">
        <v>23.5</v>
      </c>
      <c r="O74" s="166">
        <v>1.95</v>
      </c>
    </row>
    <row r="75" spans="1:1022" x14ac:dyDescent="0.3">
      <c r="A75" s="133" t="s">
        <v>512</v>
      </c>
      <c r="B75" s="134"/>
      <c r="C75" s="169">
        <v>550</v>
      </c>
      <c r="D75" s="166">
        <v>26.15</v>
      </c>
      <c r="E75" s="166">
        <v>16.850000000000001</v>
      </c>
      <c r="F75" s="166">
        <v>54.59</v>
      </c>
      <c r="G75" s="166">
        <v>478.45</v>
      </c>
      <c r="H75" s="166">
        <v>0.51</v>
      </c>
      <c r="I75" s="166">
        <v>71.25</v>
      </c>
      <c r="J75" s="166">
        <v>539.79</v>
      </c>
      <c r="K75" s="166">
        <v>5.16</v>
      </c>
      <c r="L75" s="166">
        <v>71.44</v>
      </c>
      <c r="M75" s="166">
        <v>392.17</v>
      </c>
      <c r="N75" s="166">
        <v>109.35</v>
      </c>
      <c r="O75" s="166">
        <v>5.39</v>
      </c>
    </row>
    <row r="76" spans="1:1022" x14ac:dyDescent="0.3">
      <c r="A76" s="135" t="s">
        <v>636</v>
      </c>
      <c r="B76" s="135"/>
      <c r="C76" s="135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</row>
    <row r="77" spans="1:1022" x14ac:dyDescent="0.3">
      <c r="A77" s="167" t="s">
        <v>275</v>
      </c>
      <c r="B77" s="168" t="s">
        <v>42</v>
      </c>
      <c r="C77" s="165">
        <v>150</v>
      </c>
      <c r="D77" s="166">
        <v>0.6</v>
      </c>
      <c r="E77" s="166">
        <v>0.6</v>
      </c>
      <c r="F77" s="166">
        <v>14.7</v>
      </c>
      <c r="G77" s="166">
        <v>70.5</v>
      </c>
      <c r="H77" s="166">
        <v>0.05</v>
      </c>
      <c r="I77" s="166">
        <v>15</v>
      </c>
      <c r="J77" s="166">
        <v>7.5</v>
      </c>
      <c r="K77" s="166">
        <v>0.3</v>
      </c>
      <c r="L77" s="166">
        <v>24</v>
      </c>
      <c r="M77" s="166">
        <v>16.5</v>
      </c>
      <c r="N77" s="166">
        <v>13.5</v>
      </c>
      <c r="O77" s="166">
        <v>3.3</v>
      </c>
    </row>
    <row r="78" spans="1:1022" x14ac:dyDescent="0.3">
      <c r="A78" s="167"/>
      <c r="B78" s="168" t="s">
        <v>222</v>
      </c>
      <c r="C78" s="165">
        <v>30</v>
      </c>
      <c r="D78" s="166">
        <v>2.37</v>
      </c>
      <c r="E78" s="166">
        <v>6.18</v>
      </c>
      <c r="F78" s="166">
        <v>11.96</v>
      </c>
      <c r="G78" s="166">
        <v>114.4</v>
      </c>
      <c r="H78" s="166">
        <v>0.05</v>
      </c>
      <c r="I78" s="166">
        <v>1.28</v>
      </c>
      <c r="J78" s="166">
        <v>60.1</v>
      </c>
      <c r="K78" s="166">
        <v>0.99</v>
      </c>
      <c r="L78" s="166">
        <v>32.9</v>
      </c>
      <c r="M78" s="166">
        <v>56.1</v>
      </c>
      <c r="N78" s="166">
        <v>32.700000000000003</v>
      </c>
      <c r="O78" s="166">
        <v>0.82</v>
      </c>
    </row>
    <row r="79" spans="1:1022" x14ac:dyDescent="0.3">
      <c r="A79" s="133" t="s">
        <v>637</v>
      </c>
      <c r="B79" s="134"/>
      <c r="C79" s="169">
        <v>180</v>
      </c>
      <c r="D79" s="166">
        <v>2.97</v>
      </c>
      <c r="E79" s="166">
        <v>6.78</v>
      </c>
      <c r="F79" s="166">
        <v>26.66</v>
      </c>
      <c r="G79" s="166">
        <v>184.9</v>
      </c>
      <c r="H79" s="166">
        <v>0.1</v>
      </c>
      <c r="I79" s="166">
        <v>16.28</v>
      </c>
      <c r="J79" s="166">
        <v>67.599999999999994</v>
      </c>
      <c r="K79" s="166">
        <v>1.29</v>
      </c>
      <c r="L79" s="166">
        <v>56.9</v>
      </c>
      <c r="M79" s="166">
        <v>72.599999999999994</v>
      </c>
      <c r="N79" s="166">
        <v>46.2</v>
      </c>
      <c r="O79" s="166">
        <v>4.12</v>
      </c>
    </row>
    <row r="80" spans="1:1022" x14ac:dyDescent="0.3">
      <c r="A80" s="135" t="s">
        <v>11</v>
      </c>
      <c r="B80" s="135"/>
      <c r="C80" s="135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</row>
    <row r="81" spans="1:1022" x14ac:dyDescent="0.3">
      <c r="A81" s="163" t="s">
        <v>542</v>
      </c>
      <c r="B81" s="168" t="s">
        <v>516</v>
      </c>
      <c r="C81" s="165">
        <v>100</v>
      </c>
      <c r="D81" s="166">
        <v>1.37</v>
      </c>
      <c r="E81" s="166">
        <v>5.31</v>
      </c>
      <c r="F81" s="166">
        <v>4.54</v>
      </c>
      <c r="G81" s="166">
        <v>71.73</v>
      </c>
      <c r="H81" s="166">
        <v>0.03</v>
      </c>
      <c r="I81" s="166">
        <v>24.9</v>
      </c>
      <c r="J81" s="166">
        <v>34</v>
      </c>
      <c r="K81" s="166">
        <v>2.42</v>
      </c>
      <c r="L81" s="166">
        <v>26.97</v>
      </c>
      <c r="M81" s="166">
        <v>29.75</v>
      </c>
      <c r="N81" s="166">
        <v>15.17</v>
      </c>
      <c r="O81" s="166">
        <v>0.57999999999999996</v>
      </c>
    </row>
    <row r="82" spans="1:1022" ht="30.75" customHeight="1" x14ac:dyDescent="0.3">
      <c r="A82" s="163" t="s">
        <v>277</v>
      </c>
      <c r="B82" s="168" t="s">
        <v>813</v>
      </c>
      <c r="C82" s="165">
        <v>275</v>
      </c>
      <c r="D82" s="166">
        <v>7.28</v>
      </c>
      <c r="E82" s="166">
        <v>5.61</v>
      </c>
      <c r="F82" s="166">
        <v>10.47</v>
      </c>
      <c r="G82" s="166">
        <v>122.21</v>
      </c>
      <c r="H82" s="166">
        <v>0.08</v>
      </c>
      <c r="I82" s="166">
        <v>20.790000000000003</v>
      </c>
      <c r="J82" s="166">
        <v>210.47</v>
      </c>
      <c r="K82" s="166">
        <v>2.09</v>
      </c>
      <c r="L82" s="166">
        <v>45.190000000000005</v>
      </c>
      <c r="M82" s="166">
        <v>93.34</v>
      </c>
      <c r="N82" s="166">
        <v>43.81</v>
      </c>
      <c r="O82" s="166">
        <v>1.4300000000000002</v>
      </c>
    </row>
    <row r="83" spans="1:1022" x14ac:dyDescent="0.3">
      <c r="A83" s="163" t="s">
        <v>438</v>
      </c>
      <c r="B83" s="168" t="s">
        <v>243</v>
      </c>
      <c r="C83" s="165">
        <v>100</v>
      </c>
      <c r="D83" s="166">
        <v>18.670000000000002</v>
      </c>
      <c r="E83" s="166">
        <v>13.04</v>
      </c>
      <c r="F83" s="166">
        <v>3.34</v>
      </c>
      <c r="G83" s="166">
        <v>205.39</v>
      </c>
      <c r="H83" s="166">
        <v>0.65</v>
      </c>
      <c r="I83" s="166">
        <v>5.05</v>
      </c>
      <c r="J83" s="166"/>
      <c r="K83" s="166">
        <v>1.84</v>
      </c>
      <c r="L83" s="166">
        <v>15.48</v>
      </c>
      <c r="M83" s="166">
        <v>198.65</v>
      </c>
      <c r="N83" s="166">
        <v>28.77</v>
      </c>
      <c r="O83" s="166">
        <v>2.88</v>
      </c>
    </row>
    <row r="84" spans="1:1022" x14ac:dyDescent="0.3">
      <c r="A84" s="167" t="s">
        <v>543</v>
      </c>
      <c r="B84" s="168" t="s">
        <v>345</v>
      </c>
      <c r="C84" s="165">
        <v>180</v>
      </c>
      <c r="D84" s="166">
        <v>6.44</v>
      </c>
      <c r="E84" s="166">
        <v>3.74</v>
      </c>
      <c r="F84" s="166">
        <v>43.17</v>
      </c>
      <c r="G84" s="166">
        <v>233.76</v>
      </c>
      <c r="H84" s="166">
        <v>0.11</v>
      </c>
      <c r="I84" s="166">
        <v>25.15</v>
      </c>
      <c r="J84" s="166">
        <v>60.22</v>
      </c>
      <c r="K84" s="166">
        <v>2.34</v>
      </c>
      <c r="L84" s="166">
        <v>36.14</v>
      </c>
      <c r="M84" s="166">
        <v>158.57</v>
      </c>
      <c r="N84" s="166">
        <v>36.26</v>
      </c>
      <c r="O84" s="166">
        <v>1.68</v>
      </c>
    </row>
    <row r="85" spans="1:1022" ht="15" customHeight="1" x14ac:dyDescent="0.3">
      <c r="A85" s="167" t="s">
        <v>544</v>
      </c>
      <c r="B85" s="168" t="s">
        <v>348</v>
      </c>
      <c r="C85" s="165">
        <v>200</v>
      </c>
      <c r="D85" s="166">
        <v>0.2</v>
      </c>
      <c r="E85" s="166">
        <v>0.08</v>
      </c>
      <c r="F85" s="166">
        <v>1.47</v>
      </c>
      <c r="G85" s="166">
        <v>8.8000000000000007</v>
      </c>
      <c r="H85" s="166">
        <v>0.01</v>
      </c>
      <c r="I85" s="166">
        <v>40</v>
      </c>
      <c r="J85" s="166">
        <v>3.4</v>
      </c>
      <c r="K85" s="166">
        <v>0.14000000000000001</v>
      </c>
      <c r="L85" s="166">
        <v>7.2</v>
      </c>
      <c r="M85" s="166">
        <v>6.6</v>
      </c>
      <c r="N85" s="166">
        <v>6.2</v>
      </c>
      <c r="O85" s="166">
        <v>0.26</v>
      </c>
    </row>
    <row r="86" spans="1:1022" x14ac:dyDescent="0.3">
      <c r="A86" s="170"/>
      <c r="B86" s="168" t="s">
        <v>69</v>
      </c>
      <c r="C86" s="165">
        <v>70</v>
      </c>
      <c r="D86" s="166">
        <v>3.43</v>
      </c>
      <c r="E86" s="166">
        <v>0.7</v>
      </c>
      <c r="F86" s="166">
        <v>31.36</v>
      </c>
      <c r="G86" s="166">
        <v>147</v>
      </c>
      <c r="H86" s="166">
        <v>0.06</v>
      </c>
      <c r="I86" s="166"/>
      <c r="J86" s="166"/>
      <c r="K86" s="166">
        <v>0.49</v>
      </c>
      <c r="L86" s="166">
        <v>12.6</v>
      </c>
      <c r="M86" s="166">
        <v>64.400000000000006</v>
      </c>
      <c r="N86" s="166">
        <v>14</v>
      </c>
      <c r="O86" s="166">
        <v>2.0299999999999998</v>
      </c>
    </row>
    <row r="87" spans="1:1022" x14ac:dyDescent="0.3">
      <c r="A87" s="133" t="s">
        <v>43</v>
      </c>
      <c r="B87" s="134"/>
      <c r="C87" s="169">
        <v>925</v>
      </c>
      <c r="D87" s="166">
        <v>37.39</v>
      </c>
      <c r="E87" s="166">
        <v>28.48</v>
      </c>
      <c r="F87" s="166">
        <v>94.35</v>
      </c>
      <c r="G87" s="166">
        <v>788.89</v>
      </c>
      <c r="H87" s="166">
        <v>0.94</v>
      </c>
      <c r="I87" s="166">
        <v>115.89</v>
      </c>
      <c r="J87" s="166">
        <v>308.08999999999997</v>
      </c>
      <c r="K87" s="166">
        <v>9.32</v>
      </c>
      <c r="L87" s="166">
        <v>143.58000000000001</v>
      </c>
      <c r="M87" s="166">
        <v>551.30999999999995</v>
      </c>
      <c r="N87" s="166">
        <v>144.21</v>
      </c>
      <c r="O87" s="166">
        <v>8.86</v>
      </c>
    </row>
    <row r="88" spans="1:1022" x14ac:dyDescent="0.3">
      <c r="A88" s="135" t="s">
        <v>638</v>
      </c>
      <c r="B88" s="135"/>
      <c r="C88" s="135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</row>
    <row r="89" spans="1:1022" x14ac:dyDescent="0.3">
      <c r="A89" s="167" t="s">
        <v>275</v>
      </c>
      <c r="B89" s="168" t="s">
        <v>42</v>
      </c>
      <c r="C89" s="165">
        <v>150</v>
      </c>
      <c r="D89" s="166">
        <v>0.6</v>
      </c>
      <c r="E89" s="166">
        <v>0.6</v>
      </c>
      <c r="F89" s="166">
        <v>14.7</v>
      </c>
      <c r="G89" s="166">
        <v>70.5</v>
      </c>
      <c r="H89" s="166">
        <v>0.05</v>
      </c>
      <c r="I89" s="166">
        <v>15</v>
      </c>
      <c r="J89" s="166">
        <v>7.5</v>
      </c>
      <c r="K89" s="166">
        <v>0.3</v>
      </c>
      <c r="L89" s="166">
        <v>24</v>
      </c>
      <c r="M89" s="166">
        <v>16.5</v>
      </c>
      <c r="N89" s="166">
        <v>13.5</v>
      </c>
      <c r="O89" s="166">
        <v>3.3</v>
      </c>
    </row>
    <row r="90" spans="1:1022" x14ac:dyDescent="0.3">
      <c r="A90" s="171"/>
      <c r="B90" s="168" t="s">
        <v>513</v>
      </c>
      <c r="C90" s="165">
        <v>200</v>
      </c>
      <c r="D90" s="166">
        <v>6</v>
      </c>
      <c r="E90" s="166">
        <v>2</v>
      </c>
      <c r="F90" s="166">
        <v>8</v>
      </c>
      <c r="G90" s="166">
        <v>80</v>
      </c>
      <c r="H90" s="166">
        <v>0.08</v>
      </c>
      <c r="I90" s="166">
        <v>1.4</v>
      </c>
      <c r="J90" s="166"/>
      <c r="K90" s="166"/>
      <c r="L90" s="166">
        <v>240</v>
      </c>
      <c r="M90" s="166">
        <v>180</v>
      </c>
      <c r="N90" s="166">
        <v>28</v>
      </c>
      <c r="O90" s="166">
        <v>0.2</v>
      </c>
    </row>
    <row r="91" spans="1:1022" x14ac:dyDescent="0.3">
      <c r="A91" s="133" t="s">
        <v>639</v>
      </c>
      <c r="B91" s="134"/>
      <c r="C91" s="169">
        <v>350</v>
      </c>
      <c r="D91" s="166">
        <v>6.6</v>
      </c>
      <c r="E91" s="166">
        <v>2.6</v>
      </c>
      <c r="F91" s="166">
        <v>22.7</v>
      </c>
      <c r="G91" s="166">
        <v>150.5</v>
      </c>
      <c r="H91" s="166">
        <v>0.13</v>
      </c>
      <c r="I91" s="166">
        <v>16.399999999999999</v>
      </c>
      <c r="J91" s="166">
        <v>7.5</v>
      </c>
      <c r="K91" s="166">
        <v>0.3</v>
      </c>
      <c r="L91" s="166">
        <v>264</v>
      </c>
      <c r="M91" s="166">
        <v>196.5</v>
      </c>
      <c r="N91" s="166">
        <v>41.5</v>
      </c>
      <c r="O91" s="166">
        <v>3.5</v>
      </c>
    </row>
    <row r="92" spans="1:1022" x14ac:dyDescent="0.3">
      <c r="A92" s="133" t="s">
        <v>44</v>
      </c>
      <c r="B92" s="134"/>
      <c r="C92" s="172">
        <v>2005</v>
      </c>
      <c r="D92" s="166">
        <v>73.11</v>
      </c>
      <c r="E92" s="166">
        <v>54.71</v>
      </c>
      <c r="F92" s="166">
        <v>198.3</v>
      </c>
      <c r="G92" s="166">
        <v>1602.74</v>
      </c>
      <c r="H92" s="166">
        <v>1.68</v>
      </c>
      <c r="I92" s="166">
        <v>219.82</v>
      </c>
      <c r="J92" s="166">
        <v>922.98</v>
      </c>
      <c r="K92" s="166">
        <v>16.07</v>
      </c>
      <c r="L92" s="166">
        <v>535.91999999999996</v>
      </c>
      <c r="M92" s="166">
        <v>1212.58</v>
      </c>
      <c r="N92" s="166">
        <v>341.26</v>
      </c>
      <c r="O92" s="166">
        <v>21.87</v>
      </c>
    </row>
    <row r="93" spans="1:1022" x14ac:dyDescent="0.3">
      <c r="A93" s="130" t="s">
        <v>154</v>
      </c>
      <c r="B93" s="128" t="s">
        <v>793</v>
      </c>
      <c r="C93" s="158"/>
      <c r="D93" s="174"/>
      <c r="E93" s="174"/>
      <c r="F93" s="174"/>
      <c r="G93" s="174"/>
      <c r="H93" s="174"/>
      <c r="I93" s="174"/>
      <c r="J93" s="175"/>
      <c r="K93" s="175"/>
      <c r="L93" s="175"/>
      <c r="M93" s="175"/>
      <c r="N93" s="175"/>
      <c r="O93" s="175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GW93" s="128"/>
      <c r="GX93" s="128"/>
      <c r="GY93" s="128"/>
      <c r="GZ93" s="128"/>
      <c r="HA93" s="128"/>
      <c r="HB93" s="128"/>
      <c r="HC93" s="128"/>
      <c r="HD93" s="128"/>
      <c r="HE93" s="128"/>
      <c r="HF93" s="128"/>
      <c r="HG93" s="128"/>
      <c r="HH93" s="128"/>
      <c r="HI93" s="128"/>
      <c r="HJ93" s="128"/>
      <c r="HK93" s="128"/>
      <c r="HL93" s="128"/>
      <c r="HM93" s="128"/>
      <c r="HN93" s="128"/>
      <c r="HO93" s="128"/>
      <c r="HP93" s="128"/>
      <c r="HQ93" s="128"/>
      <c r="HR93" s="128"/>
      <c r="HS93" s="128"/>
      <c r="HT93" s="128"/>
      <c r="HU93" s="128"/>
      <c r="HV93" s="128"/>
      <c r="HW93" s="128"/>
      <c r="HX93" s="128"/>
      <c r="HY93" s="128"/>
      <c r="HZ93" s="128"/>
      <c r="IA93" s="128"/>
      <c r="IB93" s="128"/>
      <c r="IC93" s="128"/>
      <c r="ID93" s="128"/>
      <c r="IE93" s="128"/>
      <c r="IF93" s="128"/>
      <c r="IG93" s="128"/>
      <c r="IH93" s="128"/>
      <c r="II93" s="128"/>
      <c r="IJ93" s="128"/>
      <c r="IK93" s="128"/>
      <c r="IL93" s="128"/>
      <c r="IM93" s="128"/>
      <c r="IN93" s="128"/>
      <c r="IO93" s="128"/>
      <c r="IP93" s="128"/>
      <c r="IQ93" s="128"/>
      <c r="IR93" s="128"/>
      <c r="IS93" s="128"/>
      <c r="IT93" s="128"/>
      <c r="IU93" s="128"/>
      <c r="IV93" s="128"/>
      <c r="IW93" s="128"/>
      <c r="IX93" s="128"/>
      <c r="IY93" s="128"/>
      <c r="IZ93" s="128"/>
      <c r="JA93" s="128"/>
      <c r="JB93" s="128"/>
      <c r="JC93" s="128"/>
      <c r="JD93" s="128"/>
      <c r="JE93" s="128"/>
      <c r="JF93" s="128"/>
      <c r="JG93" s="128"/>
      <c r="JH93" s="128"/>
      <c r="JI93" s="128"/>
      <c r="JJ93" s="128"/>
      <c r="JK93" s="128"/>
      <c r="JL93" s="128"/>
      <c r="JM93" s="128"/>
      <c r="JN93" s="128"/>
      <c r="JO93" s="128"/>
      <c r="JP93" s="128"/>
      <c r="JQ93" s="128"/>
      <c r="JR93" s="128"/>
      <c r="JS93" s="128"/>
      <c r="JT93" s="128"/>
      <c r="JU93" s="128"/>
      <c r="JV93" s="128"/>
      <c r="JW93" s="128"/>
      <c r="JX93" s="128"/>
      <c r="JY93" s="128"/>
      <c r="JZ93" s="128"/>
      <c r="KA93" s="128"/>
      <c r="KB93" s="128"/>
      <c r="KC93" s="128"/>
      <c r="KD93" s="128"/>
      <c r="KE93" s="128"/>
      <c r="KF93" s="128"/>
      <c r="KG93" s="128"/>
      <c r="KH93" s="128"/>
      <c r="KI93" s="128"/>
      <c r="KJ93" s="128"/>
      <c r="KK93" s="128"/>
      <c r="KL93" s="128"/>
      <c r="KM93" s="128"/>
      <c r="KN93" s="128"/>
      <c r="KO93" s="128"/>
      <c r="KP93" s="128"/>
      <c r="KQ93" s="128"/>
      <c r="KR93" s="128"/>
      <c r="KS93" s="128"/>
      <c r="KT93" s="128"/>
      <c r="KU93" s="128"/>
      <c r="KV93" s="128"/>
      <c r="KW93" s="128"/>
      <c r="KX93" s="128"/>
      <c r="KY93" s="128"/>
      <c r="KZ93" s="128"/>
      <c r="LA93" s="128"/>
      <c r="LB93" s="128"/>
      <c r="LC93" s="128"/>
      <c r="LD93" s="128"/>
      <c r="LE93" s="128"/>
      <c r="LF93" s="128"/>
      <c r="LG93" s="128"/>
      <c r="LH93" s="128"/>
      <c r="LI93" s="128"/>
      <c r="LJ93" s="128"/>
      <c r="LK93" s="128"/>
      <c r="LL93" s="128"/>
      <c r="LM93" s="128"/>
      <c r="LN93" s="128"/>
      <c r="LO93" s="128"/>
      <c r="LP93" s="128"/>
      <c r="LQ93" s="128"/>
      <c r="LR93" s="128"/>
      <c r="LS93" s="128"/>
      <c r="LT93" s="128"/>
      <c r="LU93" s="128"/>
      <c r="LV93" s="128"/>
      <c r="LW93" s="128"/>
      <c r="LX93" s="128"/>
      <c r="LY93" s="128"/>
      <c r="LZ93" s="128"/>
      <c r="MA93" s="128"/>
      <c r="MB93" s="128"/>
      <c r="MC93" s="128"/>
      <c r="MD93" s="128"/>
      <c r="ME93" s="128"/>
      <c r="MF93" s="128"/>
      <c r="MG93" s="128"/>
      <c r="MH93" s="128"/>
      <c r="MI93" s="128"/>
      <c r="MJ93" s="128"/>
      <c r="MK93" s="128"/>
      <c r="ML93" s="128"/>
      <c r="MM93" s="128"/>
      <c r="MN93" s="128"/>
      <c r="MO93" s="128"/>
      <c r="MP93" s="128"/>
      <c r="MQ93" s="128"/>
      <c r="MR93" s="128"/>
      <c r="MS93" s="128"/>
      <c r="MT93" s="128"/>
      <c r="MU93" s="128"/>
      <c r="MV93" s="128"/>
      <c r="MW93" s="128"/>
      <c r="MX93" s="128"/>
      <c r="MY93" s="128"/>
      <c r="MZ93" s="128"/>
      <c r="NA93" s="128"/>
      <c r="NB93" s="128"/>
      <c r="NC93" s="128"/>
      <c r="ND93" s="128"/>
      <c r="NE93" s="128"/>
      <c r="NF93" s="128"/>
      <c r="NG93" s="128"/>
      <c r="NH93" s="128"/>
      <c r="NI93" s="128"/>
      <c r="NJ93" s="128"/>
      <c r="NK93" s="128"/>
      <c r="NL93" s="128"/>
      <c r="NM93" s="128"/>
      <c r="NN93" s="128"/>
      <c r="NO93" s="128"/>
      <c r="NP93" s="128"/>
      <c r="NQ93" s="128"/>
      <c r="NR93" s="128"/>
      <c r="NS93" s="128"/>
      <c r="NT93" s="128"/>
      <c r="NU93" s="128"/>
      <c r="NV93" s="128"/>
      <c r="NW93" s="128"/>
      <c r="NX93" s="128"/>
      <c r="NY93" s="128"/>
      <c r="NZ93" s="128"/>
      <c r="OA93" s="128"/>
      <c r="OB93" s="128"/>
      <c r="OC93" s="128"/>
      <c r="OD93" s="128"/>
      <c r="OE93" s="128"/>
      <c r="OF93" s="128"/>
      <c r="OG93" s="128"/>
      <c r="OH93" s="128"/>
      <c r="OI93" s="128"/>
      <c r="OJ93" s="128"/>
      <c r="OK93" s="128"/>
      <c r="OL93" s="128"/>
      <c r="OM93" s="128"/>
      <c r="ON93" s="128"/>
      <c r="OO93" s="128"/>
      <c r="OP93" s="128"/>
      <c r="OQ93" s="128"/>
      <c r="OR93" s="128"/>
      <c r="OS93" s="128"/>
      <c r="OT93" s="128"/>
      <c r="OU93" s="128"/>
      <c r="OV93" s="128"/>
      <c r="OW93" s="128"/>
      <c r="OX93" s="128"/>
      <c r="OY93" s="128"/>
      <c r="OZ93" s="128"/>
      <c r="PA93" s="128"/>
      <c r="PB93" s="128"/>
      <c r="PC93" s="128"/>
      <c r="PD93" s="128"/>
      <c r="PE93" s="128"/>
      <c r="PF93" s="128"/>
      <c r="PG93" s="128"/>
      <c r="PH93" s="128"/>
      <c r="PI93" s="128"/>
      <c r="PJ93" s="128"/>
      <c r="PK93" s="128"/>
      <c r="PL93" s="128"/>
      <c r="PM93" s="128"/>
      <c r="PN93" s="128"/>
      <c r="PO93" s="128"/>
      <c r="PP93" s="128"/>
      <c r="PQ93" s="128"/>
      <c r="PR93" s="128"/>
      <c r="PS93" s="128"/>
      <c r="PT93" s="128"/>
      <c r="PU93" s="128"/>
      <c r="PV93" s="128"/>
      <c r="PW93" s="128"/>
      <c r="PX93" s="128"/>
      <c r="PY93" s="128"/>
      <c r="PZ93" s="128"/>
      <c r="QA93" s="128"/>
      <c r="QB93" s="128"/>
      <c r="QC93" s="128"/>
      <c r="QD93" s="128"/>
      <c r="QE93" s="128"/>
      <c r="QF93" s="128"/>
      <c r="QG93" s="128"/>
      <c r="QH93" s="128"/>
      <c r="QI93" s="128"/>
      <c r="QJ93" s="128"/>
      <c r="QK93" s="128"/>
      <c r="QL93" s="128"/>
      <c r="QM93" s="128"/>
      <c r="QN93" s="128"/>
      <c r="QO93" s="128"/>
      <c r="QP93" s="128"/>
      <c r="QQ93" s="128"/>
      <c r="QR93" s="128"/>
      <c r="QS93" s="128"/>
      <c r="QT93" s="128"/>
      <c r="QU93" s="128"/>
      <c r="QV93" s="128"/>
      <c r="QW93" s="128"/>
      <c r="QX93" s="128"/>
      <c r="QY93" s="128"/>
      <c r="QZ93" s="128"/>
      <c r="RA93" s="128"/>
      <c r="RB93" s="128"/>
      <c r="RC93" s="128"/>
      <c r="RD93" s="128"/>
      <c r="RE93" s="128"/>
      <c r="RF93" s="128"/>
      <c r="RG93" s="128"/>
      <c r="RH93" s="128"/>
      <c r="RI93" s="128"/>
      <c r="RJ93" s="128"/>
      <c r="RK93" s="128"/>
      <c r="RL93" s="128"/>
      <c r="RM93" s="128"/>
      <c r="RN93" s="128"/>
      <c r="RO93" s="128"/>
      <c r="RP93" s="128"/>
      <c r="RQ93" s="128"/>
      <c r="RR93" s="128"/>
      <c r="RS93" s="128"/>
      <c r="RT93" s="128"/>
      <c r="RU93" s="128"/>
      <c r="RV93" s="128"/>
      <c r="RW93" s="128"/>
      <c r="RX93" s="128"/>
      <c r="RY93" s="128"/>
      <c r="RZ93" s="128"/>
      <c r="SA93" s="128"/>
      <c r="SB93" s="128"/>
      <c r="SC93" s="128"/>
      <c r="SD93" s="128"/>
      <c r="SE93" s="128"/>
      <c r="SF93" s="128"/>
      <c r="SG93" s="128"/>
      <c r="SH93" s="128"/>
      <c r="SI93" s="128"/>
      <c r="SJ93" s="128"/>
      <c r="SK93" s="128"/>
      <c r="SL93" s="128"/>
      <c r="SM93" s="128"/>
      <c r="SN93" s="128"/>
      <c r="SO93" s="128"/>
      <c r="SP93" s="128"/>
      <c r="SQ93" s="128"/>
      <c r="SR93" s="128"/>
      <c r="SS93" s="128"/>
      <c r="ST93" s="128"/>
      <c r="SU93" s="128"/>
      <c r="SV93" s="128"/>
      <c r="SW93" s="128"/>
      <c r="SX93" s="128"/>
      <c r="SY93" s="128"/>
      <c r="SZ93" s="128"/>
      <c r="TA93" s="128"/>
      <c r="TB93" s="128"/>
      <c r="TC93" s="128"/>
      <c r="TD93" s="128"/>
      <c r="TE93" s="128"/>
      <c r="TF93" s="128"/>
      <c r="TG93" s="128"/>
      <c r="TH93" s="128"/>
      <c r="TI93" s="128"/>
      <c r="TJ93" s="128"/>
      <c r="TK93" s="128"/>
      <c r="TL93" s="128"/>
      <c r="TM93" s="128"/>
      <c r="TN93" s="128"/>
      <c r="TO93" s="128"/>
      <c r="TP93" s="128"/>
      <c r="TQ93" s="128"/>
      <c r="TR93" s="128"/>
      <c r="TS93" s="128"/>
      <c r="TT93" s="128"/>
      <c r="TU93" s="128"/>
      <c r="TV93" s="128"/>
      <c r="TW93" s="128"/>
      <c r="TX93" s="128"/>
      <c r="TY93" s="128"/>
      <c r="TZ93" s="128"/>
      <c r="UA93" s="128"/>
      <c r="UB93" s="128"/>
      <c r="UC93" s="128"/>
      <c r="UD93" s="128"/>
      <c r="UE93" s="128"/>
      <c r="UF93" s="128"/>
      <c r="UG93" s="128"/>
      <c r="UH93" s="128"/>
      <c r="UI93" s="128"/>
      <c r="UJ93" s="128"/>
      <c r="UK93" s="128"/>
      <c r="UL93" s="128"/>
      <c r="UM93" s="128"/>
      <c r="UN93" s="128"/>
      <c r="UO93" s="128"/>
      <c r="UP93" s="128"/>
      <c r="UQ93" s="128"/>
      <c r="UR93" s="128"/>
      <c r="US93" s="128"/>
      <c r="UT93" s="128"/>
      <c r="UU93" s="128"/>
      <c r="UV93" s="128"/>
      <c r="UW93" s="128"/>
      <c r="UX93" s="128"/>
      <c r="UY93" s="128"/>
      <c r="UZ93" s="128"/>
      <c r="VA93" s="128"/>
      <c r="VB93" s="128"/>
      <c r="VC93" s="128"/>
      <c r="VD93" s="128"/>
      <c r="VE93" s="128"/>
      <c r="VF93" s="128"/>
      <c r="VG93" s="128"/>
      <c r="VH93" s="128"/>
      <c r="VI93" s="128"/>
      <c r="VJ93" s="128"/>
      <c r="VK93" s="128"/>
      <c r="VL93" s="128"/>
      <c r="VM93" s="128"/>
      <c r="VN93" s="128"/>
      <c r="VO93" s="128"/>
      <c r="VP93" s="128"/>
      <c r="VQ93" s="128"/>
      <c r="VR93" s="128"/>
      <c r="VS93" s="128"/>
      <c r="VT93" s="128"/>
      <c r="VU93" s="128"/>
      <c r="VV93" s="128"/>
      <c r="VW93" s="128"/>
      <c r="VX93" s="128"/>
      <c r="VY93" s="128"/>
      <c r="VZ93" s="128"/>
      <c r="WA93" s="128"/>
      <c r="WB93" s="128"/>
      <c r="WC93" s="128"/>
      <c r="WD93" s="128"/>
      <c r="WE93" s="128"/>
      <c r="WF93" s="128"/>
      <c r="WG93" s="128"/>
      <c r="WH93" s="128"/>
      <c r="WI93" s="128"/>
      <c r="WJ93" s="128"/>
      <c r="WK93" s="128"/>
      <c r="WL93" s="128"/>
      <c r="WM93" s="128"/>
      <c r="WN93" s="128"/>
      <c r="WO93" s="128"/>
      <c r="WP93" s="128"/>
      <c r="WQ93" s="128"/>
      <c r="WR93" s="128"/>
      <c r="WS93" s="128"/>
      <c r="WT93" s="128"/>
      <c r="WU93" s="128"/>
      <c r="WV93" s="128"/>
      <c r="WW93" s="128"/>
      <c r="WX93" s="128"/>
      <c r="WY93" s="128"/>
      <c r="WZ93" s="128"/>
      <c r="XA93" s="128"/>
      <c r="XB93" s="128"/>
      <c r="XC93" s="128"/>
      <c r="XD93" s="128"/>
      <c r="XE93" s="128"/>
      <c r="XF93" s="128"/>
      <c r="XG93" s="128"/>
      <c r="XH93" s="128"/>
      <c r="XI93" s="128"/>
      <c r="XJ93" s="128"/>
      <c r="XK93" s="128"/>
      <c r="XL93" s="128"/>
      <c r="XM93" s="128"/>
      <c r="XN93" s="128"/>
      <c r="XO93" s="128"/>
      <c r="XP93" s="128"/>
      <c r="XQ93" s="128"/>
      <c r="XR93" s="128"/>
      <c r="XS93" s="128"/>
      <c r="XT93" s="128"/>
      <c r="XU93" s="128"/>
      <c r="XV93" s="128"/>
      <c r="XW93" s="128"/>
      <c r="XX93" s="128"/>
      <c r="XY93" s="128"/>
      <c r="XZ93" s="128"/>
      <c r="YA93" s="128"/>
      <c r="YB93" s="128"/>
      <c r="YC93" s="128"/>
      <c r="YD93" s="128"/>
      <c r="YE93" s="128"/>
      <c r="YF93" s="128"/>
      <c r="YG93" s="128"/>
      <c r="YH93" s="128"/>
      <c r="YI93" s="128"/>
      <c r="YJ93" s="128"/>
      <c r="YK93" s="128"/>
      <c r="YL93" s="128"/>
      <c r="YM93" s="128"/>
      <c r="YN93" s="128"/>
      <c r="YO93" s="128"/>
      <c r="YP93" s="128"/>
      <c r="YQ93" s="128"/>
      <c r="YR93" s="128"/>
      <c r="YS93" s="128"/>
      <c r="YT93" s="128"/>
      <c r="YU93" s="128"/>
      <c r="YV93" s="128"/>
      <c r="YW93" s="128"/>
      <c r="YX93" s="128"/>
      <c r="YY93" s="128"/>
      <c r="YZ93" s="128"/>
      <c r="ZA93" s="128"/>
      <c r="ZB93" s="128"/>
      <c r="ZC93" s="128"/>
      <c r="ZD93" s="128"/>
      <c r="ZE93" s="128"/>
      <c r="ZF93" s="128"/>
      <c r="ZG93" s="128"/>
      <c r="ZH93" s="128"/>
      <c r="ZI93" s="128"/>
      <c r="ZJ93" s="128"/>
      <c r="ZK93" s="128"/>
      <c r="ZL93" s="128"/>
      <c r="ZM93" s="128"/>
      <c r="ZN93" s="128"/>
      <c r="ZO93" s="128"/>
      <c r="ZP93" s="128"/>
      <c r="ZQ93" s="128"/>
      <c r="ZR93" s="128"/>
      <c r="ZS93" s="128"/>
      <c r="ZT93" s="128"/>
      <c r="ZU93" s="128"/>
      <c r="ZV93" s="128"/>
      <c r="ZW93" s="128"/>
      <c r="ZX93" s="128"/>
      <c r="ZY93" s="128"/>
      <c r="ZZ93" s="128"/>
      <c r="AAA93" s="128"/>
      <c r="AAB93" s="128"/>
      <c r="AAC93" s="128"/>
      <c r="AAD93" s="128"/>
      <c r="AAE93" s="128"/>
      <c r="AAF93" s="128"/>
      <c r="AAG93" s="128"/>
      <c r="AAH93" s="128"/>
      <c r="AAI93" s="128"/>
      <c r="AAJ93" s="128"/>
      <c r="AAK93" s="128"/>
      <c r="AAL93" s="128"/>
      <c r="AAM93" s="128"/>
      <c r="AAN93" s="128"/>
      <c r="AAO93" s="128"/>
      <c r="AAP93" s="128"/>
      <c r="AAQ93" s="128"/>
      <c r="AAR93" s="128"/>
      <c r="AAS93" s="128"/>
      <c r="AAT93" s="128"/>
      <c r="AAU93" s="128"/>
      <c r="AAV93" s="128"/>
      <c r="AAW93" s="128"/>
      <c r="AAX93" s="128"/>
      <c r="AAY93" s="128"/>
      <c r="AAZ93" s="128"/>
      <c r="ABA93" s="128"/>
      <c r="ABB93" s="128"/>
      <c r="ABC93" s="128"/>
      <c r="ABD93" s="128"/>
      <c r="ABE93" s="128"/>
      <c r="ABF93" s="128"/>
      <c r="ABG93" s="128"/>
      <c r="ABH93" s="128"/>
      <c r="ABI93" s="128"/>
      <c r="ABJ93" s="128"/>
      <c r="ABK93" s="128"/>
      <c r="ABL93" s="128"/>
      <c r="ABM93" s="128"/>
      <c r="ABN93" s="128"/>
      <c r="ABO93" s="128"/>
      <c r="ABP93" s="128"/>
      <c r="ABQ93" s="128"/>
      <c r="ABR93" s="128"/>
      <c r="ABS93" s="128"/>
      <c r="ABT93" s="128"/>
      <c r="ABU93" s="128"/>
      <c r="ABV93" s="128"/>
      <c r="ABW93" s="128"/>
      <c r="ABX93" s="128"/>
      <c r="ABY93" s="128"/>
      <c r="ABZ93" s="128"/>
      <c r="ACA93" s="128"/>
      <c r="ACB93" s="128"/>
      <c r="ACC93" s="128"/>
      <c r="ACD93" s="128"/>
      <c r="ACE93" s="128"/>
      <c r="ACF93" s="128"/>
      <c r="ACG93" s="128"/>
      <c r="ACH93" s="128"/>
      <c r="ACI93" s="128"/>
      <c r="ACJ93" s="128"/>
      <c r="ACK93" s="128"/>
      <c r="ACL93" s="128"/>
      <c r="ACM93" s="128"/>
      <c r="ACN93" s="128"/>
      <c r="ACO93" s="128"/>
      <c r="ACP93" s="128"/>
      <c r="ACQ93" s="128"/>
      <c r="ACR93" s="128"/>
      <c r="ACS93" s="128"/>
      <c r="ACT93" s="128"/>
      <c r="ACU93" s="128"/>
      <c r="ACV93" s="128"/>
      <c r="ACW93" s="128"/>
      <c r="ACX93" s="128"/>
      <c r="ACY93" s="128"/>
      <c r="ACZ93" s="128"/>
      <c r="ADA93" s="128"/>
      <c r="ADB93" s="128"/>
      <c r="ADC93" s="128"/>
      <c r="ADD93" s="128"/>
      <c r="ADE93" s="128"/>
      <c r="ADF93" s="128"/>
      <c r="ADG93" s="128"/>
      <c r="ADH93" s="128"/>
      <c r="ADI93" s="128"/>
      <c r="ADJ93" s="128"/>
      <c r="ADK93" s="128"/>
      <c r="ADL93" s="128"/>
      <c r="ADM93" s="128"/>
      <c r="ADN93" s="128"/>
      <c r="ADO93" s="128"/>
      <c r="ADP93" s="128"/>
      <c r="ADQ93" s="128"/>
      <c r="ADR93" s="128"/>
      <c r="ADS93" s="128"/>
      <c r="ADT93" s="128"/>
      <c r="ADU93" s="128"/>
      <c r="ADV93" s="128"/>
      <c r="ADW93" s="128"/>
      <c r="ADX93" s="128"/>
      <c r="ADY93" s="128"/>
      <c r="ADZ93" s="128"/>
      <c r="AEA93" s="128"/>
      <c r="AEB93" s="128"/>
      <c r="AEC93" s="128"/>
      <c r="AED93" s="128"/>
      <c r="AEE93" s="128"/>
      <c r="AEF93" s="128"/>
      <c r="AEG93" s="128"/>
      <c r="AEH93" s="128"/>
      <c r="AEI93" s="128"/>
      <c r="AEJ93" s="128"/>
      <c r="AEK93" s="128"/>
      <c r="AEL93" s="128"/>
      <c r="AEM93" s="128"/>
      <c r="AEN93" s="128"/>
      <c r="AEO93" s="128"/>
      <c r="AEP93" s="128"/>
      <c r="AEQ93" s="128"/>
      <c r="AER93" s="128"/>
      <c r="AES93" s="128"/>
      <c r="AET93" s="128"/>
      <c r="AEU93" s="128"/>
      <c r="AEV93" s="128"/>
      <c r="AEW93" s="128"/>
      <c r="AEX93" s="128"/>
      <c r="AEY93" s="128"/>
      <c r="AEZ93" s="128"/>
      <c r="AFA93" s="128"/>
      <c r="AFB93" s="128"/>
      <c r="AFC93" s="128"/>
      <c r="AFD93" s="128"/>
      <c r="AFE93" s="128"/>
      <c r="AFF93" s="128"/>
      <c r="AFG93" s="128"/>
      <c r="AFH93" s="128"/>
      <c r="AFI93" s="128"/>
      <c r="AFJ93" s="128"/>
      <c r="AFK93" s="128"/>
      <c r="AFL93" s="128"/>
      <c r="AFM93" s="128"/>
      <c r="AFN93" s="128"/>
      <c r="AFO93" s="128"/>
      <c r="AFP93" s="128"/>
      <c r="AFQ93" s="128"/>
      <c r="AFR93" s="128"/>
      <c r="AFS93" s="128"/>
      <c r="AFT93" s="128"/>
      <c r="AFU93" s="128"/>
      <c r="AFV93" s="128"/>
      <c r="AFW93" s="128"/>
      <c r="AFX93" s="128"/>
      <c r="AFY93" s="128"/>
      <c r="AFZ93" s="128"/>
      <c r="AGA93" s="128"/>
      <c r="AGB93" s="128"/>
      <c r="AGC93" s="128"/>
      <c r="AGD93" s="128"/>
      <c r="AGE93" s="128"/>
      <c r="AGF93" s="128"/>
      <c r="AGG93" s="128"/>
      <c r="AGH93" s="128"/>
      <c r="AGI93" s="128"/>
      <c r="AGJ93" s="128"/>
      <c r="AGK93" s="128"/>
      <c r="AGL93" s="128"/>
      <c r="AGM93" s="128"/>
      <c r="AGN93" s="128"/>
      <c r="AGO93" s="128"/>
      <c r="AGP93" s="128"/>
      <c r="AGQ93" s="128"/>
      <c r="AGR93" s="128"/>
      <c r="AGS93" s="128"/>
      <c r="AGT93" s="128"/>
      <c r="AGU93" s="128"/>
      <c r="AGV93" s="128"/>
      <c r="AGW93" s="128"/>
      <c r="AGX93" s="128"/>
      <c r="AGY93" s="128"/>
      <c r="AGZ93" s="128"/>
      <c r="AHA93" s="128"/>
      <c r="AHB93" s="128"/>
      <c r="AHC93" s="128"/>
      <c r="AHD93" s="128"/>
      <c r="AHE93" s="128"/>
      <c r="AHF93" s="128"/>
      <c r="AHG93" s="128"/>
      <c r="AHH93" s="128"/>
      <c r="AHI93" s="128"/>
      <c r="AHJ93" s="128"/>
      <c r="AHK93" s="128"/>
      <c r="AHL93" s="128"/>
      <c r="AHM93" s="128"/>
      <c r="AHN93" s="128"/>
      <c r="AHO93" s="128"/>
      <c r="AHP93" s="128"/>
      <c r="AHQ93" s="128"/>
      <c r="AHR93" s="128"/>
      <c r="AHS93" s="128"/>
      <c r="AHT93" s="128"/>
      <c r="AHU93" s="128"/>
      <c r="AHV93" s="128"/>
      <c r="AHW93" s="128"/>
      <c r="AHX93" s="128"/>
      <c r="AHY93" s="128"/>
      <c r="AHZ93" s="128"/>
      <c r="AIA93" s="128"/>
      <c r="AIB93" s="128"/>
      <c r="AIC93" s="128"/>
      <c r="AID93" s="128"/>
      <c r="AIE93" s="128"/>
      <c r="AIF93" s="128"/>
      <c r="AIG93" s="128"/>
      <c r="AIH93" s="128"/>
      <c r="AII93" s="128"/>
      <c r="AIJ93" s="128"/>
      <c r="AIK93" s="128"/>
      <c r="AIL93" s="128"/>
      <c r="AIM93" s="128"/>
      <c r="AIN93" s="128"/>
      <c r="AIO93" s="128"/>
      <c r="AIP93" s="128"/>
      <c r="AIQ93" s="128"/>
      <c r="AIR93" s="128"/>
      <c r="AIS93" s="128"/>
      <c r="AIT93" s="128"/>
      <c r="AIU93" s="128"/>
      <c r="AIV93" s="128"/>
      <c r="AIW93" s="128"/>
      <c r="AIX93" s="128"/>
      <c r="AIY93" s="128"/>
      <c r="AIZ93" s="128"/>
      <c r="AJA93" s="128"/>
      <c r="AJB93" s="128"/>
      <c r="AJC93" s="128"/>
      <c r="AJD93" s="128"/>
      <c r="AJE93" s="128"/>
      <c r="AJF93" s="128"/>
      <c r="AJG93" s="128"/>
      <c r="AJH93" s="128"/>
      <c r="AJI93" s="128"/>
      <c r="AJJ93" s="128"/>
      <c r="AJK93" s="128"/>
      <c r="AJL93" s="128"/>
      <c r="AJM93" s="128"/>
      <c r="AJN93" s="128"/>
      <c r="AJO93" s="128"/>
      <c r="AJP93" s="128"/>
      <c r="AJQ93" s="128"/>
      <c r="AJR93" s="128"/>
      <c r="AJS93" s="128"/>
      <c r="AJT93" s="128"/>
      <c r="AJU93" s="128"/>
      <c r="AJV93" s="128"/>
      <c r="AJW93" s="128"/>
      <c r="AJX93" s="128"/>
      <c r="AJY93" s="128"/>
      <c r="AJZ93" s="128"/>
      <c r="AKA93" s="128"/>
      <c r="AKB93" s="128"/>
      <c r="AKC93" s="128"/>
      <c r="AKD93" s="128"/>
      <c r="AKE93" s="128"/>
      <c r="AKF93" s="128"/>
      <c r="AKG93" s="128"/>
      <c r="AKH93" s="128"/>
      <c r="AKI93" s="128"/>
      <c r="AKJ93" s="128"/>
      <c r="AKK93" s="128"/>
      <c r="AKL93" s="128"/>
      <c r="AKM93" s="128"/>
      <c r="AKN93" s="128"/>
      <c r="AKO93" s="128"/>
      <c r="AKP93" s="128"/>
      <c r="AKQ93" s="128"/>
      <c r="AKR93" s="128"/>
      <c r="AKS93" s="128"/>
      <c r="AKT93" s="128"/>
      <c r="AKU93" s="128"/>
      <c r="AKV93" s="128"/>
      <c r="AKW93" s="128"/>
      <c r="AKX93" s="128"/>
      <c r="AKY93" s="128"/>
      <c r="AKZ93" s="128"/>
      <c r="ALA93" s="128"/>
      <c r="ALB93" s="128"/>
      <c r="ALC93" s="128"/>
      <c r="ALD93" s="128"/>
      <c r="ALE93" s="128"/>
      <c r="ALF93" s="128"/>
      <c r="ALG93" s="128"/>
      <c r="ALH93" s="128"/>
      <c r="ALI93" s="128"/>
      <c r="ALJ93" s="128"/>
      <c r="ALK93" s="128"/>
      <c r="ALL93" s="128"/>
      <c r="ALM93" s="128"/>
      <c r="ALN93" s="128"/>
      <c r="ALO93" s="128"/>
      <c r="ALP93" s="128"/>
      <c r="ALQ93" s="128"/>
      <c r="ALR93" s="128"/>
      <c r="ALS93" s="128"/>
      <c r="ALT93" s="128"/>
      <c r="ALU93" s="128"/>
      <c r="ALV93" s="128"/>
      <c r="ALW93" s="128"/>
      <c r="ALX93" s="128"/>
      <c r="ALY93" s="128"/>
      <c r="ALZ93" s="128"/>
      <c r="AMA93" s="128"/>
      <c r="AMB93" s="128"/>
      <c r="AMC93" s="128"/>
      <c r="AMD93" s="128"/>
      <c r="AME93" s="128"/>
      <c r="AMF93" s="128"/>
      <c r="AMG93" s="128"/>
      <c r="AMH93" s="128"/>
    </row>
    <row r="94" spans="1:1022" x14ac:dyDescent="0.3">
      <c r="A94" s="130" t="s">
        <v>155</v>
      </c>
      <c r="B94" s="128" t="s">
        <v>156</v>
      </c>
      <c r="C94" s="13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GW94" s="128"/>
      <c r="GX94" s="128"/>
      <c r="GY94" s="128"/>
      <c r="GZ94" s="128"/>
      <c r="HA94" s="128"/>
      <c r="HB94" s="128"/>
      <c r="HC94" s="128"/>
      <c r="HD94" s="128"/>
      <c r="HE94" s="128"/>
      <c r="HF94" s="128"/>
      <c r="HG94" s="128"/>
      <c r="HH94" s="128"/>
      <c r="HI94" s="128"/>
      <c r="HJ94" s="128"/>
      <c r="HK94" s="128"/>
      <c r="HL94" s="128"/>
      <c r="HM94" s="128"/>
      <c r="HN94" s="128"/>
      <c r="HO94" s="128"/>
      <c r="HP94" s="128"/>
      <c r="HQ94" s="128"/>
      <c r="HR94" s="128"/>
      <c r="HS94" s="128"/>
      <c r="HT94" s="128"/>
      <c r="HU94" s="128"/>
      <c r="HV94" s="128"/>
      <c r="HW94" s="128"/>
      <c r="HX94" s="128"/>
      <c r="HY94" s="128"/>
      <c r="HZ94" s="128"/>
      <c r="IA94" s="128"/>
      <c r="IB94" s="128"/>
      <c r="IC94" s="128"/>
      <c r="ID94" s="128"/>
      <c r="IE94" s="128"/>
      <c r="IF94" s="128"/>
      <c r="IG94" s="128"/>
      <c r="IH94" s="128"/>
      <c r="II94" s="128"/>
      <c r="IJ94" s="128"/>
      <c r="IK94" s="128"/>
      <c r="IL94" s="128"/>
      <c r="IM94" s="128"/>
      <c r="IN94" s="128"/>
      <c r="IO94" s="128"/>
      <c r="IP94" s="128"/>
      <c r="IQ94" s="128"/>
      <c r="IR94" s="128"/>
      <c r="IS94" s="128"/>
      <c r="IT94" s="128"/>
      <c r="IU94" s="128"/>
      <c r="IV94" s="128"/>
      <c r="IW94" s="128"/>
      <c r="IX94" s="128"/>
      <c r="IY94" s="128"/>
      <c r="IZ94" s="128"/>
      <c r="JA94" s="128"/>
      <c r="JB94" s="128"/>
      <c r="JC94" s="128"/>
      <c r="JD94" s="128"/>
      <c r="JE94" s="128"/>
      <c r="JF94" s="128"/>
      <c r="JG94" s="128"/>
      <c r="JH94" s="128"/>
      <c r="JI94" s="128"/>
      <c r="JJ94" s="128"/>
      <c r="JK94" s="128"/>
      <c r="JL94" s="128"/>
      <c r="JM94" s="128"/>
      <c r="JN94" s="128"/>
      <c r="JO94" s="128"/>
      <c r="JP94" s="128"/>
      <c r="JQ94" s="128"/>
      <c r="JR94" s="128"/>
      <c r="JS94" s="128"/>
      <c r="JT94" s="128"/>
      <c r="JU94" s="128"/>
      <c r="JV94" s="128"/>
      <c r="JW94" s="128"/>
      <c r="JX94" s="128"/>
      <c r="JY94" s="128"/>
      <c r="JZ94" s="128"/>
      <c r="KA94" s="128"/>
      <c r="KB94" s="128"/>
      <c r="KC94" s="128"/>
      <c r="KD94" s="128"/>
      <c r="KE94" s="128"/>
      <c r="KF94" s="128"/>
      <c r="KG94" s="128"/>
      <c r="KH94" s="128"/>
      <c r="KI94" s="128"/>
      <c r="KJ94" s="128"/>
      <c r="KK94" s="128"/>
      <c r="KL94" s="128"/>
      <c r="KM94" s="128"/>
      <c r="KN94" s="128"/>
      <c r="KO94" s="128"/>
      <c r="KP94" s="128"/>
      <c r="KQ94" s="128"/>
      <c r="KR94" s="128"/>
      <c r="KS94" s="128"/>
      <c r="KT94" s="128"/>
      <c r="KU94" s="128"/>
      <c r="KV94" s="128"/>
      <c r="KW94" s="128"/>
      <c r="KX94" s="128"/>
      <c r="KY94" s="128"/>
      <c r="KZ94" s="128"/>
      <c r="LA94" s="128"/>
      <c r="LB94" s="128"/>
      <c r="LC94" s="128"/>
      <c r="LD94" s="128"/>
      <c r="LE94" s="128"/>
      <c r="LF94" s="128"/>
      <c r="LG94" s="128"/>
      <c r="LH94" s="128"/>
      <c r="LI94" s="128"/>
      <c r="LJ94" s="128"/>
      <c r="LK94" s="128"/>
      <c r="LL94" s="128"/>
      <c r="LM94" s="128"/>
      <c r="LN94" s="128"/>
      <c r="LO94" s="128"/>
      <c r="LP94" s="128"/>
      <c r="LQ94" s="128"/>
      <c r="LR94" s="128"/>
      <c r="LS94" s="128"/>
      <c r="LT94" s="128"/>
      <c r="LU94" s="128"/>
      <c r="LV94" s="128"/>
      <c r="LW94" s="128"/>
      <c r="LX94" s="128"/>
      <c r="LY94" s="128"/>
      <c r="LZ94" s="128"/>
      <c r="MA94" s="128"/>
      <c r="MB94" s="128"/>
      <c r="MC94" s="128"/>
      <c r="MD94" s="128"/>
      <c r="ME94" s="128"/>
      <c r="MF94" s="128"/>
      <c r="MG94" s="128"/>
      <c r="MH94" s="128"/>
      <c r="MI94" s="128"/>
      <c r="MJ94" s="128"/>
      <c r="MK94" s="128"/>
      <c r="ML94" s="128"/>
      <c r="MM94" s="128"/>
      <c r="MN94" s="128"/>
      <c r="MO94" s="128"/>
      <c r="MP94" s="128"/>
      <c r="MQ94" s="128"/>
      <c r="MR94" s="128"/>
      <c r="MS94" s="128"/>
      <c r="MT94" s="128"/>
      <c r="MU94" s="128"/>
      <c r="MV94" s="128"/>
      <c r="MW94" s="128"/>
      <c r="MX94" s="128"/>
      <c r="MY94" s="128"/>
      <c r="MZ94" s="128"/>
      <c r="NA94" s="128"/>
      <c r="NB94" s="128"/>
      <c r="NC94" s="128"/>
      <c r="ND94" s="128"/>
      <c r="NE94" s="128"/>
      <c r="NF94" s="128"/>
      <c r="NG94" s="128"/>
      <c r="NH94" s="128"/>
      <c r="NI94" s="128"/>
      <c r="NJ94" s="128"/>
      <c r="NK94" s="128"/>
      <c r="NL94" s="128"/>
      <c r="NM94" s="128"/>
      <c r="NN94" s="128"/>
      <c r="NO94" s="128"/>
      <c r="NP94" s="128"/>
      <c r="NQ94" s="128"/>
      <c r="NR94" s="128"/>
      <c r="NS94" s="128"/>
      <c r="NT94" s="128"/>
      <c r="NU94" s="128"/>
      <c r="NV94" s="128"/>
      <c r="NW94" s="128"/>
      <c r="NX94" s="128"/>
      <c r="NY94" s="128"/>
      <c r="NZ94" s="128"/>
      <c r="OA94" s="128"/>
      <c r="OB94" s="128"/>
      <c r="OC94" s="128"/>
      <c r="OD94" s="128"/>
      <c r="OE94" s="128"/>
      <c r="OF94" s="128"/>
      <c r="OG94" s="128"/>
      <c r="OH94" s="128"/>
      <c r="OI94" s="128"/>
      <c r="OJ94" s="128"/>
      <c r="OK94" s="128"/>
      <c r="OL94" s="128"/>
      <c r="OM94" s="128"/>
      <c r="ON94" s="128"/>
      <c r="OO94" s="128"/>
      <c r="OP94" s="128"/>
      <c r="OQ94" s="128"/>
      <c r="OR94" s="128"/>
      <c r="OS94" s="128"/>
      <c r="OT94" s="128"/>
      <c r="OU94" s="128"/>
      <c r="OV94" s="128"/>
      <c r="OW94" s="128"/>
      <c r="OX94" s="128"/>
      <c r="OY94" s="128"/>
      <c r="OZ94" s="128"/>
      <c r="PA94" s="128"/>
      <c r="PB94" s="128"/>
      <c r="PC94" s="128"/>
      <c r="PD94" s="128"/>
      <c r="PE94" s="128"/>
      <c r="PF94" s="128"/>
      <c r="PG94" s="128"/>
      <c r="PH94" s="128"/>
      <c r="PI94" s="128"/>
      <c r="PJ94" s="128"/>
      <c r="PK94" s="128"/>
      <c r="PL94" s="128"/>
      <c r="PM94" s="128"/>
      <c r="PN94" s="128"/>
      <c r="PO94" s="128"/>
      <c r="PP94" s="128"/>
      <c r="PQ94" s="128"/>
      <c r="PR94" s="128"/>
      <c r="PS94" s="128"/>
      <c r="PT94" s="128"/>
      <c r="PU94" s="128"/>
      <c r="PV94" s="128"/>
      <c r="PW94" s="128"/>
      <c r="PX94" s="128"/>
      <c r="PY94" s="128"/>
      <c r="PZ94" s="128"/>
      <c r="QA94" s="128"/>
      <c r="QB94" s="128"/>
      <c r="QC94" s="128"/>
      <c r="QD94" s="128"/>
      <c r="QE94" s="128"/>
      <c r="QF94" s="128"/>
      <c r="QG94" s="128"/>
      <c r="QH94" s="128"/>
      <c r="QI94" s="128"/>
      <c r="QJ94" s="128"/>
      <c r="QK94" s="128"/>
      <c r="QL94" s="128"/>
      <c r="QM94" s="128"/>
      <c r="QN94" s="128"/>
      <c r="QO94" s="128"/>
      <c r="QP94" s="128"/>
      <c r="QQ94" s="128"/>
      <c r="QR94" s="128"/>
      <c r="QS94" s="128"/>
      <c r="QT94" s="128"/>
      <c r="QU94" s="128"/>
      <c r="QV94" s="128"/>
      <c r="QW94" s="128"/>
      <c r="QX94" s="128"/>
      <c r="QY94" s="128"/>
      <c r="QZ94" s="128"/>
      <c r="RA94" s="128"/>
      <c r="RB94" s="128"/>
      <c r="RC94" s="128"/>
      <c r="RD94" s="128"/>
      <c r="RE94" s="128"/>
      <c r="RF94" s="128"/>
      <c r="RG94" s="128"/>
      <c r="RH94" s="128"/>
      <c r="RI94" s="128"/>
      <c r="RJ94" s="128"/>
      <c r="RK94" s="128"/>
      <c r="RL94" s="128"/>
      <c r="RM94" s="128"/>
      <c r="RN94" s="128"/>
      <c r="RO94" s="128"/>
      <c r="RP94" s="128"/>
      <c r="RQ94" s="128"/>
      <c r="RR94" s="128"/>
      <c r="RS94" s="128"/>
      <c r="RT94" s="128"/>
      <c r="RU94" s="128"/>
      <c r="RV94" s="128"/>
      <c r="RW94" s="128"/>
      <c r="RX94" s="128"/>
      <c r="RY94" s="128"/>
      <c r="RZ94" s="128"/>
      <c r="SA94" s="128"/>
      <c r="SB94" s="128"/>
      <c r="SC94" s="128"/>
      <c r="SD94" s="128"/>
      <c r="SE94" s="128"/>
      <c r="SF94" s="128"/>
      <c r="SG94" s="128"/>
      <c r="SH94" s="128"/>
      <c r="SI94" s="128"/>
      <c r="SJ94" s="128"/>
      <c r="SK94" s="128"/>
      <c r="SL94" s="128"/>
      <c r="SM94" s="128"/>
      <c r="SN94" s="128"/>
      <c r="SO94" s="128"/>
      <c r="SP94" s="128"/>
      <c r="SQ94" s="128"/>
      <c r="SR94" s="128"/>
      <c r="SS94" s="128"/>
      <c r="ST94" s="128"/>
      <c r="SU94" s="128"/>
      <c r="SV94" s="128"/>
      <c r="SW94" s="128"/>
      <c r="SX94" s="128"/>
      <c r="SY94" s="128"/>
      <c r="SZ94" s="128"/>
      <c r="TA94" s="128"/>
      <c r="TB94" s="128"/>
      <c r="TC94" s="128"/>
      <c r="TD94" s="128"/>
      <c r="TE94" s="128"/>
      <c r="TF94" s="128"/>
      <c r="TG94" s="128"/>
      <c r="TH94" s="128"/>
      <c r="TI94" s="128"/>
      <c r="TJ94" s="128"/>
      <c r="TK94" s="128"/>
      <c r="TL94" s="128"/>
      <c r="TM94" s="128"/>
      <c r="TN94" s="128"/>
      <c r="TO94" s="128"/>
      <c r="TP94" s="128"/>
      <c r="TQ94" s="128"/>
      <c r="TR94" s="128"/>
      <c r="TS94" s="128"/>
      <c r="TT94" s="128"/>
      <c r="TU94" s="128"/>
      <c r="TV94" s="128"/>
      <c r="TW94" s="128"/>
      <c r="TX94" s="128"/>
      <c r="TY94" s="128"/>
      <c r="TZ94" s="128"/>
      <c r="UA94" s="128"/>
      <c r="UB94" s="128"/>
      <c r="UC94" s="128"/>
      <c r="UD94" s="128"/>
      <c r="UE94" s="128"/>
      <c r="UF94" s="128"/>
      <c r="UG94" s="128"/>
      <c r="UH94" s="128"/>
      <c r="UI94" s="128"/>
      <c r="UJ94" s="128"/>
      <c r="UK94" s="128"/>
      <c r="UL94" s="128"/>
      <c r="UM94" s="128"/>
      <c r="UN94" s="128"/>
      <c r="UO94" s="128"/>
      <c r="UP94" s="128"/>
      <c r="UQ94" s="128"/>
      <c r="UR94" s="128"/>
      <c r="US94" s="128"/>
      <c r="UT94" s="128"/>
      <c r="UU94" s="128"/>
      <c r="UV94" s="128"/>
      <c r="UW94" s="128"/>
      <c r="UX94" s="128"/>
      <c r="UY94" s="128"/>
      <c r="UZ94" s="128"/>
      <c r="VA94" s="128"/>
      <c r="VB94" s="128"/>
      <c r="VC94" s="128"/>
      <c r="VD94" s="128"/>
      <c r="VE94" s="128"/>
      <c r="VF94" s="128"/>
      <c r="VG94" s="128"/>
      <c r="VH94" s="128"/>
      <c r="VI94" s="128"/>
      <c r="VJ94" s="128"/>
      <c r="VK94" s="128"/>
      <c r="VL94" s="128"/>
      <c r="VM94" s="128"/>
      <c r="VN94" s="128"/>
      <c r="VO94" s="128"/>
      <c r="VP94" s="128"/>
      <c r="VQ94" s="128"/>
      <c r="VR94" s="128"/>
      <c r="VS94" s="128"/>
      <c r="VT94" s="128"/>
      <c r="VU94" s="128"/>
      <c r="VV94" s="128"/>
      <c r="VW94" s="128"/>
      <c r="VX94" s="128"/>
      <c r="VY94" s="128"/>
      <c r="VZ94" s="128"/>
      <c r="WA94" s="128"/>
      <c r="WB94" s="128"/>
      <c r="WC94" s="128"/>
      <c r="WD94" s="128"/>
      <c r="WE94" s="128"/>
      <c r="WF94" s="128"/>
      <c r="WG94" s="128"/>
      <c r="WH94" s="128"/>
      <c r="WI94" s="128"/>
      <c r="WJ94" s="128"/>
      <c r="WK94" s="128"/>
      <c r="WL94" s="128"/>
      <c r="WM94" s="128"/>
      <c r="WN94" s="128"/>
      <c r="WO94" s="128"/>
      <c r="WP94" s="128"/>
      <c r="WQ94" s="128"/>
      <c r="WR94" s="128"/>
      <c r="WS94" s="128"/>
      <c r="WT94" s="128"/>
      <c r="WU94" s="128"/>
      <c r="WV94" s="128"/>
      <c r="WW94" s="128"/>
      <c r="WX94" s="128"/>
      <c r="WY94" s="128"/>
      <c r="WZ94" s="128"/>
      <c r="XA94" s="128"/>
      <c r="XB94" s="128"/>
      <c r="XC94" s="128"/>
      <c r="XD94" s="128"/>
      <c r="XE94" s="128"/>
      <c r="XF94" s="128"/>
      <c r="XG94" s="128"/>
      <c r="XH94" s="128"/>
      <c r="XI94" s="128"/>
      <c r="XJ94" s="128"/>
      <c r="XK94" s="128"/>
      <c r="XL94" s="128"/>
      <c r="XM94" s="128"/>
      <c r="XN94" s="128"/>
      <c r="XO94" s="128"/>
      <c r="XP94" s="128"/>
      <c r="XQ94" s="128"/>
      <c r="XR94" s="128"/>
      <c r="XS94" s="128"/>
      <c r="XT94" s="128"/>
      <c r="XU94" s="128"/>
      <c r="XV94" s="128"/>
      <c r="XW94" s="128"/>
      <c r="XX94" s="128"/>
      <c r="XY94" s="128"/>
      <c r="XZ94" s="128"/>
      <c r="YA94" s="128"/>
      <c r="YB94" s="128"/>
      <c r="YC94" s="128"/>
      <c r="YD94" s="128"/>
      <c r="YE94" s="128"/>
      <c r="YF94" s="128"/>
      <c r="YG94" s="128"/>
      <c r="YH94" s="128"/>
      <c r="YI94" s="128"/>
      <c r="YJ94" s="128"/>
      <c r="YK94" s="128"/>
      <c r="YL94" s="128"/>
      <c r="YM94" s="128"/>
      <c r="YN94" s="128"/>
      <c r="YO94" s="128"/>
      <c r="YP94" s="128"/>
      <c r="YQ94" s="128"/>
      <c r="YR94" s="128"/>
      <c r="YS94" s="128"/>
      <c r="YT94" s="128"/>
      <c r="YU94" s="128"/>
      <c r="YV94" s="128"/>
      <c r="YW94" s="128"/>
      <c r="YX94" s="128"/>
      <c r="YY94" s="128"/>
      <c r="YZ94" s="128"/>
      <c r="ZA94" s="128"/>
      <c r="ZB94" s="128"/>
      <c r="ZC94" s="128"/>
      <c r="ZD94" s="128"/>
      <c r="ZE94" s="128"/>
      <c r="ZF94" s="128"/>
      <c r="ZG94" s="128"/>
      <c r="ZH94" s="128"/>
      <c r="ZI94" s="128"/>
      <c r="ZJ94" s="128"/>
      <c r="ZK94" s="128"/>
      <c r="ZL94" s="128"/>
      <c r="ZM94" s="128"/>
      <c r="ZN94" s="128"/>
      <c r="ZO94" s="128"/>
      <c r="ZP94" s="128"/>
      <c r="ZQ94" s="128"/>
      <c r="ZR94" s="128"/>
      <c r="ZS94" s="128"/>
      <c r="ZT94" s="128"/>
      <c r="ZU94" s="128"/>
      <c r="ZV94" s="128"/>
      <c r="ZW94" s="128"/>
      <c r="ZX94" s="128"/>
      <c r="ZY94" s="128"/>
      <c r="ZZ94" s="128"/>
      <c r="AAA94" s="128"/>
      <c r="AAB94" s="128"/>
      <c r="AAC94" s="128"/>
      <c r="AAD94" s="128"/>
      <c r="AAE94" s="128"/>
      <c r="AAF94" s="128"/>
      <c r="AAG94" s="128"/>
      <c r="AAH94" s="128"/>
      <c r="AAI94" s="128"/>
      <c r="AAJ94" s="128"/>
      <c r="AAK94" s="128"/>
      <c r="AAL94" s="128"/>
      <c r="AAM94" s="128"/>
      <c r="AAN94" s="128"/>
      <c r="AAO94" s="128"/>
      <c r="AAP94" s="128"/>
      <c r="AAQ94" s="128"/>
      <c r="AAR94" s="128"/>
      <c r="AAS94" s="128"/>
      <c r="AAT94" s="128"/>
      <c r="AAU94" s="128"/>
      <c r="AAV94" s="128"/>
      <c r="AAW94" s="128"/>
      <c r="AAX94" s="128"/>
      <c r="AAY94" s="128"/>
      <c r="AAZ94" s="128"/>
      <c r="ABA94" s="128"/>
      <c r="ABB94" s="128"/>
      <c r="ABC94" s="128"/>
      <c r="ABD94" s="128"/>
      <c r="ABE94" s="128"/>
      <c r="ABF94" s="128"/>
      <c r="ABG94" s="128"/>
      <c r="ABH94" s="128"/>
      <c r="ABI94" s="128"/>
      <c r="ABJ94" s="128"/>
      <c r="ABK94" s="128"/>
      <c r="ABL94" s="128"/>
      <c r="ABM94" s="128"/>
      <c r="ABN94" s="128"/>
      <c r="ABO94" s="128"/>
      <c r="ABP94" s="128"/>
      <c r="ABQ94" s="128"/>
      <c r="ABR94" s="128"/>
      <c r="ABS94" s="128"/>
      <c r="ABT94" s="128"/>
      <c r="ABU94" s="128"/>
      <c r="ABV94" s="128"/>
      <c r="ABW94" s="128"/>
      <c r="ABX94" s="128"/>
      <c r="ABY94" s="128"/>
      <c r="ABZ94" s="128"/>
      <c r="ACA94" s="128"/>
      <c r="ACB94" s="128"/>
      <c r="ACC94" s="128"/>
      <c r="ACD94" s="128"/>
      <c r="ACE94" s="128"/>
      <c r="ACF94" s="128"/>
      <c r="ACG94" s="128"/>
      <c r="ACH94" s="128"/>
      <c r="ACI94" s="128"/>
      <c r="ACJ94" s="128"/>
      <c r="ACK94" s="128"/>
      <c r="ACL94" s="128"/>
      <c r="ACM94" s="128"/>
      <c r="ACN94" s="128"/>
      <c r="ACO94" s="128"/>
      <c r="ACP94" s="128"/>
      <c r="ACQ94" s="128"/>
      <c r="ACR94" s="128"/>
      <c r="ACS94" s="128"/>
      <c r="ACT94" s="128"/>
      <c r="ACU94" s="128"/>
      <c r="ACV94" s="128"/>
      <c r="ACW94" s="128"/>
      <c r="ACX94" s="128"/>
      <c r="ACY94" s="128"/>
      <c r="ACZ94" s="128"/>
      <c r="ADA94" s="128"/>
      <c r="ADB94" s="128"/>
      <c r="ADC94" s="128"/>
      <c r="ADD94" s="128"/>
      <c r="ADE94" s="128"/>
      <c r="ADF94" s="128"/>
      <c r="ADG94" s="128"/>
      <c r="ADH94" s="128"/>
      <c r="ADI94" s="128"/>
      <c r="ADJ94" s="128"/>
      <c r="ADK94" s="128"/>
      <c r="ADL94" s="128"/>
      <c r="ADM94" s="128"/>
      <c r="ADN94" s="128"/>
      <c r="ADO94" s="128"/>
      <c r="ADP94" s="128"/>
      <c r="ADQ94" s="128"/>
      <c r="ADR94" s="128"/>
      <c r="ADS94" s="128"/>
      <c r="ADT94" s="128"/>
      <c r="ADU94" s="128"/>
      <c r="ADV94" s="128"/>
      <c r="ADW94" s="128"/>
      <c r="ADX94" s="128"/>
      <c r="ADY94" s="128"/>
      <c r="ADZ94" s="128"/>
      <c r="AEA94" s="128"/>
      <c r="AEB94" s="128"/>
      <c r="AEC94" s="128"/>
      <c r="AED94" s="128"/>
      <c r="AEE94" s="128"/>
      <c r="AEF94" s="128"/>
      <c r="AEG94" s="128"/>
      <c r="AEH94" s="128"/>
      <c r="AEI94" s="128"/>
      <c r="AEJ94" s="128"/>
      <c r="AEK94" s="128"/>
      <c r="AEL94" s="128"/>
      <c r="AEM94" s="128"/>
      <c r="AEN94" s="128"/>
      <c r="AEO94" s="128"/>
      <c r="AEP94" s="128"/>
      <c r="AEQ94" s="128"/>
      <c r="AER94" s="128"/>
      <c r="AES94" s="128"/>
      <c r="AET94" s="128"/>
      <c r="AEU94" s="128"/>
      <c r="AEV94" s="128"/>
      <c r="AEW94" s="128"/>
      <c r="AEX94" s="128"/>
      <c r="AEY94" s="128"/>
      <c r="AEZ94" s="128"/>
      <c r="AFA94" s="128"/>
      <c r="AFB94" s="128"/>
      <c r="AFC94" s="128"/>
      <c r="AFD94" s="128"/>
      <c r="AFE94" s="128"/>
      <c r="AFF94" s="128"/>
      <c r="AFG94" s="128"/>
      <c r="AFH94" s="128"/>
      <c r="AFI94" s="128"/>
      <c r="AFJ94" s="128"/>
      <c r="AFK94" s="128"/>
      <c r="AFL94" s="128"/>
      <c r="AFM94" s="128"/>
      <c r="AFN94" s="128"/>
      <c r="AFO94" s="128"/>
      <c r="AFP94" s="128"/>
      <c r="AFQ94" s="128"/>
      <c r="AFR94" s="128"/>
      <c r="AFS94" s="128"/>
      <c r="AFT94" s="128"/>
      <c r="AFU94" s="128"/>
      <c r="AFV94" s="128"/>
      <c r="AFW94" s="128"/>
      <c r="AFX94" s="128"/>
      <c r="AFY94" s="128"/>
      <c r="AFZ94" s="128"/>
      <c r="AGA94" s="128"/>
      <c r="AGB94" s="128"/>
      <c r="AGC94" s="128"/>
      <c r="AGD94" s="128"/>
      <c r="AGE94" s="128"/>
      <c r="AGF94" s="128"/>
      <c r="AGG94" s="128"/>
      <c r="AGH94" s="128"/>
      <c r="AGI94" s="128"/>
      <c r="AGJ94" s="128"/>
      <c r="AGK94" s="128"/>
      <c r="AGL94" s="128"/>
      <c r="AGM94" s="128"/>
      <c r="AGN94" s="128"/>
      <c r="AGO94" s="128"/>
      <c r="AGP94" s="128"/>
      <c r="AGQ94" s="128"/>
      <c r="AGR94" s="128"/>
      <c r="AGS94" s="128"/>
      <c r="AGT94" s="128"/>
      <c r="AGU94" s="128"/>
      <c r="AGV94" s="128"/>
      <c r="AGW94" s="128"/>
      <c r="AGX94" s="128"/>
      <c r="AGY94" s="128"/>
      <c r="AGZ94" s="128"/>
      <c r="AHA94" s="128"/>
      <c r="AHB94" s="128"/>
      <c r="AHC94" s="128"/>
      <c r="AHD94" s="128"/>
      <c r="AHE94" s="128"/>
      <c r="AHF94" s="128"/>
      <c r="AHG94" s="128"/>
      <c r="AHH94" s="128"/>
      <c r="AHI94" s="128"/>
      <c r="AHJ94" s="128"/>
      <c r="AHK94" s="128"/>
      <c r="AHL94" s="128"/>
      <c r="AHM94" s="128"/>
      <c r="AHN94" s="128"/>
      <c r="AHO94" s="128"/>
      <c r="AHP94" s="128"/>
      <c r="AHQ94" s="128"/>
      <c r="AHR94" s="128"/>
      <c r="AHS94" s="128"/>
      <c r="AHT94" s="128"/>
      <c r="AHU94" s="128"/>
      <c r="AHV94" s="128"/>
      <c r="AHW94" s="128"/>
      <c r="AHX94" s="128"/>
      <c r="AHY94" s="128"/>
      <c r="AHZ94" s="128"/>
      <c r="AIA94" s="128"/>
      <c r="AIB94" s="128"/>
      <c r="AIC94" s="128"/>
      <c r="AID94" s="128"/>
      <c r="AIE94" s="128"/>
      <c r="AIF94" s="128"/>
      <c r="AIG94" s="128"/>
      <c r="AIH94" s="128"/>
      <c r="AII94" s="128"/>
      <c r="AIJ94" s="128"/>
      <c r="AIK94" s="128"/>
      <c r="AIL94" s="128"/>
      <c r="AIM94" s="128"/>
      <c r="AIN94" s="128"/>
      <c r="AIO94" s="128"/>
      <c r="AIP94" s="128"/>
      <c r="AIQ94" s="128"/>
      <c r="AIR94" s="128"/>
      <c r="AIS94" s="128"/>
      <c r="AIT94" s="128"/>
      <c r="AIU94" s="128"/>
      <c r="AIV94" s="128"/>
      <c r="AIW94" s="128"/>
      <c r="AIX94" s="128"/>
      <c r="AIY94" s="128"/>
      <c r="AIZ94" s="128"/>
      <c r="AJA94" s="128"/>
      <c r="AJB94" s="128"/>
      <c r="AJC94" s="128"/>
      <c r="AJD94" s="128"/>
      <c r="AJE94" s="128"/>
      <c r="AJF94" s="128"/>
      <c r="AJG94" s="128"/>
      <c r="AJH94" s="128"/>
      <c r="AJI94" s="128"/>
      <c r="AJJ94" s="128"/>
      <c r="AJK94" s="128"/>
      <c r="AJL94" s="128"/>
      <c r="AJM94" s="128"/>
      <c r="AJN94" s="128"/>
      <c r="AJO94" s="128"/>
      <c r="AJP94" s="128"/>
      <c r="AJQ94" s="128"/>
      <c r="AJR94" s="128"/>
      <c r="AJS94" s="128"/>
      <c r="AJT94" s="128"/>
      <c r="AJU94" s="128"/>
      <c r="AJV94" s="128"/>
      <c r="AJW94" s="128"/>
      <c r="AJX94" s="128"/>
      <c r="AJY94" s="128"/>
      <c r="AJZ94" s="128"/>
      <c r="AKA94" s="128"/>
      <c r="AKB94" s="128"/>
      <c r="AKC94" s="128"/>
      <c r="AKD94" s="128"/>
      <c r="AKE94" s="128"/>
      <c r="AKF94" s="128"/>
      <c r="AKG94" s="128"/>
      <c r="AKH94" s="128"/>
      <c r="AKI94" s="128"/>
      <c r="AKJ94" s="128"/>
      <c r="AKK94" s="128"/>
      <c r="AKL94" s="128"/>
      <c r="AKM94" s="128"/>
      <c r="AKN94" s="128"/>
      <c r="AKO94" s="128"/>
      <c r="AKP94" s="128"/>
      <c r="AKQ94" s="128"/>
      <c r="AKR94" s="128"/>
      <c r="AKS94" s="128"/>
      <c r="AKT94" s="128"/>
      <c r="AKU94" s="128"/>
      <c r="AKV94" s="128"/>
      <c r="AKW94" s="128"/>
      <c r="AKX94" s="128"/>
      <c r="AKY94" s="128"/>
      <c r="AKZ94" s="128"/>
      <c r="ALA94" s="128"/>
      <c r="ALB94" s="128"/>
      <c r="ALC94" s="128"/>
      <c r="ALD94" s="128"/>
      <c r="ALE94" s="128"/>
      <c r="ALF94" s="128"/>
      <c r="ALG94" s="128"/>
      <c r="ALH94" s="128"/>
      <c r="ALI94" s="128"/>
      <c r="ALJ94" s="128"/>
      <c r="ALK94" s="128"/>
      <c r="ALL94" s="128"/>
      <c r="ALM94" s="128"/>
      <c r="ALN94" s="128"/>
      <c r="ALO94" s="128"/>
      <c r="ALP94" s="128"/>
      <c r="ALQ94" s="128"/>
      <c r="ALR94" s="128"/>
      <c r="ALS94" s="128"/>
      <c r="ALT94" s="128"/>
      <c r="ALU94" s="128"/>
      <c r="ALV94" s="128"/>
      <c r="ALW94" s="128"/>
      <c r="ALX94" s="128"/>
      <c r="ALY94" s="128"/>
      <c r="ALZ94" s="128"/>
      <c r="AMA94" s="128"/>
      <c r="AMB94" s="128"/>
      <c r="AMC94" s="128"/>
      <c r="AMD94" s="128"/>
      <c r="AME94" s="128"/>
      <c r="AMF94" s="128"/>
      <c r="AMG94" s="128"/>
      <c r="AMH94" s="128"/>
    </row>
    <row r="95" spans="1:1022" ht="15" customHeight="1" x14ac:dyDescent="0.3">
      <c r="A95" s="131" t="s">
        <v>19</v>
      </c>
      <c r="B95" s="158" t="s">
        <v>48</v>
      </c>
      <c r="C95" s="158"/>
      <c r="D95" s="177"/>
      <c r="E95" s="174"/>
      <c r="F95" s="178"/>
      <c r="G95" s="178"/>
      <c r="H95" s="177"/>
      <c r="I95" s="177"/>
      <c r="J95" s="179"/>
      <c r="K95" s="179"/>
      <c r="L95" s="179"/>
      <c r="M95" s="179"/>
      <c r="N95" s="179"/>
      <c r="O95" s="179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  <c r="EY95" s="128"/>
      <c r="EZ95" s="128"/>
      <c r="FA95" s="128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GW95" s="128"/>
      <c r="GX95" s="128"/>
      <c r="GY95" s="128"/>
      <c r="GZ95" s="128"/>
      <c r="HA95" s="128"/>
      <c r="HB95" s="128"/>
      <c r="HC95" s="128"/>
      <c r="HD95" s="128"/>
      <c r="HE95" s="128"/>
      <c r="HF95" s="128"/>
      <c r="HG95" s="128"/>
      <c r="HH95" s="128"/>
      <c r="HI95" s="128"/>
      <c r="HJ95" s="128"/>
      <c r="HK95" s="128"/>
      <c r="HL95" s="128"/>
      <c r="HM95" s="128"/>
      <c r="HN95" s="128"/>
      <c r="HO95" s="128"/>
      <c r="HP95" s="128"/>
      <c r="HQ95" s="128"/>
      <c r="HR95" s="128"/>
      <c r="HS95" s="128"/>
      <c r="HT95" s="128"/>
      <c r="HU95" s="128"/>
      <c r="HV95" s="128"/>
      <c r="HW95" s="128"/>
      <c r="HX95" s="128"/>
      <c r="HY95" s="128"/>
      <c r="HZ95" s="128"/>
      <c r="IA95" s="128"/>
      <c r="IB95" s="128"/>
      <c r="IC95" s="128"/>
      <c r="ID95" s="128"/>
      <c r="IE95" s="128"/>
      <c r="IF95" s="128"/>
      <c r="IG95" s="128"/>
      <c r="IH95" s="128"/>
      <c r="II95" s="128"/>
      <c r="IJ95" s="128"/>
      <c r="IK95" s="128"/>
      <c r="IL95" s="128"/>
      <c r="IM95" s="128"/>
      <c r="IN95" s="128"/>
      <c r="IO95" s="128"/>
      <c r="IP95" s="128"/>
      <c r="IQ95" s="128"/>
      <c r="IR95" s="128"/>
      <c r="IS95" s="128"/>
      <c r="IT95" s="128"/>
      <c r="IU95" s="128"/>
      <c r="IV95" s="128"/>
      <c r="IW95" s="128"/>
      <c r="IX95" s="128"/>
      <c r="IY95" s="128"/>
      <c r="IZ95" s="128"/>
      <c r="JA95" s="128"/>
      <c r="JB95" s="128"/>
      <c r="JC95" s="128"/>
      <c r="JD95" s="128"/>
      <c r="JE95" s="128"/>
      <c r="JF95" s="128"/>
      <c r="JG95" s="128"/>
      <c r="JH95" s="128"/>
      <c r="JI95" s="128"/>
      <c r="JJ95" s="128"/>
      <c r="JK95" s="128"/>
      <c r="JL95" s="128"/>
      <c r="JM95" s="128"/>
      <c r="JN95" s="128"/>
      <c r="JO95" s="128"/>
      <c r="JP95" s="128"/>
      <c r="JQ95" s="128"/>
      <c r="JR95" s="128"/>
      <c r="JS95" s="128"/>
      <c r="JT95" s="128"/>
      <c r="JU95" s="128"/>
      <c r="JV95" s="128"/>
      <c r="JW95" s="128"/>
      <c r="JX95" s="128"/>
      <c r="JY95" s="128"/>
      <c r="JZ95" s="128"/>
      <c r="KA95" s="128"/>
      <c r="KB95" s="128"/>
      <c r="KC95" s="128"/>
      <c r="KD95" s="128"/>
      <c r="KE95" s="128"/>
      <c r="KF95" s="128"/>
      <c r="KG95" s="128"/>
      <c r="KH95" s="128"/>
      <c r="KI95" s="128"/>
      <c r="KJ95" s="128"/>
      <c r="KK95" s="128"/>
      <c r="KL95" s="128"/>
      <c r="KM95" s="128"/>
      <c r="KN95" s="128"/>
      <c r="KO95" s="128"/>
      <c r="KP95" s="128"/>
      <c r="KQ95" s="128"/>
      <c r="KR95" s="128"/>
      <c r="KS95" s="128"/>
      <c r="KT95" s="128"/>
      <c r="KU95" s="128"/>
      <c r="KV95" s="128"/>
      <c r="KW95" s="128"/>
      <c r="KX95" s="128"/>
      <c r="KY95" s="128"/>
      <c r="KZ95" s="128"/>
      <c r="LA95" s="128"/>
      <c r="LB95" s="128"/>
      <c r="LC95" s="128"/>
      <c r="LD95" s="128"/>
      <c r="LE95" s="128"/>
      <c r="LF95" s="128"/>
      <c r="LG95" s="128"/>
      <c r="LH95" s="128"/>
      <c r="LI95" s="128"/>
      <c r="LJ95" s="128"/>
      <c r="LK95" s="128"/>
      <c r="LL95" s="128"/>
      <c r="LM95" s="128"/>
      <c r="LN95" s="128"/>
      <c r="LO95" s="128"/>
      <c r="LP95" s="128"/>
      <c r="LQ95" s="128"/>
      <c r="LR95" s="128"/>
      <c r="LS95" s="128"/>
      <c r="LT95" s="128"/>
      <c r="LU95" s="128"/>
      <c r="LV95" s="128"/>
      <c r="LW95" s="128"/>
      <c r="LX95" s="128"/>
      <c r="LY95" s="128"/>
      <c r="LZ95" s="128"/>
      <c r="MA95" s="128"/>
      <c r="MB95" s="128"/>
      <c r="MC95" s="128"/>
      <c r="MD95" s="128"/>
      <c r="ME95" s="128"/>
      <c r="MF95" s="128"/>
      <c r="MG95" s="128"/>
      <c r="MH95" s="128"/>
      <c r="MI95" s="128"/>
      <c r="MJ95" s="128"/>
      <c r="MK95" s="128"/>
      <c r="ML95" s="128"/>
      <c r="MM95" s="128"/>
      <c r="MN95" s="128"/>
      <c r="MO95" s="128"/>
      <c r="MP95" s="128"/>
      <c r="MQ95" s="128"/>
      <c r="MR95" s="128"/>
      <c r="MS95" s="128"/>
      <c r="MT95" s="128"/>
      <c r="MU95" s="128"/>
      <c r="MV95" s="128"/>
      <c r="MW95" s="128"/>
      <c r="MX95" s="128"/>
      <c r="MY95" s="128"/>
      <c r="MZ95" s="128"/>
      <c r="NA95" s="128"/>
      <c r="NB95" s="128"/>
      <c r="NC95" s="128"/>
      <c r="ND95" s="128"/>
      <c r="NE95" s="128"/>
      <c r="NF95" s="128"/>
      <c r="NG95" s="128"/>
      <c r="NH95" s="128"/>
      <c r="NI95" s="128"/>
      <c r="NJ95" s="128"/>
      <c r="NK95" s="128"/>
      <c r="NL95" s="128"/>
      <c r="NM95" s="128"/>
      <c r="NN95" s="128"/>
      <c r="NO95" s="128"/>
      <c r="NP95" s="128"/>
      <c r="NQ95" s="128"/>
      <c r="NR95" s="128"/>
      <c r="NS95" s="128"/>
      <c r="NT95" s="128"/>
      <c r="NU95" s="128"/>
      <c r="NV95" s="128"/>
      <c r="NW95" s="128"/>
      <c r="NX95" s="128"/>
      <c r="NY95" s="128"/>
      <c r="NZ95" s="128"/>
      <c r="OA95" s="128"/>
      <c r="OB95" s="128"/>
      <c r="OC95" s="128"/>
      <c r="OD95" s="128"/>
      <c r="OE95" s="128"/>
      <c r="OF95" s="128"/>
      <c r="OG95" s="128"/>
      <c r="OH95" s="128"/>
      <c r="OI95" s="128"/>
      <c r="OJ95" s="128"/>
      <c r="OK95" s="128"/>
      <c r="OL95" s="128"/>
      <c r="OM95" s="128"/>
      <c r="ON95" s="128"/>
      <c r="OO95" s="128"/>
      <c r="OP95" s="128"/>
      <c r="OQ95" s="128"/>
      <c r="OR95" s="128"/>
      <c r="OS95" s="128"/>
      <c r="OT95" s="128"/>
      <c r="OU95" s="128"/>
      <c r="OV95" s="128"/>
      <c r="OW95" s="128"/>
      <c r="OX95" s="128"/>
      <c r="OY95" s="128"/>
      <c r="OZ95" s="128"/>
      <c r="PA95" s="128"/>
      <c r="PB95" s="128"/>
      <c r="PC95" s="128"/>
      <c r="PD95" s="128"/>
      <c r="PE95" s="128"/>
      <c r="PF95" s="128"/>
      <c r="PG95" s="128"/>
      <c r="PH95" s="128"/>
      <c r="PI95" s="128"/>
      <c r="PJ95" s="128"/>
      <c r="PK95" s="128"/>
      <c r="PL95" s="128"/>
      <c r="PM95" s="128"/>
      <c r="PN95" s="128"/>
      <c r="PO95" s="128"/>
      <c r="PP95" s="128"/>
      <c r="PQ95" s="128"/>
      <c r="PR95" s="128"/>
      <c r="PS95" s="128"/>
      <c r="PT95" s="128"/>
      <c r="PU95" s="128"/>
      <c r="PV95" s="128"/>
      <c r="PW95" s="128"/>
      <c r="PX95" s="128"/>
      <c r="PY95" s="128"/>
      <c r="PZ95" s="128"/>
      <c r="QA95" s="128"/>
      <c r="QB95" s="128"/>
      <c r="QC95" s="128"/>
      <c r="QD95" s="128"/>
      <c r="QE95" s="128"/>
      <c r="QF95" s="128"/>
      <c r="QG95" s="128"/>
      <c r="QH95" s="128"/>
      <c r="QI95" s="128"/>
      <c r="QJ95" s="128"/>
      <c r="QK95" s="128"/>
      <c r="QL95" s="128"/>
      <c r="QM95" s="128"/>
      <c r="QN95" s="128"/>
      <c r="QO95" s="128"/>
      <c r="QP95" s="128"/>
      <c r="QQ95" s="128"/>
      <c r="QR95" s="128"/>
      <c r="QS95" s="128"/>
      <c r="QT95" s="128"/>
      <c r="QU95" s="128"/>
      <c r="QV95" s="128"/>
      <c r="QW95" s="128"/>
      <c r="QX95" s="128"/>
      <c r="QY95" s="128"/>
      <c r="QZ95" s="128"/>
      <c r="RA95" s="128"/>
      <c r="RB95" s="128"/>
      <c r="RC95" s="128"/>
      <c r="RD95" s="128"/>
      <c r="RE95" s="128"/>
      <c r="RF95" s="128"/>
      <c r="RG95" s="128"/>
      <c r="RH95" s="128"/>
      <c r="RI95" s="128"/>
      <c r="RJ95" s="128"/>
      <c r="RK95" s="128"/>
      <c r="RL95" s="128"/>
      <c r="RM95" s="128"/>
      <c r="RN95" s="128"/>
      <c r="RO95" s="128"/>
      <c r="RP95" s="128"/>
      <c r="RQ95" s="128"/>
      <c r="RR95" s="128"/>
      <c r="RS95" s="128"/>
      <c r="RT95" s="128"/>
      <c r="RU95" s="128"/>
      <c r="RV95" s="128"/>
      <c r="RW95" s="128"/>
      <c r="RX95" s="128"/>
      <c r="RY95" s="128"/>
      <c r="RZ95" s="128"/>
      <c r="SA95" s="128"/>
      <c r="SB95" s="128"/>
      <c r="SC95" s="128"/>
      <c r="SD95" s="128"/>
      <c r="SE95" s="128"/>
      <c r="SF95" s="128"/>
      <c r="SG95" s="128"/>
      <c r="SH95" s="128"/>
      <c r="SI95" s="128"/>
      <c r="SJ95" s="128"/>
      <c r="SK95" s="128"/>
      <c r="SL95" s="128"/>
      <c r="SM95" s="128"/>
      <c r="SN95" s="128"/>
      <c r="SO95" s="128"/>
      <c r="SP95" s="128"/>
      <c r="SQ95" s="128"/>
      <c r="SR95" s="128"/>
      <c r="SS95" s="128"/>
      <c r="ST95" s="128"/>
      <c r="SU95" s="128"/>
      <c r="SV95" s="128"/>
      <c r="SW95" s="128"/>
      <c r="SX95" s="128"/>
      <c r="SY95" s="128"/>
      <c r="SZ95" s="128"/>
      <c r="TA95" s="128"/>
      <c r="TB95" s="128"/>
      <c r="TC95" s="128"/>
      <c r="TD95" s="128"/>
      <c r="TE95" s="128"/>
      <c r="TF95" s="128"/>
      <c r="TG95" s="128"/>
      <c r="TH95" s="128"/>
      <c r="TI95" s="128"/>
      <c r="TJ95" s="128"/>
      <c r="TK95" s="128"/>
      <c r="TL95" s="128"/>
      <c r="TM95" s="128"/>
      <c r="TN95" s="128"/>
      <c r="TO95" s="128"/>
      <c r="TP95" s="128"/>
      <c r="TQ95" s="128"/>
      <c r="TR95" s="128"/>
      <c r="TS95" s="128"/>
      <c r="TT95" s="128"/>
      <c r="TU95" s="128"/>
      <c r="TV95" s="128"/>
      <c r="TW95" s="128"/>
      <c r="TX95" s="128"/>
      <c r="TY95" s="128"/>
      <c r="TZ95" s="128"/>
      <c r="UA95" s="128"/>
      <c r="UB95" s="128"/>
      <c r="UC95" s="128"/>
      <c r="UD95" s="128"/>
      <c r="UE95" s="128"/>
      <c r="UF95" s="128"/>
      <c r="UG95" s="128"/>
      <c r="UH95" s="128"/>
      <c r="UI95" s="128"/>
      <c r="UJ95" s="128"/>
      <c r="UK95" s="128"/>
      <c r="UL95" s="128"/>
      <c r="UM95" s="128"/>
      <c r="UN95" s="128"/>
      <c r="UO95" s="128"/>
      <c r="UP95" s="128"/>
      <c r="UQ95" s="128"/>
      <c r="UR95" s="128"/>
      <c r="US95" s="128"/>
      <c r="UT95" s="128"/>
      <c r="UU95" s="128"/>
      <c r="UV95" s="128"/>
      <c r="UW95" s="128"/>
      <c r="UX95" s="128"/>
      <c r="UY95" s="128"/>
      <c r="UZ95" s="128"/>
      <c r="VA95" s="128"/>
      <c r="VB95" s="128"/>
      <c r="VC95" s="128"/>
      <c r="VD95" s="128"/>
      <c r="VE95" s="128"/>
      <c r="VF95" s="128"/>
      <c r="VG95" s="128"/>
      <c r="VH95" s="128"/>
      <c r="VI95" s="128"/>
      <c r="VJ95" s="128"/>
      <c r="VK95" s="128"/>
      <c r="VL95" s="128"/>
      <c r="VM95" s="128"/>
      <c r="VN95" s="128"/>
      <c r="VO95" s="128"/>
      <c r="VP95" s="128"/>
      <c r="VQ95" s="128"/>
      <c r="VR95" s="128"/>
      <c r="VS95" s="128"/>
      <c r="VT95" s="128"/>
      <c r="VU95" s="128"/>
      <c r="VV95" s="128"/>
      <c r="VW95" s="128"/>
      <c r="VX95" s="128"/>
      <c r="VY95" s="128"/>
      <c r="VZ95" s="128"/>
      <c r="WA95" s="128"/>
      <c r="WB95" s="128"/>
      <c r="WC95" s="128"/>
      <c r="WD95" s="128"/>
      <c r="WE95" s="128"/>
      <c r="WF95" s="128"/>
      <c r="WG95" s="128"/>
      <c r="WH95" s="128"/>
      <c r="WI95" s="128"/>
      <c r="WJ95" s="128"/>
      <c r="WK95" s="128"/>
      <c r="WL95" s="128"/>
      <c r="WM95" s="128"/>
      <c r="WN95" s="128"/>
      <c r="WO95" s="128"/>
      <c r="WP95" s="128"/>
      <c r="WQ95" s="128"/>
      <c r="WR95" s="128"/>
      <c r="WS95" s="128"/>
      <c r="WT95" s="128"/>
      <c r="WU95" s="128"/>
      <c r="WV95" s="128"/>
      <c r="WW95" s="128"/>
      <c r="WX95" s="128"/>
      <c r="WY95" s="128"/>
      <c r="WZ95" s="128"/>
      <c r="XA95" s="128"/>
      <c r="XB95" s="128"/>
      <c r="XC95" s="128"/>
      <c r="XD95" s="128"/>
      <c r="XE95" s="128"/>
      <c r="XF95" s="128"/>
      <c r="XG95" s="128"/>
      <c r="XH95" s="128"/>
      <c r="XI95" s="128"/>
      <c r="XJ95" s="128"/>
      <c r="XK95" s="128"/>
      <c r="XL95" s="128"/>
      <c r="XM95" s="128"/>
      <c r="XN95" s="128"/>
      <c r="XO95" s="128"/>
      <c r="XP95" s="128"/>
      <c r="XQ95" s="128"/>
      <c r="XR95" s="128"/>
      <c r="XS95" s="128"/>
      <c r="XT95" s="128"/>
      <c r="XU95" s="128"/>
      <c r="XV95" s="128"/>
      <c r="XW95" s="128"/>
      <c r="XX95" s="128"/>
      <c r="XY95" s="128"/>
      <c r="XZ95" s="128"/>
      <c r="YA95" s="128"/>
      <c r="YB95" s="128"/>
      <c r="YC95" s="128"/>
      <c r="YD95" s="128"/>
      <c r="YE95" s="128"/>
      <c r="YF95" s="128"/>
      <c r="YG95" s="128"/>
      <c r="YH95" s="128"/>
      <c r="YI95" s="128"/>
      <c r="YJ95" s="128"/>
      <c r="YK95" s="128"/>
      <c r="YL95" s="128"/>
      <c r="YM95" s="128"/>
      <c r="YN95" s="128"/>
      <c r="YO95" s="128"/>
      <c r="YP95" s="128"/>
      <c r="YQ95" s="128"/>
      <c r="YR95" s="128"/>
      <c r="YS95" s="128"/>
      <c r="YT95" s="128"/>
      <c r="YU95" s="128"/>
      <c r="YV95" s="128"/>
      <c r="YW95" s="128"/>
      <c r="YX95" s="128"/>
      <c r="YY95" s="128"/>
      <c r="YZ95" s="128"/>
      <c r="ZA95" s="128"/>
      <c r="ZB95" s="128"/>
      <c r="ZC95" s="128"/>
      <c r="ZD95" s="128"/>
      <c r="ZE95" s="128"/>
      <c r="ZF95" s="128"/>
      <c r="ZG95" s="128"/>
      <c r="ZH95" s="128"/>
      <c r="ZI95" s="128"/>
      <c r="ZJ95" s="128"/>
      <c r="ZK95" s="128"/>
      <c r="ZL95" s="128"/>
      <c r="ZM95" s="128"/>
      <c r="ZN95" s="128"/>
      <c r="ZO95" s="128"/>
      <c r="ZP95" s="128"/>
      <c r="ZQ95" s="128"/>
      <c r="ZR95" s="128"/>
      <c r="ZS95" s="128"/>
      <c r="ZT95" s="128"/>
      <c r="ZU95" s="128"/>
      <c r="ZV95" s="128"/>
      <c r="ZW95" s="128"/>
      <c r="ZX95" s="128"/>
      <c r="ZY95" s="128"/>
      <c r="ZZ95" s="128"/>
      <c r="AAA95" s="128"/>
      <c r="AAB95" s="128"/>
      <c r="AAC95" s="128"/>
      <c r="AAD95" s="128"/>
      <c r="AAE95" s="128"/>
      <c r="AAF95" s="128"/>
      <c r="AAG95" s="128"/>
      <c r="AAH95" s="128"/>
      <c r="AAI95" s="128"/>
      <c r="AAJ95" s="128"/>
      <c r="AAK95" s="128"/>
      <c r="AAL95" s="128"/>
      <c r="AAM95" s="128"/>
      <c r="AAN95" s="128"/>
      <c r="AAO95" s="128"/>
      <c r="AAP95" s="128"/>
      <c r="AAQ95" s="128"/>
      <c r="AAR95" s="128"/>
      <c r="AAS95" s="128"/>
      <c r="AAT95" s="128"/>
      <c r="AAU95" s="128"/>
      <c r="AAV95" s="128"/>
      <c r="AAW95" s="128"/>
      <c r="AAX95" s="128"/>
      <c r="AAY95" s="128"/>
      <c r="AAZ95" s="128"/>
      <c r="ABA95" s="128"/>
      <c r="ABB95" s="128"/>
      <c r="ABC95" s="128"/>
      <c r="ABD95" s="128"/>
      <c r="ABE95" s="128"/>
      <c r="ABF95" s="128"/>
      <c r="ABG95" s="128"/>
      <c r="ABH95" s="128"/>
      <c r="ABI95" s="128"/>
      <c r="ABJ95" s="128"/>
      <c r="ABK95" s="128"/>
      <c r="ABL95" s="128"/>
      <c r="ABM95" s="128"/>
      <c r="ABN95" s="128"/>
      <c r="ABO95" s="128"/>
      <c r="ABP95" s="128"/>
      <c r="ABQ95" s="128"/>
      <c r="ABR95" s="128"/>
      <c r="ABS95" s="128"/>
      <c r="ABT95" s="128"/>
      <c r="ABU95" s="128"/>
      <c r="ABV95" s="128"/>
      <c r="ABW95" s="128"/>
      <c r="ABX95" s="128"/>
      <c r="ABY95" s="128"/>
      <c r="ABZ95" s="128"/>
      <c r="ACA95" s="128"/>
      <c r="ACB95" s="128"/>
      <c r="ACC95" s="128"/>
      <c r="ACD95" s="128"/>
      <c r="ACE95" s="128"/>
      <c r="ACF95" s="128"/>
      <c r="ACG95" s="128"/>
      <c r="ACH95" s="128"/>
      <c r="ACI95" s="128"/>
      <c r="ACJ95" s="128"/>
      <c r="ACK95" s="128"/>
      <c r="ACL95" s="128"/>
      <c r="ACM95" s="128"/>
      <c r="ACN95" s="128"/>
      <c r="ACO95" s="128"/>
      <c r="ACP95" s="128"/>
      <c r="ACQ95" s="128"/>
      <c r="ACR95" s="128"/>
      <c r="ACS95" s="128"/>
      <c r="ACT95" s="128"/>
      <c r="ACU95" s="128"/>
      <c r="ACV95" s="128"/>
      <c r="ACW95" s="128"/>
      <c r="ACX95" s="128"/>
      <c r="ACY95" s="128"/>
      <c r="ACZ95" s="128"/>
      <c r="ADA95" s="128"/>
      <c r="ADB95" s="128"/>
      <c r="ADC95" s="128"/>
      <c r="ADD95" s="128"/>
      <c r="ADE95" s="128"/>
      <c r="ADF95" s="128"/>
      <c r="ADG95" s="128"/>
      <c r="ADH95" s="128"/>
      <c r="ADI95" s="128"/>
      <c r="ADJ95" s="128"/>
      <c r="ADK95" s="128"/>
      <c r="ADL95" s="128"/>
      <c r="ADM95" s="128"/>
      <c r="ADN95" s="128"/>
      <c r="ADO95" s="128"/>
      <c r="ADP95" s="128"/>
      <c r="ADQ95" s="128"/>
      <c r="ADR95" s="128"/>
      <c r="ADS95" s="128"/>
      <c r="ADT95" s="128"/>
      <c r="ADU95" s="128"/>
      <c r="ADV95" s="128"/>
      <c r="ADW95" s="128"/>
      <c r="ADX95" s="128"/>
      <c r="ADY95" s="128"/>
      <c r="ADZ95" s="128"/>
      <c r="AEA95" s="128"/>
      <c r="AEB95" s="128"/>
      <c r="AEC95" s="128"/>
      <c r="AED95" s="128"/>
      <c r="AEE95" s="128"/>
      <c r="AEF95" s="128"/>
      <c r="AEG95" s="128"/>
      <c r="AEH95" s="128"/>
      <c r="AEI95" s="128"/>
      <c r="AEJ95" s="128"/>
      <c r="AEK95" s="128"/>
      <c r="AEL95" s="128"/>
      <c r="AEM95" s="128"/>
      <c r="AEN95" s="128"/>
      <c r="AEO95" s="128"/>
      <c r="AEP95" s="128"/>
      <c r="AEQ95" s="128"/>
      <c r="AER95" s="128"/>
      <c r="AES95" s="128"/>
      <c r="AET95" s="128"/>
      <c r="AEU95" s="128"/>
      <c r="AEV95" s="128"/>
      <c r="AEW95" s="128"/>
      <c r="AEX95" s="128"/>
      <c r="AEY95" s="128"/>
      <c r="AEZ95" s="128"/>
      <c r="AFA95" s="128"/>
      <c r="AFB95" s="128"/>
      <c r="AFC95" s="128"/>
      <c r="AFD95" s="128"/>
      <c r="AFE95" s="128"/>
      <c r="AFF95" s="128"/>
      <c r="AFG95" s="128"/>
      <c r="AFH95" s="128"/>
      <c r="AFI95" s="128"/>
      <c r="AFJ95" s="128"/>
      <c r="AFK95" s="128"/>
      <c r="AFL95" s="128"/>
      <c r="AFM95" s="128"/>
      <c r="AFN95" s="128"/>
      <c r="AFO95" s="128"/>
      <c r="AFP95" s="128"/>
      <c r="AFQ95" s="128"/>
      <c r="AFR95" s="128"/>
      <c r="AFS95" s="128"/>
      <c r="AFT95" s="128"/>
      <c r="AFU95" s="128"/>
      <c r="AFV95" s="128"/>
      <c r="AFW95" s="128"/>
      <c r="AFX95" s="128"/>
      <c r="AFY95" s="128"/>
      <c r="AFZ95" s="128"/>
      <c r="AGA95" s="128"/>
      <c r="AGB95" s="128"/>
      <c r="AGC95" s="128"/>
      <c r="AGD95" s="128"/>
      <c r="AGE95" s="128"/>
      <c r="AGF95" s="128"/>
      <c r="AGG95" s="128"/>
      <c r="AGH95" s="128"/>
      <c r="AGI95" s="128"/>
      <c r="AGJ95" s="128"/>
      <c r="AGK95" s="128"/>
      <c r="AGL95" s="128"/>
      <c r="AGM95" s="128"/>
      <c r="AGN95" s="128"/>
      <c r="AGO95" s="128"/>
      <c r="AGP95" s="128"/>
      <c r="AGQ95" s="128"/>
      <c r="AGR95" s="128"/>
      <c r="AGS95" s="128"/>
      <c r="AGT95" s="128"/>
      <c r="AGU95" s="128"/>
      <c r="AGV95" s="128"/>
      <c r="AGW95" s="128"/>
      <c r="AGX95" s="128"/>
      <c r="AGY95" s="128"/>
      <c r="AGZ95" s="128"/>
      <c r="AHA95" s="128"/>
      <c r="AHB95" s="128"/>
      <c r="AHC95" s="128"/>
      <c r="AHD95" s="128"/>
      <c r="AHE95" s="128"/>
      <c r="AHF95" s="128"/>
      <c r="AHG95" s="128"/>
      <c r="AHH95" s="128"/>
      <c r="AHI95" s="128"/>
      <c r="AHJ95" s="128"/>
      <c r="AHK95" s="128"/>
      <c r="AHL95" s="128"/>
      <c r="AHM95" s="128"/>
      <c r="AHN95" s="128"/>
      <c r="AHO95" s="128"/>
      <c r="AHP95" s="128"/>
      <c r="AHQ95" s="128"/>
      <c r="AHR95" s="128"/>
      <c r="AHS95" s="128"/>
      <c r="AHT95" s="128"/>
      <c r="AHU95" s="128"/>
      <c r="AHV95" s="128"/>
      <c r="AHW95" s="128"/>
      <c r="AHX95" s="128"/>
      <c r="AHY95" s="128"/>
      <c r="AHZ95" s="128"/>
      <c r="AIA95" s="128"/>
      <c r="AIB95" s="128"/>
      <c r="AIC95" s="128"/>
      <c r="AID95" s="128"/>
      <c r="AIE95" s="128"/>
      <c r="AIF95" s="128"/>
      <c r="AIG95" s="128"/>
      <c r="AIH95" s="128"/>
      <c r="AII95" s="128"/>
      <c r="AIJ95" s="128"/>
      <c r="AIK95" s="128"/>
      <c r="AIL95" s="128"/>
      <c r="AIM95" s="128"/>
      <c r="AIN95" s="128"/>
      <c r="AIO95" s="128"/>
      <c r="AIP95" s="128"/>
      <c r="AIQ95" s="128"/>
      <c r="AIR95" s="128"/>
      <c r="AIS95" s="128"/>
      <c r="AIT95" s="128"/>
      <c r="AIU95" s="128"/>
      <c r="AIV95" s="128"/>
      <c r="AIW95" s="128"/>
      <c r="AIX95" s="128"/>
      <c r="AIY95" s="128"/>
      <c r="AIZ95" s="128"/>
      <c r="AJA95" s="128"/>
      <c r="AJB95" s="128"/>
      <c r="AJC95" s="128"/>
      <c r="AJD95" s="128"/>
      <c r="AJE95" s="128"/>
      <c r="AJF95" s="128"/>
      <c r="AJG95" s="128"/>
      <c r="AJH95" s="128"/>
      <c r="AJI95" s="128"/>
      <c r="AJJ95" s="128"/>
      <c r="AJK95" s="128"/>
      <c r="AJL95" s="128"/>
      <c r="AJM95" s="128"/>
      <c r="AJN95" s="128"/>
      <c r="AJO95" s="128"/>
      <c r="AJP95" s="128"/>
      <c r="AJQ95" s="128"/>
      <c r="AJR95" s="128"/>
      <c r="AJS95" s="128"/>
      <c r="AJT95" s="128"/>
      <c r="AJU95" s="128"/>
      <c r="AJV95" s="128"/>
      <c r="AJW95" s="128"/>
      <c r="AJX95" s="128"/>
      <c r="AJY95" s="128"/>
      <c r="AJZ95" s="128"/>
      <c r="AKA95" s="128"/>
      <c r="AKB95" s="128"/>
      <c r="AKC95" s="128"/>
      <c r="AKD95" s="128"/>
      <c r="AKE95" s="128"/>
      <c r="AKF95" s="128"/>
      <c r="AKG95" s="128"/>
      <c r="AKH95" s="128"/>
      <c r="AKI95" s="128"/>
      <c r="AKJ95" s="128"/>
      <c r="AKK95" s="128"/>
      <c r="AKL95" s="128"/>
      <c r="AKM95" s="128"/>
      <c r="AKN95" s="128"/>
      <c r="AKO95" s="128"/>
      <c r="AKP95" s="128"/>
      <c r="AKQ95" s="128"/>
      <c r="AKR95" s="128"/>
      <c r="AKS95" s="128"/>
      <c r="AKT95" s="128"/>
      <c r="AKU95" s="128"/>
      <c r="AKV95" s="128"/>
      <c r="AKW95" s="128"/>
      <c r="AKX95" s="128"/>
      <c r="AKY95" s="128"/>
      <c r="AKZ95" s="128"/>
      <c r="ALA95" s="128"/>
      <c r="ALB95" s="128"/>
      <c r="ALC95" s="128"/>
      <c r="ALD95" s="128"/>
      <c r="ALE95" s="128"/>
      <c r="ALF95" s="128"/>
      <c r="ALG95" s="128"/>
      <c r="ALH95" s="128"/>
      <c r="ALI95" s="128"/>
      <c r="ALJ95" s="128"/>
      <c r="ALK95" s="128"/>
      <c r="ALL95" s="128"/>
      <c r="ALM95" s="128"/>
      <c r="ALN95" s="128"/>
      <c r="ALO95" s="128"/>
      <c r="ALP95" s="128"/>
      <c r="ALQ95" s="128"/>
      <c r="ALR95" s="128"/>
      <c r="ALS95" s="128"/>
      <c r="ALT95" s="128"/>
      <c r="ALU95" s="128"/>
      <c r="ALV95" s="128"/>
      <c r="ALW95" s="128"/>
      <c r="ALX95" s="128"/>
      <c r="ALY95" s="128"/>
      <c r="ALZ95" s="128"/>
      <c r="AMA95" s="128"/>
      <c r="AMB95" s="128"/>
      <c r="AMC95" s="128"/>
      <c r="AMD95" s="128"/>
      <c r="AME95" s="128"/>
      <c r="AMF95" s="128"/>
      <c r="AMG95" s="128"/>
      <c r="AMH95" s="128"/>
    </row>
    <row r="96" spans="1:1022" ht="13.9" customHeight="1" x14ac:dyDescent="0.3">
      <c r="A96" s="131" t="s">
        <v>21</v>
      </c>
      <c r="B96" s="158">
        <v>1</v>
      </c>
      <c r="C96" s="131"/>
      <c r="D96" s="177"/>
      <c r="E96" s="174"/>
      <c r="F96" s="174"/>
      <c r="G96" s="174"/>
      <c r="H96" s="177"/>
      <c r="I96" s="177"/>
      <c r="J96" s="174"/>
      <c r="K96" s="174"/>
      <c r="L96" s="174"/>
      <c r="M96" s="174"/>
      <c r="N96" s="174"/>
      <c r="O96" s="174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  <c r="GU96" s="128"/>
      <c r="GV96" s="128"/>
      <c r="GW96" s="128"/>
      <c r="GX96" s="128"/>
      <c r="GY96" s="128"/>
      <c r="GZ96" s="128"/>
      <c r="HA96" s="128"/>
      <c r="HB96" s="128"/>
      <c r="HC96" s="128"/>
      <c r="HD96" s="128"/>
      <c r="HE96" s="128"/>
      <c r="HF96" s="128"/>
      <c r="HG96" s="128"/>
      <c r="HH96" s="128"/>
      <c r="HI96" s="128"/>
      <c r="HJ96" s="128"/>
      <c r="HK96" s="128"/>
      <c r="HL96" s="128"/>
      <c r="HM96" s="128"/>
      <c r="HN96" s="128"/>
      <c r="HO96" s="128"/>
      <c r="HP96" s="128"/>
      <c r="HQ96" s="128"/>
      <c r="HR96" s="128"/>
      <c r="HS96" s="128"/>
      <c r="HT96" s="128"/>
      <c r="HU96" s="128"/>
      <c r="HV96" s="128"/>
      <c r="HW96" s="128"/>
      <c r="HX96" s="128"/>
      <c r="HY96" s="128"/>
      <c r="HZ96" s="128"/>
      <c r="IA96" s="128"/>
      <c r="IB96" s="128"/>
      <c r="IC96" s="128"/>
      <c r="ID96" s="128"/>
      <c r="IE96" s="128"/>
      <c r="IF96" s="128"/>
      <c r="IG96" s="128"/>
      <c r="IH96" s="128"/>
      <c r="II96" s="128"/>
      <c r="IJ96" s="128"/>
      <c r="IK96" s="128"/>
      <c r="IL96" s="128"/>
      <c r="IM96" s="128"/>
      <c r="IN96" s="128"/>
      <c r="IO96" s="128"/>
      <c r="IP96" s="128"/>
      <c r="IQ96" s="128"/>
      <c r="IR96" s="128"/>
      <c r="IS96" s="128"/>
      <c r="IT96" s="128"/>
      <c r="IU96" s="128"/>
      <c r="IV96" s="128"/>
      <c r="IW96" s="128"/>
      <c r="IX96" s="128"/>
      <c r="IY96" s="128"/>
      <c r="IZ96" s="128"/>
      <c r="JA96" s="128"/>
      <c r="JB96" s="128"/>
      <c r="JC96" s="128"/>
      <c r="JD96" s="128"/>
      <c r="JE96" s="128"/>
      <c r="JF96" s="128"/>
      <c r="JG96" s="128"/>
      <c r="JH96" s="128"/>
      <c r="JI96" s="128"/>
      <c r="JJ96" s="128"/>
      <c r="JK96" s="128"/>
      <c r="JL96" s="128"/>
      <c r="JM96" s="128"/>
      <c r="JN96" s="128"/>
      <c r="JO96" s="128"/>
      <c r="JP96" s="128"/>
      <c r="JQ96" s="128"/>
      <c r="JR96" s="128"/>
      <c r="JS96" s="128"/>
      <c r="JT96" s="128"/>
      <c r="JU96" s="128"/>
      <c r="JV96" s="128"/>
      <c r="JW96" s="128"/>
      <c r="JX96" s="128"/>
      <c r="JY96" s="128"/>
      <c r="JZ96" s="128"/>
      <c r="KA96" s="128"/>
      <c r="KB96" s="128"/>
      <c r="KC96" s="128"/>
      <c r="KD96" s="128"/>
      <c r="KE96" s="128"/>
      <c r="KF96" s="128"/>
      <c r="KG96" s="128"/>
      <c r="KH96" s="128"/>
      <c r="KI96" s="128"/>
      <c r="KJ96" s="128"/>
      <c r="KK96" s="128"/>
      <c r="KL96" s="128"/>
      <c r="KM96" s="128"/>
      <c r="KN96" s="128"/>
      <c r="KO96" s="128"/>
      <c r="KP96" s="128"/>
      <c r="KQ96" s="128"/>
      <c r="KR96" s="128"/>
      <c r="KS96" s="128"/>
      <c r="KT96" s="128"/>
      <c r="KU96" s="128"/>
      <c r="KV96" s="128"/>
      <c r="KW96" s="128"/>
      <c r="KX96" s="128"/>
      <c r="KY96" s="128"/>
      <c r="KZ96" s="128"/>
      <c r="LA96" s="128"/>
      <c r="LB96" s="128"/>
      <c r="LC96" s="128"/>
      <c r="LD96" s="128"/>
      <c r="LE96" s="128"/>
      <c r="LF96" s="128"/>
      <c r="LG96" s="128"/>
      <c r="LH96" s="128"/>
      <c r="LI96" s="128"/>
      <c r="LJ96" s="128"/>
      <c r="LK96" s="128"/>
      <c r="LL96" s="128"/>
      <c r="LM96" s="128"/>
      <c r="LN96" s="128"/>
      <c r="LO96" s="128"/>
      <c r="LP96" s="128"/>
      <c r="LQ96" s="128"/>
      <c r="LR96" s="128"/>
      <c r="LS96" s="128"/>
      <c r="LT96" s="128"/>
      <c r="LU96" s="128"/>
      <c r="LV96" s="128"/>
      <c r="LW96" s="128"/>
      <c r="LX96" s="128"/>
      <c r="LY96" s="128"/>
      <c r="LZ96" s="128"/>
      <c r="MA96" s="128"/>
      <c r="MB96" s="128"/>
      <c r="MC96" s="128"/>
      <c r="MD96" s="128"/>
      <c r="ME96" s="128"/>
      <c r="MF96" s="128"/>
      <c r="MG96" s="128"/>
      <c r="MH96" s="128"/>
      <c r="MI96" s="128"/>
      <c r="MJ96" s="128"/>
      <c r="MK96" s="128"/>
      <c r="ML96" s="128"/>
      <c r="MM96" s="128"/>
      <c r="MN96" s="128"/>
      <c r="MO96" s="128"/>
      <c r="MP96" s="128"/>
      <c r="MQ96" s="128"/>
      <c r="MR96" s="128"/>
      <c r="MS96" s="128"/>
      <c r="MT96" s="128"/>
      <c r="MU96" s="128"/>
      <c r="MV96" s="128"/>
      <c r="MW96" s="128"/>
      <c r="MX96" s="128"/>
      <c r="MY96" s="128"/>
      <c r="MZ96" s="128"/>
      <c r="NA96" s="128"/>
      <c r="NB96" s="128"/>
      <c r="NC96" s="128"/>
      <c r="ND96" s="128"/>
      <c r="NE96" s="128"/>
      <c r="NF96" s="128"/>
      <c r="NG96" s="128"/>
      <c r="NH96" s="128"/>
      <c r="NI96" s="128"/>
      <c r="NJ96" s="128"/>
      <c r="NK96" s="128"/>
      <c r="NL96" s="128"/>
      <c r="NM96" s="128"/>
      <c r="NN96" s="128"/>
      <c r="NO96" s="128"/>
      <c r="NP96" s="128"/>
      <c r="NQ96" s="128"/>
      <c r="NR96" s="128"/>
      <c r="NS96" s="128"/>
      <c r="NT96" s="128"/>
      <c r="NU96" s="128"/>
      <c r="NV96" s="128"/>
      <c r="NW96" s="128"/>
      <c r="NX96" s="128"/>
      <c r="NY96" s="128"/>
      <c r="NZ96" s="128"/>
      <c r="OA96" s="128"/>
      <c r="OB96" s="128"/>
      <c r="OC96" s="128"/>
      <c r="OD96" s="128"/>
      <c r="OE96" s="128"/>
      <c r="OF96" s="128"/>
      <c r="OG96" s="128"/>
      <c r="OH96" s="128"/>
      <c r="OI96" s="128"/>
      <c r="OJ96" s="128"/>
      <c r="OK96" s="128"/>
      <c r="OL96" s="128"/>
      <c r="OM96" s="128"/>
      <c r="ON96" s="128"/>
      <c r="OO96" s="128"/>
      <c r="OP96" s="128"/>
      <c r="OQ96" s="128"/>
      <c r="OR96" s="128"/>
      <c r="OS96" s="128"/>
      <c r="OT96" s="128"/>
      <c r="OU96" s="128"/>
      <c r="OV96" s="128"/>
      <c r="OW96" s="128"/>
      <c r="OX96" s="128"/>
      <c r="OY96" s="128"/>
      <c r="OZ96" s="128"/>
      <c r="PA96" s="128"/>
      <c r="PB96" s="128"/>
      <c r="PC96" s="128"/>
      <c r="PD96" s="128"/>
      <c r="PE96" s="128"/>
      <c r="PF96" s="128"/>
      <c r="PG96" s="128"/>
      <c r="PH96" s="128"/>
      <c r="PI96" s="128"/>
      <c r="PJ96" s="128"/>
      <c r="PK96" s="128"/>
      <c r="PL96" s="128"/>
      <c r="PM96" s="128"/>
      <c r="PN96" s="128"/>
      <c r="PO96" s="128"/>
      <c r="PP96" s="128"/>
      <c r="PQ96" s="128"/>
      <c r="PR96" s="128"/>
      <c r="PS96" s="128"/>
      <c r="PT96" s="128"/>
      <c r="PU96" s="128"/>
      <c r="PV96" s="128"/>
      <c r="PW96" s="128"/>
      <c r="PX96" s="128"/>
      <c r="PY96" s="128"/>
      <c r="PZ96" s="128"/>
      <c r="QA96" s="128"/>
      <c r="QB96" s="128"/>
      <c r="QC96" s="128"/>
      <c r="QD96" s="128"/>
      <c r="QE96" s="128"/>
      <c r="QF96" s="128"/>
      <c r="QG96" s="128"/>
      <c r="QH96" s="128"/>
      <c r="QI96" s="128"/>
      <c r="QJ96" s="128"/>
      <c r="QK96" s="128"/>
      <c r="QL96" s="128"/>
      <c r="QM96" s="128"/>
      <c r="QN96" s="128"/>
      <c r="QO96" s="128"/>
      <c r="QP96" s="128"/>
      <c r="QQ96" s="128"/>
      <c r="QR96" s="128"/>
      <c r="QS96" s="128"/>
      <c r="QT96" s="128"/>
      <c r="QU96" s="128"/>
      <c r="QV96" s="128"/>
      <c r="QW96" s="128"/>
      <c r="QX96" s="128"/>
      <c r="QY96" s="128"/>
      <c r="QZ96" s="128"/>
      <c r="RA96" s="128"/>
      <c r="RB96" s="128"/>
      <c r="RC96" s="128"/>
      <c r="RD96" s="128"/>
      <c r="RE96" s="128"/>
      <c r="RF96" s="128"/>
      <c r="RG96" s="128"/>
      <c r="RH96" s="128"/>
      <c r="RI96" s="128"/>
      <c r="RJ96" s="128"/>
      <c r="RK96" s="128"/>
      <c r="RL96" s="128"/>
      <c r="RM96" s="128"/>
      <c r="RN96" s="128"/>
      <c r="RO96" s="128"/>
      <c r="RP96" s="128"/>
      <c r="RQ96" s="128"/>
      <c r="RR96" s="128"/>
      <c r="RS96" s="128"/>
      <c r="RT96" s="128"/>
      <c r="RU96" s="128"/>
      <c r="RV96" s="128"/>
      <c r="RW96" s="128"/>
      <c r="RX96" s="128"/>
      <c r="RY96" s="128"/>
      <c r="RZ96" s="128"/>
      <c r="SA96" s="128"/>
      <c r="SB96" s="128"/>
      <c r="SC96" s="128"/>
      <c r="SD96" s="128"/>
      <c r="SE96" s="128"/>
      <c r="SF96" s="128"/>
      <c r="SG96" s="128"/>
      <c r="SH96" s="128"/>
      <c r="SI96" s="128"/>
      <c r="SJ96" s="128"/>
      <c r="SK96" s="128"/>
      <c r="SL96" s="128"/>
      <c r="SM96" s="128"/>
      <c r="SN96" s="128"/>
      <c r="SO96" s="128"/>
      <c r="SP96" s="128"/>
      <c r="SQ96" s="128"/>
      <c r="SR96" s="128"/>
      <c r="SS96" s="128"/>
      <c r="ST96" s="128"/>
      <c r="SU96" s="128"/>
      <c r="SV96" s="128"/>
      <c r="SW96" s="128"/>
      <c r="SX96" s="128"/>
      <c r="SY96" s="128"/>
      <c r="SZ96" s="128"/>
      <c r="TA96" s="128"/>
      <c r="TB96" s="128"/>
      <c r="TC96" s="128"/>
      <c r="TD96" s="128"/>
      <c r="TE96" s="128"/>
      <c r="TF96" s="128"/>
      <c r="TG96" s="128"/>
      <c r="TH96" s="128"/>
      <c r="TI96" s="128"/>
      <c r="TJ96" s="128"/>
      <c r="TK96" s="128"/>
      <c r="TL96" s="128"/>
      <c r="TM96" s="128"/>
      <c r="TN96" s="128"/>
      <c r="TO96" s="128"/>
      <c r="TP96" s="128"/>
      <c r="TQ96" s="128"/>
      <c r="TR96" s="128"/>
      <c r="TS96" s="128"/>
      <c r="TT96" s="128"/>
      <c r="TU96" s="128"/>
      <c r="TV96" s="128"/>
      <c r="TW96" s="128"/>
      <c r="TX96" s="128"/>
      <c r="TY96" s="128"/>
      <c r="TZ96" s="128"/>
      <c r="UA96" s="128"/>
      <c r="UB96" s="128"/>
      <c r="UC96" s="128"/>
      <c r="UD96" s="128"/>
      <c r="UE96" s="128"/>
      <c r="UF96" s="128"/>
      <c r="UG96" s="128"/>
      <c r="UH96" s="128"/>
      <c r="UI96" s="128"/>
      <c r="UJ96" s="128"/>
      <c r="UK96" s="128"/>
      <c r="UL96" s="128"/>
      <c r="UM96" s="128"/>
      <c r="UN96" s="128"/>
      <c r="UO96" s="128"/>
      <c r="UP96" s="128"/>
      <c r="UQ96" s="128"/>
      <c r="UR96" s="128"/>
      <c r="US96" s="128"/>
      <c r="UT96" s="128"/>
      <c r="UU96" s="128"/>
      <c r="UV96" s="128"/>
      <c r="UW96" s="128"/>
      <c r="UX96" s="128"/>
      <c r="UY96" s="128"/>
      <c r="UZ96" s="128"/>
      <c r="VA96" s="128"/>
      <c r="VB96" s="128"/>
      <c r="VC96" s="128"/>
      <c r="VD96" s="128"/>
      <c r="VE96" s="128"/>
      <c r="VF96" s="128"/>
      <c r="VG96" s="128"/>
      <c r="VH96" s="128"/>
      <c r="VI96" s="128"/>
      <c r="VJ96" s="128"/>
      <c r="VK96" s="128"/>
      <c r="VL96" s="128"/>
      <c r="VM96" s="128"/>
      <c r="VN96" s="128"/>
      <c r="VO96" s="128"/>
      <c r="VP96" s="128"/>
      <c r="VQ96" s="128"/>
      <c r="VR96" s="128"/>
      <c r="VS96" s="128"/>
      <c r="VT96" s="128"/>
      <c r="VU96" s="128"/>
      <c r="VV96" s="128"/>
      <c r="VW96" s="128"/>
      <c r="VX96" s="128"/>
      <c r="VY96" s="128"/>
      <c r="VZ96" s="128"/>
      <c r="WA96" s="128"/>
      <c r="WB96" s="128"/>
      <c r="WC96" s="128"/>
      <c r="WD96" s="128"/>
      <c r="WE96" s="128"/>
      <c r="WF96" s="128"/>
      <c r="WG96" s="128"/>
      <c r="WH96" s="128"/>
      <c r="WI96" s="128"/>
      <c r="WJ96" s="128"/>
      <c r="WK96" s="128"/>
      <c r="WL96" s="128"/>
      <c r="WM96" s="128"/>
      <c r="WN96" s="128"/>
      <c r="WO96" s="128"/>
      <c r="WP96" s="128"/>
      <c r="WQ96" s="128"/>
      <c r="WR96" s="128"/>
      <c r="WS96" s="128"/>
      <c r="WT96" s="128"/>
      <c r="WU96" s="128"/>
      <c r="WV96" s="128"/>
      <c r="WW96" s="128"/>
      <c r="WX96" s="128"/>
      <c r="WY96" s="128"/>
      <c r="WZ96" s="128"/>
      <c r="XA96" s="128"/>
      <c r="XB96" s="128"/>
      <c r="XC96" s="128"/>
      <c r="XD96" s="128"/>
      <c r="XE96" s="128"/>
      <c r="XF96" s="128"/>
      <c r="XG96" s="128"/>
      <c r="XH96" s="128"/>
      <c r="XI96" s="128"/>
      <c r="XJ96" s="128"/>
      <c r="XK96" s="128"/>
      <c r="XL96" s="128"/>
      <c r="XM96" s="128"/>
      <c r="XN96" s="128"/>
      <c r="XO96" s="128"/>
      <c r="XP96" s="128"/>
      <c r="XQ96" s="128"/>
      <c r="XR96" s="128"/>
      <c r="XS96" s="128"/>
      <c r="XT96" s="128"/>
      <c r="XU96" s="128"/>
      <c r="XV96" s="128"/>
      <c r="XW96" s="128"/>
      <c r="XX96" s="128"/>
      <c r="XY96" s="128"/>
      <c r="XZ96" s="128"/>
      <c r="YA96" s="128"/>
      <c r="YB96" s="128"/>
      <c r="YC96" s="128"/>
      <c r="YD96" s="128"/>
      <c r="YE96" s="128"/>
      <c r="YF96" s="128"/>
      <c r="YG96" s="128"/>
      <c r="YH96" s="128"/>
      <c r="YI96" s="128"/>
      <c r="YJ96" s="128"/>
      <c r="YK96" s="128"/>
      <c r="YL96" s="128"/>
      <c r="YM96" s="128"/>
      <c r="YN96" s="128"/>
      <c r="YO96" s="128"/>
      <c r="YP96" s="128"/>
      <c r="YQ96" s="128"/>
      <c r="YR96" s="128"/>
      <c r="YS96" s="128"/>
      <c r="YT96" s="128"/>
      <c r="YU96" s="128"/>
      <c r="YV96" s="128"/>
      <c r="YW96" s="128"/>
      <c r="YX96" s="128"/>
      <c r="YY96" s="128"/>
      <c r="YZ96" s="128"/>
      <c r="ZA96" s="128"/>
      <c r="ZB96" s="128"/>
      <c r="ZC96" s="128"/>
      <c r="ZD96" s="128"/>
      <c r="ZE96" s="128"/>
      <c r="ZF96" s="128"/>
      <c r="ZG96" s="128"/>
      <c r="ZH96" s="128"/>
      <c r="ZI96" s="128"/>
      <c r="ZJ96" s="128"/>
      <c r="ZK96" s="128"/>
      <c r="ZL96" s="128"/>
      <c r="ZM96" s="128"/>
      <c r="ZN96" s="128"/>
      <c r="ZO96" s="128"/>
      <c r="ZP96" s="128"/>
      <c r="ZQ96" s="128"/>
      <c r="ZR96" s="128"/>
      <c r="ZS96" s="128"/>
      <c r="ZT96" s="128"/>
      <c r="ZU96" s="128"/>
      <c r="ZV96" s="128"/>
      <c r="ZW96" s="128"/>
      <c r="ZX96" s="128"/>
      <c r="ZY96" s="128"/>
      <c r="ZZ96" s="128"/>
      <c r="AAA96" s="128"/>
      <c r="AAB96" s="128"/>
      <c r="AAC96" s="128"/>
      <c r="AAD96" s="128"/>
      <c r="AAE96" s="128"/>
      <c r="AAF96" s="128"/>
      <c r="AAG96" s="128"/>
      <c r="AAH96" s="128"/>
      <c r="AAI96" s="128"/>
      <c r="AAJ96" s="128"/>
      <c r="AAK96" s="128"/>
      <c r="AAL96" s="128"/>
      <c r="AAM96" s="128"/>
      <c r="AAN96" s="128"/>
      <c r="AAO96" s="128"/>
      <c r="AAP96" s="128"/>
      <c r="AAQ96" s="128"/>
      <c r="AAR96" s="128"/>
      <c r="AAS96" s="128"/>
      <c r="AAT96" s="128"/>
      <c r="AAU96" s="128"/>
      <c r="AAV96" s="128"/>
      <c r="AAW96" s="128"/>
      <c r="AAX96" s="128"/>
      <c r="AAY96" s="128"/>
      <c r="AAZ96" s="128"/>
      <c r="ABA96" s="128"/>
      <c r="ABB96" s="128"/>
      <c r="ABC96" s="128"/>
      <c r="ABD96" s="128"/>
      <c r="ABE96" s="128"/>
      <c r="ABF96" s="128"/>
      <c r="ABG96" s="128"/>
      <c r="ABH96" s="128"/>
      <c r="ABI96" s="128"/>
      <c r="ABJ96" s="128"/>
      <c r="ABK96" s="128"/>
      <c r="ABL96" s="128"/>
      <c r="ABM96" s="128"/>
      <c r="ABN96" s="128"/>
      <c r="ABO96" s="128"/>
      <c r="ABP96" s="128"/>
      <c r="ABQ96" s="128"/>
      <c r="ABR96" s="128"/>
      <c r="ABS96" s="128"/>
      <c r="ABT96" s="128"/>
      <c r="ABU96" s="128"/>
      <c r="ABV96" s="128"/>
      <c r="ABW96" s="128"/>
      <c r="ABX96" s="128"/>
      <c r="ABY96" s="128"/>
      <c r="ABZ96" s="128"/>
      <c r="ACA96" s="128"/>
      <c r="ACB96" s="128"/>
      <c r="ACC96" s="128"/>
      <c r="ACD96" s="128"/>
      <c r="ACE96" s="128"/>
      <c r="ACF96" s="128"/>
      <c r="ACG96" s="128"/>
      <c r="ACH96" s="128"/>
      <c r="ACI96" s="128"/>
      <c r="ACJ96" s="128"/>
      <c r="ACK96" s="128"/>
      <c r="ACL96" s="128"/>
      <c r="ACM96" s="128"/>
      <c r="ACN96" s="128"/>
      <c r="ACO96" s="128"/>
      <c r="ACP96" s="128"/>
      <c r="ACQ96" s="128"/>
      <c r="ACR96" s="128"/>
      <c r="ACS96" s="128"/>
      <c r="ACT96" s="128"/>
      <c r="ACU96" s="128"/>
      <c r="ACV96" s="128"/>
      <c r="ACW96" s="128"/>
      <c r="ACX96" s="128"/>
      <c r="ACY96" s="128"/>
      <c r="ACZ96" s="128"/>
      <c r="ADA96" s="128"/>
      <c r="ADB96" s="128"/>
      <c r="ADC96" s="128"/>
      <c r="ADD96" s="128"/>
      <c r="ADE96" s="128"/>
      <c r="ADF96" s="128"/>
      <c r="ADG96" s="128"/>
      <c r="ADH96" s="128"/>
      <c r="ADI96" s="128"/>
      <c r="ADJ96" s="128"/>
      <c r="ADK96" s="128"/>
      <c r="ADL96" s="128"/>
      <c r="ADM96" s="128"/>
      <c r="ADN96" s="128"/>
      <c r="ADO96" s="128"/>
      <c r="ADP96" s="128"/>
      <c r="ADQ96" s="128"/>
      <c r="ADR96" s="128"/>
      <c r="ADS96" s="128"/>
      <c r="ADT96" s="128"/>
      <c r="ADU96" s="128"/>
      <c r="ADV96" s="128"/>
      <c r="ADW96" s="128"/>
      <c r="ADX96" s="128"/>
      <c r="ADY96" s="128"/>
      <c r="ADZ96" s="128"/>
      <c r="AEA96" s="128"/>
      <c r="AEB96" s="128"/>
      <c r="AEC96" s="128"/>
      <c r="AED96" s="128"/>
      <c r="AEE96" s="128"/>
      <c r="AEF96" s="128"/>
      <c r="AEG96" s="128"/>
      <c r="AEH96" s="128"/>
      <c r="AEI96" s="128"/>
      <c r="AEJ96" s="128"/>
      <c r="AEK96" s="128"/>
      <c r="AEL96" s="128"/>
      <c r="AEM96" s="128"/>
      <c r="AEN96" s="128"/>
      <c r="AEO96" s="128"/>
      <c r="AEP96" s="128"/>
      <c r="AEQ96" s="128"/>
      <c r="AER96" s="128"/>
      <c r="AES96" s="128"/>
      <c r="AET96" s="128"/>
      <c r="AEU96" s="128"/>
      <c r="AEV96" s="128"/>
      <c r="AEW96" s="128"/>
      <c r="AEX96" s="128"/>
      <c r="AEY96" s="128"/>
      <c r="AEZ96" s="128"/>
      <c r="AFA96" s="128"/>
      <c r="AFB96" s="128"/>
      <c r="AFC96" s="128"/>
      <c r="AFD96" s="128"/>
      <c r="AFE96" s="128"/>
      <c r="AFF96" s="128"/>
      <c r="AFG96" s="128"/>
      <c r="AFH96" s="128"/>
      <c r="AFI96" s="128"/>
      <c r="AFJ96" s="128"/>
      <c r="AFK96" s="128"/>
      <c r="AFL96" s="128"/>
      <c r="AFM96" s="128"/>
      <c r="AFN96" s="128"/>
      <c r="AFO96" s="128"/>
      <c r="AFP96" s="128"/>
      <c r="AFQ96" s="128"/>
      <c r="AFR96" s="128"/>
      <c r="AFS96" s="128"/>
      <c r="AFT96" s="128"/>
      <c r="AFU96" s="128"/>
      <c r="AFV96" s="128"/>
      <c r="AFW96" s="128"/>
      <c r="AFX96" s="128"/>
      <c r="AFY96" s="128"/>
      <c r="AFZ96" s="128"/>
      <c r="AGA96" s="128"/>
      <c r="AGB96" s="128"/>
      <c r="AGC96" s="128"/>
      <c r="AGD96" s="128"/>
      <c r="AGE96" s="128"/>
      <c r="AGF96" s="128"/>
      <c r="AGG96" s="128"/>
      <c r="AGH96" s="128"/>
      <c r="AGI96" s="128"/>
      <c r="AGJ96" s="128"/>
      <c r="AGK96" s="128"/>
      <c r="AGL96" s="128"/>
      <c r="AGM96" s="128"/>
      <c r="AGN96" s="128"/>
      <c r="AGO96" s="128"/>
      <c r="AGP96" s="128"/>
      <c r="AGQ96" s="128"/>
      <c r="AGR96" s="128"/>
      <c r="AGS96" s="128"/>
      <c r="AGT96" s="128"/>
      <c r="AGU96" s="128"/>
      <c r="AGV96" s="128"/>
      <c r="AGW96" s="128"/>
      <c r="AGX96" s="128"/>
      <c r="AGY96" s="128"/>
      <c r="AGZ96" s="128"/>
      <c r="AHA96" s="128"/>
      <c r="AHB96" s="128"/>
      <c r="AHC96" s="128"/>
      <c r="AHD96" s="128"/>
      <c r="AHE96" s="128"/>
      <c r="AHF96" s="128"/>
      <c r="AHG96" s="128"/>
      <c r="AHH96" s="128"/>
      <c r="AHI96" s="128"/>
      <c r="AHJ96" s="128"/>
      <c r="AHK96" s="128"/>
      <c r="AHL96" s="128"/>
      <c r="AHM96" s="128"/>
      <c r="AHN96" s="128"/>
      <c r="AHO96" s="128"/>
      <c r="AHP96" s="128"/>
      <c r="AHQ96" s="128"/>
      <c r="AHR96" s="128"/>
      <c r="AHS96" s="128"/>
      <c r="AHT96" s="128"/>
      <c r="AHU96" s="128"/>
      <c r="AHV96" s="128"/>
      <c r="AHW96" s="128"/>
      <c r="AHX96" s="128"/>
      <c r="AHY96" s="128"/>
      <c r="AHZ96" s="128"/>
      <c r="AIA96" s="128"/>
      <c r="AIB96" s="128"/>
      <c r="AIC96" s="128"/>
      <c r="AID96" s="128"/>
      <c r="AIE96" s="128"/>
      <c r="AIF96" s="128"/>
      <c r="AIG96" s="128"/>
      <c r="AIH96" s="128"/>
      <c r="AII96" s="128"/>
      <c r="AIJ96" s="128"/>
      <c r="AIK96" s="128"/>
      <c r="AIL96" s="128"/>
      <c r="AIM96" s="128"/>
      <c r="AIN96" s="128"/>
      <c r="AIO96" s="128"/>
      <c r="AIP96" s="128"/>
      <c r="AIQ96" s="128"/>
      <c r="AIR96" s="128"/>
      <c r="AIS96" s="128"/>
      <c r="AIT96" s="128"/>
      <c r="AIU96" s="128"/>
      <c r="AIV96" s="128"/>
      <c r="AIW96" s="128"/>
      <c r="AIX96" s="128"/>
      <c r="AIY96" s="128"/>
      <c r="AIZ96" s="128"/>
      <c r="AJA96" s="128"/>
      <c r="AJB96" s="128"/>
      <c r="AJC96" s="128"/>
      <c r="AJD96" s="128"/>
      <c r="AJE96" s="128"/>
      <c r="AJF96" s="128"/>
      <c r="AJG96" s="128"/>
      <c r="AJH96" s="128"/>
      <c r="AJI96" s="128"/>
      <c r="AJJ96" s="128"/>
      <c r="AJK96" s="128"/>
      <c r="AJL96" s="128"/>
      <c r="AJM96" s="128"/>
      <c r="AJN96" s="128"/>
      <c r="AJO96" s="128"/>
      <c r="AJP96" s="128"/>
      <c r="AJQ96" s="128"/>
      <c r="AJR96" s="128"/>
      <c r="AJS96" s="128"/>
      <c r="AJT96" s="128"/>
      <c r="AJU96" s="128"/>
      <c r="AJV96" s="128"/>
      <c r="AJW96" s="128"/>
      <c r="AJX96" s="128"/>
      <c r="AJY96" s="128"/>
      <c r="AJZ96" s="128"/>
      <c r="AKA96" s="128"/>
      <c r="AKB96" s="128"/>
      <c r="AKC96" s="128"/>
      <c r="AKD96" s="128"/>
      <c r="AKE96" s="128"/>
      <c r="AKF96" s="128"/>
      <c r="AKG96" s="128"/>
      <c r="AKH96" s="128"/>
      <c r="AKI96" s="128"/>
      <c r="AKJ96" s="128"/>
      <c r="AKK96" s="128"/>
      <c r="AKL96" s="128"/>
      <c r="AKM96" s="128"/>
      <c r="AKN96" s="128"/>
      <c r="AKO96" s="128"/>
      <c r="AKP96" s="128"/>
      <c r="AKQ96" s="128"/>
      <c r="AKR96" s="128"/>
      <c r="AKS96" s="128"/>
      <c r="AKT96" s="128"/>
      <c r="AKU96" s="128"/>
      <c r="AKV96" s="128"/>
      <c r="AKW96" s="128"/>
      <c r="AKX96" s="128"/>
      <c r="AKY96" s="128"/>
      <c r="AKZ96" s="128"/>
      <c r="ALA96" s="128"/>
      <c r="ALB96" s="128"/>
      <c r="ALC96" s="128"/>
      <c r="ALD96" s="128"/>
      <c r="ALE96" s="128"/>
      <c r="ALF96" s="128"/>
      <c r="ALG96" s="128"/>
      <c r="ALH96" s="128"/>
      <c r="ALI96" s="128"/>
      <c r="ALJ96" s="128"/>
      <c r="ALK96" s="128"/>
      <c r="ALL96" s="128"/>
      <c r="ALM96" s="128"/>
      <c r="ALN96" s="128"/>
      <c r="ALO96" s="128"/>
      <c r="ALP96" s="128"/>
      <c r="ALQ96" s="128"/>
      <c r="ALR96" s="128"/>
      <c r="ALS96" s="128"/>
      <c r="ALT96" s="128"/>
      <c r="ALU96" s="128"/>
      <c r="ALV96" s="128"/>
      <c r="ALW96" s="128"/>
      <c r="ALX96" s="128"/>
      <c r="ALY96" s="128"/>
      <c r="ALZ96" s="128"/>
      <c r="AMA96" s="128"/>
      <c r="AMB96" s="128"/>
      <c r="AMC96" s="128"/>
      <c r="AMD96" s="128"/>
      <c r="AME96" s="128"/>
      <c r="AMF96" s="128"/>
      <c r="AMG96" s="128"/>
      <c r="AMH96" s="128"/>
    </row>
    <row r="97" spans="1:15" ht="16.5" customHeight="1" x14ac:dyDescent="0.3">
      <c r="A97" s="240" t="s">
        <v>22</v>
      </c>
      <c r="B97" s="240" t="s">
        <v>23</v>
      </c>
      <c r="C97" s="240" t="s">
        <v>24</v>
      </c>
      <c r="D97" s="243" t="s">
        <v>25</v>
      </c>
      <c r="E97" s="243"/>
      <c r="F97" s="243"/>
      <c r="G97" s="244" t="s">
        <v>26</v>
      </c>
      <c r="H97" s="243" t="s">
        <v>27</v>
      </c>
      <c r="I97" s="243"/>
      <c r="J97" s="243"/>
      <c r="K97" s="243"/>
      <c r="L97" s="243" t="s">
        <v>28</v>
      </c>
      <c r="M97" s="243"/>
      <c r="N97" s="243"/>
      <c r="O97" s="243"/>
    </row>
    <row r="98" spans="1:15" x14ac:dyDescent="0.3">
      <c r="A98" s="241"/>
      <c r="B98" s="242"/>
      <c r="C98" s="241"/>
      <c r="D98" s="159" t="s">
        <v>29</v>
      </c>
      <c r="E98" s="159" t="s">
        <v>30</v>
      </c>
      <c r="F98" s="159" t="s">
        <v>31</v>
      </c>
      <c r="G98" s="245"/>
      <c r="H98" s="159" t="s">
        <v>32</v>
      </c>
      <c r="I98" s="159" t="s">
        <v>33</v>
      </c>
      <c r="J98" s="159" t="s">
        <v>34</v>
      </c>
      <c r="K98" s="159" t="s">
        <v>35</v>
      </c>
      <c r="L98" s="159" t="s">
        <v>36</v>
      </c>
      <c r="M98" s="159" t="s">
        <v>37</v>
      </c>
      <c r="N98" s="159" t="s">
        <v>38</v>
      </c>
      <c r="O98" s="159" t="s">
        <v>39</v>
      </c>
    </row>
    <row r="99" spans="1:15" x14ac:dyDescent="0.3">
      <c r="A99" s="160">
        <v>1</v>
      </c>
      <c r="B99" s="160">
        <v>2</v>
      </c>
      <c r="C99" s="160">
        <v>3</v>
      </c>
      <c r="D99" s="160">
        <v>4</v>
      </c>
      <c r="E99" s="160">
        <v>5</v>
      </c>
      <c r="F99" s="160">
        <v>6</v>
      </c>
      <c r="G99" s="160">
        <v>7</v>
      </c>
      <c r="H99" s="160">
        <v>8</v>
      </c>
      <c r="I99" s="160">
        <v>9</v>
      </c>
      <c r="J99" s="160">
        <v>10</v>
      </c>
      <c r="K99" s="160">
        <v>11</v>
      </c>
      <c r="L99" s="160">
        <v>12</v>
      </c>
      <c r="M99" s="160">
        <v>13</v>
      </c>
      <c r="N99" s="160">
        <v>14</v>
      </c>
      <c r="O99" s="160">
        <v>15</v>
      </c>
    </row>
    <row r="100" spans="1:15" x14ac:dyDescent="0.3">
      <c r="A100" s="135" t="s">
        <v>0</v>
      </c>
      <c r="B100" s="135"/>
      <c r="C100" s="135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</row>
    <row r="101" spans="1:15" x14ac:dyDescent="0.3">
      <c r="A101" s="163" t="s">
        <v>293</v>
      </c>
      <c r="B101" s="168" t="s">
        <v>294</v>
      </c>
      <c r="C101" s="165">
        <v>20</v>
      </c>
      <c r="D101" s="166">
        <v>4.6399999999999997</v>
      </c>
      <c r="E101" s="166">
        <v>5.9</v>
      </c>
      <c r="F101" s="166"/>
      <c r="G101" s="166">
        <v>72.8</v>
      </c>
      <c r="H101" s="166">
        <v>0.01</v>
      </c>
      <c r="I101" s="166">
        <v>0.14000000000000001</v>
      </c>
      <c r="J101" s="166">
        <v>57.6</v>
      </c>
      <c r="K101" s="166">
        <v>0.1</v>
      </c>
      <c r="L101" s="166">
        <v>176</v>
      </c>
      <c r="M101" s="166">
        <v>100</v>
      </c>
      <c r="N101" s="166">
        <v>7</v>
      </c>
      <c r="O101" s="166">
        <v>0.2</v>
      </c>
    </row>
    <row r="102" spans="1:15" x14ac:dyDescent="0.3">
      <c r="A102" s="167" t="s">
        <v>534</v>
      </c>
      <c r="B102" s="168" t="s">
        <v>511</v>
      </c>
      <c r="C102" s="165">
        <v>70</v>
      </c>
      <c r="D102" s="166">
        <v>6.82</v>
      </c>
      <c r="E102" s="166">
        <v>4.3</v>
      </c>
      <c r="F102" s="166">
        <v>1.52</v>
      </c>
      <c r="G102" s="166">
        <v>71.84</v>
      </c>
      <c r="H102" s="166">
        <v>0.01</v>
      </c>
      <c r="I102" s="166">
        <v>0.26</v>
      </c>
      <c r="J102" s="166">
        <v>2</v>
      </c>
      <c r="K102" s="166">
        <v>1.76</v>
      </c>
      <c r="L102" s="166">
        <v>31.07</v>
      </c>
      <c r="M102" s="166">
        <v>33.5</v>
      </c>
      <c r="N102" s="166">
        <v>7.93</v>
      </c>
      <c r="O102" s="166">
        <v>0.14000000000000001</v>
      </c>
    </row>
    <row r="103" spans="1:15" ht="35.25" customHeight="1" x14ac:dyDescent="0.3">
      <c r="A103" s="167" t="s">
        <v>529</v>
      </c>
      <c r="B103" s="168" t="s">
        <v>517</v>
      </c>
      <c r="C103" s="165">
        <v>260</v>
      </c>
      <c r="D103" s="166">
        <v>11.08</v>
      </c>
      <c r="E103" s="166">
        <v>7.61</v>
      </c>
      <c r="F103" s="166">
        <v>50.65</v>
      </c>
      <c r="G103" s="166">
        <v>316.58999999999997</v>
      </c>
      <c r="H103" s="166">
        <v>0.32</v>
      </c>
      <c r="I103" s="166">
        <v>3.11</v>
      </c>
      <c r="J103" s="166">
        <v>37.590000000000003</v>
      </c>
      <c r="K103" s="166">
        <v>0.34</v>
      </c>
      <c r="L103" s="166">
        <v>171.72</v>
      </c>
      <c r="M103" s="166">
        <v>261.94</v>
      </c>
      <c r="N103" s="166">
        <v>70.510000000000005</v>
      </c>
      <c r="O103" s="166">
        <v>1.89</v>
      </c>
    </row>
    <row r="104" spans="1:15" x14ac:dyDescent="0.3">
      <c r="A104" s="163" t="s">
        <v>530</v>
      </c>
      <c r="B104" s="168" t="s">
        <v>221</v>
      </c>
      <c r="C104" s="165">
        <v>200</v>
      </c>
      <c r="D104" s="166">
        <v>0.26</v>
      </c>
      <c r="E104" s="166">
        <v>0.03</v>
      </c>
      <c r="F104" s="166">
        <v>1.88</v>
      </c>
      <c r="G104" s="166">
        <v>10.3</v>
      </c>
      <c r="H104" s="166"/>
      <c r="I104" s="166">
        <v>2.9</v>
      </c>
      <c r="J104" s="166">
        <v>0.5</v>
      </c>
      <c r="K104" s="166">
        <v>0.01</v>
      </c>
      <c r="L104" s="166">
        <v>7.75</v>
      </c>
      <c r="M104" s="166">
        <v>9.7799999999999994</v>
      </c>
      <c r="N104" s="166">
        <v>5.24</v>
      </c>
      <c r="O104" s="166">
        <v>0.86</v>
      </c>
    </row>
    <row r="105" spans="1:15" x14ac:dyDescent="0.3">
      <c r="A105" s="167"/>
      <c r="B105" s="168" t="s">
        <v>219</v>
      </c>
      <c r="C105" s="165">
        <v>50</v>
      </c>
      <c r="D105" s="166">
        <v>3.3</v>
      </c>
      <c r="E105" s="166">
        <v>0.6</v>
      </c>
      <c r="F105" s="166">
        <v>19.82</v>
      </c>
      <c r="G105" s="166">
        <v>99</v>
      </c>
      <c r="H105" s="166">
        <v>0.09</v>
      </c>
      <c r="I105" s="166"/>
      <c r="J105" s="166"/>
      <c r="K105" s="166">
        <v>0.7</v>
      </c>
      <c r="L105" s="166">
        <v>14.5</v>
      </c>
      <c r="M105" s="166">
        <v>75</v>
      </c>
      <c r="N105" s="166">
        <v>23.5</v>
      </c>
      <c r="O105" s="166">
        <v>1.95</v>
      </c>
    </row>
    <row r="106" spans="1:15" x14ac:dyDescent="0.3">
      <c r="A106" s="133" t="s">
        <v>512</v>
      </c>
      <c r="B106" s="134"/>
      <c r="C106" s="169">
        <v>600</v>
      </c>
      <c r="D106" s="166">
        <v>26.1</v>
      </c>
      <c r="E106" s="166">
        <v>18.440000000000001</v>
      </c>
      <c r="F106" s="166">
        <v>73.87</v>
      </c>
      <c r="G106" s="166">
        <v>570.53</v>
      </c>
      <c r="H106" s="166">
        <v>0.43</v>
      </c>
      <c r="I106" s="166">
        <v>6.41</v>
      </c>
      <c r="J106" s="166">
        <v>97.69</v>
      </c>
      <c r="K106" s="166">
        <v>2.91</v>
      </c>
      <c r="L106" s="166">
        <v>401.04</v>
      </c>
      <c r="M106" s="166">
        <v>480.22</v>
      </c>
      <c r="N106" s="166">
        <v>114.18</v>
      </c>
      <c r="O106" s="166">
        <v>5.04</v>
      </c>
    </row>
    <row r="107" spans="1:15" x14ac:dyDescent="0.3">
      <c r="A107" s="135" t="s">
        <v>636</v>
      </c>
      <c r="B107" s="135"/>
      <c r="C107" s="135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</row>
    <row r="108" spans="1:15" x14ac:dyDescent="0.3">
      <c r="A108" s="167" t="s">
        <v>275</v>
      </c>
      <c r="B108" s="168" t="s">
        <v>42</v>
      </c>
      <c r="C108" s="165">
        <v>150</v>
      </c>
      <c r="D108" s="166">
        <v>0.6</v>
      </c>
      <c r="E108" s="166">
        <v>0.6</v>
      </c>
      <c r="F108" s="166">
        <v>14.7</v>
      </c>
      <c r="G108" s="166">
        <v>70.5</v>
      </c>
      <c r="H108" s="166">
        <v>0.05</v>
      </c>
      <c r="I108" s="166">
        <v>15</v>
      </c>
      <c r="J108" s="166">
        <v>7.5</v>
      </c>
      <c r="K108" s="166">
        <v>0.3</v>
      </c>
      <c r="L108" s="166">
        <v>24</v>
      </c>
      <c r="M108" s="166">
        <v>16.5</v>
      </c>
      <c r="N108" s="166">
        <v>13.5</v>
      </c>
      <c r="O108" s="166">
        <v>3.3</v>
      </c>
    </row>
    <row r="109" spans="1:15" x14ac:dyDescent="0.3">
      <c r="A109" s="167"/>
      <c r="B109" s="168" t="s">
        <v>222</v>
      </c>
      <c r="C109" s="165">
        <v>30</v>
      </c>
      <c r="D109" s="166">
        <v>2.37</v>
      </c>
      <c r="E109" s="166">
        <v>6.18</v>
      </c>
      <c r="F109" s="166">
        <v>11.96</v>
      </c>
      <c r="G109" s="166">
        <v>114.4</v>
      </c>
      <c r="H109" s="166">
        <v>0.05</v>
      </c>
      <c r="I109" s="166">
        <v>1.28</v>
      </c>
      <c r="J109" s="166">
        <v>60.1</v>
      </c>
      <c r="K109" s="166">
        <v>0.99</v>
      </c>
      <c r="L109" s="166">
        <v>32.9</v>
      </c>
      <c r="M109" s="166">
        <v>56.1</v>
      </c>
      <c r="N109" s="166">
        <v>32.700000000000003</v>
      </c>
      <c r="O109" s="166">
        <v>0.82</v>
      </c>
    </row>
    <row r="110" spans="1:15" x14ac:dyDescent="0.3">
      <c r="A110" s="133" t="s">
        <v>637</v>
      </c>
      <c r="B110" s="134"/>
      <c r="C110" s="169">
        <v>180</v>
      </c>
      <c r="D110" s="166">
        <v>2.97</v>
      </c>
      <c r="E110" s="166">
        <v>6.78</v>
      </c>
      <c r="F110" s="166">
        <v>26.66</v>
      </c>
      <c r="G110" s="166">
        <v>184.9</v>
      </c>
      <c r="H110" s="166">
        <v>0.1</v>
      </c>
      <c r="I110" s="166">
        <v>16.28</v>
      </c>
      <c r="J110" s="166">
        <v>67.599999999999994</v>
      </c>
      <c r="K110" s="166">
        <v>1.29</v>
      </c>
      <c r="L110" s="166">
        <v>56.9</v>
      </c>
      <c r="M110" s="166">
        <v>72.599999999999994</v>
      </c>
      <c r="N110" s="166">
        <v>46.2</v>
      </c>
      <c r="O110" s="166">
        <v>4.12</v>
      </c>
    </row>
    <row r="111" spans="1:15" x14ac:dyDescent="0.3">
      <c r="A111" s="135" t="s">
        <v>11</v>
      </c>
      <c r="B111" s="135"/>
      <c r="C111" s="135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</row>
    <row r="112" spans="1:15" x14ac:dyDescent="0.3">
      <c r="A112" s="163" t="s">
        <v>281</v>
      </c>
      <c r="B112" s="168" t="s">
        <v>232</v>
      </c>
      <c r="C112" s="165">
        <v>100</v>
      </c>
      <c r="D112" s="166">
        <v>1.01</v>
      </c>
      <c r="E112" s="166">
        <v>6.15</v>
      </c>
      <c r="F112" s="166">
        <v>3.82</v>
      </c>
      <c r="G112" s="166">
        <v>75.97</v>
      </c>
      <c r="H112" s="166">
        <v>0.05</v>
      </c>
      <c r="I112" s="166">
        <v>17</v>
      </c>
      <c r="J112" s="166">
        <v>67.540000000000006</v>
      </c>
      <c r="K112" s="166">
        <v>3.04</v>
      </c>
      <c r="L112" s="166">
        <v>18.14</v>
      </c>
      <c r="M112" s="166">
        <v>31.47</v>
      </c>
      <c r="N112" s="166">
        <v>16.670000000000002</v>
      </c>
      <c r="O112" s="166">
        <v>0.73</v>
      </c>
    </row>
    <row r="113" spans="1:1022" ht="35.25" customHeight="1" x14ac:dyDescent="0.3">
      <c r="A113" s="167" t="s">
        <v>545</v>
      </c>
      <c r="B113" s="168" t="s">
        <v>814</v>
      </c>
      <c r="C113" s="165">
        <v>270</v>
      </c>
      <c r="D113" s="166">
        <v>5.7799999999999994</v>
      </c>
      <c r="E113" s="166">
        <v>8.0299999999999994</v>
      </c>
      <c r="F113" s="166">
        <v>10</v>
      </c>
      <c r="G113" s="166">
        <v>136.01</v>
      </c>
      <c r="H113" s="166">
        <v>0.2</v>
      </c>
      <c r="I113" s="166">
        <v>31.82</v>
      </c>
      <c r="J113" s="166">
        <v>228.99</v>
      </c>
      <c r="K113" s="166">
        <v>2.3899999999999997</v>
      </c>
      <c r="L113" s="166">
        <v>45.940000000000005</v>
      </c>
      <c r="M113" s="166">
        <v>90.52000000000001</v>
      </c>
      <c r="N113" s="166">
        <v>27.43</v>
      </c>
      <c r="O113" s="166">
        <v>1.33</v>
      </c>
    </row>
    <row r="114" spans="1:1022" x14ac:dyDescent="0.3">
      <c r="A114" s="167" t="s">
        <v>279</v>
      </c>
      <c r="B114" s="168" t="s">
        <v>360</v>
      </c>
      <c r="C114" s="165">
        <v>100</v>
      </c>
      <c r="D114" s="166">
        <v>21.24</v>
      </c>
      <c r="E114" s="166">
        <v>10.44</v>
      </c>
      <c r="F114" s="166"/>
      <c r="G114" s="166">
        <v>174.19</v>
      </c>
      <c r="H114" s="166">
        <v>0.09</v>
      </c>
      <c r="I114" s="166"/>
      <c r="J114" s="166">
        <v>16.52</v>
      </c>
      <c r="K114" s="166">
        <v>0.44</v>
      </c>
      <c r="L114" s="166">
        <v>10.18</v>
      </c>
      <c r="M114" s="166">
        <v>192.51</v>
      </c>
      <c r="N114" s="166">
        <v>21.28</v>
      </c>
      <c r="O114" s="166">
        <v>0.84</v>
      </c>
    </row>
    <row r="115" spans="1:1022" x14ac:dyDescent="0.3">
      <c r="A115" s="170" t="s">
        <v>546</v>
      </c>
      <c r="B115" s="168" t="s">
        <v>363</v>
      </c>
      <c r="C115" s="165">
        <v>180</v>
      </c>
      <c r="D115" s="166">
        <v>3.57</v>
      </c>
      <c r="E115" s="166">
        <v>3.45</v>
      </c>
      <c r="F115" s="166">
        <v>27.11</v>
      </c>
      <c r="G115" s="166">
        <v>154.47</v>
      </c>
      <c r="H115" s="166">
        <v>0.2</v>
      </c>
      <c r="I115" s="166">
        <v>32.64</v>
      </c>
      <c r="J115" s="166">
        <v>169.91</v>
      </c>
      <c r="K115" s="166">
        <v>1.1100000000000001</v>
      </c>
      <c r="L115" s="166">
        <v>29.01</v>
      </c>
      <c r="M115" s="166">
        <v>105.4</v>
      </c>
      <c r="N115" s="166">
        <v>41.16</v>
      </c>
      <c r="O115" s="166">
        <v>1.55</v>
      </c>
    </row>
    <row r="116" spans="1:1022" x14ac:dyDescent="0.3">
      <c r="A116" s="163" t="s">
        <v>547</v>
      </c>
      <c r="B116" s="168" t="s">
        <v>236</v>
      </c>
      <c r="C116" s="165">
        <v>200</v>
      </c>
      <c r="D116" s="166">
        <v>0.54</v>
      </c>
      <c r="E116" s="166">
        <v>0.22</v>
      </c>
      <c r="F116" s="166">
        <v>9.33</v>
      </c>
      <c r="G116" s="166">
        <v>51.84</v>
      </c>
      <c r="H116" s="166">
        <v>0.01</v>
      </c>
      <c r="I116" s="166">
        <v>160</v>
      </c>
      <c r="J116" s="166">
        <v>130.72</v>
      </c>
      <c r="K116" s="166">
        <v>0.61</v>
      </c>
      <c r="L116" s="166">
        <v>9.6</v>
      </c>
      <c r="M116" s="166">
        <v>2.72</v>
      </c>
      <c r="N116" s="166">
        <v>2.72</v>
      </c>
      <c r="O116" s="166">
        <v>0.48</v>
      </c>
    </row>
    <row r="117" spans="1:1022" x14ac:dyDescent="0.3">
      <c r="A117" s="170"/>
      <c r="B117" s="168" t="s">
        <v>69</v>
      </c>
      <c r="C117" s="165">
        <v>80</v>
      </c>
      <c r="D117" s="166">
        <v>3.92</v>
      </c>
      <c r="E117" s="166">
        <v>0.8</v>
      </c>
      <c r="F117" s="166">
        <v>35.840000000000003</v>
      </c>
      <c r="G117" s="166">
        <v>168</v>
      </c>
      <c r="H117" s="166">
        <v>7.0000000000000007E-2</v>
      </c>
      <c r="I117" s="166"/>
      <c r="J117" s="166"/>
      <c r="K117" s="166">
        <v>0.56000000000000005</v>
      </c>
      <c r="L117" s="166">
        <v>14.4</v>
      </c>
      <c r="M117" s="166">
        <v>73.599999999999994</v>
      </c>
      <c r="N117" s="166">
        <v>16</v>
      </c>
      <c r="O117" s="166">
        <v>2.3199999999999998</v>
      </c>
    </row>
    <row r="118" spans="1:1022" x14ac:dyDescent="0.3">
      <c r="A118" s="133" t="s">
        <v>43</v>
      </c>
      <c r="B118" s="134"/>
      <c r="C118" s="169">
        <v>930</v>
      </c>
      <c r="D118" s="166">
        <v>36.06</v>
      </c>
      <c r="E118" s="166">
        <v>29.09</v>
      </c>
      <c r="F118" s="166">
        <v>86.1</v>
      </c>
      <c r="G118" s="166">
        <v>760.48</v>
      </c>
      <c r="H118" s="166">
        <v>0.62</v>
      </c>
      <c r="I118" s="166">
        <v>241.46</v>
      </c>
      <c r="J118" s="166">
        <v>613.67999999999995</v>
      </c>
      <c r="K118" s="166">
        <v>8.15</v>
      </c>
      <c r="L118" s="166">
        <v>127.27</v>
      </c>
      <c r="M118" s="166">
        <v>496.22</v>
      </c>
      <c r="N118" s="166">
        <v>125.26</v>
      </c>
      <c r="O118" s="166">
        <v>7.25</v>
      </c>
    </row>
    <row r="119" spans="1:1022" x14ac:dyDescent="0.3">
      <c r="A119" s="135" t="s">
        <v>638</v>
      </c>
      <c r="B119" s="135"/>
      <c r="C119" s="135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</row>
    <row r="120" spans="1:1022" x14ac:dyDescent="0.3">
      <c r="A120" s="167" t="s">
        <v>275</v>
      </c>
      <c r="B120" s="168" t="s">
        <v>42</v>
      </c>
      <c r="C120" s="165">
        <v>150</v>
      </c>
      <c r="D120" s="166">
        <v>0.6</v>
      </c>
      <c r="E120" s="166">
        <v>0.6</v>
      </c>
      <c r="F120" s="166">
        <v>14.7</v>
      </c>
      <c r="G120" s="166">
        <v>70.5</v>
      </c>
      <c r="H120" s="166">
        <v>0.05</v>
      </c>
      <c r="I120" s="166">
        <v>15</v>
      </c>
      <c r="J120" s="166">
        <v>7.5</v>
      </c>
      <c r="K120" s="166">
        <v>0.3</v>
      </c>
      <c r="L120" s="166">
        <v>24</v>
      </c>
      <c r="M120" s="166">
        <v>16.5</v>
      </c>
      <c r="N120" s="166">
        <v>13.5</v>
      </c>
      <c r="O120" s="166">
        <v>3.3</v>
      </c>
    </row>
    <row r="121" spans="1:1022" x14ac:dyDescent="0.3">
      <c r="A121" s="171"/>
      <c r="B121" s="168" t="s">
        <v>513</v>
      </c>
      <c r="C121" s="165">
        <v>200</v>
      </c>
      <c r="D121" s="166">
        <v>6</v>
      </c>
      <c r="E121" s="166">
        <v>2</v>
      </c>
      <c r="F121" s="166">
        <v>8</v>
      </c>
      <c r="G121" s="166">
        <v>80</v>
      </c>
      <c r="H121" s="166">
        <v>0.08</v>
      </c>
      <c r="I121" s="166">
        <v>1.4</v>
      </c>
      <c r="J121" s="166"/>
      <c r="K121" s="166"/>
      <c r="L121" s="166">
        <v>240</v>
      </c>
      <c r="M121" s="166">
        <v>180</v>
      </c>
      <c r="N121" s="166">
        <v>28</v>
      </c>
      <c r="O121" s="166">
        <v>0.2</v>
      </c>
    </row>
    <row r="122" spans="1:1022" x14ac:dyDescent="0.3">
      <c r="A122" s="133" t="s">
        <v>639</v>
      </c>
      <c r="B122" s="134"/>
      <c r="C122" s="169">
        <v>350</v>
      </c>
      <c r="D122" s="166">
        <v>6.6</v>
      </c>
      <c r="E122" s="166">
        <v>2.6</v>
      </c>
      <c r="F122" s="166">
        <v>22.7</v>
      </c>
      <c r="G122" s="166">
        <v>150.5</v>
      </c>
      <c r="H122" s="166">
        <v>0.13</v>
      </c>
      <c r="I122" s="166">
        <v>16.399999999999999</v>
      </c>
      <c r="J122" s="166">
        <v>7.5</v>
      </c>
      <c r="K122" s="166">
        <v>0.3</v>
      </c>
      <c r="L122" s="166">
        <v>264</v>
      </c>
      <c r="M122" s="166">
        <v>196.5</v>
      </c>
      <c r="N122" s="166">
        <v>41.5</v>
      </c>
      <c r="O122" s="166">
        <v>3.5</v>
      </c>
    </row>
    <row r="123" spans="1:1022" x14ac:dyDescent="0.3">
      <c r="A123" s="133" t="s">
        <v>44</v>
      </c>
      <c r="B123" s="134"/>
      <c r="C123" s="172">
        <v>2060</v>
      </c>
      <c r="D123" s="166">
        <v>71.73</v>
      </c>
      <c r="E123" s="166">
        <v>56.91</v>
      </c>
      <c r="F123" s="166">
        <v>209.33</v>
      </c>
      <c r="G123" s="166">
        <v>1666.41</v>
      </c>
      <c r="H123" s="166">
        <v>1.28</v>
      </c>
      <c r="I123" s="166">
        <v>280.55</v>
      </c>
      <c r="J123" s="166">
        <v>786.47</v>
      </c>
      <c r="K123" s="166">
        <v>12.65</v>
      </c>
      <c r="L123" s="166">
        <v>849.21</v>
      </c>
      <c r="M123" s="166">
        <v>1245.54</v>
      </c>
      <c r="N123" s="166">
        <v>327.14</v>
      </c>
      <c r="O123" s="166">
        <v>19.91</v>
      </c>
    </row>
    <row r="124" spans="1:1022" x14ac:dyDescent="0.3">
      <c r="A124" s="130" t="s">
        <v>154</v>
      </c>
      <c r="B124" s="128" t="s">
        <v>793</v>
      </c>
      <c r="C124" s="158"/>
      <c r="D124" s="174"/>
      <c r="E124" s="174"/>
      <c r="F124" s="174"/>
      <c r="G124" s="174"/>
      <c r="H124" s="174"/>
      <c r="I124" s="174"/>
      <c r="J124" s="175"/>
      <c r="K124" s="175"/>
      <c r="L124" s="175"/>
      <c r="M124" s="175"/>
      <c r="N124" s="175"/>
      <c r="O124" s="175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8"/>
      <c r="DD124" s="128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8"/>
      <c r="ED124" s="128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8"/>
      <c r="ES124" s="128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GW124" s="128"/>
      <c r="GX124" s="128"/>
      <c r="GY124" s="128"/>
      <c r="GZ124" s="128"/>
      <c r="HA124" s="128"/>
      <c r="HB124" s="128"/>
      <c r="HC124" s="128"/>
      <c r="HD124" s="128"/>
      <c r="HE124" s="128"/>
      <c r="HF124" s="128"/>
      <c r="HG124" s="128"/>
      <c r="HH124" s="128"/>
      <c r="HI124" s="128"/>
      <c r="HJ124" s="128"/>
      <c r="HK124" s="128"/>
      <c r="HL124" s="128"/>
      <c r="HM124" s="128"/>
      <c r="HN124" s="128"/>
      <c r="HO124" s="128"/>
      <c r="HP124" s="128"/>
      <c r="HQ124" s="128"/>
      <c r="HR124" s="128"/>
      <c r="HS124" s="128"/>
      <c r="HT124" s="128"/>
      <c r="HU124" s="128"/>
      <c r="HV124" s="128"/>
      <c r="HW124" s="128"/>
      <c r="HX124" s="128"/>
      <c r="HY124" s="128"/>
      <c r="HZ124" s="128"/>
      <c r="IA124" s="128"/>
      <c r="IB124" s="128"/>
      <c r="IC124" s="128"/>
      <c r="ID124" s="128"/>
      <c r="IE124" s="128"/>
      <c r="IF124" s="128"/>
      <c r="IG124" s="128"/>
      <c r="IH124" s="128"/>
      <c r="II124" s="128"/>
      <c r="IJ124" s="128"/>
      <c r="IK124" s="128"/>
      <c r="IL124" s="128"/>
      <c r="IM124" s="128"/>
      <c r="IN124" s="128"/>
      <c r="IO124" s="128"/>
      <c r="IP124" s="128"/>
      <c r="IQ124" s="128"/>
      <c r="IR124" s="128"/>
      <c r="IS124" s="128"/>
      <c r="IT124" s="128"/>
      <c r="IU124" s="128"/>
      <c r="IV124" s="128"/>
      <c r="IW124" s="128"/>
      <c r="IX124" s="128"/>
      <c r="IY124" s="128"/>
      <c r="IZ124" s="128"/>
      <c r="JA124" s="128"/>
      <c r="JB124" s="128"/>
      <c r="JC124" s="128"/>
      <c r="JD124" s="128"/>
      <c r="JE124" s="128"/>
      <c r="JF124" s="128"/>
      <c r="JG124" s="128"/>
      <c r="JH124" s="128"/>
      <c r="JI124" s="128"/>
      <c r="JJ124" s="128"/>
      <c r="JK124" s="128"/>
      <c r="JL124" s="128"/>
      <c r="JM124" s="128"/>
      <c r="JN124" s="128"/>
      <c r="JO124" s="128"/>
      <c r="JP124" s="128"/>
      <c r="JQ124" s="128"/>
      <c r="JR124" s="128"/>
      <c r="JS124" s="128"/>
      <c r="JT124" s="128"/>
      <c r="JU124" s="128"/>
      <c r="JV124" s="128"/>
      <c r="JW124" s="128"/>
      <c r="JX124" s="128"/>
      <c r="JY124" s="128"/>
      <c r="JZ124" s="128"/>
      <c r="KA124" s="128"/>
      <c r="KB124" s="128"/>
      <c r="KC124" s="128"/>
      <c r="KD124" s="128"/>
      <c r="KE124" s="128"/>
      <c r="KF124" s="128"/>
      <c r="KG124" s="128"/>
      <c r="KH124" s="128"/>
      <c r="KI124" s="128"/>
      <c r="KJ124" s="128"/>
      <c r="KK124" s="128"/>
      <c r="KL124" s="128"/>
      <c r="KM124" s="128"/>
      <c r="KN124" s="128"/>
      <c r="KO124" s="128"/>
      <c r="KP124" s="128"/>
      <c r="KQ124" s="128"/>
      <c r="KR124" s="128"/>
      <c r="KS124" s="128"/>
      <c r="KT124" s="128"/>
      <c r="KU124" s="128"/>
      <c r="KV124" s="128"/>
      <c r="KW124" s="128"/>
      <c r="KX124" s="128"/>
      <c r="KY124" s="128"/>
      <c r="KZ124" s="128"/>
      <c r="LA124" s="128"/>
      <c r="LB124" s="128"/>
      <c r="LC124" s="128"/>
      <c r="LD124" s="128"/>
      <c r="LE124" s="128"/>
      <c r="LF124" s="128"/>
      <c r="LG124" s="128"/>
      <c r="LH124" s="128"/>
      <c r="LI124" s="128"/>
      <c r="LJ124" s="128"/>
      <c r="LK124" s="128"/>
      <c r="LL124" s="128"/>
      <c r="LM124" s="128"/>
      <c r="LN124" s="128"/>
      <c r="LO124" s="128"/>
      <c r="LP124" s="128"/>
      <c r="LQ124" s="128"/>
      <c r="LR124" s="128"/>
      <c r="LS124" s="128"/>
      <c r="LT124" s="128"/>
      <c r="LU124" s="128"/>
      <c r="LV124" s="128"/>
      <c r="LW124" s="128"/>
      <c r="LX124" s="128"/>
      <c r="LY124" s="128"/>
      <c r="LZ124" s="128"/>
      <c r="MA124" s="128"/>
      <c r="MB124" s="128"/>
      <c r="MC124" s="128"/>
      <c r="MD124" s="128"/>
      <c r="ME124" s="128"/>
      <c r="MF124" s="128"/>
      <c r="MG124" s="128"/>
      <c r="MH124" s="128"/>
      <c r="MI124" s="128"/>
      <c r="MJ124" s="128"/>
      <c r="MK124" s="128"/>
      <c r="ML124" s="128"/>
      <c r="MM124" s="128"/>
      <c r="MN124" s="128"/>
      <c r="MO124" s="128"/>
      <c r="MP124" s="128"/>
      <c r="MQ124" s="128"/>
      <c r="MR124" s="128"/>
      <c r="MS124" s="128"/>
      <c r="MT124" s="128"/>
      <c r="MU124" s="128"/>
      <c r="MV124" s="128"/>
      <c r="MW124" s="128"/>
      <c r="MX124" s="128"/>
      <c r="MY124" s="128"/>
      <c r="MZ124" s="128"/>
      <c r="NA124" s="128"/>
      <c r="NB124" s="128"/>
      <c r="NC124" s="128"/>
      <c r="ND124" s="128"/>
      <c r="NE124" s="128"/>
      <c r="NF124" s="128"/>
      <c r="NG124" s="128"/>
      <c r="NH124" s="128"/>
      <c r="NI124" s="128"/>
      <c r="NJ124" s="128"/>
      <c r="NK124" s="128"/>
      <c r="NL124" s="128"/>
      <c r="NM124" s="128"/>
      <c r="NN124" s="128"/>
      <c r="NO124" s="128"/>
      <c r="NP124" s="128"/>
      <c r="NQ124" s="128"/>
      <c r="NR124" s="128"/>
      <c r="NS124" s="128"/>
      <c r="NT124" s="128"/>
      <c r="NU124" s="128"/>
      <c r="NV124" s="128"/>
      <c r="NW124" s="128"/>
      <c r="NX124" s="128"/>
      <c r="NY124" s="128"/>
      <c r="NZ124" s="128"/>
      <c r="OA124" s="128"/>
      <c r="OB124" s="128"/>
      <c r="OC124" s="128"/>
      <c r="OD124" s="128"/>
      <c r="OE124" s="128"/>
      <c r="OF124" s="128"/>
      <c r="OG124" s="128"/>
      <c r="OH124" s="128"/>
      <c r="OI124" s="128"/>
      <c r="OJ124" s="128"/>
      <c r="OK124" s="128"/>
      <c r="OL124" s="128"/>
      <c r="OM124" s="128"/>
      <c r="ON124" s="128"/>
      <c r="OO124" s="128"/>
      <c r="OP124" s="128"/>
      <c r="OQ124" s="128"/>
      <c r="OR124" s="128"/>
      <c r="OS124" s="128"/>
      <c r="OT124" s="128"/>
      <c r="OU124" s="128"/>
      <c r="OV124" s="128"/>
      <c r="OW124" s="128"/>
      <c r="OX124" s="128"/>
      <c r="OY124" s="128"/>
      <c r="OZ124" s="128"/>
      <c r="PA124" s="128"/>
      <c r="PB124" s="128"/>
      <c r="PC124" s="128"/>
      <c r="PD124" s="128"/>
      <c r="PE124" s="128"/>
      <c r="PF124" s="128"/>
      <c r="PG124" s="128"/>
      <c r="PH124" s="128"/>
      <c r="PI124" s="128"/>
      <c r="PJ124" s="128"/>
      <c r="PK124" s="128"/>
      <c r="PL124" s="128"/>
      <c r="PM124" s="128"/>
      <c r="PN124" s="128"/>
      <c r="PO124" s="128"/>
      <c r="PP124" s="128"/>
      <c r="PQ124" s="128"/>
      <c r="PR124" s="128"/>
      <c r="PS124" s="128"/>
      <c r="PT124" s="128"/>
      <c r="PU124" s="128"/>
      <c r="PV124" s="128"/>
      <c r="PW124" s="128"/>
      <c r="PX124" s="128"/>
      <c r="PY124" s="128"/>
      <c r="PZ124" s="128"/>
      <c r="QA124" s="128"/>
      <c r="QB124" s="128"/>
      <c r="QC124" s="128"/>
      <c r="QD124" s="128"/>
      <c r="QE124" s="128"/>
      <c r="QF124" s="128"/>
      <c r="QG124" s="128"/>
      <c r="QH124" s="128"/>
      <c r="QI124" s="128"/>
      <c r="QJ124" s="128"/>
      <c r="QK124" s="128"/>
      <c r="QL124" s="128"/>
      <c r="QM124" s="128"/>
      <c r="QN124" s="128"/>
      <c r="QO124" s="128"/>
      <c r="QP124" s="128"/>
      <c r="QQ124" s="128"/>
      <c r="QR124" s="128"/>
      <c r="QS124" s="128"/>
      <c r="QT124" s="128"/>
      <c r="QU124" s="128"/>
      <c r="QV124" s="128"/>
      <c r="QW124" s="128"/>
      <c r="QX124" s="128"/>
      <c r="QY124" s="128"/>
      <c r="QZ124" s="128"/>
      <c r="RA124" s="128"/>
      <c r="RB124" s="128"/>
      <c r="RC124" s="128"/>
      <c r="RD124" s="128"/>
      <c r="RE124" s="128"/>
      <c r="RF124" s="128"/>
      <c r="RG124" s="128"/>
      <c r="RH124" s="128"/>
      <c r="RI124" s="128"/>
      <c r="RJ124" s="128"/>
      <c r="RK124" s="128"/>
      <c r="RL124" s="128"/>
      <c r="RM124" s="128"/>
      <c r="RN124" s="128"/>
      <c r="RO124" s="128"/>
      <c r="RP124" s="128"/>
      <c r="RQ124" s="128"/>
      <c r="RR124" s="128"/>
      <c r="RS124" s="128"/>
      <c r="RT124" s="128"/>
      <c r="RU124" s="128"/>
      <c r="RV124" s="128"/>
      <c r="RW124" s="128"/>
      <c r="RX124" s="128"/>
      <c r="RY124" s="128"/>
      <c r="RZ124" s="128"/>
      <c r="SA124" s="128"/>
      <c r="SB124" s="128"/>
      <c r="SC124" s="128"/>
      <c r="SD124" s="128"/>
      <c r="SE124" s="128"/>
      <c r="SF124" s="128"/>
      <c r="SG124" s="128"/>
      <c r="SH124" s="128"/>
      <c r="SI124" s="128"/>
      <c r="SJ124" s="128"/>
      <c r="SK124" s="128"/>
      <c r="SL124" s="128"/>
      <c r="SM124" s="128"/>
      <c r="SN124" s="128"/>
      <c r="SO124" s="128"/>
      <c r="SP124" s="128"/>
      <c r="SQ124" s="128"/>
      <c r="SR124" s="128"/>
      <c r="SS124" s="128"/>
      <c r="ST124" s="128"/>
      <c r="SU124" s="128"/>
      <c r="SV124" s="128"/>
      <c r="SW124" s="128"/>
      <c r="SX124" s="128"/>
      <c r="SY124" s="128"/>
      <c r="SZ124" s="128"/>
      <c r="TA124" s="128"/>
      <c r="TB124" s="128"/>
      <c r="TC124" s="128"/>
      <c r="TD124" s="128"/>
      <c r="TE124" s="128"/>
      <c r="TF124" s="128"/>
      <c r="TG124" s="128"/>
      <c r="TH124" s="128"/>
      <c r="TI124" s="128"/>
      <c r="TJ124" s="128"/>
      <c r="TK124" s="128"/>
      <c r="TL124" s="128"/>
      <c r="TM124" s="128"/>
      <c r="TN124" s="128"/>
      <c r="TO124" s="128"/>
      <c r="TP124" s="128"/>
      <c r="TQ124" s="128"/>
      <c r="TR124" s="128"/>
      <c r="TS124" s="128"/>
      <c r="TT124" s="128"/>
      <c r="TU124" s="128"/>
      <c r="TV124" s="128"/>
      <c r="TW124" s="128"/>
      <c r="TX124" s="128"/>
      <c r="TY124" s="128"/>
      <c r="TZ124" s="128"/>
      <c r="UA124" s="128"/>
      <c r="UB124" s="128"/>
      <c r="UC124" s="128"/>
      <c r="UD124" s="128"/>
      <c r="UE124" s="128"/>
      <c r="UF124" s="128"/>
      <c r="UG124" s="128"/>
      <c r="UH124" s="128"/>
      <c r="UI124" s="128"/>
      <c r="UJ124" s="128"/>
      <c r="UK124" s="128"/>
      <c r="UL124" s="128"/>
      <c r="UM124" s="128"/>
      <c r="UN124" s="128"/>
      <c r="UO124" s="128"/>
      <c r="UP124" s="128"/>
      <c r="UQ124" s="128"/>
      <c r="UR124" s="128"/>
      <c r="US124" s="128"/>
      <c r="UT124" s="128"/>
      <c r="UU124" s="128"/>
      <c r="UV124" s="128"/>
      <c r="UW124" s="128"/>
      <c r="UX124" s="128"/>
      <c r="UY124" s="128"/>
      <c r="UZ124" s="128"/>
      <c r="VA124" s="128"/>
      <c r="VB124" s="128"/>
      <c r="VC124" s="128"/>
      <c r="VD124" s="128"/>
      <c r="VE124" s="128"/>
      <c r="VF124" s="128"/>
      <c r="VG124" s="128"/>
      <c r="VH124" s="128"/>
      <c r="VI124" s="128"/>
      <c r="VJ124" s="128"/>
      <c r="VK124" s="128"/>
      <c r="VL124" s="128"/>
      <c r="VM124" s="128"/>
      <c r="VN124" s="128"/>
      <c r="VO124" s="128"/>
      <c r="VP124" s="128"/>
      <c r="VQ124" s="128"/>
      <c r="VR124" s="128"/>
      <c r="VS124" s="128"/>
      <c r="VT124" s="128"/>
      <c r="VU124" s="128"/>
      <c r="VV124" s="128"/>
      <c r="VW124" s="128"/>
      <c r="VX124" s="128"/>
      <c r="VY124" s="128"/>
      <c r="VZ124" s="128"/>
      <c r="WA124" s="128"/>
      <c r="WB124" s="128"/>
      <c r="WC124" s="128"/>
      <c r="WD124" s="128"/>
      <c r="WE124" s="128"/>
      <c r="WF124" s="128"/>
      <c r="WG124" s="128"/>
      <c r="WH124" s="128"/>
      <c r="WI124" s="128"/>
      <c r="WJ124" s="128"/>
      <c r="WK124" s="128"/>
      <c r="WL124" s="128"/>
      <c r="WM124" s="128"/>
      <c r="WN124" s="128"/>
      <c r="WO124" s="128"/>
      <c r="WP124" s="128"/>
      <c r="WQ124" s="128"/>
      <c r="WR124" s="128"/>
      <c r="WS124" s="128"/>
      <c r="WT124" s="128"/>
      <c r="WU124" s="128"/>
      <c r="WV124" s="128"/>
      <c r="WW124" s="128"/>
      <c r="WX124" s="128"/>
      <c r="WY124" s="128"/>
      <c r="WZ124" s="128"/>
      <c r="XA124" s="128"/>
      <c r="XB124" s="128"/>
      <c r="XC124" s="128"/>
      <c r="XD124" s="128"/>
      <c r="XE124" s="128"/>
      <c r="XF124" s="128"/>
      <c r="XG124" s="128"/>
      <c r="XH124" s="128"/>
      <c r="XI124" s="128"/>
      <c r="XJ124" s="128"/>
      <c r="XK124" s="128"/>
      <c r="XL124" s="128"/>
      <c r="XM124" s="128"/>
      <c r="XN124" s="128"/>
      <c r="XO124" s="128"/>
      <c r="XP124" s="128"/>
      <c r="XQ124" s="128"/>
      <c r="XR124" s="128"/>
      <c r="XS124" s="128"/>
      <c r="XT124" s="128"/>
      <c r="XU124" s="128"/>
      <c r="XV124" s="128"/>
      <c r="XW124" s="128"/>
      <c r="XX124" s="128"/>
      <c r="XY124" s="128"/>
      <c r="XZ124" s="128"/>
      <c r="YA124" s="128"/>
      <c r="YB124" s="128"/>
      <c r="YC124" s="128"/>
      <c r="YD124" s="128"/>
      <c r="YE124" s="128"/>
      <c r="YF124" s="128"/>
      <c r="YG124" s="128"/>
      <c r="YH124" s="128"/>
      <c r="YI124" s="128"/>
      <c r="YJ124" s="128"/>
      <c r="YK124" s="128"/>
      <c r="YL124" s="128"/>
      <c r="YM124" s="128"/>
      <c r="YN124" s="128"/>
      <c r="YO124" s="128"/>
      <c r="YP124" s="128"/>
      <c r="YQ124" s="128"/>
      <c r="YR124" s="128"/>
      <c r="YS124" s="128"/>
      <c r="YT124" s="128"/>
      <c r="YU124" s="128"/>
      <c r="YV124" s="128"/>
      <c r="YW124" s="128"/>
      <c r="YX124" s="128"/>
      <c r="YY124" s="128"/>
      <c r="YZ124" s="128"/>
      <c r="ZA124" s="128"/>
      <c r="ZB124" s="128"/>
      <c r="ZC124" s="128"/>
      <c r="ZD124" s="128"/>
      <c r="ZE124" s="128"/>
      <c r="ZF124" s="128"/>
      <c r="ZG124" s="128"/>
      <c r="ZH124" s="128"/>
      <c r="ZI124" s="128"/>
      <c r="ZJ124" s="128"/>
      <c r="ZK124" s="128"/>
      <c r="ZL124" s="128"/>
      <c r="ZM124" s="128"/>
      <c r="ZN124" s="128"/>
      <c r="ZO124" s="128"/>
      <c r="ZP124" s="128"/>
      <c r="ZQ124" s="128"/>
      <c r="ZR124" s="128"/>
      <c r="ZS124" s="128"/>
      <c r="ZT124" s="128"/>
      <c r="ZU124" s="128"/>
      <c r="ZV124" s="128"/>
      <c r="ZW124" s="128"/>
      <c r="ZX124" s="128"/>
      <c r="ZY124" s="128"/>
      <c r="ZZ124" s="128"/>
      <c r="AAA124" s="128"/>
      <c r="AAB124" s="128"/>
      <c r="AAC124" s="128"/>
      <c r="AAD124" s="128"/>
      <c r="AAE124" s="128"/>
      <c r="AAF124" s="128"/>
      <c r="AAG124" s="128"/>
      <c r="AAH124" s="128"/>
      <c r="AAI124" s="128"/>
      <c r="AAJ124" s="128"/>
      <c r="AAK124" s="128"/>
      <c r="AAL124" s="128"/>
      <c r="AAM124" s="128"/>
      <c r="AAN124" s="128"/>
      <c r="AAO124" s="128"/>
      <c r="AAP124" s="128"/>
      <c r="AAQ124" s="128"/>
      <c r="AAR124" s="128"/>
      <c r="AAS124" s="128"/>
      <c r="AAT124" s="128"/>
      <c r="AAU124" s="128"/>
      <c r="AAV124" s="128"/>
      <c r="AAW124" s="128"/>
      <c r="AAX124" s="128"/>
      <c r="AAY124" s="128"/>
      <c r="AAZ124" s="128"/>
      <c r="ABA124" s="128"/>
      <c r="ABB124" s="128"/>
      <c r="ABC124" s="128"/>
      <c r="ABD124" s="128"/>
      <c r="ABE124" s="128"/>
      <c r="ABF124" s="128"/>
      <c r="ABG124" s="128"/>
      <c r="ABH124" s="128"/>
      <c r="ABI124" s="128"/>
      <c r="ABJ124" s="128"/>
      <c r="ABK124" s="128"/>
      <c r="ABL124" s="128"/>
      <c r="ABM124" s="128"/>
      <c r="ABN124" s="128"/>
      <c r="ABO124" s="128"/>
      <c r="ABP124" s="128"/>
      <c r="ABQ124" s="128"/>
      <c r="ABR124" s="128"/>
      <c r="ABS124" s="128"/>
      <c r="ABT124" s="128"/>
      <c r="ABU124" s="128"/>
      <c r="ABV124" s="128"/>
      <c r="ABW124" s="128"/>
      <c r="ABX124" s="128"/>
      <c r="ABY124" s="128"/>
      <c r="ABZ124" s="128"/>
      <c r="ACA124" s="128"/>
      <c r="ACB124" s="128"/>
      <c r="ACC124" s="128"/>
      <c r="ACD124" s="128"/>
      <c r="ACE124" s="128"/>
      <c r="ACF124" s="128"/>
      <c r="ACG124" s="128"/>
      <c r="ACH124" s="128"/>
      <c r="ACI124" s="128"/>
      <c r="ACJ124" s="128"/>
      <c r="ACK124" s="128"/>
      <c r="ACL124" s="128"/>
      <c r="ACM124" s="128"/>
      <c r="ACN124" s="128"/>
      <c r="ACO124" s="128"/>
      <c r="ACP124" s="128"/>
      <c r="ACQ124" s="128"/>
      <c r="ACR124" s="128"/>
      <c r="ACS124" s="128"/>
      <c r="ACT124" s="128"/>
      <c r="ACU124" s="128"/>
      <c r="ACV124" s="128"/>
      <c r="ACW124" s="128"/>
      <c r="ACX124" s="128"/>
      <c r="ACY124" s="128"/>
      <c r="ACZ124" s="128"/>
      <c r="ADA124" s="128"/>
      <c r="ADB124" s="128"/>
      <c r="ADC124" s="128"/>
      <c r="ADD124" s="128"/>
      <c r="ADE124" s="128"/>
      <c r="ADF124" s="128"/>
      <c r="ADG124" s="128"/>
      <c r="ADH124" s="128"/>
      <c r="ADI124" s="128"/>
      <c r="ADJ124" s="128"/>
      <c r="ADK124" s="128"/>
      <c r="ADL124" s="128"/>
      <c r="ADM124" s="128"/>
      <c r="ADN124" s="128"/>
      <c r="ADO124" s="128"/>
      <c r="ADP124" s="128"/>
      <c r="ADQ124" s="128"/>
      <c r="ADR124" s="128"/>
      <c r="ADS124" s="128"/>
      <c r="ADT124" s="128"/>
      <c r="ADU124" s="128"/>
      <c r="ADV124" s="128"/>
      <c r="ADW124" s="128"/>
      <c r="ADX124" s="128"/>
      <c r="ADY124" s="128"/>
      <c r="ADZ124" s="128"/>
      <c r="AEA124" s="128"/>
      <c r="AEB124" s="128"/>
      <c r="AEC124" s="128"/>
      <c r="AED124" s="128"/>
      <c r="AEE124" s="128"/>
      <c r="AEF124" s="128"/>
      <c r="AEG124" s="128"/>
      <c r="AEH124" s="128"/>
      <c r="AEI124" s="128"/>
      <c r="AEJ124" s="128"/>
      <c r="AEK124" s="128"/>
      <c r="AEL124" s="128"/>
      <c r="AEM124" s="128"/>
      <c r="AEN124" s="128"/>
      <c r="AEO124" s="128"/>
      <c r="AEP124" s="128"/>
      <c r="AEQ124" s="128"/>
      <c r="AER124" s="128"/>
      <c r="AES124" s="128"/>
      <c r="AET124" s="128"/>
      <c r="AEU124" s="128"/>
      <c r="AEV124" s="128"/>
      <c r="AEW124" s="128"/>
      <c r="AEX124" s="128"/>
      <c r="AEY124" s="128"/>
      <c r="AEZ124" s="128"/>
      <c r="AFA124" s="128"/>
      <c r="AFB124" s="128"/>
      <c r="AFC124" s="128"/>
      <c r="AFD124" s="128"/>
      <c r="AFE124" s="128"/>
      <c r="AFF124" s="128"/>
      <c r="AFG124" s="128"/>
      <c r="AFH124" s="128"/>
      <c r="AFI124" s="128"/>
      <c r="AFJ124" s="128"/>
      <c r="AFK124" s="128"/>
      <c r="AFL124" s="128"/>
      <c r="AFM124" s="128"/>
      <c r="AFN124" s="128"/>
      <c r="AFO124" s="128"/>
      <c r="AFP124" s="128"/>
      <c r="AFQ124" s="128"/>
      <c r="AFR124" s="128"/>
      <c r="AFS124" s="128"/>
      <c r="AFT124" s="128"/>
      <c r="AFU124" s="128"/>
      <c r="AFV124" s="128"/>
      <c r="AFW124" s="128"/>
      <c r="AFX124" s="128"/>
      <c r="AFY124" s="128"/>
      <c r="AFZ124" s="128"/>
      <c r="AGA124" s="128"/>
      <c r="AGB124" s="128"/>
      <c r="AGC124" s="128"/>
      <c r="AGD124" s="128"/>
      <c r="AGE124" s="128"/>
      <c r="AGF124" s="128"/>
      <c r="AGG124" s="128"/>
      <c r="AGH124" s="128"/>
      <c r="AGI124" s="128"/>
      <c r="AGJ124" s="128"/>
      <c r="AGK124" s="128"/>
      <c r="AGL124" s="128"/>
      <c r="AGM124" s="128"/>
      <c r="AGN124" s="128"/>
      <c r="AGO124" s="128"/>
      <c r="AGP124" s="128"/>
      <c r="AGQ124" s="128"/>
      <c r="AGR124" s="128"/>
      <c r="AGS124" s="128"/>
      <c r="AGT124" s="128"/>
      <c r="AGU124" s="128"/>
      <c r="AGV124" s="128"/>
      <c r="AGW124" s="128"/>
      <c r="AGX124" s="128"/>
      <c r="AGY124" s="128"/>
      <c r="AGZ124" s="128"/>
      <c r="AHA124" s="128"/>
      <c r="AHB124" s="128"/>
      <c r="AHC124" s="128"/>
      <c r="AHD124" s="128"/>
      <c r="AHE124" s="128"/>
      <c r="AHF124" s="128"/>
      <c r="AHG124" s="128"/>
      <c r="AHH124" s="128"/>
      <c r="AHI124" s="128"/>
      <c r="AHJ124" s="128"/>
      <c r="AHK124" s="128"/>
      <c r="AHL124" s="128"/>
      <c r="AHM124" s="128"/>
      <c r="AHN124" s="128"/>
      <c r="AHO124" s="128"/>
      <c r="AHP124" s="128"/>
      <c r="AHQ124" s="128"/>
      <c r="AHR124" s="128"/>
      <c r="AHS124" s="128"/>
      <c r="AHT124" s="128"/>
      <c r="AHU124" s="128"/>
      <c r="AHV124" s="128"/>
      <c r="AHW124" s="128"/>
      <c r="AHX124" s="128"/>
      <c r="AHY124" s="128"/>
      <c r="AHZ124" s="128"/>
      <c r="AIA124" s="128"/>
      <c r="AIB124" s="128"/>
      <c r="AIC124" s="128"/>
      <c r="AID124" s="128"/>
      <c r="AIE124" s="128"/>
      <c r="AIF124" s="128"/>
      <c r="AIG124" s="128"/>
      <c r="AIH124" s="128"/>
      <c r="AII124" s="128"/>
      <c r="AIJ124" s="128"/>
      <c r="AIK124" s="128"/>
      <c r="AIL124" s="128"/>
      <c r="AIM124" s="128"/>
      <c r="AIN124" s="128"/>
      <c r="AIO124" s="128"/>
      <c r="AIP124" s="128"/>
      <c r="AIQ124" s="128"/>
      <c r="AIR124" s="128"/>
      <c r="AIS124" s="128"/>
      <c r="AIT124" s="128"/>
      <c r="AIU124" s="128"/>
      <c r="AIV124" s="128"/>
      <c r="AIW124" s="128"/>
      <c r="AIX124" s="128"/>
      <c r="AIY124" s="128"/>
      <c r="AIZ124" s="128"/>
      <c r="AJA124" s="128"/>
      <c r="AJB124" s="128"/>
      <c r="AJC124" s="128"/>
      <c r="AJD124" s="128"/>
      <c r="AJE124" s="128"/>
      <c r="AJF124" s="128"/>
      <c r="AJG124" s="128"/>
      <c r="AJH124" s="128"/>
      <c r="AJI124" s="128"/>
      <c r="AJJ124" s="128"/>
      <c r="AJK124" s="128"/>
      <c r="AJL124" s="128"/>
      <c r="AJM124" s="128"/>
      <c r="AJN124" s="128"/>
      <c r="AJO124" s="128"/>
      <c r="AJP124" s="128"/>
      <c r="AJQ124" s="128"/>
      <c r="AJR124" s="128"/>
      <c r="AJS124" s="128"/>
      <c r="AJT124" s="128"/>
      <c r="AJU124" s="128"/>
      <c r="AJV124" s="128"/>
      <c r="AJW124" s="128"/>
      <c r="AJX124" s="128"/>
      <c r="AJY124" s="128"/>
      <c r="AJZ124" s="128"/>
      <c r="AKA124" s="128"/>
      <c r="AKB124" s="128"/>
      <c r="AKC124" s="128"/>
      <c r="AKD124" s="128"/>
      <c r="AKE124" s="128"/>
      <c r="AKF124" s="128"/>
      <c r="AKG124" s="128"/>
      <c r="AKH124" s="128"/>
      <c r="AKI124" s="128"/>
      <c r="AKJ124" s="128"/>
      <c r="AKK124" s="128"/>
      <c r="AKL124" s="128"/>
      <c r="AKM124" s="128"/>
      <c r="AKN124" s="128"/>
      <c r="AKO124" s="128"/>
      <c r="AKP124" s="128"/>
      <c r="AKQ124" s="128"/>
      <c r="AKR124" s="128"/>
      <c r="AKS124" s="128"/>
      <c r="AKT124" s="128"/>
      <c r="AKU124" s="128"/>
      <c r="AKV124" s="128"/>
      <c r="AKW124" s="128"/>
      <c r="AKX124" s="128"/>
      <c r="AKY124" s="128"/>
      <c r="AKZ124" s="128"/>
      <c r="ALA124" s="128"/>
      <c r="ALB124" s="128"/>
      <c r="ALC124" s="128"/>
      <c r="ALD124" s="128"/>
      <c r="ALE124" s="128"/>
      <c r="ALF124" s="128"/>
      <c r="ALG124" s="128"/>
      <c r="ALH124" s="128"/>
      <c r="ALI124" s="128"/>
      <c r="ALJ124" s="128"/>
      <c r="ALK124" s="128"/>
      <c r="ALL124" s="128"/>
      <c r="ALM124" s="128"/>
      <c r="ALN124" s="128"/>
      <c r="ALO124" s="128"/>
      <c r="ALP124" s="128"/>
      <c r="ALQ124" s="128"/>
      <c r="ALR124" s="128"/>
      <c r="ALS124" s="128"/>
      <c r="ALT124" s="128"/>
      <c r="ALU124" s="128"/>
      <c r="ALV124" s="128"/>
      <c r="ALW124" s="128"/>
      <c r="ALX124" s="128"/>
      <c r="ALY124" s="128"/>
      <c r="ALZ124" s="128"/>
      <c r="AMA124" s="128"/>
      <c r="AMB124" s="128"/>
      <c r="AMC124" s="128"/>
      <c r="AMD124" s="128"/>
      <c r="AME124" s="128"/>
      <c r="AMF124" s="128"/>
      <c r="AMG124" s="128"/>
      <c r="AMH124" s="128"/>
    </row>
    <row r="125" spans="1:1022" x14ac:dyDescent="0.3">
      <c r="A125" s="130" t="s">
        <v>155</v>
      </c>
      <c r="B125" s="128" t="s">
        <v>156</v>
      </c>
      <c r="C125" s="13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8"/>
      <c r="CN125" s="128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8"/>
      <c r="DD125" s="128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8"/>
      <c r="ED125" s="128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8"/>
      <c r="ES125" s="128"/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GW125" s="128"/>
      <c r="GX125" s="128"/>
      <c r="GY125" s="128"/>
      <c r="GZ125" s="128"/>
      <c r="HA125" s="128"/>
      <c r="HB125" s="128"/>
      <c r="HC125" s="128"/>
      <c r="HD125" s="128"/>
      <c r="HE125" s="128"/>
      <c r="HF125" s="128"/>
      <c r="HG125" s="128"/>
      <c r="HH125" s="128"/>
      <c r="HI125" s="128"/>
      <c r="HJ125" s="128"/>
      <c r="HK125" s="128"/>
      <c r="HL125" s="128"/>
      <c r="HM125" s="128"/>
      <c r="HN125" s="128"/>
      <c r="HO125" s="128"/>
      <c r="HP125" s="128"/>
      <c r="HQ125" s="128"/>
      <c r="HR125" s="128"/>
      <c r="HS125" s="128"/>
      <c r="HT125" s="128"/>
      <c r="HU125" s="128"/>
      <c r="HV125" s="128"/>
      <c r="HW125" s="128"/>
      <c r="HX125" s="128"/>
      <c r="HY125" s="128"/>
      <c r="HZ125" s="128"/>
      <c r="IA125" s="128"/>
      <c r="IB125" s="128"/>
      <c r="IC125" s="128"/>
      <c r="ID125" s="128"/>
      <c r="IE125" s="128"/>
      <c r="IF125" s="128"/>
      <c r="IG125" s="128"/>
      <c r="IH125" s="128"/>
      <c r="II125" s="128"/>
      <c r="IJ125" s="128"/>
      <c r="IK125" s="128"/>
      <c r="IL125" s="128"/>
      <c r="IM125" s="128"/>
      <c r="IN125" s="128"/>
      <c r="IO125" s="128"/>
      <c r="IP125" s="128"/>
      <c r="IQ125" s="128"/>
      <c r="IR125" s="128"/>
      <c r="IS125" s="128"/>
      <c r="IT125" s="128"/>
      <c r="IU125" s="128"/>
      <c r="IV125" s="128"/>
      <c r="IW125" s="128"/>
      <c r="IX125" s="128"/>
      <c r="IY125" s="128"/>
      <c r="IZ125" s="128"/>
      <c r="JA125" s="128"/>
      <c r="JB125" s="128"/>
      <c r="JC125" s="128"/>
      <c r="JD125" s="128"/>
      <c r="JE125" s="128"/>
      <c r="JF125" s="128"/>
      <c r="JG125" s="128"/>
      <c r="JH125" s="128"/>
      <c r="JI125" s="128"/>
      <c r="JJ125" s="128"/>
      <c r="JK125" s="128"/>
      <c r="JL125" s="128"/>
      <c r="JM125" s="128"/>
      <c r="JN125" s="128"/>
      <c r="JO125" s="128"/>
      <c r="JP125" s="128"/>
      <c r="JQ125" s="128"/>
      <c r="JR125" s="128"/>
      <c r="JS125" s="128"/>
      <c r="JT125" s="128"/>
      <c r="JU125" s="128"/>
      <c r="JV125" s="128"/>
      <c r="JW125" s="128"/>
      <c r="JX125" s="128"/>
      <c r="JY125" s="128"/>
      <c r="JZ125" s="128"/>
      <c r="KA125" s="128"/>
      <c r="KB125" s="128"/>
      <c r="KC125" s="128"/>
      <c r="KD125" s="128"/>
      <c r="KE125" s="128"/>
      <c r="KF125" s="128"/>
      <c r="KG125" s="128"/>
      <c r="KH125" s="128"/>
      <c r="KI125" s="128"/>
      <c r="KJ125" s="128"/>
      <c r="KK125" s="128"/>
      <c r="KL125" s="128"/>
      <c r="KM125" s="128"/>
      <c r="KN125" s="128"/>
      <c r="KO125" s="128"/>
      <c r="KP125" s="128"/>
      <c r="KQ125" s="128"/>
      <c r="KR125" s="128"/>
      <c r="KS125" s="128"/>
      <c r="KT125" s="128"/>
      <c r="KU125" s="128"/>
      <c r="KV125" s="128"/>
      <c r="KW125" s="128"/>
      <c r="KX125" s="128"/>
      <c r="KY125" s="128"/>
      <c r="KZ125" s="128"/>
      <c r="LA125" s="128"/>
      <c r="LB125" s="128"/>
      <c r="LC125" s="128"/>
      <c r="LD125" s="128"/>
      <c r="LE125" s="128"/>
      <c r="LF125" s="128"/>
      <c r="LG125" s="128"/>
      <c r="LH125" s="128"/>
      <c r="LI125" s="128"/>
      <c r="LJ125" s="128"/>
      <c r="LK125" s="128"/>
      <c r="LL125" s="128"/>
      <c r="LM125" s="128"/>
      <c r="LN125" s="128"/>
      <c r="LO125" s="128"/>
      <c r="LP125" s="128"/>
      <c r="LQ125" s="128"/>
      <c r="LR125" s="128"/>
      <c r="LS125" s="128"/>
      <c r="LT125" s="128"/>
      <c r="LU125" s="128"/>
      <c r="LV125" s="128"/>
      <c r="LW125" s="128"/>
      <c r="LX125" s="128"/>
      <c r="LY125" s="128"/>
      <c r="LZ125" s="128"/>
      <c r="MA125" s="128"/>
      <c r="MB125" s="128"/>
      <c r="MC125" s="128"/>
      <c r="MD125" s="128"/>
      <c r="ME125" s="128"/>
      <c r="MF125" s="128"/>
      <c r="MG125" s="128"/>
      <c r="MH125" s="128"/>
      <c r="MI125" s="128"/>
      <c r="MJ125" s="128"/>
      <c r="MK125" s="128"/>
      <c r="ML125" s="128"/>
      <c r="MM125" s="128"/>
      <c r="MN125" s="128"/>
      <c r="MO125" s="128"/>
      <c r="MP125" s="128"/>
      <c r="MQ125" s="128"/>
      <c r="MR125" s="128"/>
      <c r="MS125" s="128"/>
      <c r="MT125" s="128"/>
      <c r="MU125" s="128"/>
      <c r="MV125" s="128"/>
      <c r="MW125" s="128"/>
      <c r="MX125" s="128"/>
      <c r="MY125" s="128"/>
      <c r="MZ125" s="128"/>
      <c r="NA125" s="128"/>
      <c r="NB125" s="128"/>
      <c r="NC125" s="128"/>
      <c r="ND125" s="128"/>
      <c r="NE125" s="128"/>
      <c r="NF125" s="128"/>
      <c r="NG125" s="128"/>
      <c r="NH125" s="128"/>
      <c r="NI125" s="128"/>
      <c r="NJ125" s="128"/>
      <c r="NK125" s="128"/>
      <c r="NL125" s="128"/>
      <c r="NM125" s="128"/>
      <c r="NN125" s="128"/>
      <c r="NO125" s="128"/>
      <c r="NP125" s="128"/>
      <c r="NQ125" s="128"/>
      <c r="NR125" s="128"/>
      <c r="NS125" s="128"/>
      <c r="NT125" s="128"/>
      <c r="NU125" s="128"/>
      <c r="NV125" s="128"/>
      <c r="NW125" s="128"/>
      <c r="NX125" s="128"/>
      <c r="NY125" s="128"/>
      <c r="NZ125" s="128"/>
      <c r="OA125" s="128"/>
      <c r="OB125" s="128"/>
      <c r="OC125" s="128"/>
      <c r="OD125" s="128"/>
      <c r="OE125" s="128"/>
      <c r="OF125" s="128"/>
      <c r="OG125" s="128"/>
      <c r="OH125" s="128"/>
      <c r="OI125" s="128"/>
      <c r="OJ125" s="128"/>
      <c r="OK125" s="128"/>
      <c r="OL125" s="128"/>
      <c r="OM125" s="128"/>
      <c r="ON125" s="128"/>
      <c r="OO125" s="128"/>
      <c r="OP125" s="128"/>
      <c r="OQ125" s="128"/>
      <c r="OR125" s="128"/>
      <c r="OS125" s="128"/>
      <c r="OT125" s="128"/>
      <c r="OU125" s="128"/>
      <c r="OV125" s="128"/>
      <c r="OW125" s="128"/>
      <c r="OX125" s="128"/>
      <c r="OY125" s="128"/>
      <c r="OZ125" s="128"/>
      <c r="PA125" s="128"/>
      <c r="PB125" s="128"/>
      <c r="PC125" s="128"/>
      <c r="PD125" s="128"/>
      <c r="PE125" s="128"/>
      <c r="PF125" s="128"/>
      <c r="PG125" s="128"/>
      <c r="PH125" s="128"/>
      <c r="PI125" s="128"/>
      <c r="PJ125" s="128"/>
      <c r="PK125" s="128"/>
      <c r="PL125" s="128"/>
      <c r="PM125" s="128"/>
      <c r="PN125" s="128"/>
      <c r="PO125" s="128"/>
      <c r="PP125" s="128"/>
      <c r="PQ125" s="128"/>
      <c r="PR125" s="128"/>
      <c r="PS125" s="128"/>
      <c r="PT125" s="128"/>
      <c r="PU125" s="128"/>
      <c r="PV125" s="128"/>
      <c r="PW125" s="128"/>
      <c r="PX125" s="128"/>
      <c r="PY125" s="128"/>
      <c r="PZ125" s="128"/>
      <c r="QA125" s="128"/>
      <c r="QB125" s="128"/>
      <c r="QC125" s="128"/>
      <c r="QD125" s="128"/>
      <c r="QE125" s="128"/>
      <c r="QF125" s="128"/>
      <c r="QG125" s="128"/>
      <c r="QH125" s="128"/>
      <c r="QI125" s="128"/>
      <c r="QJ125" s="128"/>
      <c r="QK125" s="128"/>
      <c r="QL125" s="128"/>
      <c r="QM125" s="128"/>
      <c r="QN125" s="128"/>
      <c r="QO125" s="128"/>
      <c r="QP125" s="128"/>
      <c r="QQ125" s="128"/>
      <c r="QR125" s="128"/>
      <c r="QS125" s="128"/>
      <c r="QT125" s="128"/>
      <c r="QU125" s="128"/>
      <c r="QV125" s="128"/>
      <c r="QW125" s="128"/>
      <c r="QX125" s="128"/>
      <c r="QY125" s="128"/>
      <c r="QZ125" s="128"/>
      <c r="RA125" s="128"/>
      <c r="RB125" s="128"/>
      <c r="RC125" s="128"/>
      <c r="RD125" s="128"/>
      <c r="RE125" s="128"/>
      <c r="RF125" s="128"/>
      <c r="RG125" s="128"/>
      <c r="RH125" s="128"/>
      <c r="RI125" s="128"/>
      <c r="RJ125" s="128"/>
      <c r="RK125" s="128"/>
      <c r="RL125" s="128"/>
      <c r="RM125" s="128"/>
      <c r="RN125" s="128"/>
      <c r="RO125" s="128"/>
      <c r="RP125" s="128"/>
      <c r="RQ125" s="128"/>
      <c r="RR125" s="128"/>
      <c r="RS125" s="128"/>
      <c r="RT125" s="128"/>
      <c r="RU125" s="128"/>
      <c r="RV125" s="128"/>
      <c r="RW125" s="128"/>
      <c r="RX125" s="128"/>
      <c r="RY125" s="128"/>
      <c r="RZ125" s="128"/>
      <c r="SA125" s="128"/>
      <c r="SB125" s="128"/>
      <c r="SC125" s="128"/>
      <c r="SD125" s="128"/>
      <c r="SE125" s="128"/>
      <c r="SF125" s="128"/>
      <c r="SG125" s="128"/>
      <c r="SH125" s="128"/>
      <c r="SI125" s="128"/>
      <c r="SJ125" s="128"/>
      <c r="SK125" s="128"/>
      <c r="SL125" s="128"/>
      <c r="SM125" s="128"/>
      <c r="SN125" s="128"/>
      <c r="SO125" s="128"/>
      <c r="SP125" s="128"/>
      <c r="SQ125" s="128"/>
      <c r="SR125" s="128"/>
      <c r="SS125" s="128"/>
      <c r="ST125" s="128"/>
      <c r="SU125" s="128"/>
      <c r="SV125" s="128"/>
      <c r="SW125" s="128"/>
      <c r="SX125" s="128"/>
      <c r="SY125" s="128"/>
      <c r="SZ125" s="128"/>
      <c r="TA125" s="128"/>
      <c r="TB125" s="128"/>
      <c r="TC125" s="128"/>
      <c r="TD125" s="128"/>
      <c r="TE125" s="128"/>
      <c r="TF125" s="128"/>
      <c r="TG125" s="128"/>
      <c r="TH125" s="128"/>
      <c r="TI125" s="128"/>
      <c r="TJ125" s="128"/>
      <c r="TK125" s="128"/>
      <c r="TL125" s="128"/>
      <c r="TM125" s="128"/>
      <c r="TN125" s="128"/>
      <c r="TO125" s="128"/>
      <c r="TP125" s="128"/>
      <c r="TQ125" s="128"/>
      <c r="TR125" s="128"/>
      <c r="TS125" s="128"/>
      <c r="TT125" s="128"/>
      <c r="TU125" s="128"/>
      <c r="TV125" s="128"/>
      <c r="TW125" s="128"/>
      <c r="TX125" s="128"/>
      <c r="TY125" s="128"/>
      <c r="TZ125" s="128"/>
      <c r="UA125" s="128"/>
      <c r="UB125" s="128"/>
      <c r="UC125" s="128"/>
      <c r="UD125" s="128"/>
      <c r="UE125" s="128"/>
      <c r="UF125" s="128"/>
      <c r="UG125" s="128"/>
      <c r="UH125" s="128"/>
      <c r="UI125" s="128"/>
      <c r="UJ125" s="128"/>
      <c r="UK125" s="128"/>
      <c r="UL125" s="128"/>
      <c r="UM125" s="128"/>
      <c r="UN125" s="128"/>
      <c r="UO125" s="128"/>
      <c r="UP125" s="128"/>
      <c r="UQ125" s="128"/>
      <c r="UR125" s="128"/>
      <c r="US125" s="128"/>
      <c r="UT125" s="128"/>
      <c r="UU125" s="128"/>
      <c r="UV125" s="128"/>
      <c r="UW125" s="128"/>
      <c r="UX125" s="128"/>
      <c r="UY125" s="128"/>
      <c r="UZ125" s="128"/>
      <c r="VA125" s="128"/>
      <c r="VB125" s="128"/>
      <c r="VC125" s="128"/>
      <c r="VD125" s="128"/>
      <c r="VE125" s="128"/>
      <c r="VF125" s="128"/>
      <c r="VG125" s="128"/>
      <c r="VH125" s="128"/>
      <c r="VI125" s="128"/>
      <c r="VJ125" s="128"/>
      <c r="VK125" s="128"/>
      <c r="VL125" s="128"/>
      <c r="VM125" s="128"/>
      <c r="VN125" s="128"/>
      <c r="VO125" s="128"/>
      <c r="VP125" s="128"/>
      <c r="VQ125" s="128"/>
      <c r="VR125" s="128"/>
      <c r="VS125" s="128"/>
      <c r="VT125" s="128"/>
      <c r="VU125" s="128"/>
      <c r="VV125" s="128"/>
      <c r="VW125" s="128"/>
      <c r="VX125" s="128"/>
      <c r="VY125" s="128"/>
      <c r="VZ125" s="128"/>
      <c r="WA125" s="128"/>
      <c r="WB125" s="128"/>
      <c r="WC125" s="128"/>
      <c r="WD125" s="128"/>
      <c r="WE125" s="128"/>
      <c r="WF125" s="128"/>
      <c r="WG125" s="128"/>
      <c r="WH125" s="128"/>
      <c r="WI125" s="128"/>
      <c r="WJ125" s="128"/>
      <c r="WK125" s="128"/>
      <c r="WL125" s="128"/>
      <c r="WM125" s="128"/>
      <c r="WN125" s="128"/>
      <c r="WO125" s="128"/>
      <c r="WP125" s="128"/>
      <c r="WQ125" s="128"/>
      <c r="WR125" s="128"/>
      <c r="WS125" s="128"/>
      <c r="WT125" s="128"/>
      <c r="WU125" s="128"/>
      <c r="WV125" s="128"/>
      <c r="WW125" s="128"/>
      <c r="WX125" s="128"/>
      <c r="WY125" s="128"/>
      <c r="WZ125" s="128"/>
      <c r="XA125" s="128"/>
      <c r="XB125" s="128"/>
      <c r="XC125" s="128"/>
      <c r="XD125" s="128"/>
      <c r="XE125" s="128"/>
      <c r="XF125" s="128"/>
      <c r="XG125" s="128"/>
      <c r="XH125" s="128"/>
      <c r="XI125" s="128"/>
      <c r="XJ125" s="128"/>
      <c r="XK125" s="128"/>
      <c r="XL125" s="128"/>
      <c r="XM125" s="128"/>
      <c r="XN125" s="128"/>
      <c r="XO125" s="128"/>
      <c r="XP125" s="128"/>
      <c r="XQ125" s="128"/>
      <c r="XR125" s="128"/>
      <c r="XS125" s="128"/>
      <c r="XT125" s="128"/>
      <c r="XU125" s="128"/>
      <c r="XV125" s="128"/>
      <c r="XW125" s="128"/>
      <c r="XX125" s="128"/>
      <c r="XY125" s="128"/>
      <c r="XZ125" s="128"/>
      <c r="YA125" s="128"/>
      <c r="YB125" s="128"/>
      <c r="YC125" s="128"/>
      <c r="YD125" s="128"/>
      <c r="YE125" s="128"/>
      <c r="YF125" s="128"/>
      <c r="YG125" s="128"/>
      <c r="YH125" s="128"/>
      <c r="YI125" s="128"/>
      <c r="YJ125" s="128"/>
      <c r="YK125" s="128"/>
      <c r="YL125" s="128"/>
      <c r="YM125" s="128"/>
      <c r="YN125" s="128"/>
      <c r="YO125" s="128"/>
      <c r="YP125" s="128"/>
      <c r="YQ125" s="128"/>
      <c r="YR125" s="128"/>
      <c r="YS125" s="128"/>
      <c r="YT125" s="128"/>
      <c r="YU125" s="128"/>
      <c r="YV125" s="128"/>
      <c r="YW125" s="128"/>
      <c r="YX125" s="128"/>
      <c r="YY125" s="128"/>
      <c r="YZ125" s="128"/>
      <c r="ZA125" s="128"/>
      <c r="ZB125" s="128"/>
      <c r="ZC125" s="128"/>
      <c r="ZD125" s="128"/>
      <c r="ZE125" s="128"/>
      <c r="ZF125" s="128"/>
      <c r="ZG125" s="128"/>
      <c r="ZH125" s="128"/>
      <c r="ZI125" s="128"/>
      <c r="ZJ125" s="128"/>
      <c r="ZK125" s="128"/>
      <c r="ZL125" s="128"/>
      <c r="ZM125" s="128"/>
      <c r="ZN125" s="128"/>
      <c r="ZO125" s="128"/>
      <c r="ZP125" s="128"/>
      <c r="ZQ125" s="128"/>
      <c r="ZR125" s="128"/>
      <c r="ZS125" s="128"/>
      <c r="ZT125" s="128"/>
      <c r="ZU125" s="128"/>
      <c r="ZV125" s="128"/>
      <c r="ZW125" s="128"/>
      <c r="ZX125" s="128"/>
      <c r="ZY125" s="128"/>
      <c r="ZZ125" s="128"/>
      <c r="AAA125" s="128"/>
      <c r="AAB125" s="128"/>
      <c r="AAC125" s="128"/>
      <c r="AAD125" s="128"/>
      <c r="AAE125" s="128"/>
      <c r="AAF125" s="128"/>
      <c r="AAG125" s="128"/>
      <c r="AAH125" s="128"/>
      <c r="AAI125" s="128"/>
      <c r="AAJ125" s="128"/>
      <c r="AAK125" s="128"/>
      <c r="AAL125" s="128"/>
      <c r="AAM125" s="128"/>
      <c r="AAN125" s="128"/>
      <c r="AAO125" s="128"/>
      <c r="AAP125" s="128"/>
      <c r="AAQ125" s="128"/>
      <c r="AAR125" s="128"/>
      <c r="AAS125" s="128"/>
      <c r="AAT125" s="128"/>
      <c r="AAU125" s="128"/>
      <c r="AAV125" s="128"/>
      <c r="AAW125" s="128"/>
      <c r="AAX125" s="128"/>
      <c r="AAY125" s="128"/>
      <c r="AAZ125" s="128"/>
      <c r="ABA125" s="128"/>
      <c r="ABB125" s="128"/>
      <c r="ABC125" s="128"/>
      <c r="ABD125" s="128"/>
      <c r="ABE125" s="128"/>
      <c r="ABF125" s="128"/>
      <c r="ABG125" s="128"/>
      <c r="ABH125" s="128"/>
      <c r="ABI125" s="128"/>
      <c r="ABJ125" s="128"/>
      <c r="ABK125" s="128"/>
      <c r="ABL125" s="128"/>
      <c r="ABM125" s="128"/>
      <c r="ABN125" s="128"/>
      <c r="ABO125" s="128"/>
      <c r="ABP125" s="128"/>
      <c r="ABQ125" s="128"/>
      <c r="ABR125" s="128"/>
      <c r="ABS125" s="128"/>
      <c r="ABT125" s="128"/>
      <c r="ABU125" s="128"/>
      <c r="ABV125" s="128"/>
      <c r="ABW125" s="128"/>
      <c r="ABX125" s="128"/>
      <c r="ABY125" s="128"/>
      <c r="ABZ125" s="128"/>
      <c r="ACA125" s="128"/>
      <c r="ACB125" s="128"/>
      <c r="ACC125" s="128"/>
      <c r="ACD125" s="128"/>
      <c r="ACE125" s="128"/>
      <c r="ACF125" s="128"/>
      <c r="ACG125" s="128"/>
      <c r="ACH125" s="128"/>
      <c r="ACI125" s="128"/>
      <c r="ACJ125" s="128"/>
      <c r="ACK125" s="128"/>
      <c r="ACL125" s="128"/>
      <c r="ACM125" s="128"/>
      <c r="ACN125" s="128"/>
      <c r="ACO125" s="128"/>
      <c r="ACP125" s="128"/>
      <c r="ACQ125" s="128"/>
      <c r="ACR125" s="128"/>
      <c r="ACS125" s="128"/>
      <c r="ACT125" s="128"/>
      <c r="ACU125" s="128"/>
      <c r="ACV125" s="128"/>
      <c r="ACW125" s="128"/>
      <c r="ACX125" s="128"/>
      <c r="ACY125" s="128"/>
      <c r="ACZ125" s="128"/>
      <c r="ADA125" s="128"/>
      <c r="ADB125" s="128"/>
      <c r="ADC125" s="128"/>
      <c r="ADD125" s="128"/>
      <c r="ADE125" s="128"/>
      <c r="ADF125" s="128"/>
      <c r="ADG125" s="128"/>
      <c r="ADH125" s="128"/>
      <c r="ADI125" s="128"/>
      <c r="ADJ125" s="128"/>
      <c r="ADK125" s="128"/>
      <c r="ADL125" s="128"/>
      <c r="ADM125" s="128"/>
      <c r="ADN125" s="128"/>
      <c r="ADO125" s="128"/>
      <c r="ADP125" s="128"/>
      <c r="ADQ125" s="128"/>
      <c r="ADR125" s="128"/>
      <c r="ADS125" s="128"/>
      <c r="ADT125" s="128"/>
      <c r="ADU125" s="128"/>
      <c r="ADV125" s="128"/>
      <c r="ADW125" s="128"/>
      <c r="ADX125" s="128"/>
      <c r="ADY125" s="128"/>
      <c r="ADZ125" s="128"/>
      <c r="AEA125" s="128"/>
      <c r="AEB125" s="128"/>
      <c r="AEC125" s="128"/>
      <c r="AED125" s="128"/>
      <c r="AEE125" s="128"/>
      <c r="AEF125" s="128"/>
      <c r="AEG125" s="128"/>
      <c r="AEH125" s="128"/>
      <c r="AEI125" s="128"/>
      <c r="AEJ125" s="128"/>
      <c r="AEK125" s="128"/>
      <c r="AEL125" s="128"/>
      <c r="AEM125" s="128"/>
      <c r="AEN125" s="128"/>
      <c r="AEO125" s="128"/>
      <c r="AEP125" s="128"/>
      <c r="AEQ125" s="128"/>
      <c r="AER125" s="128"/>
      <c r="AES125" s="128"/>
      <c r="AET125" s="128"/>
      <c r="AEU125" s="128"/>
      <c r="AEV125" s="128"/>
      <c r="AEW125" s="128"/>
      <c r="AEX125" s="128"/>
      <c r="AEY125" s="128"/>
      <c r="AEZ125" s="128"/>
      <c r="AFA125" s="128"/>
      <c r="AFB125" s="128"/>
      <c r="AFC125" s="128"/>
      <c r="AFD125" s="128"/>
      <c r="AFE125" s="128"/>
      <c r="AFF125" s="128"/>
      <c r="AFG125" s="128"/>
      <c r="AFH125" s="128"/>
      <c r="AFI125" s="128"/>
      <c r="AFJ125" s="128"/>
      <c r="AFK125" s="128"/>
      <c r="AFL125" s="128"/>
      <c r="AFM125" s="128"/>
      <c r="AFN125" s="128"/>
      <c r="AFO125" s="128"/>
      <c r="AFP125" s="128"/>
      <c r="AFQ125" s="128"/>
      <c r="AFR125" s="128"/>
      <c r="AFS125" s="128"/>
      <c r="AFT125" s="128"/>
      <c r="AFU125" s="128"/>
      <c r="AFV125" s="128"/>
      <c r="AFW125" s="128"/>
      <c r="AFX125" s="128"/>
      <c r="AFY125" s="128"/>
      <c r="AFZ125" s="128"/>
      <c r="AGA125" s="128"/>
      <c r="AGB125" s="128"/>
      <c r="AGC125" s="128"/>
      <c r="AGD125" s="128"/>
      <c r="AGE125" s="128"/>
      <c r="AGF125" s="128"/>
      <c r="AGG125" s="128"/>
      <c r="AGH125" s="128"/>
      <c r="AGI125" s="128"/>
      <c r="AGJ125" s="128"/>
      <c r="AGK125" s="128"/>
      <c r="AGL125" s="128"/>
      <c r="AGM125" s="128"/>
      <c r="AGN125" s="128"/>
      <c r="AGO125" s="128"/>
      <c r="AGP125" s="128"/>
      <c r="AGQ125" s="128"/>
      <c r="AGR125" s="128"/>
      <c r="AGS125" s="128"/>
      <c r="AGT125" s="128"/>
      <c r="AGU125" s="128"/>
      <c r="AGV125" s="128"/>
      <c r="AGW125" s="128"/>
      <c r="AGX125" s="128"/>
      <c r="AGY125" s="128"/>
      <c r="AGZ125" s="128"/>
      <c r="AHA125" s="128"/>
      <c r="AHB125" s="128"/>
      <c r="AHC125" s="128"/>
      <c r="AHD125" s="128"/>
      <c r="AHE125" s="128"/>
      <c r="AHF125" s="128"/>
      <c r="AHG125" s="128"/>
      <c r="AHH125" s="128"/>
      <c r="AHI125" s="128"/>
      <c r="AHJ125" s="128"/>
      <c r="AHK125" s="128"/>
      <c r="AHL125" s="128"/>
      <c r="AHM125" s="128"/>
      <c r="AHN125" s="128"/>
      <c r="AHO125" s="128"/>
      <c r="AHP125" s="128"/>
      <c r="AHQ125" s="128"/>
      <c r="AHR125" s="128"/>
      <c r="AHS125" s="128"/>
      <c r="AHT125" s="128"/>
      <c r="AHU125" s="128"/>
      <c r="AHV125" s="128"/>
      <c r="AHW125" s="128"/>
      <c r="AHX125" s="128"/>
      <c r="AHY125" s="128"/>
      <c r="AHZ125" s="128"/>
      <c r="AIA125" s="128"/>
      <c r="AIB125" s="128"/>
      <c r="AIC125" s="128"/>
      <c r="AID125" s="128"/>
      <c r="AIE125" s="128"/>
      <c r="AIF125" s="128"/>
      <c r="AIG125" s="128"/>
      <c r="AIH125" s="128"/>
      <c r="AII125" s="128"/>
      <c r="AIJ125" s="128"/>
      <c r="AIK125" s="128"/>
      <c r="AIL125" s="128"/>
      <c r="AIM125" s="128"/>
      <c r="AIN125" s="128"/>
      <c r="AIO125" s="128"/>
      <c r="AIP125" s="128"/>
      <c r="AIQ125" s="128"/>
      <c r="AIR125" s="128"/>
      <c r="AIS125" s="128"/>
      <c r="AIT125" s="128"/>
      <c r="AIU125" s="128"/>
      <c r="AIV125" s="128"/>
      <c r="AIW125" s="128"/>
      <c r="AIX125" s="128"/>
      <c r="AIY125" s="128"/>
      <c r="AIZ125" s="128"/>
      <c r="AJA125" s="128"/>
      <c r="AJB125" s="128"/>
      <c r="AJC125" s="128"/>
      <c r="AJD125" s="128"/>
      <c r="AJE125" s="128"/>
      <c r="AJF125" s="128"/>
      <c r="AJG125" s="128"/>
      <c r="AJH125" s="128"/>
      <c r="AJI125" s="128"/>
      <c r="AJJ125" s="128"/>
      <c r="AJK125" s="128"/>
      <c r="AJL125" s="128"/>
      <c r="AJM125" s="128"/>
      <c r="AJN125" s="128"/>
      <c r="AJO125" s="128"/>
      <c r="AJP125" s="128"/>
      <c r="AJQ125" s="128"/>
      <c r="AJR125" s="128"/>
      <c r="AJS125" s="128"/>
      <c r="AJT125" s="128"/>
      <c r="AJU125" s="128"/>
      <c r="AJV125" s="128"/>
      <c r="AJW125" s="128"/>
      <c r="AJX125" s="128"/>
      <c r="AJY125" s="128"/>
      <c r="AJZ125" s="128"/>
      <c r="AKA125" s="128"/>
      <c r="AKB125" s="128"/>
      <c r="AKC125" s="128"/>
      <c r="AKD125" s="128"/>
      <c r="AKE125" s="128"/>
      <c r="AKF125" s="128"/>
      <c r="AKG125" s="128"/>
      <c r="AKH125" s="128"/>
      <c r="AKI125" s="128"/>
      <c r="AKJ125" s="128"/>
      <c r="AKK125" s="128"/>
      <c r="AKL125" s="128"/>
      <c r="AKM125" s="128"/>
      <c r="AKN125" s="128"/>
      <c r="AKO125" s="128"/>
      <c r="AKP125" s="128"/>
      <c r="AKQ125" s="128"/>
      <c r="AKR125" s="128"/>
      <c r="AKS125" s="128"/>
      <c r="AKT125" s="128"/>
      <c r="AKU125" s="128"/>
      <c r="AKV125" s="128"/>
      <c r="AKW125" s="128"/>
      <c r="AKX125" s="128"/>
      <c r="AKY125" s="128"/>
      <c r="AKZ125" s="128"/>
      <c r="ALA125" s="128"/>
      <c r="ALB125" s="128"/>
      <c r="ALC125" s="128"/>
      <c r="ALD125" s="128"/>
      <c r="ALE125" s="128"/>
      <c r="ALF125" s="128"/>
      <c r="ALG125" s="128"/>
      <c r="ALH125" s="128"/>
      <c r="ALI125" s="128"/>
      <c r="ALJ125" s="128"/>
      <c r="ALK125" s="128"/>
      <c r="ALL125" s="128"/>
      <c r="ALM125" s="128"/>
      <c r="ALN125" s="128"/>
      <c r="ALO125" s="128"/>
      <c r="ALP125" s="128"/>
      <c r="ALQ125" s="128"/>
      <c r="ALR125" s="128"/>
      <c r="ALS125" s="128"/>
      <c r="ALT125" s="128"/>
      <c r="ALU125" s="128"/>
      <c r="ALV125" s="128"/>
      <c r="ALW125" s="128"/>
      <c r="ALX125" s="128"/>
      <c r="ALY125" s="128"/>
      <c r="ALZ125" s="128"/>
      <c r="AMA125" s="128"/>
      <c r="AMB125" s="128"/>
      <c r="AMC125" s="128"/>
      <c r="AMD125" s="128"/>
      <c r="AME125" s="128"/>
      <c r="AMF125" s="128"/>
      <c r="AMG125" s="128"/>
      <c r="AMH125" s="128"/>
    </row>
    <row r="126" spans="1:1022" ht="15" customHeight="1" x14ac:dyDescent="0.3">
      <c r="A126" s="131" t="s">
        <v>19</v>
      </c>
      <c r="B126" s="158" t="s">
        <v>49</v>
      </c>
      <c r="C126" s="158"/>
      <c r="D126" s="177"/>
      <c r="E126" s="174"/>
      <c r="F126" s="178"/>
      <c r="G126" s="178"/>
      <c r="H126" s="177"/>
      <c r="I126" s="177"/>
      <c r="J126" s="179"/>
      <c r="K126" s="179"/>
      <c r="L126" s="179"/>
      <c r="M126" s="179"/>
      <c r="N126" s="179"/>
      <c r="O126" s="179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8"/>
      <c r="CL126" s="128"/>
      <c r="CM126" s="128"/>
      <c r="CN126" s="128"/>
      <c r="CO126" s="128"/>
      <c r="CP126" s="128"/>
      <c r="CQ126" s="128"/>
      <c r="CR126" s="128"/>
      <c r="CS126" s="128"/>
      <c r="CT126" s="128"/>
      <c r="CU126" s="128"/>
      <c r="CV126" s="128"/>
      <c r="CW126" s="128"/>
      <c r="CX126" s="128"/>
      <c r="CY126" s="128"/>
      <c r="CZ126" s="128"/>
      <c r="DA126" s="128"/>
      <c r="DB126" s="128"/>
      <c r="DC126" s="128"/>
      <c r="DD126" s="128"/>
      <c r="DE126" s="128"/>
      <c r="DF126" s="128"/>
      <c r="DG126" s="128"/>
      <c r="DH126" s="128"/>
      <c r="DI126" s="128"/>
      <c r="DJ126" s="128"/>
      <c r="DK126" s="128"/>
      <c r="DL126" s="128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  <c r="EC126" s="128"/>
      <c r="ED126" s="128"/>
      <c r="EE126" s="128"/>
      <c r="EF126" s="128"/>
      <c r="EG126" s="128"/>
      <c r="EH126" s="128"/>
      <c r="EI126" s="128"/>
      <c r="EJ126" s="128"/>
      <c r="EK126" s="128"/>
      <c r="EL126" s="128"/>
      <c r="EM126" s="128"/>
      <c r="EN126" s="128"/>
      <c r="EO126" s="128"/>
      <c r="EP126" s="128"/>
      <c r="EQ126" s="128"/>
      <c r="ER126" s="128"/>
      <c r="ES126" s="128"/>
      <c r="ET126" s="128"/>
      <c r="EU126" s="128"/>
      <c r="EV126" s="128"/>
      <c r="EW126" s="128"/>
      <c r="EX126" s="128"/>
      <c r="EY126" s="128"/>
      <c r="EZ126" s="128"/>
      <c r="FA126" s="128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GW126" s="128"/>
      <c r="GX126" s="128"/>
      <c r="GY126" s="128"/>
      <c r="GZ126" s="128"/>
      <c r="HA126" s="128"/>
      <c r="HB126" s="128"/>
      <c r="HC126" s="128"/>
      <c r="HD126" s="128"/>
      <c r="HE126" s="128"/>
      <c r="HF126" s="128"/>
      <c r="HG126" s="128"/>
      <c r="HH126" s="128"/>
      <c r="HI126" s="128"/>
      <c r="HJ126" s="128"/>
      <c r="HK126" s="128"/>
      <c r="HL126" s="128"/>
      <c r="HM126" s="128"/>
      <c r="HN126" s="128"/>
      <c r="HO126" s="128"/>
      <c r="HP126" s="128"/>
      <c r="HQ126" s="128"/>
      <c r="HR126" s="128"/>
      <c r="HS126" s="128"/>
      <c r="HT126" s="128"/>
      <c r="HU126" s="128"/>
      <c r="HV126" s="128"/>
      <c r="HW126" s="128"/>
      <c r="HX126" s="128"/>
      <c r="HY126" s="128"/>
      <c r="HZ126" s="128"/>
      <c r="IA126" s="128"/>
      <c r="IB126" s="128"/>
      <c r="IC126" s="128"/>
      <c r="ID126" s="128"/>
      <c r="IE126" s="128"/>
      <c r="IF126" s="128"/>
      <c r="IG126" s="128"/>
      <c r="IH126" s="128"/>
      <c r="II126" s="128"/>
      <c r="IJ126" s="128"/>
      <c r="IK126" s="128"/>
      <c r="IL126" s="128"/>
      <c r="IM126" s="128"/>
      <c r="IN126" s="128"/>
      <c r="IO126" s="128"/>
      <c r="IP126" s="128"/>
      <c r="IQ126" s="128"/>
      <c r="IR126" s="128"/>
      <c r="IS126" s="128"/>
      <c r="IT126" s="128"/>
      <c r="IU126" s="128"/>
      <c r="IV126" s="128"/>
      <c r="IW126" s="128"/>
      <c r="IX126" s="128"/>
      <c r="IY126" s="128"/>
      <c r="IZ126" s="128"/>
      <c r="JA126" s="128"/>
      <c r="JB126" s="128"/>
      <c r="JC126" s="128"/>
      <c r="JD126" s="128"/>
      <c r="JE126" s="128"/>
      <c r="JF126" s="128"/>
      <c r="JG126" s="128"/>
      <c r="JH126" s="128"/>
      <c r="JI126" s="128"/>
      <c r="JJ126" s="128"/>
      <c r="JK126" s="128"/>
      <c r="JL126" s="128"/>
      <c r="JM126" s="128"/>
      <c r="JN126" s="128"/>
      <c r="JO126" s="128"/>
      <c r="JP126" s="128"/>
      <c r="JQ126" s="128"/>
      <c r="JR126" s="128"/>
      <c r="JS126" s="128"/>
      <c r="JT126" s="128"/>
      <c r="JU126" s="128"/>
      <c r="JV126" s="128"/>
      <c r="JW126" s="128"/>
      <c r="JX126" s="128"/>
      <c r="JY126" s="128"/>
      <c r="JZ126" s="128"/>
      <c r="KA126" s="128"/>
      <c r="KB126" s="128"/>
      <c r="KC126" s="128"/>
      <c r="KD126" s="128"/>
      <c r="KE126" s="128"/>
      <c r="KF126" s="128"/>
      <c r="KG126" s="128"/>
      <c r="KH126" s="128"/>
      <c r="KI126" s="128"/>
      <c r="KJ126" s="128"/>
      <c r="KK126" s="128"/>
      <c r="KL126" s="128"/>
      <c r="KM126" s="128"/>
      <c r="KN126" s="128"/>
      <c r="KO126" s="128"/>
      <c r="KP126" s="128"/>
      <c r="KQ126" s="128"/>
      <c r="KR126" s="128"/>
      <c r="KS126" s="128"/>
      <c r="KT126" s="128"/>
      <c r="KU126" s="128"/>
      <c r="KV126" s="128"/>
      <c r="KW126" s="128"/>
      <c r="KX126" s="128"/>
      <c r="KY126" s="128"/>
      <c r="KZ126" s="128"/>
      <c r="LA126" s="128"/>
      <c r="LB126" s="128"/>
      <c r="LC126" s="128"/>
      <c r="LD126" s="128"/>
      <c r="LE126" s="128"/>
      <c r="LF126" s="128"/>
      <c r="LG126" s="128"/>
      <c r="LH126" s="128"/>
      <c r="LI126" s="128"/>
      <c r="LJ126" s="128"/>
      <c r="LK126" s="128"/>
      <c r="LL126" s="128"/>
      <c r="LM126" s="128"/>
      <c r="LN126" s="128"/>
      <c r="LO126" s="128"/>
      <c r="LP126" s="128"/>
      <c r="LQ126" s="128"/>
      <c r="LR126" s="128"/>
      <c r="LS126" s="128"/>
      <c r="LT126" s="128"/>
      <c r="LU126" s="128"/>
      <c r="LV126" s="128"/>
      <c r="LW126" s="128"/>
      <c r="LX126" s="128"/>
      <c r="LY126" s="128"/>
      <c r="LZ126" s="128"/>
      <c r="MA126" s="128"/>
      <c r="MB126" s="128"/>
      <c r="MC126" s="128"/>
      <c r="MD126" s="128"/>
      <c r="ME126" s="128"/>
      <c r="MF126" s="128"/>
      <c r="MG126" s="128"/>
      <c r="MH126" s="128"/>
      <c r="MI126" s="128"/>
      <c r="MJ126" s="128"/>
      <c r="MK126" s="128"/>
      <c r="ML126" s="128"/>
      <c r="MM126" s="128"/>
      <c r="MN126" s="128"/>
      <c r="MO126" s="128"/>
      <c r="MP126" s="128"/>
      <c r="MQ126" s="128"/>
      <c r="MR126" s="128"/>
      <c r="MS126" s="128"/>
      <c r="MT126" s="128"/>
      <c r="MU126" s="128"/>
      <c r="MV126" s="128"/>
      <c r="MW126" s="128"/>
      <c r="MX126" s="128"/>
      <c r="MY126" s="128"/>
      <c r="MZ126" s="128"/>
      <c r="NA126" s="128"/>
      <c r="NB126" s="128"/>
      <c r="NC126" s="128"/>
      <c r="ND126" s="128"/>
      <c r="NE126" s="128"/>
      <c r="NF126" s="128"/>
      <c r="NG126" s="128"/>
      <c r="NH126" s="128"/>
      <c r="NI126" s="128"/>
      <c r="NJ126" s="128"/>
      <c r="NK126" s="128"/>
      <c r="NL126" s="128"/>
      <c r="NM126" s="128"/>
      <c r="NN126" s="128"/>
      <c r="NO126" s="128"/>
      <c r="NP126" s="128"/>
      <c r="NQ126" s="128"/>
      <c r="NR126" s="128"/>
      <c r="NS126" s="128"/>
      <c r="NT126" s="128"/>
      <c r="NU126" s="128"/>
      <c r="NV126" s="128"/>
      <c r="NW126" s="128"/>
      <c r="NX126" s="128"/>
      <c r="NY126" s="128"/>
      <c r="NZ126" s="128"/>
      <c r="OA126" s="128"/>
      <c r="OB126" s="128"/>
      <c r="OC126" s="128"/>
      <c r="OD126" s="128"/>
      <c r="OE126" s="128"/>
      <c r="OF126" s="128"/>
      <c r="OG126" s="128"/>
      <c r="OH126" s="128"/>
      <c r="OI126" s="128"/>
      <c r="OJ126" s="128"/>
      <c r="OK126" s="128"/>
      <c r="OL126" s="128"/>
      <c r="OM126" s="128"/>
      <c r="ON126" s="128"/>
      <c r="OO126" s="128"/>
      <c r="OP126" s="128"/>
      <c r="OQ126" s="128"/>
      <c r="OR126" s="128"/>
      <c r="OS126" s="128"/>
      <c r="OT126" s="128"/>
      <c r="OU126" s="128"/>
      <c r="OV126" s="128"/>
      <c r="OW126" s="128"/>
      <c r="OX126" s="128"/>
      <c r="OY126" s="128"/>
      <c r="OZ126" s="128"/>
      <c r="PA126" s="128"/>
      <c r="PB126" s="128"/>
      <c r="PC126" s="128"/>
      <c r="PD126" s="128"/>
      <c r="PE126" s="128"/>
      <c r="PF126" s="128"/>
      <c r="PG126" s="128"/>
      <c r="PH126" s="128"/>
      <c r="PI126" s="128"/>
      <c r="PJ126" s="128"/>
      <c r="PK126" s="128"/>
      <c r="PL126" s="128"/>
      <c r="PM126" s="128"/>
      <c r="PN126" s="128"/>
      <c r="PO126" s="128"/>
      <c r="PP126" s="128"/>
      <c r="PQ126" s="128"/>
      <c r="PR126" s="128"/>
      <c r="PS126" s="128"/>
      <c r="PT126" s="128"/>
      <c r="PU126" s="128"/>
      <c r="PV126" s="128"/>
      <c r="PW126" s="128"/>
      <c r="PX126" s="128"/>
      <c r="PY126" s="128"/>
      <c r="PZ126" s="128"/>
      <c r="QA126" s="128"/>
      <c r="QB126" s="128"/>
      <c r="QC126" s="128"/>
      <c r="QD126" s="128"/>
      <c r="QE126" s="128"/>
      <c r="QF126" s="128"/>
      <c r="QG126" s="128"/>
      <c r="QH126" s="128"/>
      <c r="QI126" s="128"/>
      <c r="QJ126" s="128"/>
      <c r="QK126" s="128"/>
      <c r="QL126" s="128"/>
      <c r="QM126" s="128"/>
      <c r="QN126" s="128"/>
      <c r="QO126" s="128"/>
      <c r="QP126" s="128"/>
      <c r="QQ126" s="128"/>
      <c r="QR126" s="128"/>
      <c r="QS126" s="128"/>
      <c r="QT126" s="128"/>
      <c r="QU126" s="128"/>
      <c r="QV126" s="128"/>
      <c r="QW126" s="128"/>
      <c r="QX126" s="128"/>
      <c r="QY126" s="128"/>
      <c r="QZ126" s="128"/>
      <c r="RA126" s="128"/>
      <c r="RB126" s="128"/>
      <c r="RC126" s="128"/>
      <c r="RD126" s="128"/>
      <c r="RE126" s="128"/>
      <c r="RF126" s="128"/>
      <c r="RG126" s="128"/>
      <c r="RH126" s="128"/>
      <c r="RI126" s="128"/>
      <c r="RJ126" s="128"/>
      <c r="RK126" s="128"/>
      <c r="RL126" s="128"/>
      <c r="RM126" s="128"/>
      <c r="RN126" s="128"/>
      <c r="RO126" s="128"/>
      <c r="RP126" s="128"/>
      <c r="RQ126" s="128"/>
      <c r="RR126" s="128"/>
      <c r="RS126" s="128"/>
      <c r="RT126" s="128"/>
      <c r="RU126" s="128"/>
      <c r="RV126" s="128"/>
      <c r="RW126" s="128"/>
      <c r="RX126" s="128"/>
      <c r="RY126" s="128"/>
      <c r="RZ126" s="128"/>
      <c r="SA126" s="128"/>
      <c r="SB126" s="128"/>
      <c r="SC126" s="128"/>
      <c r="SD126" s="128"/>
      <c r="SE126" s="128"/>
      <c r="SF126" s="128"/>
      <c r="SG126" s="128"/>
      <c r="SH126" s="128"/>
      <c r="SI126" s="128"/>
      <c r="SJ126" s="128"/>
      <c r="SK126" s="128"/>
      <c r="SL126" s="128"/>
      <c r="SM126" s="128"/>
      <c r="SN126" s="128"/>
      <c r="SO126" s="128"/>
      <c r="SP126" s="128"/>
      <c r="SQ126" s="128"/>
      <c r="SR126" s="128"/>
      <c r="SS126" s="128"/>
      <c r="ST126" s="128"/>
      <c r="SU126" s="128"/>
      <c r="SV126" s="128"/>
      <c r="SW126" s="128"/>
      <c r="SX126" s="128"/>
      <c r="SY126" s="128"/>
      <c r="SZ126" s="128"/>
      <c r="TA126" s="128"/>
      <c r="TB126" s="128"/>
      <c r="TC126" s="128"/>
      <c r="TD126" s="128"/>
      <c r="TE126" s="128"/>
      <c r="TF126" s="128"/>
      <c r="TG126" s="128"/>
      <c r="TH126" s="128"/>
      <c r="TI126" s="128"/>
      <c r="TJ126" s="128"/>
      <c r="TK126" s="128"/>
      <c r="TL126" s="128"/>
      <c r="TM126" s="128"/>
      <c r="TN126" s="128"/>
      <c r="TO126" s="128"/>
      <c r="TP126" s="128"/>
      <c r="TQ126" s="128"/>
      <c r="TR126" s="128"/>
      <c r="TS126" s="128"/>
      <c r="TT126" s="128"/>
      <c r="TU126" s="128"/>
      <c r="TV126" s="128"/>
      <c r="TW126" s="128"/>
      <c r="TX126" s="128"/>
      <c r="TY126" s="128"/>
      <c r="TZ126" s="128"/>
      <c r="UA126" s="128"/>
      <c r="UB126" s="128"/>
      <c r="UC126" s="128"/>
      <c r="UD126" s="128"/>
      <c r="UE126" s="128"/>
      <c r="UF126" s="128"/>
      <c r="UG126" s="128"/>
      <c r="UH126" s="128"/>
      <c r="UI126" s="128"/>
      <c r="UJ126" s="128"/>
      <c r="UK126" s="128"/>
      <c r="UL126" s="128"/>
      <c r="UM126" s="128"/>
      <c r="UN126" s="128"/>
      <c r="UO126" s="128"/>
      <c r="UP126" s="128"/>
      <c r="UQ126" s="128"/>
      <c r="UR126" s="128"/>
      <c r="US126" s="128"/>
      <c r="UT126" s="128"/>
      <c r="UU126" s="128"/>
      <c r="UV126" s="128"/>
      <c r="UW126" s="128"/>
      <c r="UX126" s="128"/>
      <c r="UY126" s="128"/>
      <c r="UZ126" s="128"/>
      <c r="VA126" s="128"/>
      <c r="VB126" s="128"/>
      <c r="VC126" s="128"/>
      <c r="VD126" s="128"/>
      <c r="VE126" s="128"/>
      <c r="VF126" s="128"/>
      <c r="VG126" s="128"/>
      <c r="VH126" s="128"/>
      <c r="VI126" s="128"/>
      <c r="VJ126" s="128"/>
      <c r="VK126" s="128"/>
      <c r="VL126" s="128"/>
      <c r="VM126" s="128"/>
      <c r="VN126" s="128"/>
      <c r="VO126" s="128"/>
      <c r="VP126" s="128"/>
      <c r="VQ126" s="128"/>
      <c r="VR126" s="128"/>
      <c r="VS126" s="128"/>
      <c r="VT126" s="128"/>
      <c r="VU126" s="128"/>
      <c r="VV126" s="128"/>
      <c r="VW126" s="128"/>
      <c r="VX126" s="128"/>
      <c r="VY126" s="128"/>
      <c r="VZ126" s="128"/>
      <c r="WA126" s="128"/>
      <c r="WB126" s="128"/>
      <c r="WC126" s="128"/>
      <c r="WD126" s="128"/>
      <c r="WE126" s="128"/>
      <c r="WF126" s="128"/>
      <c r="WG126" s="128"/>
      <c r="WH126" s="128"/>
      <c r="WI126" s="128"/>
      <c r="WJ126" s="128"/>
      <c r="WK126" s="128"/>
      <c r="WL126" s="128"/>
      <c r="WM126" s="128"/>
      <c r="WN126" s="128"/>
      <c r="WO126" s="128"/>
      <c r="WP126" s="128"/>
      <c r="WQ126" s="128"/>
      <c r="WR126" s="128"/>
      <c r="WS126" s="128"/>
      <c r="WT126" s="128"/>
      <c r="WU126" s="128"/>
      <c r="WV126" s="128"/>
      <c r="WW126" s="128"/>
      <c r="WX126" s="128"/>
      <c r="WY126" s="128"/>
      <c r="WZ126" s="128"/>
      <c r="XA126" s="128"/>
      <c r="XB126" s="128"/>
      <c r="XC126" s="128"/>
      <c r="XD126" s="128"/>
      <c r="XE126" s="128"/>
      <c r="XF126" s="128"/>
      <c r="XG126" s="128"/>
      <c r="XH126" s="128"/>
      <c r="XI126" s="128"/>
      <c r="XJ126" s="128"/>
      <c r="XK126" s="128"/>
      <c r="XL126" s="128"/>
      <c r="XM126" s="128"/>
      <c r="XN126" s="128"/>
      <c r="XO126" s="128"/>
      <c r="XP126" s="128"/>
      <c r="XQ126" s="128"/>
      <c r="XR126" s="128"/>
      <c r="XS126" s="128"/>
      <c r="XT126" s="128"/>
      <c r="XU126" s="128"/>
      <c r="XV126" s="128"/>
      <c r="XW126" s="128"/>
      <c r="XX126" s="128"/>
      <c r="XY126" s="128"/>
      <c r="XZ126" s="128"/>
      <c r="YA126" s="128"/>
      <c r="YB126" s="128"/>
      <c r="YC126" s="128"/>
      <c r="YD126" s="128"/>
      <c r="YE126" s="128"/>
      <c r="YF126" s="128"/>
      <c r="YG126" s="128"/>
      <c r="YH126" s="128"/>
      <c r="YI126" s="128"/>
      <c r="YJ126" s="128"/>
      <c r="YK126" s="128"/>
      <c r="YL126" s="128"/>
      <c r="YM126" s="128"/>
      <c r="YN126" s="128"/>
      <c r="YO126" s="128"/>
      <c r="YP126" s="128"/>
      <c r="YQ126" s="128"/>
      <c r="YR126" s="128"/>
      <c r="YS126" s="128"/>
      <c r="YT126" s="128"/>
      <c r="YU126" s="128"/>
      <c r="YV126" s="128"/>
      <c r="YW126" s="128"/>
      <c r="YX126" s="128"/>
      <c r="YY126" s="128"/>
      <c r="YZ126" s="128"/>
      <c r="ZA126" s="128"/>
      <c r="ZB126" s="128"/>
      <c r="ZC126" s="128"/>
      <c r="ZD126" s="128"/>
      <c r="ZE126" s="128"/>
      <c r="ZF126" s="128"/>
      <c r="ZG126" s="128"/>
      <c r="ZH126" s="128"/>
      <c r="ZI126" s="128"/>
      <c r="ZJ126" s="128"/>
      <c r="ZK126" s="128"/>
      <c r="ZL126" s="128"/>
      <c r="ZM126" s="128"/>
      <c r="ZN126" s="128"/>
      <c r="ZO126" s="128"/>
      <c r="ZP126" s="128"/>
      <c r="ZQ126" s="128"/>
      <c r="ZR126" s="128"/>
      <c r="ZS126" s="128"/>
      <c r="ZT126" s="128"/>
      <c r="ZU126" s="128"/>
      <c r="ZV126" s="128"/>
      <c r="ZW126" s="128"/>
      <c r="ZX126" s="128"/>
      <c r="ZY126" s="128"/>
      <c r="ZZ126" s="128"/>
      <c r="AAA126" s="128"/>
      <c r="AAB126" s="128"/>
      <c r="AAC126" s="128"/>
      <c r="AAD126" s="128"/>
      <c r="AAE126" s="128"/>
      <c r="AAF126" s="128"/>
      <c r="AAG126" s="128"/>
      <c r="AAH126" s="128"/>
      <c r="AAI126" s="128"/>
      <c r="AAJ126" s="128"/>
      <c r="AAK126" s="128"/>
      <c r="AAL126" s="128"/>
      <c r="AAM126" s="128"/>
      <c r="AAN126" s="128"/>
      <c r="AAO126" s="128"/>
      <c r="AAP126" s="128"/>
      <c r="AAQ126" s="128"/>
      <c r="AAR126" s="128"/>
      <c r="AAS126" s="128"/>
      <c r="AAT126" s="128"/>
      <c r="AAU126" s="128"/>
      <c r="AAV126" s="128"/>
      <c r="AAW126" s="128"/>
      <c r="AAX126" s="128"/>
      <c r="AAY126" s="128"/>
      <c r="AAZ126" s="128"/>
      <c r="ABA126" s="128"/>
      <c r="ABB126" s="128"/>
      <c r="ABC126" s="128"/>
      <c r="ABD126" s="128"/>
      <c r="ABE126" s="128"/>
      <c r="ABF126" s="128"/>
      <c r="ABG126" s="128"/>
      <c r="ABH126" s="128"/>
      <c r="ABI126" s="128"/>
      <c r="ABJ126" s="128"/>
      <c r="ABK126" s="128"/>
      <c r="ABL126" s="128"/>
      <c r="ABM126" s="128"/>
      <c r="ABN126" s="128"/>
      <c r="ABO126" s="128"/>
      <c r="ABP126" s="128"/>
      <c r="ABQ126" s="128"/>
      <c r="ABR126" s="128"/>
      <c r="ABS126" s="128"/>
      <c r="ABT126" s="128"/>
      <c r="ABU126" s="128"/>
      <c r="ABV126" s="128"/>
      <c r="ABW126" s="128"/>
      <c r="ABX126" s="128"/>
      <c r="ABY126" s="128"/>
      <c r="ABZ126" s="128"/>
      <c r="ACA126" s="128"/>
      <c r="ACB126" s="128"/>
      <c r="ACC126" s="128"/>
      <c r="ACD126" s="128"/>
      <c r="ACE126" s="128"/>
      <c r="ACF126" s="128"/>
      <c r="ACG126" s="128"/>
      <c r="ACH126" s="128"/>
      <c r="ACI126" s="128"/>
      <c r="ACJ126" s="128"/>
      <c r="ACK126" s="128"/>
      <c r="ACL126" s="128"/>
      <c r="ACM126" s="128"/>
      <c r="ACN126" s="128"/>
      <c r="ACO126" s="128"/>
      <c r="ACP126" s="128"/>
      <c r="ACQ126" s="128"/>
      <c r="ACR126" s="128"/>
      <c r="ACS126" s="128"/>
      <c r="ACT126" s="128"/>
      <c r="ACU126" s="128"/>
      <c r="ACV126" s="128"/>
      <c r="ACW126" s="128"/>
      <c r="ACX126" s="128"/>
      <c r="ACY126" s="128"/>
      <c r="ACZ126" s="128"/>
      <c r="ADA126" s="128"/>
      <c r="ADB126" s="128"/>
      <c r="ADC126" s="128"/>
      <c r="ADD126" s="128"/>
      <c r="ADE126" s="128"/>
      <c r="ADF126" s="128"/>
      <c r="ADG126" s="128"/>
      <c r="ADH126" s="128"/>
      <c r="ADI126" s="128"/>
      <c r="ADJ126" s="128"/>
      <c r="ADK126" s="128"/>
      <c r="ADL126" s="128"/>
      <c r="ADM126" s="128"/>
      <c r="ADN126" s="128"/>
      <c r="ADO126" s="128"/>
      <c r="ADP126" s="128"/>
      <c r="ADQ126" s="128"/>
      <c r="ADR126" s="128"/>
      <c r="ADS126" s="128"/>
      <c r="ADT126" s="128"/>
      <c r="ADU126" s="128"/>
      <c r="ADV126" s="128"/>
      <c r="ADW126" s="128"/>
      <c r="ADX126" s="128"/>
      <c r="ADY126" s="128"/>
      <c r="ADZ126" s="128"/>
      <c r="AEA126" s="128"/>
      <c r="AEB126" s="128"/>
      <c r="AEC126" s="128"/>
      <c r="AED126" s="128"/>
      <c r="AEE126" s="128"/>
      <c r="AEF126" s="128"/>
      <c r="AEG126" s="128"/>
      <c r="AEH126" s="128"/>
      <c r="AEI126" s="128"/>
      <c r="AEJ126" s="128"/>
      <c r="AEK126" s="128"/>
      <c r="AEL126" s="128"/>
      <c r="AEM126" s="128"/>
      <c r="AEN126" s="128"/>
      <c r="AEO126" s="128"/>
      <c r="AEP126" s="128"/>
      <c r="AEQ126" s="128"/>
      <c r="AER126" s="128"/>
      <c r="AES126" s="128"/>
      <c r="AET126" s="128"/>
      <c r="AEU126" s="128"/>
      <c r="AEV126" s="128"/>
      <c r="AEW126" s="128"/>
      <c r="AEX126" s="128"/>
      <c r="AEY126" s="128"/>
      <c r="AEZ126" s="128"/>
      <c r="AFA126" s="128"/>
      <c r="AFB126" s="128"/>
      <c r="AFC126" s="128"/>
      <c r="AFD126" s="128"/>
      <c r="AFE126" s="128"/>
      <c r="AFF126" s="128"/>
      <c r="AFG126" s="128"/>
      <c r="AFH126" s="128"/>
      <c r="AFI126" s="128"/>
      <c r="AFJ126" s="128"/>
      <c r="AFK126" s="128"/>
      <c r="AFL126" s="128"/>
      <c r="AFM126" s="128"/>
      <c r="AFN126" s="128"/>
      <c r="AFO126" s="128"/>
      <c r="AFP126" s="128"/>
      <c r="AFQ126" s="128"/>
      <c r="AFR126" s="128"/>
      <c r="AFS126" s="128"/>
      <c r="AFT126" s="128"/>
      <c r="AFU126" s="128"/>
      <c r="AFV126" s="128"/>
      <c r="AFW126" s="128"/>
      <c r="AFX126" s="128"/>
      <c r="AFY126" s="128"/>
      <c r="AFZ126" s="128"/>
      <c r="AGA126" s="128"/>
      <c r="AGB126" s="128"/>
      <c r="AGC126" s="128"/>
      <c r="AGD126" s="128"/>
      <c r="AGE126" s="128"/>
      <c r="AGF126" s="128"/>
      <c r="AGG126" s="128"/>
      <c r="AGH126" s="128"/>
      <c r="AGI126" s="128"/>
      <c r="AGJ126" s="128"/>
      <c r="AGK126" s="128"/>
      <c r="AGL126" s="128"/>
      <c r="AGM126" s="128"/>
      <c r="AGN126" s="128"/>
      <c r="AGO126" s="128"/>
      <c r="AGP126" s="128"/>
      <c r="AGQ126" s="128"/>
      <c r="AGR126" s="128"/>
      <c r="AGS126" s="128"/>
      <c r="AGT126" s="128"/>
      <c r="AGU126" s="128"/>
      <c r="AGV126" s="128"/>
      <c r="AGW126" s="128"/>
      <c r="AGX126" s="128"/>
      <c r="AGY126" s="128"/>
      <c r="AGZ126" s="128"/>
      <c r="AHA126" s="128"/>
      <c r="AHB126" s="128"/>
      <c r="AHC126" s="128"/>
      <c r="AHD126" s="128"/>
      <c r="AHE126" s="128"/>
      <c r="AHF126" s="128"/>
      <c r="AHG126" s="128"/>
      <c r="AHH126" s="128"/>
      <c r="AHI126" s="128"/>
      <c r="AHJ126" s="128"/>
      <c r="AHK126" s="128"/>
      <c r="AHL126" s="128"/>
      <c r="AHM126" s="128"/>
      <c r="AHN126" s="128"/>
      <c r="AHO126" s="128"/>
      <c r="AHP126" s="128"/>
      <c r="AHQ126" s="128"/>
      <c r="AHR126" s="128"/>
      <c r="AHS126" s="128"/>
      <c r="AHT126" s="128"/>
      <c r="AHU126" s="128"/>
      <c r="AHV126" s="128"/>
      <c r="AHW126" s="128"/>
      <c r="AHX126" s="128"/>
      <c r="AHY126" s="128"/>
      <c r="AHZ126" s="128"/>
      <c r="AIA126" s="128"/>
      <c r="AIB126" s="128"/>
      <c r="AIC126" s="128"/>
      <c r="AID126" s="128"/>
      <c r="AIE126" s="128"/>
      <c r="AIF126" s="128"/>
      <c r="AIG126" s="128"/>
      <c r="AIH126" s="128"/>
      <c r="AII126" s="128"/>
      <c r="AIJ126" s="128"/>
      <c r="AIK126" s="128"/>
      <c r="AIL126" s="128"/>
      <c r="AIM126" s="128"/>
      <c r="AIN126" s="128"/>
      <c r="AIO126" s="128"/>
      <c r="AIP126" s="128"/>
      <c r="AIQ126" s="128"/>
      <c r="AIR126" s="128"/>
      <c r="AIS126" s="128"/>
      <c r="AIT126" s="128"/>
      <c r="AIU126" s="128"/>
      <c r="AIV126" s="128"/>
      <c r="AIW126" s="128"/>
      <c r="AIX126" s="128"/>
      <c r="AIY126" s="128"/>
      <c r="AIZ126" s="128"/>
      <c r="AJA126" s="128"/>
      <c r="AJB126" s="128"/>
      <c r="AJC126" s="128"/>
      <c r="AJD126" s="128"/>
      <c r="AJE126" s="128"/>
      <c r="AJF126" s="128"/>
      <c r="AJG126" s="128"/>
      <c r="AJH126" s="128"/>
      <c r="AJI126" s="128"/>
      <c r="AJJ126" s="128"/>
      <c r="AJK126" s="128"/>
      <c r="AJL126" s="128"/>
      <c r="AJM126" s="128"/>
      <c r="AJN126" s="128"/>
      <c r="AJO126" s="128"/>
      <c r="AJP126" s="128"/>
      <c r="AJQ126" s="128"/>
      <c r="AJR126" s="128"/>
      <c r="AJS126" s="128"/>
      <c r="AJT126" s="128"/>
      <c r="AJU126" s="128"/>
      <c r="AJV126" s="128"/>
      <c r="AJW126" s="128"/>
      <c r="AJX126" s="128"/>
      <c r="AJY126" s="128"/>
      <c r="AJZ126" s="128"/>
      <c r="AKA126" s="128"/>
      <c r="AKB126" s="128"/>
      <c r="AKC126" s="128"/>
      <c r="AKD126" s="128"/>
      <c r="AKE126" s="128"/>
      <c r="AKF126" s="128"/>
      <c r="AKG126" s="128"/>
      <c r="AKH126" s="128"/>
      <c r="AKI126" s="128"/>
      <c r="AKJ126" s="128"/>
      <c r="AKK126" s="128"/>
      <c r="AKL126" s="128"/>
      <c r="AKM126" s="128"/>
      <c r="AKN126" s="128"/>
      <c r="AKO126" s="128"/>
      <c r="AKP126" s="128"/>
      <c r="AKQ126" s="128"/>
      <c r="AKR126" s="128"/>
      <c r="AKS126" s="128"/>
      <c r="AKT126" s="128"/>
      <c r="AKU126" s="128"/>
      <c r="AKV126" s="128"/>
      <c r="AKW126" s="128"/>
      <c r="AKX126" s="128"/>
      <c r="AKY126" s="128"/>
      <c r="AKZ126" s="128"/>
      <c r="ALA126" s="128"/>
      <c r="ALB126" s="128"/>
      <c r="ALC126" s="128"/>
      <c r="ALD126" s="128"/>
      <c r="ALE126" s="128"/>
      <c r="ALF126" s="128"/>
      <c r="ALG126" s="128"/>
      <c r="ALH126" s="128"/>
      <c r="ALI126" s="128"/>
      <c r="ALJ126" s="128"/>
      <c r="ALK126" s="128"/>
      <c r="ALL126" s="128"/>
      <c r="ALM126" s="128"/>
      <c r="ALN126" s="128"/>
      <c r="ALO126" s="128"/>
      <c r="ALP126" s="128"/>
      <c r="ALQ126" s="128"/>
      <c r="ALR126" s="128"/>
      <c r="ALS126" s="128"/>
      <c r="ALT126" s="128"/>
      <c r="ALU126" s="128"/>
      <c r="ALV126" s="128"/>
      <c r="ALW126" s="128"/>
      <c r="ALX126" s="128"/>
      <c r="ALY126" s="128"/>
      <c r="ALZ126" s="128"/>
      <c r="AMA126" s="128"/>
      <c r="AMB126" s="128"/>
      <c r="AMC126" s="128"/>
      <c r="AMD126" s="128"/>
      <c r="AME126" s="128"/>
      <c r="AMF126" s="128"/>
      <c r="AMG126" s="128"/>
      <c r="AMH126" s="128"/>
    </row>
    <row r="127" spans="1:1022" ht="13.9" customHeight="1" x14ac:dyDescent="0.3">
      <c r="A127" s="131" t="s">
        <v>21</v>
      </c>
      <c r="B127" s="158">
        <v>1</v>
      </c>
      <c r="C127" s="131"/>
      <c r="D127" s="177"/>
      <c r="E127" s="174"/>
      <c r="F127" s="174"/>
      <c r="G127" s="174"/>
      <c r="H127" s="177"/>
      <c r="I127" s="177"/>
      <c r="J127" s="174"/>
      <c r="K127" s="174"/>
      <c r="L127" s="174"/>
      <c r="M127" s="174"/>
      <c r="N127" s="174"/>
      <c r="O127" s="174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/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8"/>
      <c r="CX127" s="128"/>
      <c r="CY127" s="128"/>
      <c r="CZ127" s="128"/>
      <c r="DA127" s="128"/>
      <c r="DB127" s="128"/>
      <c r="DC127" s="128"/>
      <c r="DD127" s="128"/>
      <c r="DE127" s="128"/>
      <c r="DF127" s="128"/>
      <c r="DG127" s="128"/>
      <c r="DH127" s="128"/>
      <c r="DI127" s="128"/>
      <c r="DJ127" s="128"/>
      <c r="DK127" s="128"/>
      <c r="DL127" s="128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  <c r="EC127" s="128"/>
      <c r="ED127" s="128"/>
      <c r="EE127" s="128"/>
      <c r="EF127" s="128"/>
      <c r="EG127" s="128"/>
      <c r="EH127" s="128"/>
      <c r="EI127" s="128"/>
      <c r="EJ127" s="128"/>
      <c r="EK127" s="128"/>
      <c r="EL127" s="128"/>
      <c r="EM127" s="128"/>
      <c r="EN127" s="128"/>
      <c r="EO127" s="128"/>
      <c r="EP127" s="128"/>
      <c r="EQ127" s="128"/>
      <c r="ER127" s="128"/>
      <c r="ES127" s="128"/>
      <c r="ET127" s="128"/>
      <c r="EU127" s="128"/>
      <c r="EV127" s="128"/>
      <c r="EW127" s="128"/>
      <c r="EX127" s="128"/>
      <c r="EY127" s="128"/>
      <c r="EZ127" s="128"/>
      <c r="FA127" s="128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GW127" s="128"/>
      <c r="GX127" s="128"/>
      <c r="GY127" s="128"/>
      <c r="GZ127" s="128"/>
      <c r="HA127" s="128"/>
      <c r="HB127" s="128"/>
      <c r="HC127" s="128"/>
      <c r="HD127" s="128"/>
      <c r="HE127" s="128"/>
      <c r="HF127" s="128"/>
      <c r="HG127" s="128"/>
      <c r="HH127" s="128"/>
      <c r="HI127" s="128"/>
      <c r="HJ127" s="128"/>
      <c r="HK127" s="128"/>
      <c r="HL127" s="128"/>
      <c r="HM127" s="128"/>
      <c r="HN127" s="128"/>
      <c r="HO127" s="128"/>
      <c r="HP127" s="128"/>
      <c r="HQ127" s="128"/>
      <c r="HR127" s="128"/>
      <c r="HS127" s="128"/>
      <c r="HT127" s="128"/>
      <c r="HU127" s="128"/>
      <c r="HV127" s="128"/>
      <c r="HW127" s="128"/>
      <c r="HX127" s="128"/>
      <c r="HY127" s="128"/>
      <c r="HZ127" s="128"/>
      <c r="IA127" s="128"/>
      <c r="IB127" s="128"/>
      <c r="IC127" s="128"/>
      <c r="ID127" s="128"/>
      <c r="IE127" s="128"/>
      <c r="IF127" s="128"/>
      <c r="IG127" s="128"/>
      <c r="IH127" s="128"/>
      <c r="II127" s="128"/>
      <c r="IJ127" s="128"/>
      <c r="IK127" s="128"/>
      <c r="IL127" s="128"/>
      <c r="IM127" s="128"/>
      <c r="IN127" s="128"/>
      <c r="IO127" s="128"/>
      <c r="IP127" s="128"/>
      <c r="IQ127" s="128"/>
      <c r="IR127" s="128"/>
      <c r="IS127" s="128"/>
      <c r="IT127" s="128"/>
      <c r="IU127" s="128"/>
      <c r="IV127" s="128"/>
      <c r="IW127" s="128"/>
      <c r="IX127" s="128"/>
      <c r="IY127" s="128"/>
      <c r="IZ127" s="128"/>
      <c r="JA127" s="128"/>
      <c r="JB127" s="128"/>
      <c r="JC127" s="128"/>
      <c r="JD127" s="128"/>
      <c r="JE127" s="128"/>
      <c r="JF127" s="128"/>
      <c r="JG127" s="128"/>
      <c r="JH127" s="128"/>
      <c r="JI127" s="128"/>
      <c r="JJ127" s="128"/>
      <c r="JK127" s="128"/>
      <c r="JL127" s="128"/>
      <c r="JM127" s="128"/>
      <c r="JN127" s="128"/>
      <c r="JO127" s="128"/>
      <c r="JP127" s="128"/>
      <c r="JQ127" s="128"/>
      <c r="JR127" s="128"/>
      <c r="JS127" s="128"/>
      <c r="JT127" s="128"/>
      <c r="JU127" s="128"/>
      <c r="JV127" s="128"/>
      <c r="JW127" s="128"/>
      <c r="JX127" s="128"/>
      <c r="JY127" s="128"/>
      <c r="JZ127" s="128"/>
      <c r="KA127" s="128"/>
      <c r="KB127" s="128"/>
      <c r="KC127" s="128"/>
      <c r="KD127" s="128"/>
      <c r="KE127" s="128"/>
      <c r="KF127" s="128"/>
      <c r="KG127" s="128"/>
      <c r="KH127" s="128"/>
      <c r="KI127" s="128"/>
      <c r="KJ127" s="128"/>
      <c r="KK127" s="128"/>
      <c r="KL127" s="128"/>
      <c r="KM127" s="128"/>
      <c r="KN127" s="128"/>
      <c r="KO127" s="128"/>
      <c r="KP127" s="128"/>
      <c r="KQ127" s="128"/>
      <c r="KR127" s="128"/>
      <c r="KS127" s="128"/>
      <c r="KT127" s="128"/>
      <c r="KU127" s="128"/>
      <c r="KV127" s="128"/>
      <c r="KW127" s="128"/>
      <c r="KX127" s="128"/>
      <c r="KY127" s="128"/>
      <c r="KZ127" s="128"/>
      <c r="LA127" s="128"/>
      <c r="LB127" s="128"/>
      <c r="LC127" s="128"/>
      <c r="LD127" s="128"/>
      <c r="LE127" s="128"/>
      <c r="LF127" s="128"/>
      <c r="LG127" s="128"/>
      <c r="LH127" s="128"/>
      <c r="LI127" s="128"/>
      <c r="LJ127" s="128"/>
      <c r="LK127" s="128"/>
      <c r="LL127" s="128"/>
      <c r="LM127" s="128"/>
      <c r="LN127" s="128"/>
      <c r="LO127" s="128"/>
      <c r="LP127" s="128"/>
      <c r="LQ127" s="128"/>
      <c r="LR127" s="128"/>
      <c r="LS127" s="128"/>
      <c r="LT127" s="128"/>
      <c r="LU127" s="128"/>
      <c r="LV127" s="128"/>
      <c r="LW127" s="128"/>
      <c r="LX127" s="128"/>
      <c r="LY127" s="128"/>
      <c r="LZ127" s="128"/>
      <c r="MA127" s="128"/>
      <c r="MB127" s="128"/>
      <c r="MC127" s="128"/>
      <c r="MD127" s="128"/>
      <c r="ME127" s="128"/>
      <c r="MF127" s="128"/>
      <c r="MG127" s="128"/>
      <c r="MH127" s="128"/>
      <c r="MI127" s="128"/>
      <c r="MJ127" s="128"/>
      <c r="MK127" s="128"/>
      <c r="ML127" s="128"/>
      <c r="MM127" s="128"/>
      <c r="MN127" s="128"/>
      <c r="MO127" s="128"/>
      <c r="MP127" s="128"/>
      <c r="MQ127" s="128"/>
      <c r="MR127" s="128"/>
      <c r="MS127" s="128"/>
      <c r="MT127" s="128"/>
      <c r="MU127" s="128"/>
      <c r="MV127" s="128"/>
      <c r="MW127" s="128"/>
      <c r="MX127" s="128"/>
      <c r="MY127" s="128"/>
      <c r="MZ127" s="128"/>
      <c r="NA127" s="128"/>
      <c r="NB127" s="128"/>
      <c r="NC127" s="128"/>
      <c r="ND127" s="128"/>
      <c r="NE127" s="128"/>
      <c r="NF127" s="128"/>
      <c r="NG127" s="128"/>
      <c r="NH127" s="128"/>
      <c r="NI127" s="128"/>
      <c r="NJ127" s="128"/>
      <c r="NK127" s="128"/>
      <c r="NL127" s="128"/>
      <c r="NM127" s="128"/>
      <c r="NN127" s="128"/>
      <c r="NO127" s="128"/>
      <c r="NP127" s="128"/>
      <c r="NQ127" s="128"/>
      <c r="NR127" s="128"/>
      <c r="NS127" s="128"/>
      <c r="NT127" s="128"/>
      <c r="NU127" s="128"/>
      <c r="NV127" s="128"/>
      <c r="NW127" s="128"/>
      <c r="NX127" s="128"/>
      <c r="NY127" s="128"/>
      <c r="NZ127" s="128"/>
      <c r="OA127" s="128"/>
      <c r="OB127" s="128"/>
      <c r="OC127" s="128"/>
      <c r="OD127" s="128"/>
      <c r="OE127" s="128"/>
      <c r="OF127" s="128"/>
      <c r="OG127" s="128"/>
      <c r="OH127" s="128"/>
      <c r="OI127" s="128"/>
      <c r="OJ127" s="128"/>
      <c r="OK127" s="128"/>
      <c r="OL127" s="128"/>
      <c r="OM127" s="128"/>
      <c r="ON127" s="128"/>
      <c r="OO127" s="128"/>
      <c r="OP127" s="128"/>
      <c r="OQ127" s="128"/>
      <c r="OR127" s="128"/>
      <c r="OS127" s="128"/>
      <c r="OT127" s="128"/>
      <c r="OU127" s="128"/>
      <c r="OV127" s="128"/>
      <c r="OW127" s="128"/>
      <c r="OX127" s="128"/>
      <c r="OY127" s="128"/>
      <c r="OZ127" s="128"/>
      <c r="PA127" s="128"/>
      <c r="PB127" s="128"/>
      <c r="PC127" s="128"/>
      <c r="PD127" s="128"/>
      <c r="PE127" s="128"/>
      <c r="PF127" s="128"/>
      <c r="PG127" s="128"/>
      <c r="PH127" s="128"/>
      <c r="PI127" s="128"/>
      <c r="PJ127" s="128"/>
      <c r="PK127" s="128"/>
      <c r="PL127" s="128"/>
      <c r="PM127" s="128"/>
      <c r="PN127" s="128"/>
      <c r="PO127" s="128"/>
      <c r="PP127" s="128"/>
      <c r="PQ127" s="128"/>
      <c r="PR127" s="128"/>
      <c r="PS127" s="128"/>
      <c r="PT127" s="128"/>
      <c r="PU127" s="128"/>
      <c r="PV127" s="128"/>
      <c r="PW127" s="128"/>
      <c r="PX127" s="128"/>
      <c r="PY127" s="128"/>
      <c r="PZ127" s="128"/>
      <c r="QA127" s="128"/>
      <c r="QB127" s="128"/>
      <c r="QC127" s="128"/>
      <c r="QD127" s="128"/>
      <c r="QE127" s="128"/>
      <c r="QF127" s="128"/>
      <c r="QG127" s="128"/>
      <c r="QH127" s="128"/>
      <c r="QI127" s="128"/>
      <c r="QJ127" s="128"/>
      <c r="QK127" s="128"/>
      <c r="QL127" s="128"/>
      <c r="QM127" s="128"/>
      <c r="QN127" s="128"/>
      <c r="QO127" s="128"/>
      <c r="QP127" s="128"/>
      <c r="QQ127" s="128"/>
      <c r="QR127" s="128"/>
      <c r="QS127" s="128"/>
      <c r="QT127" s="128"/>
      <c r="QU127" s="128"/>
      <c r="QV127" s="128"/>
      <c r="QW127" s="128"/>
      <c r="QX127" s="128"/>
      <c r="QY127" s="128"/>
      <c r="QZ127" s="128"/>
      <c r="RA127" s="128"/>
      <c r="RB127" s="128"/>
      <c r="RC127" s="128"/>
      <c r="RD127" s="128"/>
      <c r="RE127" s="128"/>
      <c r="RF127" s="128"/>
      <c r="RG127" s="128"/>
      <c r="RH127" s="128"/>
      <c r="RI127" s="128"/>
      <c r="RJ127" s="128"/>
      <c r="RK127" s="128"/>
      <c r="RL127" s="128"/>
      <c r="RM127" s="128"/>
      <c r="RN127" s="128"/>
      <c r="RO127" s="128"/>
      <c r="RP127" s="128"/>
      <c r="RQ127" s="128"/>
      <c r="RR127" s="128"/>
      <c r="RS127" s="128"/>
      <c r="RT127" s="128"/>
      <c r="RU127" s="128"/>
      <c r="RV127" s="128"/>
      <c r="RW127" s="128"/>
      <c r="RX127" s="128"/>
      <c r="RY127" s="128"/>
      <c r="RZ127" s="128"/>
      <c r="SA127" s="128"/>
      <c r="SB127" s="128"/>
      <c r="SC127" s="128"/>
      <c r="SD127" s="128"/>
      <c r="SE127" s="128"/>
      <c r="SF127" s="128"/>
      <c r="SG127" s="128"/>
      <c r="SH127" s="128"/>
      <c r="SI127" s="128"/>
      <c r="SJ127" s="128"/>
      <c r="SK127" s="128"/>
      <c r="SL127" s="128"/>
      <c r="SM127" s="128"/>
      <c r="SN127" s="128"/>
      <c r="SO127" s="128"/>
      <c r="SP127" s="128"/>
      <c r="SQ127" s="128"/>
      <c r="SR127" s="128"/>
      <c r="SS127" s="128"/>
      <c r="ST127" s="128"/>
      <c r="SU127" s="128"/>
      <c r="SV127" s="128"/>
      <c r="SW127" s="128"/>
      <c r="SX127" s="128"/>
      <c r="SY127" s="128"/>
      <c r="SZ127" s="128"/>
      <c r="TA127" s="128"/>
      <c r="TB127" s="128"/>
      <c r="TC127" s="128"/>
      <c r="TD127" s="128"/>
      <c r="TE127" s="128"/>
      <c r="TF127" s="128"/>
      <c r="TG127" s="128"/>
      <c r="TH127" s="128"/>
      <c r="TI127" s="128"/>
      <c r="TJ127" s="128"/>
      <c r="TK127" s="128"/>
      <c r="TL127" s="128"/>
      <c r="TM127" s="128"/>
      <c r="TN127" s="128"/>
      <c r="TO127" s="128"/>
      <c r="TP127" s="128"/>
      <c r="TQ127" s="128"/>
      <c r="TR127" s="128"/>
      <c r="TS127" s="128"/>
      <c r="TT127" s="128"/>
      <c r="TU127" s="128"/>
      <c r="TV127" s="128"/>
      <c r="TW127" s="128"/>
      <c r="TX127" s="128"/>
      <c r="TY127" s="128"/>
      <c r="TZ127" s="128"/>
      <c r="UA127" s="128"/>
      <c r="UB127" s="128"/>
      <c r="UC127" s="128"/>
      <c r="UD127" s="128"/>
      <c r="UE127" s="128"/>
      <c r="UF127" s="128"/>
      <c r="UG127" s="128"/>
      <c r="UH127" s="128"/>
      <c r="UI127" s="128"/>
      <c r="UJ127" s="128"/>
      <c r="UK127" s="128"/>
      <c r="UL127" s="128"/>
      <c r="UM127" s="128"/>
      <c r="UN127" s="128"/>
      <c r="UO127" s="128"/>
      <c r="UP127" s="128"/>
      <c r="UQ127" s="128"/>
      <c r="UR127" s="128"/>
      <c r="US127" s="128"/>
      <c r="UT127" s="128"/>
      <c r="UU127" s="128"/>
      <c r="UV127" s="128"/>
      <c r="UW127" s="128"/>
      <c r="UX127" s="128"/>
      <c r="UY127" s="128"/>
      <c r="UZ127" s="128"/>
      <c r="VA127" s="128"/>
      <c r="VB127" s="128"/>
      <c r="VC127" s="128"/>
      <c r="VD127" s="128"/>
      <c r="VE127" s="128"/>
      <c r="VF127" s="128"/>
      <c r="VG127" s="128"/>
      <c r="VH127" s="128"/>
      <c r="VI127" s="128"/>
      <c r="VJ127" s="128"/>
      <c r="VK127" s="128"/>
      <c r="VL127" s="128"/>
      <c r="VM127" s="128"/>
      <c r="VN127" s="128"/>
      <c r="VO127" s="128"/>
      <c r="VP127" s="128"/>
      <c r="VQ127" s="128"/>
      <c r="VR127" s="128"/>
      <c r="VS127" s="128"/>
      <c r="VT127" s="128"/>
      <c r="VU127" s="128"/>
      <c r="VV127" s="128"/>
      <c r="VW127" s="128"/>
      <c r="VX127" s="128"/>
      <c r="VY127" s="128"/>
      <c r="VZ127" s="128"/>
      <c r="WA127" s="128"/>
      <c r="WB127" s="128"/>
      <c r="WC127" s="128"/>
      <c r="WD127" s="128"/>
      <c r="WE127" s="128"/>
      <c r="WF127" s="128"/>
      <c r="WG127" s="128"/>
      <c r="WH127" s="128"/>
      <c r="WI127" s="128"/>
      <c r="WJ127" s="128"/>
      <c r="WK127" s="128"/>
      <c r="WL127" s="128"/>
      <c r="WM127" s="128"/>
      <c r="WN127" s="128"/>
      <c r="WO127" s="128"/>
      <c r="WP127" s="128"/>
      <c r="WQ127" s="128"/>
      <c r="WR127" s="128"/>
      <c r="WS127" s="128"/>
      <c r="WT127" s="128"/>
      <c r="WU127" s="128"/>
      <c r="WV127" s="128"/>
      <c r="WW127" s="128"/>
      <c r="WX127" s="128"/>
      <c r="WY127" s="128"/>
      <c r="WZ127" s="128"/>
      <c r="XA127" s="128"/>
      <c r="XB127" s="128"/>
      <c r="XC127" s="128"/>
      <c r="XD127" s="128"/>
      <c r="XE127" s="128"/>
      <c r="XF127" s="128"/>
      <c r="XG127" s="128"/>
      <c r="XH127" s="128"/>
      <c r="XI127" s="128"/>
      <c r="XJ127" s="128"/>
      <c r="XK127" s="128"/>
      <c r="XL127" s="128"/>
      <c r="XM127" s="128"/>
      <c r="XN127" s="128"/>
      <c r="XO127" s="128"/>
      <c r="XP127" s="128"/>
      <c r="XQ127" s="128"/>
      <c r="XR127" s="128"/>
      <c r="XS127" s="128"/>
      <c r="XT127" s="128"/>
      <c r="XU127" s="128"/>
      <c r="XV127" s="128"/>
      <c r="XW127" s="128"/>
      <c r="XX127" s="128"/>
      <c r="XY127" s="128"/>
      <c r="XZ127" s="128"/>
      <c r="YA127" s="128"/>
      <c r="YB127" s="128"/>
      <c r="YC127" s="128"/>
      <c r="YD127" s="128"/>
      <c r="YE127" s="128"/>
      <c r="YF127" s="128"/>
      <c r="YG127" s="128"/>
      <c r="YH127" s="128"/>
      <c r="YI127" s="128"/>
      <c r="YJ127" s="128"/>
      <c r="YK127" s="128"/>
      <c r="YL127" s="128"/>
      <c r="YM127" s="128"/>
      <c r="YN127" s="128"/>
      <c r="YO127" s="128"/>
      <c r="YP127" s="128"/>
      <c r="YQ127" s="128"/>
      <c r="YR127" s="128"/>
      <c r="YS127" s="128"/>
      <c r="YT127" s="128"/>
      <c r="YU127" s="128"/>
      <c r="YV127" s="128"/>
      <c r="YW127" s="128"/>
      <c r="YX127" s="128"/>
      <c r="YY127" s="128"/>
      <c r="YZ127" s="128"/>
      <c r="ZA127" s="128"/>
      <c r="ZB127" s="128"/>
      <c r="ZC127" s="128"/>
      <c r="ZD127" s="128"/>
      <c r="ZE127" s="128"/>
      <c r="ZF127" s="128"/>
      <c r="ZG127" s="128"/>
      <c r="ZH127" s="128"/>
      <c r="ZI127" s="128"/>
      <c r="ZJ127" s="128"/>
      <c r="ZK127" s="128"/>
      <c r="ZL127" s="128"/>
      <c r="ZM127" s="128"/>
      <c r="ZN127" s="128"/>
      <c r="ZO127" s="128"/>
      <c r="ZP127" s="128"/>
      <c r="ZQ127" s="128"/>
      <c r="ZR127" s="128"/>
      <c r="ZS127" s="128"/>
      <c r="ZT127" s="128"/>
      <c r="ZU127" s="128"/>
      <c r="ZV127" s="128"/>
      <c r="ZW127" s="128"/>
      <c r="ZX127" s="128"/>
      <c r="ZY127" s="128"/>
      <c r="ZZ127" s="128"/>
      <c r="AAA127" s="128"/>
      <c r="AAB127" s="128"/>
      <c r="AAC127" s="128"/>
      <c r="AAD127" s="128"/>
      <c r="AAE127" s="128"/>
      <c r="AAF127" s="128"/>
      <c r="AAG127" s="128"/>
      <c r="AAH127" s="128"/>
      <c r="AAI127" s="128"/>
      <c r="AAJ127" s="128"/>
      <c r="AAK127" s="128"/>
      <c r="AAL127" s="128"/>
      <c r="AAM127" s="128"/>
      <c r="AAN127" s="128"/>
      <c r="AAO127" s="128"/>
      <c r="AAP127" s="128"/>
      <c r="AAQ127" s="128"/>
      <c r="AAR127" s="128"/>
      <c r="AAS127" s="128"/>
      <c r="AAT127" s="128"/>
      <c r="AAU127" s="128"/>
      <c r="AAV127" s="128"/>
      <c r="AAW127" s="128"/>
      <c r="AAX127" s="128"/>
      <c r="AAY127" s="128"/>
      <c r="AAZ127" s="128"/>
      <c r="ABA127" s="128"/>
      <c r="ABB127" s="128"/>
      <c r="ABC127" s="128"/>
      <c r="ABD127" s="128"/>
      <c r="ABE127" s="128"/>
      <c r="ABF127" s="128"/>
      <c r="ABG127" s="128"/>
      <c r="ABH127" s="128"/>
      <c r="ABI127" s="128"/>
      <c r="ABJ127" s="128"/>
      <c r="ABK127" s="128"/>
      <c r="ABL127" s="128"/>
      <c r="ABM127" s="128"/>
      <c r="ABN127" s="128"/>
      <c r="ABO127" s="128"/>
      <c r="ABP127" s="128"/>
      <c r="ABQ127" s="128"/>
      <c r="ABR127" s="128"/>
      <c r="ABS127" s="128"/>
      <c r="ABT127" s="128"/>
      <c r="ABU127" s="128"/>
      <c r="ABV127" s="128"/>
      <c r="ABW127" s="128"/>
      <c r="ABX127" s="128"/>
      <c r="ABY127" s="128"/>
      <c r="ABZ127" s="128"/>
      <c r="ACA127" s="128"/>
      <c r="ACB127" s="128"/>
      <c r="ACC127" s="128"/>
      <c r="ACD127" s="128"/>
      <c r="ACE127" s="128"/>
      <c r="ACF127" s="128"/>
      <c r="ACG127" s="128"/>
      <c r="ACH127" s="128"/>
      <c r="ACI127" s="128"/>
      <c r="ACJ127" s="128"/>
      <c r="ACK127" s="128"/>
      <c r="ACL127" s="128"/>
      <c r="ACM127" s="128"/>
      <c r="ACN127" s="128"/>
      <c r="ACO127" s="128"/>
      <c r="ACP127" s="128"/>
      <c r="ACQ127" s="128"/>
      <c r="ACR127" s="128"/>
      <c r="ACS127" s="128"/>
      <c r="ACT127" s="128"/>
      <c r="ACU127" s="128"/>
      <c r="ACV127" s="128"/>
      <c r="ACW127" s="128"/>
      <c r="ACX127" s="128"/>
      <c r="ACY127" s="128"/>
      <c r="ACZ127" s="128"/>
      <c r="ADA127" s="128"/>
      <c r="ADB127" s="128"/>
      <c r="ADC127" s="128"/>
      <c r="ADD127" s="128"/>
      <c r="ADE127" s="128"/>
      <c r="ADF127" s="128"/>
      <c r="ADG127" s="128"/>
      <c r="ADH127" s="128"/>
      <c r="ADI127" s="128"/>
      <c r="ADJ127" s="128"/>
      <c r="ADK127" s="128"/>
      <c r="ADL127" s="128"/>
      <c r="ADM127" s="128"/>
      <c r="ADN127" s="128"/>
      <c r="ADO127" s="128"/>
      <c r="ADP127" s="128"/>
      <c r="ADQ127" s="128"/>
      <c r="ADR127" s="128"/>
      <c r="ADS127" s="128"/>
      <c r="ADT127" s="128"/>
      <c r="ADU127" s="128"/>
      <c r="ADV127" s="128"/>
      <c r="ADW127" s="128"/>
      <c r="ADX127" s="128"/>
      <c r="ADY127" s="128"/>
      <c r="ADZ127" s="128"/>
      <c r="AEA127" s="128"/>
      <c r="AEB127" s="128"/>
      <c r="AEC127" s="128"/>
      <c r="AED127" s="128"/>
      <c r="AEE127" s="128"/>
      <c r="AEF127" s="128"/>
      <c r="AEG127" s="128"/>
      <c r="AEH127" s="128"/>
      <c r="AEI127" s="128"/>
      <c r="AEJ127" s="128"/>
      <c r="AEK127" s="128"/>
      <c r="AEL127" s="128"/>
      <c r="AEM127" s="128"/>
      <c r="AEN127" s="128"/>
      <c r="AEO127" s="128"/>
      <c r="AEP127" s="128"/>
      <c r="AEQ127" s="128"/>
      <c r="AER127" s="128"/>
      <c r="AES127" s="128"/>
      <c r="AET127" s="128"/>
      <c r="AEU127" s="128"/>
      <c r="AEV127" s="128"/>
      <c r="AEW127" s="128"/>
      <c r="AEX127" s="128"/>
      <c r="AEY127" s="128"/>
      <c r="AEZ127" s="128"/>
      <c r="AFA127" s="128"/>
      <c r="AFB127" s="128"/>
      <c r="AFC127" s="128"/>
      <c r="AFD127" s="128"/>
      <c r="AFE127" s="128"/>
      <c r="AFF127" s="128"/>
      <c r="AFG127" s="128"/>
      <c r="AFH127" s="128"/>
      <c r="AFI127" s="128"/>
      <c r="AFJ127" s="128"/>
      <c r="AFK127" s="128"/>
      <c r="AFL127" s="128"/>
      <c r="AFM127" s="128"/>
      <c r="AFN127" s="128"/>
      <c r="AFO127" s="128"/>
      <c r="AFP127" s="128"/>
      <c r="AFQ127" s="128"/>
      <c r="AFR127" s="128"/>
      <c r="AFS127" s="128"/>
      <c r="AFT127" s="128"/>
      <c r="AFU127" s="128"/>
      <c r="AFV127" s="128"/>
      <c r="AFW127" s="128"/>
      <c r="AFX127" s="128"/>
      <c r="AFY127" s="128"/>
      <c r="AFZ127" s="128"/>
      <c r="AGA127" s="128"/>
      <c r="AGB127" s="128"/>
      <c r="AGC127" s="128"/>
      <c r="AGD127" s="128"/>
      <c r="AGE127" s="128"/>
      <c r="AGF127" s="128"/>
      <c r="AGG127" s="128"/>
      <c r="AGH127" s="128"/>
      <c r="AGI127" s="128"/>
      <c r="AGJ127" s="128"/>
      <c r="AGK127" s="128"/>
      <c r="AGL127" s="128"/>
      <c r="AGM127" s="128"/>
      <c r="AGN127" s="128"/>
      <c r="AGO127" s="128"/>
      <c r="AGP127" s="128"/>
      <c r="AGQ127" s="128"/>
      <c r="AGR127" s="128"/>
      <c r="AGS127" s="128"/>
      <c r="AGT127" s="128"/>
      <c r="AGU127" s="128"/>
      <c r="AGV127" s="128"/>
      <c r="AGW127" s="128"/>
      <c r="AGX127" s="128"/>
      <c r="AGY127" s="128"/>
      <c r="AGZ127" s="128"/>
      <c r="AHA127" s="128"/>
      <c r="AHB127" s="128"/>
      <c r="AHC127" s="128"/>
      <c r="AHD127" s="128"/>
      <c r="AHE127" s="128"/>
      <c r="AHF127" s="128"/>
      <c r="AHG127" s="128"/>
      <c r="AHH127" s="128"/>
      <c r="AHI127" s="128"/>
      <c r="AHJ127" s="128"/>
      <c r="AHK127" s="128"/>
      <c r="AHL127" s="128"/>
      <c r="AHM127" s="128"/>
      <c r="AHN127" s="128"/>
      <c r="AHO127" s="128"/>
      <c r="AHP127" s="128"/>
      <c r="AHQ127" s="128"/>
      <c r="AHR127" s="128"/>
      <c r="AHS127" s="128"/>
      <c r="AHT127" s="128"/>
      <c r="AHU127" s="128"/>
      <c r="AHV127" s="128"/>
      <c r="AHW127" s="128"/>
      <c r="AHX127" s="128"/>
      <c r="AHY127" s="128"/>
      <c r="AHZ127" s="128"/>
      <c r="AIA127" s="128"/>
      <c r="AIB127" s="128"/>
      <c r="AIC127" s="128"/>
      <c r="AID127" s="128"/>
      <c r="AIE127" s="128"/>
      <c r="AIF127" s="128"/>
      <c r="AIG127" s="128"/>
      <c r="AIH127" s="128"/>
      <c r="AII127" s="128"/>
      <c r="AIJ127" s="128"/>
      <c r="AIK127" s="128"/>
      <c r="AIL127" s="128"/>
      <c r="AIM127" s="128"/>
      <c r="AIN127" s="128"/>
      <c r="AIO127" s="128"/>
      <c r="AIP127" s="128"/>
      <c r="AIQ127" s="128"/>
      <c r="AIR127" s="128"/>
      <c r="AIS127" s="128"/>
      <c r="AIT127" s="128"/>
      <c r="AIU127" s="128"/>
      <c r="AIV127" s="128"/>
      <c r="AIW127" s="128"/>
      <c r="AIX127" s="128"/>
      <c r="AIY127" s="128"/>
      <c r="AIZ127" s="128"/>
      <c r="AJA127" s="128"/>
      <c r="AJB127" s="128"/>
      <c r="AJC127" s="128"/>
      <c r="AJD127" s="128"/>
      <c r="AJE127" s="128"/>
      <c r="AJF127" s="128"/>
      <c r="AJG127" s="128"/>
      <c r="AJH127" s="128"/>
      <c r="AJI127" s="128"/>
      <c r="AJJ127" s="128"/>
      <c r="AJK127" s="128"/>
      <c r="AJL127" s="128"/>
      <c r="AJM127" s="128"/>
      <c r="AJN127" s="128"/>
      <c r="AJO127" s="128"/>
      <c r="AJP127" s="128"/>
      <c r="AJQ127" s="128"/>
      <c r="AJR127" s="128"/>
      <c r="AJS127" s="128"/>
      <c r="AJT127" s="128"/>
      <c r="AJU127" s="128"/>
      <c r="AJV127" s="128"/>
      <c r="AJW127" s="128"/>
      <c r="AJX127" s="128"/>
      <c r="AJY127" s="128"/>
      <c r="AJZ127" s="128"/>
      <c r="AKA127" s="128"/>
      <c r="AKB127" s="128"/>
      <c r="AKC127" s="128"/>
      <c r="AKD127" s="128"/>
      <c r="AKE127" s="128"/>
      <c r="AKF127" s="128"/>
      <c r="AKG127" s="128"/>
      <c r="AKH127" s="128"/>
      <c r="AKI127" s="128"/>
      <c r="AKJ127" s="128"/>
      <c r="AKK127" s="128"/>
      <c r="AKL127" s="128"/>
      <c r="AKM127" s="128"/>
      <c r="AKN127" s="128"/>
      <c r="AKO127" s="128"/>
      <c r="AKP127" s="128"/>
      <c r="AKQ127" s="128"/>
      <c r="AKR127" s="128"/>
      <c r="AKS127" s="128"/>
      <c r="AKT127" s="128"/>
      <c r="AKU127" s="128"/>
      <c r="AKV127" s="128"/>
      <c r="AKW127" s="128"/>
      <c r="AKX127" s="128"/>
      <c r="AKY127" s="128"/>
      <c r="AKZ127" s="128"/>
      <c r="ALA127" s="128"/>
      <c r="ALB127" s="128"/>
      <c r="ALC127" s="128"/>
      <c r="ALD127" s="128"/>
      <c r="ALE127" s="128"/>
      <c r="ALF127" s="128"/>
      <c r="ALG127" s="128"/>
      <c r="ALH127" s="128"/>
      <c r="ALI127" s="128"/>
      <c r="ALJ127" s="128"/>
      <c r="ALK127" s="128"/>
      <c r="ALL127" s="128"/>
      <c r="ALM127" s="128"/>
      <c r="ALN127" s="128"/>
      <c r="ALO127" s="128"/>
      <c r="ALP127" s="128"/>
      <c r="ALQ127" s="128"/>
      <c r="ALR127" s="128"/>
      <c r="ALS127" s="128"/>
      <c r="ALT127" s="128"/>
      <c r="ALU127" s="128"/>
      <c r="ALV127" s="128"/>
      <c r="ALW127" s="128"/>
      <c r="ALX127" s="128"/>
      <c r="ALY127" s="128"/>
      <c r="ALZ127" s="128"/>
      <c r="AMA127" s="128"/>
      <c r="AMB127" s="128"/>
      <c r="AMC127" s="128"/>
      <c r="AMD127" s="128"/>
      <c r="AME127" s="128"/>
      <c r="AMF127" s="128"/>
      <c r="AMG127" s="128"/>
      <c r="AMH127" s="128"/>
    </row>
    <row r="128" spans="1:1022" ht="16.5" customHeight="1" x14ac:dyDescent="0.3">
      <c r="A128" s="240" t="s">
        <v>22</v>
      </c>
      <c r="B128" s="240" t="s">
        <v>23</v>
      </c>
      <c r="C128" s="240" t="s">
        <v>24</v>
      </c>
      <c r="D128" s="243" t="s">
        <v>25</v>
      </c>
      <c r="E128" s="243"/>
      <c r="F128" s="243"/>
      <c r="G128" s="244" t="s">
        <v>26</v>
      </c>
      <c r="H128" s="243" t="s">
        <v>27</v>
      </c>
      <c r="I128" s="243"/>
      <c r="J128" s="243"/>
      <c r="K128" s="243"/>
      <c r="L128" s="243" t="s">
        <v>28</v>
      </c>
      <c r="M128" s="243"/>
      <c r="N128" s="243"/>
      <c r="O128" s="243"/>
    </row>
    <row r="129" spans="1:15" x14ac:dyDescent="0.3">
      <c r="A129" s="241"/>
      <c r="B129" s="242"/>
      <c r="C129" s="241"/>
      <c r="D129" s="159" t="s">
        <v>29</v>
      </c>
      <c r="E129" s="159" t="s">
        <v>30</v>
      </c>
      <c r="F129" s="159" t="s">
        <v>31</v>
      </c>
      <c r="G129" s="245"/>
      <c r="H129" s="159" t="s">
        <v>32</v>
      </c>
      <c r="I129" s="159" t="s">
        <v>33</v>
      </c>
      <c r="J129" s="159" t="s">
        <v>34</v>
      </c>
      <c r="K129" s="159" t="s">
        <v>35</v>
      </c>
      <c r="L129" s="159" t="s">
        <v>36</v>
      </c>
      <c r="M129" s="159" t="s">
        <v>37</v>
      </c>
      <c r="N129" s="159" t="s">
        <v>38</v>
      </c>
      <c r="O129" s="159" t="s">
        <v>39</v>
      </c>
    </row>
    <row r="130" spans="1:15" x14ac:dyDescent="0.3">
      <c r="A130" s="160">
        <v>1</v>
      </c>
      <c r="B130" s="160">
        <v>2</v>
      </c>
      <c r="C130" s="160">
        <v>3</v>
      </c>
      <c r="D130" s="160">
        <v>4</v>
      </c>
      <c r="E130" s="160">
        <v>5</v>
      </c>
      <c r="F130" s="160">
        <v>6</v>
      </c>
      <c r="G130" s="160">
        <v>7</v>
      </c>
      <c r="H130" s="160">
        <v>8</v>
      </c>
      <c r="I130" s="160">
        <v>9</v>
      </c>
      <c r="J130" s="160">
        <v>10</v>
      </c>
      <c r="K130" s="160">
        <v>11</v>
      </c>
      <c r="L130" s="160">
        <v>12</v>
      </c>
      <c r="M130" s="160">
        <v>13</v>
      </c>
      <c r="N130" s="160">
        <v>14</v>
      </c>
      <c r="O130" s="160">
        <v>15</v>
      </c>
    </row>
    <row r="131" spans="1:15" x14ac:dyDescent="0.3">
      <c r="A131" s="135" t="s">
        <v>0</v>
      </c>
      <c r="B131" s="135"/>
      <c r="C131" s="135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</row>
    <row r="132" spans="1:15" x14ac:dyDescent="0.3">
      <c r="A132" s="167" t="s">
        <v>430</v>
      </c>
      <c r="B132" s="168" t="s">
        <v>373</v>
      </c>
      <c r="C132" s="165">
        <v>280</v>
      </c>
      <c r="D132" s="166">
        <v>24.66</v>
      </c>
      <c r="E132" s="166">
        <v>13.03</v>
      </c>
      <c r="F132" s="166">
        <v>20.05</v>
      </c>
      <c r="G132" s="166">
        <v>292.08</v>
      </c>
      <c r="H132" s="166">
        <v>0.24</v>
      </c>
      <c r="I132" s="166">
        <v>43.95</v>
      </c>
      <c r="J132" s="166">
        <v>320.95</v>
      </c>
      <c r="K132" s="166">
        <v>1.57</v>
      </c>
      <c r="L132" s="166">
        <v>51.29</v>
      </c>
      <c r="M132" s="166">
        <v>280.06</v>
      </c>
      <c r="N132" s="166">
        <v>59.55</v>
      </c>
      <c r="O132" s="166">
        <v>2.25</v>
      </c>
    </row>
    <row r="133" spans="1:15" x14ac:dyDescent="0.3">
      <c r="A133" s="163" t="s">
        <v>548</v>
      </c>
      <c r="B133" s="168" t="s">
        <v>237</v>
      </c>
      <c r="C133" s="165">
        <v>200</v>
      </c>
      <c r="D133" s="166">
        <v>3.64</v>
      </c>
      <c r="E133" s="166">
        <v>1.94</v>
      </c>
      <c r="F133" s="166">
        <v>6.28</v>
      </c>
      <c r="G133" s="166">
        <v>58.01</v>
      </c>
      <c r="H133" s="166">
        <v>0.04</v>
      </c>
      <c r="I133" s="166">
        <v>1.1599999999999999</v>
      </c>
      <c r="J133" s="166">
        <v>9.02</v>
      </c>
      <c r="K133" s="166">
        <v>0.01</v>
      </c>
      <c r="L133" s="166">
        <v>111.92</v>
      </c>
      <c r="M133" s="166">
        <v>106.3</v>
      </c>
      <c r="N133" s="166">
        <v>29.46</v>
      </c>
      <c r="O133" s="166">
        <v>0.97</v>
      </c>
    </row>
    <row r="134" spans="1:15" x14ac:dyDescent="0.3">
      <c r="A134" s="167"/>
      <c r="B134" s="168" t="s">
        <v>219</v>
      </c>
      <c r="C134" s="165">
        <v>80</v>
      </c>
      <c r="D134" s="166">
        <v>4.4800000000000004</v>
      </c>
      <c r="E134" s="166">
        <v>0.88</v>
      </c>
      <c r="F134" s="166">
        <v>39.520000000000003</v>
      </c>
      <c r="G134" s="166">
        <v>158.4</v>
      </c>
      <c r="H134" s="166">
        <v>0.13</v>
      </c>
      <c r="I134" s="166"/>
      <c r="J134" s="166"/>
      <c r="K134" s="166">
        <v>1.1200000000000001</v>
      </c>
      <c r="L134" s="166">
        <v>23.2</v>
      </c>
      <c r="M134" s="166">
        <v>120</v>
      </c>
      <c r="N134" s="166">
        <v>37.6</v>
      </c>
      <c r="O134" s="166">
        <v>3.12</v>
      </c>
    </row>
    <row r="135" spans="1:15" x14ac:dyDescent="0.3">
      <c r="A135" s="133" t="s">
        <v>512</v>
      </c>
      <c r="B135" s="134"/>
      <c r="C135" s="169">
        <v>560</v>
      </c>
      <c r="D135" s="166">
        <v>32.78</v>
      </c>
      <c r="E135" s="166">
        <v>15.85</v>
      </c>
      <c r="F135" s="166">
        <v>65.849999999999994</v>
      </c>
      <c r="G135" s="166">
        <v>508.49</v>
      </c>
      <c r="H135" s="166">
        <v>0.41</v>
      </c>
      <c r="I135" s="166">
        <v>45.11</v>
      </c>
      <c r="J135" s="166">
        <v>329.97</v>
      </c>
      <c r="K135" s="166">
        <v>2.7</v>
      </c>
      <c r="L135" s="166">
        <v>186.41</v>
      </c>
      <c r="M135" s="166">
        <v>506.36</v>
      </c>
      <c r="N135" s="166">
        <v>126.61</v>
      </c>
      <c r="O135" s="166">
        <v>6.34</v>
      </c>
    </row>
    <row r="136" spans="1:15" x14ac:dyDescent="0.3">
      <c r="A136" s="135" t="s">
        <v>636</v>
      </c>
      <c r="B136" s="135"/>
      <c r="C136" s="135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</row>
    <row r="137" spans="1:15" x14ac:dyDescent="0.3">
      <c r="A137" s="167" t="s">
        <v>275</v>
      </c>
      <c r="B137" s="168" t="s">
        <v>42</v>
      </c>
      <c r="C137" s="165">
        <v>150</v>
      </c>
      <c r="D137" s="166">
        <v>0.6</v>
      </c>
      <c r="E137" s="166">
        <v>0.6</v>
      </c>
      <c r="F137" s="166">
        <v>14.7</v>
      </c>
      <c r="G137" s="166">
        <v>70.5</v>
      </c>
      <c r="H137" s="166">
        <v>0.05</v>
      </c>
      <c r="I137" s="166">
        <v>15</v>
      </c>
      <c r="J137" s="166">
        <v>7.5</v>
      </c>
      <c r="K137" s="166">
        <v>0.3</v>
      </c>
      <c r="L137" s="166">
        <v>24</v>
      </c>
      <c r="M137" s="166">
        <v>16.5</v>
      </c>
      <c r="N137" s="166">
        <v>13.5</v>
      </c>
      <c r="O137" s="166">
        <v>3.3</v>
      </c>
    </row>
    <row r="138" spans="1:15" x14ac:dyDescent="0.3">
      <c r="A138" s="167"/>
      <c r="B138" s="168" t="s">
        <v>222</v>
      </c>
      <c r="C138" s="165">
        <v>30</v>
      </c>
      <c r="D138" s="166">
        <v>2.37</v>
      </c>
      <c r="E138" s="166">
        <v>6.18</v>
      </c>
      <c r="F138" s="166">
        <v>11.96</v>
      </c>
      <c r="G138" s="166">
        <v>114.4</v>
      </c>
      <c r="H138" s="166">
        <v>0.05</v>
      </c>
      <c r="I138" s="166">
        <v>1.28</v>
      </c>
      <c r="J138" s="166">
        <v>60.1</v>
      </c>
      <c r="K138" s="166">
        <v>0.99</v>
      </c>
      <c r="L138" s="166">
        <v>32.9</v>
      </c>
      <c r="M138" s="166">
        <v>56.1</v>
      </c>
      <c r="N138" s="166">
        <v>32.700000000000003</v>
      </c>
      <c r="O138" s="166">
        <v>0.82</v>
      </c>
    </row>
    <row r="139" spans="1:15" x14ac:dyDescent="0.3">
      <c r="A139" s="133" t="s">
        <v>637</v>
      </c>
      <c r="B139" s="134"/>
      <c r="C139" s="169">
        <v>180</v>
      </c>
      <c r="D139" s="166">
        <v>2.97</v>
      </c>
      <c r="E139" s="166">
        <v>6.78</v>
      </c>
      <c r="F139" s="166">
        <v>26.66</v>
      </c>
      <c r="G139" s="166">
        <v>184.9</v>
      </c>
      <c r="H139" s="166">
        <v>0.1</v>
      </c>
      <c r="I139" s="166">
        <v>16.28</v>
      </c>
      <c r="J139" s="166">
        <v>67.599999999999994</v>
      </c>
      <c r="K139" s="166">
        <v>1.29</v>
      </c>
      <c r="L139" s="166">
        <v>56.9</v>
      </c>
      <c r="M139" s="166">
        <v>72.599999999999994</v>
      </c>
      <c r="N139" s="166">
        <v>46.2</v>
      </c>
      <c r="O139" s="166">
        <v>4.12</v>
      </c>
    </row>
    <row r="140" spans="1:15" x14ac:dyDescent="0.3">
      <c r="A140" s="135" t="s">
        <v>11</v>
      </c>
      <c r="B140" s="135"/>
      <c r="C140" s="135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</row>
    <row r="141" spans="1:15" ht="15" customHeight="1" x14ac:dyDescent="0.3">
      <c r="A141" s="167" t="s">
        <v>549</v>
      </c>
      <c r="B141" s="168" t="s">
        <v>376</v>
      </c>
      <c r="C141" s="165">
        <v>100</v>
      </c>
      <c r="D141" s="166">
        <v>1.92</v>
      </c>
      <c r="E141" s="166">
        <v>8.5399999999999991</v>
      </c>
      <c r="F141" s="166">
        <v>6.34</v>
      </c>
      <c r="G141" s="166">
        <v>110.45</v>
      </c>
      <c r="H141" s="166">
        <v>0.05</v>
      </c>
      <c r="I141" s="166">
        <v>3.15</v>
      </c>
      <c r="J141" s="166">
        <v>901.13</v>
      </c>
      <c r="K141" s="166">
        <v>2.33</v>
      </c>
      <c r="L141" s="166">
        <v>32.79</v>
      </c>
      <c r="M141" s="166">
        <v>52.12</v>
      </c>
      <c r="N141" s="166">
        <v>94.43</v>
      </c>
      <c r="O141" s="166">
        <v>7.55</v>
      </c>
    </row>
    <row r="142" spans="1:15" ht="15" customHeight="1" x14ac:dyDescent="0.3">
      <c r="A142" s="170" t="s">
        <v>285</v>
      </c>
      <c r="B142" s="168" t="s">
        <v>676</v>
      </c>
      <c r="C142" s="165">
        <v>270</v>
      </c>
      <c r="D142" s="166">
        <v>7.48</v>
      </c>
      <c r="E142" s="166">
        <v>5.87</v>
      </c>
      <c r="F142" s="166">
        <v>17.86</v>
      </c>
      <c r="G142" s="166">
        <v>154.68</v>
      </c>
      <c r="H142" s="166">
        <v>0.31</v>
      </c>
      <c r="I142" s="166">
        <v>22.5</v>
      </c>
      <c r="J142" s="166">
        <v>202.94</v>
      </c>
      <c r="K142" s="166">
        <v>1.5</v>
      </c>
      <c r="L142" s="166">
        <v>21.29</v>
      </c>
      <c r="M142" s="166">
        <v>120.92</v>
      </c>
      <c r="N142" s="166">
        <v>35.049999999999997</v>
      </c>
      <c r="O142" s="166">
        <v>1.82</v>
      </c>
    </row>
    <row r="143" spans="1:15" ht="15" customHeight="1" x14ac:dyDescent="0.3">
      <c r="A143" s="167" t="s">
        <v>280</v>
      </c>
      <c r="B143" s="168" t="s">
        <v>518</v>
      </c>
      <c r="C143" s="165">
        <v>280</v>
      </c>
      <c r="D143" s="166">
        <v>25.33</v>
      </c>
      <c r="E143" s="166">
        <v>14.98</v>
      </c>
      <c r="F143" s="166">
        <v>37.03</v>
      </c>
      <c r="G143" s="166">
        <v>384.9</v>
      </c>
      <c r="H143" s="166">
        <v>0.99</v>
      </c>
      <c r="I143" s="166">
        <v>48.39</v>
      </c>
      <c r="J143" s="166">
        <v>326.3</v>
      </c>
      <c r="K143" s="166">
        <v>2.12</v>
      </c>
      <c r="L143" s="166">
        <v>43.92</v>
      </c>
      <c r="M143" s="166">
        <v>347.92</v>
      </c>
      <c r="N143" s="166">
        <v>83.55</v>
      </c>
      <c r="O143" s="166">
        <v>5.19</v>
      </c>
    </row>
    <row r="144" spans="1:15" x14ac:dyDescent="0.3">
      <c r="A144" s="167" t="s">
        <v>544</v>
      </c>
      <c r="B144" s="168" t="s">
        <v>240</v>
      </c>
      <c r="C144" s="165">
        <v>200</v>
      </c>
      <c r="D144" s="166">
        <v>0.14000000000000001</v>
      </c>
      <c r="E144" s="166">
        <v>0.1</v>
      </c>
      <c r="F144" s="166">
        <v>3.24</v>
      </c>
      <c r="G144" s="166">
        <v>15.6</v>
      </c>
      <c r="H144" s="166"/>
      <c r="I144" s="166">
        <v>3</v>
      </c>
      <c r="J144" s="166">
        <v>1.6</v>
      </c>
      <c r="K144" s="166">
        <v>0.2</v>
      </c>
      <c r="L144" s="166">
        <v>5</v>
      </c>
      <c r="M144" s="166">
        <v>3.2</v>
      </c>
      <c r="N144" s="166">
        <v>1.4</v>
      </c>
      <c r="O144" s="166">
        <v>0.08</v>
      </c>
    </row>
    <row r="145" spans="1:1022" x14ac:dyDescent="0.3">
      <c r="A145" s="170"/>
      <c r="B145" s="168" t="s">
        <v>69</v>
      </c>
      <c r="C145" s="165">
        <v>70</v>
      </c>
      <c r="D145" s="166">
        <v>3.43</v>
      </c>
      <c r="E145" s="166">
        <v>0.7</v>
      </c>
      <c r="F145" s="166">
        <v>31.36</v>
      </c>
      <c r="G145" s="166">
        <v>147</v>
      </c>
      <c r="H145" s="166">
        <v>0.06</v>
      </c>
      <c r="I145" s="166"/>
      <c r="J145" s="166"/>
      <c r="K145" s="166">
        <v>0.49</v>
      </c>
      <c r="L145" s="166">
        <v>12.6</v>
      </c>
      <c r="M145" s="166">
        <v>64.400000000000006</v>
      </c>
      <c r="N145" s="166">
        <v>14</v>
      </c>
      <c r="O145" s="166">
        <v>2.0299999999999998</v>
      </c>
    </row>
    <row r="146" spans="1:1022" x14ac:dyDescent="0.3">
      <c r="A146" s="133" t="s">
        <v>43</v>
      </c>
      <c r="B146" s="134"/>
      <c r="C146" s="169">
        <v>920</v>
      </c>
      <c r="D146" s="166">
        <v>38.299999999999997</v>
      </c>
      <c r="E146" s="166">
        <v>30.19</v>
      </c>
      <c r="F146" s="166">
        <v>95.83</v>
      </c>
      <c r="G146" s="166">
        <v>812.63</v>
      </c>
      <c r="H146" s="166">
        <v>1.41</v>
      </c>
      <c r="I146" s="166">
        <v>77.040000000000006</v>
      </c>
      <c r="J146" s="166">
        <v>1431.97</v>
      </c>
      <c r="K146" s="166">
        <v>6.64</v>
      </c>
      <c r="L146" s="166">
        <v>115.6</v>
      </c>
      <c r="M146" s="166">
        <v>588.55999999999995</v>
      </c>
      <c r="N146" s="166">
        <v>228.43</v>
      </c>
      <c r="O146" s="166">
        <v>16.670000000000002</v>
      </c>
    </row>
    <row r="147" spans="1:1022" x14ac:dyDescent="0.3">
      <c r="A147" s="135" t="s">
        <v>638</v>
      </c>
      <c r="B147" s="135"/>
      <c r="C147" s="135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</row>
    <row r="148" spans="1:1022" x14ac:dyDescent="0.3">
      <c r="A148" s="167" t="s">
        <v>275</v>
      </c>
      <c r="B148" s="168" t="s">
        <v>42</v>
      </c>
      <c r="C148" s="165">
        <v>150</v>
      </c>
      <c r="D148" s="166">
        <v>0.6</v>
      </c>
      <c r="E148" s="166">
        <v>0.6</v>
      </c>
      <c r="F148" s="166">
        <v>14.7</v>
      </c>
      <c r="G148" s="166">
        <v>70.5</v>
      </c>
      <c r="H148" s="166">
        <v>0.05</v>
      </c>
      <c r="I148" s="166">
        <v>15</v>
      </c>
      <c r="J148" s="166">
        <v>7.5</v>
      </c>
      <c r="K148" s="166">
        <v>0.3</v>
      </c>
      <c r="L148" s="166">
        <v>24</v>
      </c>
      <c r="M148" s="166">
        <v>16.5</v>
      </c>
      <c r="N148" s="166">
        <v>13.5</v>
      </c>
      <c r="O148" s="166">
        <v>3.3</v>
      </c>
    </row>
    <row r="149" spans="1:1022" x14ac:dyDescent="0.3">
      <c r="A149" s="171"/>
      <c r="B149" s="168" t="s">
        <v>513</v>
      </c>
      <c r="C149" s="165">
        <v>200</v>
      </c>
      <c r="D149" s="166">
        <v>6</v>
      </c>
      <c r="E149" s="166">
        <v>2</v>
      </c>
      <c r="F149" s="166">
        <v>8</v>
      </c>
      <c r="G149" s="166">
        <v>80</v>
      </c>
      <c r="H149" s="166">
        <v>0.08</v>
      </c>
      <c r="I149" s="166">
        <v>1.4</v>
      </c>
      <c r="J149" s="166"/>
      <c r="K149" s="166"/>
      <c r="L149" s="166">
        <v>240</v>
      </c>
      <c r="M149" s="166">
        <v>180</v>
      </c>
      <c r="N149" s="166">
        <v>28</v>
      </c>
      <c r="O149" s="166">
        <v>0.2</v>
      </c>
    </row>
    <row r="150" spans="1:1022" x14ac:dyDescent="0.3">
      <c r="A150" s="133" t="s">
        <v>639</v>
      </c>
      <c r="B150" s="134"/>
      <c r="C150" s="169">
        <v>350</v>
      </c>
      <c r="D150" s="166">
        <v>6.6</v>
      </c>
      <c r="E150" s="166">
        <v>2.6</v>
      </c>
      <c r="F150" s="166">
        <v>22.7</v>
      </c>
      <c r="G150" s="166">
        <v>150.5</v>
      </c>
      <c r="H150" s="166">
        <v>0.13</v>
      </c>
      <c r="I150" s="166">
        <v>16.399999999999999</v>
      </c>
      <c r="J150" s="166">
        <v>7.5</v>
      </c>
      <c r="K150" s="166">
        <v>0.3</v>
      </c>
      <c r="L150" s="166">
        <v>264</v>
      </c>
      <c r="M150" s="166">
        <v>196.5</v>
      </c>
      <c r="N150" s="166">
        <v>41.5</v>
      </c>
      <c r="O150" s="166">
        <v>3.5</v>
      </c>
    </row>
    <row r="151" spans="1:1022" x14ac:dyDescent="0.3">
      <c r="A151" s="133" t="s">
        <v>44</v>
      </c>
      <c r="B151" s="134"/>
      <c r="C151" s="172">
        <v>2010</v>
      </c>
      <c r="D151" s="166">
        <v>80.650000000000006</v>
      </c>
      <c r="E151" s="166">
        <v>55.42</v>
      </c>
      <c r="F151" s="166">
        <v>211.04</v>
      </c>
      <c r="G151" s="166">
        <v>1656.52</v>
      </c>
      <c r="H151" s="166">
        <v>2.0499999999999998</v>
      </c>
      <c r="I151" s="166">
        <v>154.83000000000001</v>
      </c>
      <c r="J151" s="166">
        <v>1837.04</v>
      </c>
      <c r="K151" s="166">
        <v>10.93</v>
      </c>
      <c r="L151" s="166">
        <v>622.91</v>
      </c>
      <c r="M151" s="166">
        <v>1364.02</v>
      </c>
      <c r="N151" s="166">
        <v>442.74</v>
      </c>
      <c r="O151" s="166">
        <v>30.63</v>
      </c>
    </row>
    <row r="152" spans="1:1022" x14ac:dyDescent="0.3">
      <c r="A152" s="130" t="s">
        <v>154</v>
      </c>
      <c r="B152" s="128" t="s">
        <v>793</v>
      </c>
      <c r="C152" s="158"/>
      <c r="D152" s="174"/>
      <c r="E152" s="174"/>
      <c r="F152" s="174"/>
      <c r="G152" s="174"/>
      <c r="H152" s="174"/>
      <c r="I152" s="174"/>
      <c r="J152" s="175"/>
      <c r="K152" s="175"/>
      <c r="L152" s="175"/>
      <c r="M152" s="175"/>
      <c r="N152" s="175"/>
      <c r="O152" s="175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8"/>
      <c r="EJ152" s="128"/>
      <c r="EK152" s="128"/>
      <c r="EL152" s="128"/>
      <c r="EM152" s="128"/>
      <c r="EN152" s="128"/>
      <c r="EO152" s="128"/>
      <c r="EP152" s="128"/>
      <c r="EQ152" s="128"/>
      <c r="ER152" s="128"/>
      <c r="ES152" s="128"/>
      <c r="ET152" s="128"/>
      <c r="EU152" s="128"/>
      <c r="EV152" s="128"/>
      <c r="EW152" s="128"/>
      <c r="EX152" s="128"/>
      <c r="EY152" s="128"/>
      <c r="EZ152" s="128"/>
      <c r="FA152" s="128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GW152" s="128"/>
      <c r="GX152" s="128"/>
      <c r="GY152" s="128"/>
      <c r="GZ152" s="128"/>
      <c r="HA152" s="128"/>
      <c r="HB152" s="128"/>
      <c r="HC152" s="128"/>
      <c r="HD152" s="128"/>
      <c r="HE152" s="128"/>
      <c r="HF152" s="128"/>
      <c r="HG152" s="128"/>
      <c r="HH152" s="128"/>
      <c r="HI152" s="128"/>
      <c r="HJ152" s="128"/>
      <c r="HK152" s="128"/>
      <c r="HL152" s="128"/>
      <c r="HM152" s="128"/>
      <c r="HN152" s="128"/>
      <c r="HO152" s="128"/>
      <c r="HP152" s="128"/>
      <c r="HQ152" s="128"/>
      <c r="HR152" s="128"/>
      <c r="HS152" s="128"/>
      <c r="HT152" s="128"/>
      <c r="HU152" s="128"/>
      <c r="HV152" s="128"/>
      <c r="HW152" s="128"/>
      <c r="HX152" s="128"/>
      <c r="HY152" s="128"/>
      <c r="HZ152" s="128"/>
      <c r="IA152" s="128"/>
      <c r="IB152" s="128"/>
      <c r="IC152" s="128"/>
      <c r="ID152" s="128"/>
      <c r="IE152" s="128"/>
      <c r="IF152" s="128"/>
      <c r="IG152" s="128"/>
      <c r="IH152" s="128"/>
      <c r="II152" s="128"/>
      <c r="IJ152" s="128"/>
      <c r="IK152" s="128"/>
      <c r="IL152" s="128"/>
      <c r="IM152" s="128"/>
      <c r="IN152" s="128"/>
      <c r="IO152" s="128"/>
      <c r="IP152" s="128"/>
      <c r="IQ152" s="128"/>
      <c r="IR152" s="128"/>
      <c r="IS152" s="128"/>
      <c r="IT152" s="128"/>
      <c r="IU152" s="128"/>
      <c r="IV152" s="128"/>
      <c r="IW152" s="128"/>
      <c r="IX152" s="128"/>
      <c r="IY152" s="128"/>
      <c r="IZ152" s="128"/>
      <c r="JA152" s="128"/>
      <c r="JB152" s="128"/>
      <c r="JC152" s="128"/>
      <c r="JD152" s="128"/>
      <c r="JE152" s="128"/>
      <c r="JF152" s="128"/>
      <c r="JG152" s="128"/>
      <c r="JH152" s="128"/>
      <c r="JI152" s="128"/>
      <c r="JJ152" s="128"/>
      <c r="JK152" s="128"/>
      <c r="JL152" s="128"/>
      <c r="JM152" s="128"/>
      <c r="JN152" s="128"/>
      <c r="JO152" s="128"/>
      <c r="JP152" s="128"/>
      <c r="JQ152" s="128"/>
      <c r="JR152" s="128"/>
      <c r="JS152" s="128"/>
      <c r="JT152" s="128"/>
      <c r="JU152" s="128"/>
      <c r="JV152" s="128"/>
      <c r="JW152" s="128"/>
      <c r="JX152" s="128"/>
      <c r="JY152" s="128"/>
      <c r="JZ152" s="128"/>
      <c r="KA152" s="128"/>
      <c r="KB152" s="128"/>
      <c r="KC152" s="128"/>
      <c r="KD152" s="128"/>
      <c r="KE152" s="128"/>
      <c r="KF152" s="128"/>
      <c r="KG152" s="128"/>
      <c r="KH152" s="128"/>
      <c r="KI152" s="128"/>
      <c r="KJ152" s="128"/>
      <c r="KK152" s="128"/>
      <c r="KL152" s="128"/>
      <c r="KM152" s="128"/>
      <c r="KN152" s="128"/>
      <c r="KO152" s="128"/>
      <c r="KP152" s="128"/>
      <c r="KQ152" s="128"/>
      <c r="KR152" s="128"/>
      <c r="KS152" s="128"/>
      <c r="KT152" s="128"/>
      <c r="KU152" s="128"/>
      <c r="KV152" s="128"/>
      <c r="KW152" s="128"/>
      <c r="KX152" s="128"/>
      <c r="KY152" s="128"/>
      <c r="KZ152" s="128"/>
      <c r="LA152" s="128"/>
      <c r="LB152" s="128"/>
      <c r="LC152" s="128"/>
      <c r="LD152" s="128"/>
      <c r="LE152" s="128"/>
      <c r="LF152" s="128"/>
      <c r="LG152" s="128"/>
      <c r="LH152" s="128"/>
      <c r="LI152" s="128"/>
      <c r="LJ152" s="128"/>
      <c r="LK152" s="128"/>
      <c r="LL152" s="128"/>
      <c r="LM152" s="128"/>
      <c r="LN152" s="128"/>
      <c r="LO152" s="128"/>
      <c r="LP152" s="128"/>
      <c r="LQ152" s="128"/>
      <c r="LR152" s="128"/>
      <c r="LS152" s="128"/>
      <c r="LT152" s="128"/>
      <c r="LU152" s="128"/>
      <c r="LV152" s="128"/>
      <c r="LW152" s="128"/>
      <c r="LX152" s="128"/>
      <c r="LY152" s="128"/>
      <c r="LZ152" s="128"/>
      <c r="MA152" s="128"/>
      <c r="MB152" s="128"/>
      <c r="MC152" s="128"/>
      <c r="MD152" s="128"/>
      <c r="ME152" s="128"/>
      <c r="MF152" s="128"/>
      <c r="MG152" s="128"/>
      <c r="MH152" s="128"/>
      <c r="MI152" s="128"/>
      <c r="MJ152" s="128"/>
      <c r="MK152" s="128"/>
      <c r="ML152" s="128"/>
      <c r="MM152" s="128"/>
      <c r="MN152" s="128"/>
      <c r="MO152" s="128"/>
      <c r="MP152" s="128"/>
      <c r="MQ152" s="128"/>
      <c r="MR152" s="128"/>
      <c r="MS152" s="128"/>
      <c r="MT152" s="128"/>
      <c r="MU152" s="128"/>
      <c r="MV152" s="128"/>
      <c r="MW152" s="128"/>
      <c r="MX152" s="128"/>
      <c r="MY152" s="128"/>
      <c r="MZ152" s="128"/>
      <c r="NA152" s="128"/>
      <c r="NB152" s="128"/>
      <c r="NC152" s="128"/>
      <c r="ND152" s="128"/>
      <c r="NE152" s="128"/>
      <c r="NF152" s="128"/>
      <c r="NG152" s="128"/>
      <c r="NH152" s="128"/>
      <c r="NI152" s="128"/>
      <c r="NJ152" s="128"/>
      <c r="NK152" s="128"/>
      <c r="NL152" s="128"/>
      <c r="NM152" s="128"/>
      <c r="NN152" s="128"/>
      <c r="NO152" s="128"/>
      <c r="NP152" s="128"/>
      <c r="NQ152" s="128"/>
      <c r="NR152" s="128"/>
      <c r="NS152" s="128"/>
      <c r="NT152" s="128"/>
      <c r="NU152" s="128"/>
      <c r="NV152" s="128"/>
      <c r="NW152" s="128"/>
      <c r="NX152" s="128"/>
      <c r="NY152" s="128"/>
      <c r="NZ152" s="128"/>
      <c r="OA152" s="128"/>
      <c r="OB152" s="128"/>
      <c r="OC152" s="128"/>
      <c r="OD152" s="128"/>
      <c r="OE152" s="128"/>
      <c r="OF152" s="128"/>
      <c r="OG152" s="128"/>
      <c r="OH152" s="128"/>
      <c r="OI152" s="128"/>
      <c r="OJ152" s="128"/>
      <c r="OK152" s="128"/>
      <c r="OL152" s="128"/>
      <c r="OM152" s="128"/>
      <c r="ON152" s="128"/>
      <c r="OO152" s="128"/>
      <c r="OP152" s="128"/>
      <c r="OQ152" s="128"/>
      <c r="OR152" s="128"/>
      <c r="OS152" s="128"/>
      <c r="OT152" s="128"/>
      <c r="OU152" s="128"/>
      <c r="OV152" s="128"/>
      <c r="OW152" s="128"/>
      <c r="OX152" s="128"/>
      <c r="OY152" s="128"/>
      <c r="OZ152" s="128"/>
      <c r="PA152" s="128"/>
      <c r="PB152" s="128"/>
      <c r="PC152" s="128"/>
      <c r="PD152" s="128"/>
      <c r="PE152" s="128"/>
      <c r="PF152" s="128"/>
      <c r="PG152" s="128"/>
      <c r="PH152" s="128"/>
      <c r="PI152" s="128"/>
      <c r="PJ152" s="128"/>
      <c r="PK152" s="128"/>
      <c r="PL152" s="128"/>
      <c r="PM152" s="128"/>
      <c r="PN152" s="128"/>
      <c r="PO152" s="128"/>
      <c r="PP152" s="128"/>
      <c r="PQ152" s="128"/>
      <c r="PR152" s="128"/>
      <c r="PS152" s="128"/>
      <c r="PT152" s="128"/>
      <c r="PU152" s="128"/>
      <c r="PV152" s="128"/>
      <c r="PW152" s="128"/>
      <c r="PX152" s="128"/>
      <c r="PY152" s="128"/>
      <c r="PZ152" s="128"/>
      <c r="QA152" s="128"/>
      <c r="QB152" s="128"/>
      <c r="QC152" s="128"/>
      <c r="QD152" s="128"/>
      <c r="QE152" s="128"/>
      <c r="QF152" s="128"/>
      <c r="QG152" s="128"/>
      <c r="QH152" s="128"/>
      <c r="QI152" s="128"/>
      <c r="QJ152" s="128"/>
      <c r="QK152" s="128"/>
      <c r="QL152" s="128"/>
      <c r="QM152" s="128"/>
      <c r="QN152" s="128"/>
      <c r="QO152" s="128"/>
      <c r="QP152" s="128"/>
      <c r="QQ152" s="128"/>
      <c r="QR152" s="128"/>
      <c r="QS152" s="128"/>
      <c r="QT152" s="128"/>
      <c r="QU152" s="128"/>
      <c r="QV152" s="128"/>
      <c r="QW152" s="128"/>
      <c r="QX152" s="128"/>
      <c r="QY152" s="128"/>
      <c r="QZ152" s="128"/>
      <c r="RA152" s="128"/>
      <c r="RB152" s="128"/>
      <c r="RC152" s="128"/>
      <c r="RD152" s="128"/>
      <c r="RE152" s="128"/>
      <c r="RF152" s="128"/>
      <c r="RG152" s="128"/>
      <c r="RH152" s="128"/>
      <c r="RI152" s="128"/>
      <c r="RJ152" s="128"/>
      <c r="RK152" s="128"/>
      <c r="RL152" s="128"/>
      <c r="RM152" s="128"/>
      <c r="RN152" s="128"/>
      <c r="RO152" s="128"/>
      <c r="RP152" s="128"/>
      <c r="RQ152" s="128"/>
      <c r="RR152" s="128"/>
      <c r="RS152" s="128"/>
      <c r="RT152" s="128"/>
      <c r="RU152" s="128"/>
      <c r="RV152" s="128"/>
      <c r="RW152" s="128"/>
      <c r="RX152" s="128"/>
      <c r="RY152" s="128"/>
      <c r="RZ152" s="128"/>
      <c r="SA152" s="128"/>
      <c r="SB152" s="128"/>
      <c r="SC152" s="128"/>
      <c r="SD152" s="128"/>
      <c r="SE152" s="128"/>
      <c r="SF152" s="128"/>
      <c r="SG152" s="128"/>
      <c r="SH152" s="128"/>
      <c r="SI152" s="128"/>
      <c r="SJ152" s="128"/>
      <c r="SK152" s="128"/>
      <c r="SL152" s="128"/>
      <c r="SM152" s="128"/>
      <c r="SN152" s="128"/>
      <c r="SO152" s="128"/>
      <c r="SP152" s="128"/>
      <c r="SQ152" s="128"/>
      <c r="SR152" s="128"/>
      <c r="SS152" s="128"/>
      <c r="ST152" s="128"/>
      <c r="SU152" s="128"/>
      <c r="SV152" s="128"/>
      <c r="SW152" s="128"/>
      <c r="SX152" s="128"/>
      <c r="SY152" s="128"/>
      <c r="SZ152" s="128"/>
      <c r="TA152" s="128"/>
      <c r="TB152" s="128"/>
      <c r="TC152" s="128"/>
      <c r="TD152" s="128"/>
      <c r="TE152" s="128"/>
      <c r="TF152" s="128"/>
      <c r="TG152" s="128"/>
      <c r="TH152" s="128"/>
      <c r="TI152" s="128"/>
      <c r="TJ152" s="128"/>
      <c r="TK152" s="128"/>
      <c r="TL152" s="128"/>
      <c r="TM152" s="128"/>
      <c r="TN152" s="128"/>
      <c r="TO152" s="128"/>
      <c r="TP152" s="128"/>
      <c r="TQ152" s="128"/>
      <c r="TR152" s="128"/>
      <c r="TS152" s="128"/>
      <c r="TT152" s="128"/>
      <c r="TU152" s="128"/>
      <c r="TV152" s="128"/>
      <c r="TW152" s="128"/>
      <c r="TX152" s="128"/>
      <c r="TY152" s="128"/>
      <c r="TZ152" s="128"/>
      <c r="UA152" s="128"/>
      <c r="UB152" s="128"/>
      <c r="UC152" s="128"/>
      <c r="UD152" s="128"/>
      <c r="UE152" s="128"/>
      <c r="UF152" s="128"/>
      <c r="UG152" s="128"/>
      <c r="UH152" s="128"/>
      <c r="UI152" s="128"/>
      <c r="UJ152" s="128"/>
      <c r="UK152" s="128"/>
      <c r="UL152" s="128"/>
      <c r="UM152" s="128"/>
      <c r="UN152" s="128"/>
      <c r="UO152" s="128"/>
      <c r="UP152" s="128"/>
      <c r="UQ152" s="128"/>
      <c r="UR152" s="128"/>
      <c r="US152" s="128"/>
      <c r="UT152" s="128"/>
      <c r="UU152" s="128"/>
      <c r="UV152" s="128"/>
      <c r="UW152" s="128"/>
      <c r="UX152" s="128"/>
      <c r="UY152" s="128"/>
      <c r="UZ152" s="128"/>
      <c r="VA152" s="128"/>
      <c r="VB152" s="128"/>
      <c r="VC152" s="128"/>
      <c r="VD152" s="128"/>
      <c r="VE152" s="128"/>
      <c r="VF152" s="128"/>
      <c r="VG152" s="128"/>
      <c r="VH152" s="128"/>
      <c r="VI152" s="128"/>
      <c r="VJ152" s="128"/>
      <c r="VK152" s="128"/>
      <c r="VL152" s="128"/>
      <c r="VM152" s="128"/>
      <c r="VN152" s="128"/>
      <c r="VO152" s="128"/>
      <c r="VP152" s="128"/>
      <c r="VQ152" s="128"/>
      <c r="VR152" s="128"/>
      <c r="VS152" s="128"/>
      <c r="VT152" s="128"/>
      <c r="VU152" s="128"/>
      <c r="VV152" s="128"/>
      <c r="VW152" s="128"/>
      <c r="VX152" s="128"/>
      <c r="VY152" s="128"/>
      <c r="VZ152" s="128"/>
      <c r="WA152" s="128"/>
      <c r="WB152" s="128"/>
      <c r="WC152" s="128"/>
      <c r="WD152" s="128"/>
      <c r="WE152" s="128"/>
      <c r="WF152" s="128"/>
      <c r="WG152" s="128"/>
      <c r="WH152" s="128"/>
      <c r="WI152" s="128"/>
      <c r="WJ152" s="128"/>
      <c r="WK152" s="128"/>
      <c r="WL152" s="128"/>
      <c r="WM152" s="128"/>
      <c r="WN152" s="128"/>
      <c r="WO152" s="128"/>
      <c r="WP152" s="128"/>
      <c r="WQ152" s="128"/>
      <c r="WR152" s="128"/>
      <c r="WS152" s="128"/>
      <c r="WT152" s="128"/>
      <c r="WU152" s="128"/>
      <c r="WV152" s="128"/>
      <c r="WW152" s="128"/>
      <c r="WX152" s="128"/>
      <c r="WY152" s="128"/>
      <c r="WZ152" s="128"/>
      <c r="XA152" s="128"/>
      <c r="XB152" s="128"/>
      <c r="XC152" s="128"/>
      <c r="XD152" s="128"/>
      <c r="XE152" s="128"/>
      <c r="XF152" s="128"/>
      <c r="XG152" s="128"/>
      <c r="XH152" s="128"/>
      <c r="XI152" s="128"/>
      <c r="XJ152" s="128"/>
      <c r="XK152" s="128"/>
      <c r="XL152" s="128"/>
      <c r="XM152" s="128"/>
      <c r="XN152" s="128"/>
      <c r="XO152" s="128"/>
      <c r="XP152" s="128"/>
      <c r="XQ152" s="128"/>
      <c r="XR152" s="128"/>
      <c r="XS152" s="128"/>
      <c r="XT152" s="128"/>
      <c r="XU152" s="128"/>
      <c r="XV152" s="128"/>
      <c r="XW152" s="128"/>
      <c r="XX152" s="128"/>
      <c r="XY152" s="128"/>
      <c r="XZ152" s="128"/>
      <c r="YA152" s="128"/>
      <c r="YB152" s="128"/>
      <c r="YC152" s="128"/>
      <c r="YD152" s="128"/>
      <c r="YE152" s="128"/>
      <c r="YF152" s="128"/>
      <c r="YG152" s="128"/>
      <c r="YH152" s="128"/>
      <c r="YI152" s="128"/>
      <c r="YJ152" s="128"/>
      <c r="YK152" s="128"/>
      <c r="YL152" s="128"/>
      <c r="YM152" s="128"/>
      <c r="YN152" s="128"/>
      <c r="YO152" s="128"/>
      <c r="YP152" s="128"/>
      <c r="YQ152" s="128"/>
      <c r="YR152" s="128"/>
      <c r="YS152" s="128"/>
      <c r="YT152" s="128"/>
      <c r="YU152" s="128"/>
      <c r="YV152" s="128"/>
      <c r="YW152" s="128"/>
      <c r="YX152" s="128"/>
      <c r="YY152" s="128"/>
      <c r="YZ152" s="128"/>
      <c r="ZA152" s="128"/>
      <c r="ZB152" s="128"/>
      <c r="ZC152" s="128"/>
      <c r="ZD152" s="128"/>
      <c r="ZE152" s="128"/>
      <c r="ZF152" s="128"/>
      <c r="ZG152" s="128"/>
      <c r="ZH152" s="128"/>
      <c r="ZI152" s="128"/>
      <c r="ZJ152" s="128"/>
      <c r="ZK152" s="128"/>
      <c r="ZL152" s="128"/>
      <c r="ZM152" s="128"/>
      <c r="ZN152" s="128"/>
      <c r="ZO152" s="128"/>
      <c r="ZP152" s="128"/>
      <c r="ZQ152" s="128"/>
      <c r="ZR152" s="128"/>
      <c r="ZS152" s="128"/>
      <c r="ZT152" s="128"/>
      <c r="ZU152" s="128"/>
      <c r="ZV152" s="128"/>
      <c r="ZW152" s="128"/>
      <c r="ZX152" s="128"/>
      <c r="ZY152" s="128"/>
      <c r="ZZ152" s="128"/>
      <c r="AAA152" s="128"/>
      <c r="AAB152" s="128"/>
      <c r="AAC152" s="128"/>
      <c r="AAD152" s="128"/>
      <c r="AAE152" s="128"/>
      <c r="AAF152" s="128"/>
      <c r="AAG152" s="128"/>
      <c r="AAH152" s="128"/>
      <c r="AAI152" s="128"/>
      <c r="AAJ152" s="128"/>
      <c r="AAK152" s="128"/>
      <c r="AAL152" s="128"/>
      <c r="AAM152" s="128"/>
      <c r="AAN152" s="128"/>
      <c r="AAO152" s="128"/>
      <c r="AAP152" s="128"/>
      <c r="AAQ152" s="128"/>
      <c r="AAR152" s="128"/>
      <c r="AAS152" s="128"/>
      <c r="AAT152" s="128"/>
      <c r="AAU152" s="128"/>
      <c r="AAV152" s="128"/>
      <c r="AAW152" s="128"/>
      <c r="AAX152" s="128"/>
      <c r="AAY152" s="128"/>
      <c r="AAZ152" s="128"/>
      <c r="ABA152" s="128"/>
      <c r="ABB152" s="128"/>
      <c r="ABC152" s="128"/>
      <c r="ABD152" s="128"/>
      <c r="ABE152" s="128"/>
      <c r="ABF152" s="128"/>
      <c r="ABG152" s="128"/>
      <c r="ABH152" s="128"/>
      <c r="ABI152" s="128"/>
      <c r="ABJ152" s="128"/>
      <c r="ABK152" s="128"/>
      <c r="ABL152" s="128"/>
      <c r="ABM152" s="128"/>
      <c r="ABN152" s="128"/>
      <c r="ABO152" s="128"/>
      <c r="ABP152" s="128"/>
      <c r="ABQ152" s="128"/>
      <c r="ABR152" s="128"/>
      <c r="ABS152" s="128"/>
      <c r="ABT152" s="128"/>
      <c r="ABU152" s="128"/>
      <c r="ABV152" s="128"/>
      <c r="ABW152" s="128"/>
      <c r="ABX152" s="128"/>
      <c r="ABY152" s="128"/>
      <c r="ABZ152" s="128"/>
      <c r="ACA152" s="128"/>
      <c r="ACB152" s="128"/>
      <c r="ACC152" s="128"/>
      <c r="ACD152" s="128"/>
      <c r="ACE152" s="128"/>
      <c r="ACF152" s="128"/>
      <c r="ACG152" s="128"/>
      <c r="ACH152" s="128"/>
      <c r="ACI152" s="128"/>
      <c r="ACJ152" s="128"/>
      <c r="ACK152" s="128"/>
      <c r="ACL152" s="128"/>
      <c r="ACM152" s="128"/>
      <c r="ACN152" s="128"/>
      <c r="ACO152" s="128"/>
      <c r="ACP152" s="128"/>
      <c r="ACQ152" s="128"/>
      <c r="ACR152" s="128"/>
      <c r="ACS152" s="128"/>
      <c r="ACT152" s="128"/>
      <c r="ACU152" s="128"/>
      <c r="ACV152" s="128"/>
      <c r="ACW152" s="128"/>
      <c r="ACX152" s="128"/>
      <c r="ACY152" s="128"/>
      <c r="ACZ152" s="128"/>
      <c r="ADA152" s="128"/>
      <c r="ADB152" s="128"/>
      <c r="ADC152" s="128"/>
      <c r="ADD152" s="128"/>
      <c r="ADE152" s="128"/>
      <c r="ADF152" s="128"/>
      <c r="ADG152" s="128"/>
      <c r="ADH152" s="128"/>
      <c r="ADI152" s="128"/>
      <c r="ADJ152" s="128"/>
      <c r="ADK152" s="128"/>
      <c r="ADL152" s="128"/>
      <c r="ADM152" s="128"/>
      <c r="ADN152" s="128"/>
      <c r="ADO152" s="128"/>
      <c r="ADP152" s="128"/>
      <c r="ADQ152" s="128"/>
      <c r="ADR152" s="128"/>
      <c r="ADS152" s="128"/>
      <c r="ADT152" s="128"/>
      <c r="ADU152" s="128"/>
      <c r="ADV152" s="128"/>
      <c r="ADW152" s="128"/>
      <c r="ADX152" s="128"/>
      <c r="ADY152" s="128"/>
      <c r="ADZ152" s="128"/>
      <c r="AEA152" s="128"/>
      <c r="AEB152" s="128"/>
      <c r="AEC152" s="128"/>
      <c r="AED152" s="128"/>
      <c r="AEE152" s="128"/>
      <c r="AEF152" s="128"/>
      <c r="AEG152" s="128"/>
      <c r="AEH152" s="128"/>
      <c r="AEI152" s="128"/>
      <c r="AEJ152" s="128"/>
      <c r="AEK152" s="128"/>
      <c r="AEL152" s="128"/>
      <c r="AEM152" s="128"/>
      <c r="AEN152" s="128"/>
      <c r="AEO152" s="128"/>
      <c r="AEP152" s="128"/>
      <c r="AEQ152" s="128"/>
      <c r="AER152" s="128"/>
      <c r="AES152" s="128"/>
      <c r="AET152" s="128"/>
      <c r="AEU152" s="128"/>
      <c r="AEV152" s="128"/>
      <c r="AEW152" s="128"/>
      <c r="AEX152" s="128"/>
      <c r="AEY152" s="128"/>
      <c r="AEZ152" s="128"/>
      <c r="AFA152" s="128"/>
      <c r="AFB152" s="128"/>
      <c r="AFC152" s="128"/>
      <c r="AFD152" s="128"/>
      <c r="AFE152" s="128"/>
      <c r="AFF152" s="128"/>
      <c r="AFG152" s="128"/>
      <c r="AFH152" s="128"/>
      <c r="AFI152" s="128"/>
      <c r="AFJ152" s="128"/>
      <c r="AFK152" s="128"/>
      <c r="AFL152" s="128"/>
      <c r="AFM152" s="128"/>
      <c r="AFN152" s="128"/>
      <c r="AFO152" s="128"/>
      <c r="AFP152" s="128"/>
      <c r="AFQ152" s="128"/>
      <c r="AFR152" s="128"/>
      <c r="AFS152" s="128"/>
      <c r="AFT152" s="128"/>
      <c r="AFU152" s="128"/>
      <c r="AFV152" s="128"/>
      <c r="AFW152" s="128"/>
      <c r="AFX152" s="128"/>
      <c r="AFY152" s="128"/>
      <c r="AFZ152" s="128"/>
      <c r="AGA152" s="128"/>
      <c r="AGB152" s="128"/>
      <c r="AGC152" s="128"/>
      <c r="AGD152" s="128"/>
      <c r="AGE152" s="128"/>
      <c r="AGF152" s="128"/>
      <c r="AGG152" s="128"/>
      <c r="AGH152" s="128"/>
      <c r="AGI152" s="128"/>
      <c r="AGJ152" s="128"/>
      <c r="AGK152" s="128"/>
      <c r="AGL152" s="128"/>
      <c r="AGM152" s="128"/>
      <c r="AGN152" s="128"/>
      <c r="AGO152" s="128"/>
      <c r="AGP152" s="128"/>
      <c r="AGQ152" s="128"/>
      <c r="AGR152" s="128"/>
      <c r="AGS152" s="128"/>
      <c r="AGT152" s="128"/>
      <c r="AGU152" s="128"/>
      <c r="AGV152" s="128"/>
      <c r="AGW152" s="128"/>
      <c r="AGX152" s="128"/>
      <c r="AGY152" s="128"/>
      <c r="AGZ152" s="128"/>
      <c r="AHA152" s="128"/>
      <c r="AHB152" s="128"/>
      <c r="AHC152" s="128"/>
      <c r="AHD152" s="128"/>
      <c r="AHE152" s="128"/>
      <c r="AHF152" s="128"/>
      <c r="AHG152" s="128"/>
      <c r="AHH152" s="128"/>
      <c r="AHI152" s="128"/>
      <c r="AHJ152" s="128"/>
      <c r="AHK152" s="128"/>
      <c r="AHL152" s="128"/>
      <c r="AHM152" s="128"/>
      <c r="AHN152" s="128"/>
      <c r="AHO152" s="128"/>
      <c r="AHP152" s="128"/>
      <c r="AHQ152" s="128"/>
      <c r="AHR152" s="128"/>
      <c r="AHS152" s="128"/>
      <c r="AHT152" s="128"/>
      <c r="AHU152" s="128"/>
      <c r="AHV152" s="128"/>
      <c r="AHW152" s="128"/>
      <c r="AHX152" s="128"/>
      <c r="AHY152" s="128"/>
      <c r="AHZ152" s="128"/>
      <c r="AIA152" s="128"/>
      <c r="AIB152" s="128"/>
      <c r="AIC152" s="128"/>
      <c r="AID152" s="128"/>
      <c r="AIE152" s="128"/>
      <c r="AIF152" s="128"/>
      <c r="AIG152" s="128"/>
      <c r="AIH152" s="128"/>
      <c r="AII152" s="128"/>
      <c r="AIJ152" s="128"/>
      <c r="AIK152" s="128"/>
      <c r="AIL152" s="128"/>
      <c r="AIM152" s="128"/>
      <c r="AIN152" s="128"/>
      <c r="AIO152" s="128"/>
      <c r="AIP152" s="128"/>
      <c r="AIQ152" s="128"/>
      <c r="AIR152" s="128"/>
      <c r="AIS152" s="128"/>
      <c r="AIT152" s="128"/>
      <c r="AIU152" s="128"/>
      <c r="AIV152" s="128"/>
      <c r="AIW152" s="128"/>
      <c r="AIX152" s="128"/>
      <c r="AIY152" s="128"/>
      <c r="AIZ152" s="128"/>
      <c r="AJA152" s="128"/>
      <c r="AJB152" s="128"/>
      <c r="AJC152" s="128"/>
      <c r="AJD152" s="128"/>
      <c r="AJE152" s="128"/>
      <c r="AJF152" s="128"/>
      <c r="AJG152" s="128"/>
      <c r="AJH152" s="128"/>
      <c r="AJI152" s="128"/>
      <c r="AJJ152" s="128"/>
      <c r="AJK152" s="128"/>
      <c r="AJL152" s="128"/>
      <c r="AJM152" s="128"/>
      <c r="AJN152" s="128"/>
      <c r="AJO152" s="128"/>
      <c r="AJP152" s="128"/>
      <c r="AJQ152" s="128"/>
      <c r="AJR152" s="128"/>
      <c r="AJS152" s="128"/>
      <c r="AJT152" s="128"/>
      <c r="AJU152" s="128"/>
      <c r="AJV152" s="128"/>
      <c r="AJW152" s="128"/>
      <c r="AJX152" s="128"/>
      <c r="AJY152" s="128"/>
      <c r="AJZ152" s="128"/>
      <c r="AKA152" s="128"/>
      <c r="AKB152" s="128"/>
      <c r="AKC152" s="128"/>
      <c r="AKD152" s="128"/>
      <c r="AKE152" s="128"/>
      <c r="AKF152" s="128"/>
      <c r="AKG152" s="128"/>
      <c r="AKH152" s="128"/>
      <c r="AKI152" s="128"/>
      <c r="AKJ152" s="128"/>
      <c r="AKK152" s="128"/>
      <c r="AKL152" s="128"/>
      <c r="AKM152" s="128"/>
      <c r="AKN152" s="128"/>
      <c r="AKO152" s="128"/>
      <c r="AKP152" s="128"/>
      <c r="AKQ152" s="128"/>
      <c r="AKR152" s="128"/>
      <c r="AKS152" s="128"/>
      <c r="AKT152" s="128"/>
      <c r="AKU152" s="128"/>
      <c r="AKV152" s="128"/>
      <c r="AKW152" s="128"/>
      <c r="AKX152" s="128"/>
      <c r="AKY152" s="128"/>
      <c r="AKZ152" s="128"/>
      <c r="ALA152" s="128"/>
      <c r="ALB152" s="128"/>
      <c r="ALC152" s="128"/>
      <c r="ALD152" s="128"/>
      <c r="ALE152" s="128"/>
      <c r="ALF152" s="128"/>
      <c r="ALG152" s="128"/>
      <c r="ALH152" s="128"/>
      <c r="ALI152" s="128"/>
      <c r="ALJ152" s="128"/>
      <c r="ALK152" s="128"/>
      <c r="ALL152" s="128"/>
      <c r="ALM152" s="128"/>
      <c r="ALN152" s="128"/>
      <c r="ALO152" s="128"/>
      <c r="ALP152" s="128"/>
      <c r="ALQ152" s="128"/>
      <c r="ALR152" s="128"/>
      <c r="ALS152" s="128"/>
      <c r="ALT152" s="128"/>
      <c r="ALU152" s="128"/>
      <c r="ALV152" s="128"/>
      <c r="ALW152" s="128"/>
      <c r="ALX152" s="128"/>
      <c r="ALY152" s="128"/>
      <c r="ALZ152" s="128"/>
      <c r="AMA152" s="128"/>
      <c r="AMB152" s="128"/>
      <c r="AMC152" s="128"/>
      <c r="AMD152" s="128"/>
      <c r="AME152" s="128"/>
      <c r="AMF152" s="128"/>
      <c r="AMG152" s="128"/>
      <c r="AMH152" s="128"/>
    </row>
    <row r="153" spans="1:1022" x14ac:dyDescent="0.3">
      <c r="A153" s="130" t="s">
        <v>155</v>
      </c>
      <c r="B153" s="128" t="s">
        <v>156</v>
      </c>
      <c r="C153" s="136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128"/>
      <c r="CB153" s="128"/>
      <c r="CC153" s="128"/>
      <c r="CD153" s="128"/>
      <c r="CE153" s="128"/>
      <c r="CF153" s="128"/>
      <c r="CG153" s="128"/>
      <c r="CH153" s="128"/>
      <c r="CI153" s="128"/>
      <c r="CJ153" s="128"/>
      <c r="CK153" s="128"/>
      <c r="CL153" s="128"/>
      <c r="CM153" s="128"/>
      <c r="CN153" s="128"/>
      <c r="CO153" s="128"/>
      <c r="CP153" s="128"/>
      <c r="CQ153" s="128"/>
      <c r="CR153" s="128"/>
      <c r="CS153" s="128"/>
      <c r="CT153" s="128"/>
      <c r="CU153" s="128"/>
      <c r="CV153" s="128"/>
      <c r="CW153" s="128"/>
      <c r="CX153" s="128"/>
      <c r="CY153" s="128"/>
      <c r="CZ153" s="128"/>
      <c r="DA153" s="128"/>
      <c r="DB153" s="128"/>
      <c r="DC153" s="128"/>
      <c r="DD153" s="128"/>
      <c r="DE153" s="128"/>
      <c r="DF153" s="128"/>
      <c r="DG153" s="128"/>
      <c r="DH153" s="128"/>
      <c r="DI153" s="128"/>
      <c r="DJ153" s="128"/>
      <c r="DK153" s="128"/>
      <c r="DL153" s="128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  <c r="EC153" s="128"/>
      <c r="ED153" s="128"/>
      <c r="EE153" s="128"/>
      <c r="EF153" s="128"/>
      <c r="EG153" s="128"/>
      <c r="EH153" s="128"/>
      <c r="EI153" s="128"/>
      <c r="EJ153" s="128"/>
      <c r="EK153" s="128"/>
      <c r="EL153" s="128"/>
      <c r="EM153" s="128"/>
      <c r="EN153" s="128"/>
      <c r="EO153" s="128"/>
      <c r="EP153" s="128"/>
      <c r="EQ153" s="128"/>
      <c r="ER153" s="128"/>
      <c r="ES153" s="128"/>
      <c r="ET153" s="128"/>
      <c r="EU153" s="128"/>
      <c r="EV153" s="128"/>
      <c r="EW153" s="128"/>
      <c r="EX153" s="128"/>
      <c r="EY153" s="128"/>
      <c r="EZ153" s="128"/>
      <c r="FA153" s="128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GW153" s="128"/>
      <c r="GX153" s="128"/>
      <c r="GY153" s="128"/>
      <c r="GZ153" s="128"/>
      <c r="HA153" s="128"/>
      <c r="HB153" s="128"/>
      <c r="HC153" s="128"/>
      <c r="HD153" s="128"/>
      <c r="HE153" s="128"/>
      <c r="HF153" s="128"/>
      <c r="HG153" s="128"/>
      <c r="HH153" s="128"/>
      <c r="HI153" s="128"/>
      <c r="HJ153" s="128"/>
      <c r="HK153" s="128"/>
      <c r="HL153" s="128"/>
      <c r="HM153" s="128"/>
      <c r="HN153" s="128"/>
      <c r="HO153" s="128"/>
      <c r="HP153" s="128"/>
      <c r="HQ153" s="128"/>
      <c r="HR153" s="128"/>
      <c r="HS153" s="128"/>
      <c r="HT153" s="128"/>
      <c r="HU153" s="128"/>
      <c r="HV153" s="128"/>
      <c r="HW153" s="128"/>
      <c r="HX153" s="128"/>
      <c r="HY153" s="128"/>
      <c r="HZ153" s="128"/>
      <c r="IA153" s="128"/>
      <c r="IB153" s="128"/>
      <c r="IC153" s="128"/>
      <c r="ID153" s="128"/>
      <c r="IE153" s="128"/>
      <c r="IF153" s="128"/>
      <c r="IG153" s="128"/>
      <c r="IH153" s="128"/>
      <c r="II153" s="128"/>
      <c r="IJ153" s="128"/>
      <c r="IK153" s="128"/>
      <c r="IL153" s="128"/>
      <c r="IM153" s="128"/>
      <c r="IN153" s="128"/>
      <c r="IO153" s="128"/>
      <c r="IP153" s="128"/>
      <c r="IQ153" s="128"/>
      <c r="IR153" s="128"/>
      <c r="IS153" s="128"/>
      <c r="IT153" s="128"/>
      <c r="IU153" s="128"/>
      <c r="IV153" s="128"/>
      <c r="IW153" s="128"/>
      <c r="IX153" s="128"/>
      <c r="IY153" s="128"/>
      <c r="IZ153" s="128"/>
      <c r="JA153" s="128"/>
      <c r="JB153" s="128"/>
      <c r="JC153" s="128"/>
      <c r="JD153" s="128"/>
      <c r="JE153" s="128"/>
      <c r="JF153" s="128"/>
      <c r="JG153" s="128"/>
      <c r="JH153" s="128"/>
      <c r="JI153" s="128"/>
      <c r="JJ153" s="128"/>
      <c r="JK153" s="128"/>
      <c r="JL153" s="128"/>
      <c r="JM153" s="128"/>
      <c r="JN153" s="128"/>
      <c r="JO153" s="128"/>
      <c r="JP153" s="128"/>
      <c r="JQ153" s="128"/>
      <c r="JR153" s="128"/>
      <c r="JS153" s="128"/>
      <c r="JT153" s="128"/>
      <c r="JU153" s="128"/>
      <c r="JV153" s="128"/>
      <c r="JW153" s="128"/>
      <c r="JX153" s="128"/>
      <c r="JY153" s="128"/>
      <c r="JZ153" s="128"/>
      <c r="KA153" s="128"/>
      <c r="KB153" s="128"/>
      <c r="KC153" s="128"/>
      <c r="KD153" s="128"/>
      <c r="KE153" s="128"/>
      <c r="KF153" s="128"/>
      <c r="KG153" s="128"/>
      <c r="KH153" s="128"/>
      <c r="KI153" s="128"/>
      <c r="KJ153" s="128"/>
      <c r="KK153" s="128"/>
      <c r="KL153" s="128"/>
      <c r="KM153" s="128"/>
      <c r="KN153" s="128"/>
      <c r="KO153" s="128"/>
      <c r="KP153" s="128"/>
      <c r="KQ153" s="128"/>
      <c r="KR153" s="128"/>
      <c r="KS153" s="128"/>
      <c r="KT153" s="128"/>
      <c r="KU153" s="128"/>
      <c r="KV153" s="128"/>
      <c r="KW153" s="128"/>
      <c r="KX153" s="128"/>
      <c r="KY153" s="128"/>
      <c r="KZ153" s="128"/>
      <c r="LA153" s="128"/>
      <c r="LB153" s="128"/>
      <c r="LC153" s="128"/>
      <c r="LD153" s="128"/>
      <c r="LE153" s="128"/>
      <c r="LF153" s="128"/>
      <c r="LG153" s="128"/>
      <c r="LH153" s="128"/>
      <c r="LI153" s="128"/>
      <c r="LJ153" s="128"/>
      <c r="LK153" s="128"/>
      <c r="LL153" s="128"/>
      <c r="LM153" s="128"/>
      <c r="LN153" s="128"/>
      <c r="LO153" s="128"/>
      <c r="LP153" s="128"/>
      <c r="LQ153" s="128"/>
      <c r="LR153" s="128"/>
      <c r="LS153" s="128"/>
      <c r="LT153" s="128"/>
      <c r="LU153" s="128"/>
      <c r="LV153" s="128"/>
      <c r="LW153" s="128"/>
      <c r="LX153" s="128"/>
      <c r="LY153" s="128"/>
      <c r="LZ153" s="128"/>
      <c r="MA153" s="128"/>
      <c r="MB153" s="128"/>
      <c r="MC153" s="128"/>
      <c r="MD153" s="128"/>
      <c r="ME153" s="128"/>
      <c r="MF153" s="128"/>
      <c r="MG153" s="128"/>
      <c r="MH153" s="128"/>
      <c r="MI153" s="128"/>
      <c r="MJ153" s="128"/>
      <c r="MK153" s="128"/>
      <c r="ML153" s="128"/>
      <c r="MM153" s="128"/>
      <c r="MN153" s="128"/>
      <c r="MO153" s="128"/>
      <c r="MP153" s="128"/>
      <c r="MQ153" s="128"/>
      <c r="MR153" s="128"/>
      <c r="MS153" s="128"/>
      <c r="MT153" s="128"/>
      <c r="MU153" s="128"/>
      <c r="MV153" s="128"/>
      <c r="MW153" s="128"/>
      <c r="MX153" s="128"/>
      <c r="MY153" s="128"/>
      <c r="MZ153" s="128"/>
      <c r="NA153" s="128"/>
      <c r="NB153" s="128"/>
      <c r="NC153" s="128"/>
      <c r="ND153" s="128"/>
      <c r="NE153" s="128"/>
      <c r="NF153" s="128"/>
      <c r="NG153" s="128"/>
      <c r="NH153" s="128"/>
      <c r="NI153" s="128"/>
      <c r="NJ153" s="128"/>
      <c r="NK153" s="128"/>
      <c r="NL153" s="128"/>
      <c r="NM153" s="128"/>
      <c r="NN153" s="128"/>
      <c r="NO153" s="128"/>
      <c r="NP153" s="128"/>
      <c r="NQ153" s="128"/>
      <c r="NR153" s="128"/>
      <c r="NS153" s="128"/>
      <c r="NT153" s="128"/>
      <c r="NU153" s="128"/>
      <c r="NV153" s="128"/>
      <c r="NW153" s="128"/>
      <c r="NX153" s="128"/>
      <c r="NY153" s="128"/>
      <c r="NZ153" s="128"/>
      <c r="OA153" s="128"/>
      <c r="OB153" s="128"/>
      <c r="OC153" s="128"/>
      <c r="OD153" s="128"/>
      <c r="OE153" s="128"/>
      <c r="OF153" s="128"/>
      <c r="OG153" s="128"/>
      <c r="OH153" s="128"/>
      <c r="OI153" s="128"/>
      <c r="OJ153" s="128"/>
      <c r="OK153" s="128"/>
      <c r="OL153" s="128"/>
      <c r="OM153" s="128"/>
      <c r="ON153" s="128"/>
      <c r="OO153" s="128"/>
      <c r="OP153" s="128"/>
      <c r="OQ153" s="128"/>
      <c r="OR153" s="128"/>
      <c r="OS153" s="128"/>
      <c r="OT153" s="128"/>
      <c r="OU153" s="128"/>
      <c r="OV153" s="128"/>
      <c r="OW153" s="128"/>
      <c r="OX153" s="128"/>
      <c r="OY153" s="128"/>
      <c r="OZ153" s="128"/>
      <c r="PA153" s="128"/>
      <c r="PB153" s="128"/>
      <c r="PC153" s="128"/>
      <c r="PD153" s="128"/>
      <c r="PE153" s="128"/>
      <c r="PF153" s="128"/>
      <c r="PG153" s="128"/>
      <c r="PH153" s="128"/>
      <c r="PI153" s="128"/>
      <c r="PJ153" s="128"/>
      <c r="PK153" s="128"/>
      <c r="PL153" s="128"/>
      <c r="PM153" s="128"/>
      <c r="PN153" s="128"/>
      <c r="PO153" s="128"/>
      <c r="PP153" s="128"/>
      <c r="PQ153" s="128"/>
      <c r="PR153" s="128"/>
      <c r="PS153" s="128"/>
      <c r="PT153" s="128"/>
      <c r="PU153" s="128"/>
      <c r="PV153" s="128"/>
      <c r="PW153" s="128"/>
      <c r="PX153" s="128"/>
      <c r="PY153" s="128"/>
      <c r="PZ153" s="128"/>
      <c r="QA153" s="128"/>
      <c r="QB153" s="128"/>
      <c r="QC153" s="128"/>
      <c r="QD153" s="128"/>
      <c r="QE153" s="128"/>
      <c r="QF153" s="128"/>
      <c r="QG153" s="128"/>
      <c r="QH153" s="128"/>
      <c r="QI153" s="128"/>
      <c r="QJ153" s="128"/>
      <c r="QK153" s="128"/>
      <c r="QL153" s="128"/>
      <c r="QM153" s="128"/>
      <c r="QN153" s="128"/>
      <c r="QO153" s="128"/>
      <c r="QP153" s="128"/>
      <c r="QQ153" s="128"/>
      <c r="QR153" s="128"/>
      <c r="QS153" s="128"/>
      <c r="QT153" s="128"/>
      <c r="QU153" s="128"/>
      <c r="QV153" s="128"/>
      <c r="QW153" s="128"/>
      <c r="QX153" s="128"/>
      <c r="QY153" s="128"/>
      <c r="QZ153" s="128"/>
      <c r="RA153" s="128"/>
      <c r="RB153" s="128"/>
      <c r="RC153" s="128"/>
      <c r="RD153" s="128"/>
      <c r="RE153" s="128"/>
      <c r="RF153" s="128"/>
      <c r="RG153" s="128"/>
      <c r="RH153" s="128"/>
      <c r="RI153" s="128"/>
      <c r="RJ153" s="128"/>
      <c r="RK153" s="128"/>
      <c r="RL153" s="128"/>
      <c r="RM153" s="128"/>
      <c r="RN153" s="128"/>
      <c r="RO153" s="128"/>
      <c r="RP153" s="128"/>
      <c r="RQ153" s="128"/>
      <c r="RR153" s="128"/>
      <c r="RS153" s="128"/>
      <c r="RT153" s="128"/>
      <c r="RU153" s="128"/>
      <c r="RV153" s="128"/>
      <c r="RW153" s="128"/>
      <c r="RX153" s="128"/>
      <c r="RY153" s="128"/>
      <c r="RZ153" s="128"/>
      <c r="SA153" s="128"/>
      <c r="SB153" s="128"/>
      <c r="SC153" s="128"/>
      <c r="SD153" s="128"/>
      <c r="SE153" s="128"/>
      <c r="SF153" s="128"/>
      <c r="SG153" s="128"/>
      <c r="SH153" s="128"/>
      <c r="SI153" s="128"/>
      <c r="SJ153" s="128"/>
      <c r="SK153" s="128"/>
      <c r="SL153" s="128"/>
      <c r="SM153" s="128"/>
      <c r="SN153" s="128"/>
      <c r="SO153" s="128"/>
      <c r="SP153" s="128"/>
      <c r="SQ153" s="128"/>
      <c r="SR153" s="128"/>
      <c r="SS153" s="128"/>
      <c r="ST153" s="128"/>
      <c r="SU153" s="128"/>
      <c r="SV153" s="128"/>
      <c r="SW153" s="128"/>
      <c r="SX153" s="128"/>
      <c r="SY153" s="128"/>
      <c r="SZ153" s="128"/>
      <c r="TA153" s="128"/>
      <c r="TB153" s="128"/>
      <c r="TC153" s="128"/>
      <c r="TD153" s="128"/>
      <c r="TE153" s="128"/>
      <c r="TF153" s="128"/>
      <c r="TG153" s="128"/>
      <c r="TH153" s="128"/>
      <c r="TI153" s="128"/>
      <c r="TJ153" s="128"/>
      <c r="TK153" s="128"/>
      <c r="TL153" s="128"/>
      <c r="TM153" s="128"/>
      <c r="TN153" s="128"/>
      <c r="TO153" s="128"/>
      <c r="TP153" s="128"/>
      <c r="TQ153" s="128"/>
      <c r="TR153" s="128"/>
      <c r="TS153" s="128"/>
      <c r="TT153" s="128"/>
      <c r="TU153" s="128"/>
      <c r="TV153" s="128"/>
      <c r="TW153" s="128"/>
      <c r="TX153" s="128"/>
      <c r="TY153" s="128"/>
      <c r="TZ153" s="128"/>
      <c r="UA153" s="128"/>
      <c r="UB153" s="128"/>
      <c r="UC153" s="128"/>
      <c r="UD153" s="128"/>
      <c r="UE153" s="128"/>
      <c r="UF153" s="128"/>
      <c r="UG153" s="128"/>
      <c r="UH153" s="128"/>
      <c r="UI153" s="128"/>
      <c r="UJ153" s="128"/>
      <c r="UK153" s="128"/>
      <c r="UL153" s="128"/>
      <c r="UM153" s="128"/>
      <c r="UN153" s="128"/>
      <c r="UO153" s="128"/>
      <c r="UP153" s="128"/>
      <c r="UQ153" s="128"/>
      <c r="UR153" s="128"/>
      <c r="US153" s="128"/>
      <c r="UT153" s="128"/>
      <c r="UU153" s="128"/>
      <c r="UV153" s="128"/>
      <c r="UW153" s="128"/>
      <c r="UX153" s="128"/>
      <c r="UY153" s="128"/>
      <c r="UZ153" s="128"/>
      <c r="VA153" s="128"/>
      <c r="VB153" s="128"/>
      <c r="VC153" s="128"/>
      <c r="VD153" s="128"/>
      <c r="VE153" s="128"/>
      <c r="VF153" s="128"/>
      <c r="VG153" s="128"/>
      <c r="VH153" s="128"/>
      <c r="VI153" s="128"/>
      <c r="VJ153" s="128"/>
      <c r="VK153" s="128"/>
      <c r="VL153" s="128"/>
      <c r="VM153" s="128"/>
      <c r="VN153" s="128"/>
      <c r="VO153" s="128"/>
      <c r="VP153" s="128"/>
      <c r="VQ153" s="128"/>
      <c r="VR153" s="128"/>
      <c r="VS153" s="128"/>
      <c r="VT153" s="128"/>
      <c r="VU153" s="128"/>
      <c r="VV153" s="128"/>
      <c r="VW153" s="128"/>
      <c r="VX153" s="128"/>
      <c r="VY153" s="128"/>
      <c r="VZ153" s="128"/>
      <c r="WA153" s="128"/>
      <c r="WB153" s="128"/>
      <c r="WC153" s="128"/>
      <c r="WD153" s="128"/>
      <c r="WE153" s="128"/>
      <c r="WF153" s="128"/>
      <c r="WG153" s="128"/>
      <c r="WH153" s="128"/>
      <c r="WI153" s="128"/>
      <c r="WJ153" s="128"/>
      <c r="WK153" s="128"/>
      <c r="WL153" s="128"/>
      <c r="WM153" s="128"/>
      <c r="WN153" s="128"/>
      <c r="WO153" s="128"/>
      <c r="WP153" s="128"/>
      <c r="WQ153" s="128"/>
      <c r="WR153" s="128"/>
      <c r="WS153" s="128"/>
      <c r="WT153" s="128"/>
      <c r="WU153" s="128"/>
      <c r="WV153" s="128"/>
      <c r="WW153" s="128"/>
      <c r="WX153" s="128"/>
      <c r="WY153" s="128"/>
      <c r="WZ153" s="128"/>
      <c r="XA153" s="128"/>
      <c r="XB153" s="128"/>
      <c r="XC153" s="128"/>
      <c r="XD153" s="128"/>
      <c r="XE153" s="128"/>
      <c r="XF153" s="128"/>
      <c r="XG153" s="128"/>
      <c r="XH153" s="128"/>
      <c r="XI153" s="128"/>
      <c r="XJ153" s="128"/>
      <c r="XK153" s="128"/>
      <c r="XL153" s="128"/>
      <c r="XM153" s="128"/>
      <c r="XN153" s="128"/>
      <c r="XO153" s="128"/>
      <c r="XP153" s="128"/>
      <c r="XQ153" s="128"/>
      <c r="XR153" s="128"/>
      <c r="XS153" s="128"/>
      <c r="XT153" s="128"/>
      <c r="XU153" s="128"/>
      <c r="XV153" s="128"/>
      <c r="XW153" s="128"/>
      <c r="XX153" s="128"/>
      <c r="XY153" s="128"/>
      <c r="XZ153" s="128"/>
      <c r="YA153" s="128"/>
      <c r="YB153" s="128"/>
      <c r="YC153" s="128"/>
      <c r="YD153" s="128"/>
      <c r="YE153" s="128"/>
      <c r="YF153" s="128"/>
      <c r="YG153" s="128"/>
      <c r="YH153" s="128"/>
      <c r="YI153" s="128"/>
      <c r="YJ153" s="128"/>
      <c r="YK153" s="128"/>
      <c r="YL153" s="128"/>
      <c r="YM153" s="128"/>
      <c r="YN153" s="128"/>
      <c r="YO153" s="128"/>
      <c r="YP153" s="128"/>
      <c r="YQ153" s="128"/>
      <c r="YR153" s="128"/>
      <c r="YS153" s="128"/>
      <c r="YT153" s="128"/>
      <c r="YU153" s="128"/>
      <c r="YV153" s="128"/>
      <c r="YW153" s="128"/>
      <c r="YX153" s="128"/>
      <c r="YY153" s="128"/>
      <c r="YZ153" s="128"/>
      <c r="ZA153" s="128"/>
      <c r="ZB153" s="128"/>
      <c r="ZC153" s="128"/>
      <c r="ZD153" s="128"/>
      <c r="ZE153" s="128"/>
      <c r="ZF153" s="128"/>
      <c r="ZG153" s="128"/>
      <c r="ZH153" s="128"/>
      <c r="ZI153" s="128"/>
      <c r="ZJ153" s="128"/>
      <c r="ZK153" s="128"/>
      <c r="ZL153" s="128"/>
      <c r="ZM153" s="128"/>
      <c r="ZN153" s="128"/>
      <c r="ZO153" s="128"/>
      <c r="ZP153" s="128"/>
      <c r="ZQ153" s="128"/>
      <c r="ZR153" s="128"/>
      <c r="ZS153" s="128"/>
      <c r="ZT153" s="128"/>
      <c r="ZU153" s="128"/>
      <c r="ZV153" s="128"/>
      <c r="ZW153" s="128"/>
      <c r="ZX153" s="128"/>
      <c r="ZY153" s="128"/>
      <c r="ZZ153" s="128"/>
      <c r="AAA153" s="128"/>
      <c r="AAB153" s="128"/>
      <c r="AAC153" s="128"/>
      <c r="AAD153" s="128"/>
      <c r="AAE153" s="128"/>
      <c r="AAF153" s="128"/>
      <c r="AAG153" s="128"/>
      <c r="AAH153" s="128"/>
      <c r="AAI153" s="128"/>
      <c r="AAJ153" s="128"/>
      <c r="AAK153" s="128"/>
      <c r="AAL153" s="128"/>
      <c r="AAM153" s="128"/>
      <c r="AAN153" s="128"/>
      <c r="AAO153" s="128"/>
      <c r="AAP153" s="128"/>
      <c r="AAQ153" s="128"/>
      <c r="AAR153" s="128"/>
      <c r="AAS153" s="128"/>
      <c r="AAT153" s="128"/>
      <c r="AAU153" s="128"/>
      <c r="AAV153" s="128"/>
      <c r="AAW153" s="128"/>
      <c r="AAX153" s="128"/>
      <c r="AAY153" s="128"/>
      <c r="AAZ153" s="128"/>
      <c r="ABA153" s="128"/>
      <c r="ABB153" s="128"/>
      <c r="ABC153" s="128"/>
      <c r="ABD153" s="128"/>
      <c r="ABE153" s="128"/>
      <c r="ABF153" s="128"/>
      <c r="ABG153" s="128"/>
      <c r="ABH153" s="128"/>
      <c r="ABI153" s="128"/>
      <c r="ABJ153" s="128"/>
      <c r="ABK153" s="128"/>
      <c r="ABL153" s="128"/>
      <c r="ABM153" s="128"/>
      <c r="ABN153" s="128"/>
      <c r="ABO153" s="128"/>
      <c r="ABP153" s="128"/>
      <c r="ABQ153" s="128"/>
      <c r="ABR153" s="128"/>
      <c r="ABS153" s="128"/>
      <c r="ABT153" s="128"/>
      <c r="ABU153" s="128"/>
      <c r="ABV153" s="128"/>
      <c r="ABW153" s="128"/>
      <c r="ABX153" s="128"/>
      <c r="ABY153" s="128"/>
      <c r="ABZ153" s="128"/>
      <c r="ACA153" s="128"/>
      <c r="ACB153" s="128"/>
      <c r="ACC153" s="128"/>
      <c r="ACD153" s="128"/>
      <c r="ACE153" s="128"/>
      <c r="ACF153" s="128"/>
      <c r="ACG153" s="128"/>
      <c r="ACH153" s="128"/>
      <c r="ACI153" s="128"/>
      <c r="ACJ153" s="128"/>
      <c r="ACK153" s="128"/>
      <c r="ACL153" s="128"/>
      <c r="ACM153" s="128"/>
      <c r="ACN153" s="128"/>
      <c r="ACO153" s="128"/>
      <c r="ACP153" s="128"/>
      <c r="ACQ153" s="128"/>
      <c r="ACR153" s="128"/>
      <c r="ACS153" s="128"/>
      <c r="ACT153" s="128"/>
      <c r="ACU153" s="128"/>
      <c r="ACV153" s="128"/>
      <c r="ACW153" s="128"/>
      <c r="ACX153" s="128"/>
      <c r="ACY153" s="128"/>
      <c r="ACZ153" s="128"/>
      <c r="ADA153" s="128"/>
      <c r="ADB153" s="128"/>
      <c r="ADC153" s="128"/>
      <c r="ADD153" s="128"/>
      <c r="ADE153" s="128"/>
      <c r="ADF153" s="128"/>
      <c r="ADG153" s="128"/>
      <c r="ADH153" s="128"/>
      <c r="ADI153" s="128"/>
      <c r="ADJ153" s="128"/>
      <c r="ADK153" s="128"/>
      <c r="ADL153" s="128"/>
      <c r="ADM153" s="128"/>
      <c r="ADN153" s="128"/>
      <c r="ADO153" s="128"/>
      <c r="ADP153" s="128"/>
      <c r="ADQ153" s="128"/>
      <c r="ADR153" s="128"/>
      <c r="ADS153" s="128"/>
      <c r="ADT153" s="128"/>
      <c r="ADU153" s="128"/>
      <c r="ADV153" s="128"/>
      <c r="ADW153" s="128"/>
      <c r="ADX153" s="128"/>
      <c r="ADY153" s="128"/>
      <c r="ADZ153" s="128"/>
      <c r="AEA153" s="128"/>
      <c r="AEB153" s="128"/>
      <c r="AEC153" s="128"/>
      <c r="AED153" s="128"/>
      <c r="AEE153" s="128"/>
      <c r="AEF153" s="128"/>
      <c r="AEG153" s="128"/>
      <c r="AEH153" s="128"/>
      <c r="AEI153" s="128"/>
      <c r="AEJ153" s="128"/>
      <c r="AEK153" s="128"/>
      <c r="AEL153" s="128"/>
      <c r="AEM153" s="128"/>
      <c r="AEN153" s="128"/>
      <c r="AEO153" s="128"/>
      <c r="AEP153" s="128"/>
      <c r="AEQ153" s="128"/>
      <c r="AER153" s="128"/>
      <c r="AES153" s="128"/>
      <c r="AET153" s="128"/>
      <c r="AEU153" s="128"/>
      <c r="AEV153" s="128"/>
      <c r="AEW153" s="128"/>
      <c r="AEX153" s="128"/>
      <c r="AEY153" s="128"/>
      <c r="AEZ153" s="128"/>
      <c r="AFA153" s="128"/>
      <c r="AFB153" s="128"/>
      <c r="AFC153" s="128"/>
      <c r="AFD153" s="128"/>
      <c r="AFE153" s="128"/>
      <c r="AFF153" s="128"/>
      <c r="AFG153" s="128"/>
      <c r="AFH153" s="128"/>
      <c r="AFI153" s="128"/>
      <c r="AFJ153" s="128"/>
      <c r="AFK153" s="128"/>
      <c r="AFL153" s="128"/>
      <c r="AFM153" s="128"/>
      <c r="AFN153" s="128"/>
      <c r="AFO153" s="128"/>
      <c r="AFP153" s="128"/>
      <c r="AFQ153" s="128"/>
      <c r="AFR153" s="128"/>
      <c r="AFS153" s="128"/>
      <c r="AFT153" s="128"/>
      <c r="AFU153" s="128"/>
      <c r="AFV153" s="128"/>
      <c r="AFW153" s="128"/>
      <c r="AFX153" s="128"/>
      <c r="AFY153" s="128"/>
      <c r="AFZ153" s="128"/>
      <c r="AGA153" s="128"/>
      <c r="AGB153" s="128"/>
      <c r="AGC153" s="128"/>
      <c r="AGD153" s="128"/>
      <c r="AGE153" s="128"/>
      <c r="AGF153" s="128"/>
      <c r="AGG153" s="128"/>
      <c r="AGH153" s="128"/>
      <c r="AGI153" s="128"/>
      <c r="AGJ153" s="128"/>
      <c r="AGK153" s="128"/>
      <c r="AGL153" s="128"/>
      <c r="AGM153" s="128"/>
      <c r="AGN153" s="128"/>
      <c r="AGO153" s="128"/>
      <c r="AGP153" s="128"/>
      <c r="AGQ153" s="128"/>
      <c r="AGR153" s="128"/>
      <c r="AGS153" s="128"/>
      <c r="AGT153" s="128"/>
      <c r="AGU153" s="128"/>
      <c r="AGV153" s="128"/>
      <c r="AGW153" s="128"/>
      <c r="AGX153" s="128"/>
      <c r="AGY153" s="128"/>
      <c r="AGZ153" s="128"/>
      <c r="AHA153" s="128"/>
      <c r="AHB153" s="128"/>
      <c r="AHC153" s="128"/>
      <c r="AHD153" s="128"/>
      <c r="AHE153" s="128"/>
      <c r="AHF153" s="128"/>
      <c r="AHG153" s="128"/>
      <c r="AHH153" s="128"/>
      <c r="AHI153" s="128"/>
      <c r="AHJ153" s="128"/>
      <c r="AHK153" s="128"/>
      <c r="AHL153" s="128"/>
      <c r="AHM153" s="128"/>
      <c r="AHN153" s="128"/>
      <c r="AHO153" s="128"/>
      <c r="AHP153" s="128"/>
      <c r="AHQ153" s="128"/>
      <c r="AHR153" s="128"/>
      <c r="AHS153" s="128"/>
      <c r="AHT153" s="128"/>
      <c r="AHU153" s="128"/>
      <c r="AHV153" s="128"/>
      <c r="AHW153" s="128"/>
      <c r="AHX153" s="128"/>
      <c r="AHY153" s="128"/>
      <c r="AHZ153" s="128"/>
      <c r="AIA153" s="128"/>
      <c r="AIB153" s="128"/>
      <c r="AIC153" s="128"/>
      <c r="AID153" s="128"/>
      <c r="AIE153" s="128"/>
      <c r="AIF153" s="128"/>
      <c r="AIG153" s="128"/>
      <c r="AIH153" s="128"/>
      <c r="AII153" s="128"/>
      <c r="AIJ153" s="128"/>
      <c r="AIK153" s="128"/>
      <c r="AIL153" s="128"/>
      <c r="AIM153" s="128"/>
      <c r="AIN153" s="128"/>
      <c r="AIO153" s="128"/>
      <c r="AIP153" s="128"/>
      <c r="AIQ153" s="128"/>
      <c r="AIR153" s="128"/>
      <c r="AIS153" s="128"/>
      <c r="AIT153" s="128"/>
      <c r="AIU153" s="128"/>
      <c r="AIV153" s="128"/>
      <c r="AIW153" s="128"/>
      <c r="AIX153" s="128"/>
      <c r="AIY153" s="128"/>
      <c r="AIZ153" s="128"/>
      <c r="AJA153" s="128"/>
      <c r="AJB153" s="128"/>
      <c r="AJC153" s="128"/>
      <c r="AJD153" s="128"/>
      <c r="AJE153" s="128"/>
      <c r="AJF153" s="128"/>
      <c r="AJG153" s="128"/>
      <c r="AJH153" s="128"/>
      <c r="AJI153" s="128"/>
      <c r="AJJ153" s="128"/>
      <c r="AJK153" s="128"/>
      <c r="AJL153" s="128"/>
      <c r="AJM153" s="128"/>
      <c r="AJN153" s="128"/>
      <c r="AJO153" s="128"/>
      <c r="AJP153" s="128"/>
      <c r="AJQ153" s="128"/>
      <c r="AJR153" s="128"/>
      <c r="AJS153" s="128"/>
      <c r="AJT153" s="128"/>
      <c r="AJU153" s="128"/>
      <c r="AJV153" s="128"/>
      <c r="AJW153" s="128"/>
      <c r="AJX153" s="128"/>
      <c r="AJY153" s="128"/>
      <c r="AJZ153" s="128"/>
      <c r="AKA153" s="128"/>
      <c r="AKB153" s="128"/>
      <c r="AKC153" s="128"/>
      <c r="AKD153" s="128"/>
      <c r="AKE153" s="128"/>
      <c r="AKF153" s="128"/>
      <c r="AKG153" s="128"/>
      <c r="AKH153" s="128"/>
      <c r="AKI153" s="128"/>
      <c r="AKJ153" s="128"/>
      <c r="AKK153" s="128"/>
      <c r="AKL153" s="128"/>
      <c r="AKM153" s="128"/>
      <c r="AKN153" s="128"/>
      <c r="AKO153" s="128"/>
      <c r="AKP153" s="128"/>
      <c r="AKQ153" s="128"/>
      <c r="AKR153" s="128"/>
      <c r="AKS153" s="128"/>
      <c r="AKT153" s="128"/>
      <c r="AKU153" s="128"/>
      <c r="AKV153" s="128"/>
      <c r="AKW153" s="128"/>
      <c r="AKX153" s="128"/>
      <c r="AKY153" s="128"/>
      <c r="AKZ153" s="128"/>
      <c r="ALA153" s="128"/>
      <c r="ALB153" s="128"/>
      <c r="ALC153" s="128"/>
      <c r="ALD153" s="128"/>
      <c r="ALE153" s="128"/>
      <c r="ALF153" s="128"/>
      <c r="ALG153" s="128"/>
      <c r="ALH153" s="128"/>
      <c r="ALI153" s="128"/>
      <c r="ALJ153" s="128"/>
      <c r="ALK153" s="128"/>
      <c r="ALL153" s="128"/>
      <c r="ALM153" s="128"/>
      <c r="ALN153" s="128"/>
      <c r="ALO153" s="128"/>
      <c r="ALP153" s="128"/>
      <c r="ALQ153" s="128"/>
      <c r="ALR153" s="128"/>
      <c r="ALS153" s="128"/>
      <c r="ALT153" s="128"/>
      <c r="ALU153" s="128"/>
      <c r="ALV153" s="128"/>
      <c r="ALW153" s="128"/>
      <c r="ALX153" s="128"/>
      <c r="ALY153" s="128"/>
      <c r="ALZ153" s="128"/>
      <c r="AMA153" s="128"/>
      <c r="AMB153" s="128"/>
      <c r="AMC153" s="128"/>
      <c r="AMD153" s="128"/>
      <c r="AME153" s="128"/>
      <c r="AMF153" s="128"/>
      <c r="AMG153" s="128"/>
      <c r="AMH153" s="128"/>
    </row>
    <row r="154" spans="1:1022" ht="15" customHeight="1" x14ac:dyDescent="0.3">
      <c r="A154" s="131" t="s">
        <v>19</v>
      </c>
      <c r="B154" s="158" t="s">
        <v>20</v>
      </c>
      <c r="C154" s="158"/>
      <c r="D154" s="177"/>
      <c r="E154" s="174"/>
      <c r="F154" s="178"/>
      <c r="G154" s="178"/>
      <c r="H154" s="177"/>
      <c r="I154" s="177"/>
      <c r="J154" s="179"/>
      <c r="K154" s="179"/>
      <c r="L154" s="179"/>
      <c r="M154" s="179"/>
      <c r="N154" s="179"/>
      <c r="O154" s="179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128"/>
      <c r="CB154" s="128"/>
      <c r="CC154" s="128"/>
      <c r="CD154" s="128"/>
      <c r="CE154" s="128"/>
      <c r="CF154" s="128"/>
      <c r="CG154" s="128"/>
      <c r="CH154" s="128"/>
      <c r="CI154" s="128"/>
      <c r="CJ154" s="128"/>
      <c r="CK154" s="128"/>
      <c r="CL154" s="128"/>
      <c r="CM154" s="128"/>
      <c r="CN154" s="128"/>
      <c r="CO154" s="128"/>
      <c r="CP154" s="128"/>
      <c r="CQ154" s="128"/>
      <c r="CR154" s="128"/>
      <c r="CS154" s="128"/>
      <c r="CT154" s="128"/>
      <c r="CU154" s="128"/>
      <c r="CV154" s="128"/>
      <c r="CW154" s="128"/>
      <c r="CX154" s="128"/>
      <c r="CY154" s="128"/>
      <c r="CZ154" s="128"/>
      <c r="DA154" s="128"/>
      <c r="DB154" s="128"/>
      <c r="DC154" s="128"/>
      <c r="DD154" s="128"/>
      <c r="DE154" s="128"/>
      <c r="DF154" s="128"/>
      <c r="DG154" s="128"/>
      <c r="DH154" s="128"/>
      <c r="DI154" s="128"/>
      <c r="DJ154" s="128"/>
      <c r="DK154" s="128"/>
      <c r="DL154" s="128"/>
      <c r="DM154" s="128"/>
      <c r="DN154" s="128"/>
      <c r="DO154" s="128"/>
      <c r="DP154" s="128"/>
      <c r="DQ154" s="128"/>
      <c r="DR154" s="128"/>
      <c r="DS154" s="128"/>
      <c r="DT154" s="128"/>
      <c r="DU154" s="128"/>
      <c r="DV154" s="128"/>
      <c r="DW154" s="128"/>
      <c r="DX154" s="128"/>
      <c r="DY154" s="128"/>
      <c r="DZ154" s="128"/>
      <c r="EA154" s="128"/>
      <c r="EB154" s="128"/>
      <c r="EC154" s="128"/>
      <c r="ED154" s="128"/>
      <c r="EE154" s="128"/>
      <c r="EF154" s="128"/>
      <c r="EG154" s="128"/>
      <c r="EH154" s="128"/>
      <c r="EI154" s="128"/>
      <c r="EJ154" s="128"/>
      <c r="EK154" s="128"/>
      <c r="EL154" s="128"/>
      <c r="EM154" s="128"/>
      <c r="EN154" s="128"/>
      <c r="EO154" s="128"/>
      <c r="EP154" s="128"/>
      <c r="EQ154" s="128"/>
      <c r="ER154" s="128"/>
      <c r="ES154" s="128"/>
      <c r="ET154" s="128"/>
      <c r="EU154" s="128"/>
      <c r="EV154" s="128"/>
      <c r="EW154" s="128"/>
      <c r="EX154" s="128"/>
      <c r="EY154" s="128"/>
      <c r="EZ154" s="128"/>
      <c r="FA154" s="128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GW154" s="128"/>
      <c r="GX154" s="128"/>
      <c r="GY154" s="128"/>
      <c r="GZ154" s="128"/>
      <c r="HA154" s="128"/>
      <c r="HB154" s="128"/>
      <c r="HC154" s="128"/>
      <c r="HD154" s="128"/>
      <c r="HE154" s="128"/>
      <c r="HF154" s="128"/>
      <c r="HG154" s="128"/>
      <c r="HH154" s="128"/>
      <c r="HI154" s="128"/>
      <c r="HJ154" s="128"/>
      <c r="HK154" s="128"/>
      <c r="HL154" s="128"/>
      <c r="HM154" s="128"/>
      <c r="HN154" s="128"/>
      <c r="HO154" s="128"/>
      <c r="HP154" s="128"/>
      <c r="HQ154" s="128"/>
      <c r="HR154" s="128"/>
      <c r="HS154" s="128"/>
      <c r="HT154" s="128"/>
      <c r="HU154" s="128"/>
      <c r="HV154" s="128"/>
      <c r="HW154" s="128"/>
      <c r="HX154" s="128"/>
      <c r="HY154" s="128"/>
      <c r="HZ154" s="128"/>
      <c r="IA154" s="128"/>
      <c r="IB154" s="128"/>
      <c r="IC154" s="128"/>
      <c r="ID154" s="128"/>
      <c r="IE154" s="128"/>
      <c r="IF154" s="128"/>
      <c r="IG154" s="128"/>
      <c r="IH154" s="128"/>
      <c r="II154" s="128"/>
      <c r="IJ154" s="128"/>
      <c r="IK154" s="128"/>
      <c r="IL154" s="128"/>
      <c r="IM154" s="128"/>
      <c r="IN154" s="128"/>
      <c r="IO154" s="128"/>
      <c r="IP154" s="128"/>
      <c r="IQ154" s="128"/>
      <c r="IR154" s="128"/>
      <c r="IS154" s="128"/>
      <c r="IT154" s="128"/>
      <c r="IU154" s="128"/>
      <c r="IV154" s="128"/>
      <c r="IW154" s="128"/>
      <c r="IX154" s="128"/>
      <c r="IY154" s="128"/>
      <c r="IZ154" s="128"/>
      <c r="JA154" s="128"/>
      <c r="JB154" s="128"/>
      <c r="JC154" s="128"/>
      <c r="JD154" s="128"/>
      <c r="JE154" s="128"/>
      <c r="JF154" s="128"/>
      <c r="JG154" s="128"/>
      <c r="JH154" s="128"/>
      <c r="JI154" s="128"/>
      <c r="JJ154" s="128"/>
      <c r="JK154" s="128"/>
      <c r="JL154" s="128"/>
      <c r="JM154" s="128"/>
      <c r="JN154" s="128"/>
      <c r="JO154" s="128"/>
      <c r="JP154" s="128"/>
      <c r="JQ154" s="128"/>
      <c r="JR154" s="128"/>
      <c r="JS154" s="128"/>
      <c r="JT154" s="128"/>
      <c r="JU154" s="128"/>
      <c r="JV154" s="128"/>
      <c r="JW154" s="128"/>
      <c r="JX154" s="128"/>
      <c r="JY154" s="128"/>
      <c r="JZ154" s="128"/>
      <c r="KA154" s="128"/>
      <c r="KB154" s="128"/>
      <c r="KC154" s="128"/>
      <c r="KD154" s="128"/>
      <c r="KE154" s="128"/>
      <c r="KF154" s="128"/>
      <c r="KG154" s="128"/>
      <c r="KH154" s="128"/>
      <c r="KI154" s="128"/>
      <c r="KJ154" s="128"/>
      <c r="KK154" s="128"/>
      <c r="KL154" s="128"/>
      <c r="KM154" s="128"/>
      <c r="KN154" s="128"/>
      <c r="KO154" s="128"/>
      <c r="KP154" s="128"/>
      <c r="KQ154" s="128"/>
      <c r="KR154" s="128"/>
      <c r="KS154" s="128"/>
      <c r="KT154" s="128"/>
      <c r="KU154" s="128"/>
      <c r="KV154" s="128"/>
      <c r="KW154" s="128"/>
      <c r="KX154" s="128"/>
      <c r="KY154" s="128"/>
      <c r="KZ154" s="128"/>
      <c r="LA154" s="128"/>
      <c r="LB154" s="128"/>
      <c r="LC154" s="128"/>
      <c r="LD154" s="128"/>
      <c r="LE154" s="128"/>
      <c r="LF154" s="128"/>
      <c r="LG154" s="128"/>
      <c r="LH154" s="128"/>
      <c r="LI154" s="128"/>
      <c r="LJ154" s="128"/>
      <c r="LK154" s="128"/>
      <c r="LL154" s="128"/>
      <c r="LM154" s="128"/>
      <c r="LN154" s="128"/>
      <c r="LO154" s="128"/>
      <c r="LP154" s="128"/>
      <c r="LQ154" s="128"/>
      <c r="LR154" s="128"/>
      <c r="LS154" s="128"/>
      <c r="LT154" s="128"/>
      <c r="LU154" s="128"/>
      <c r="LV154" s="128"/>
      <c r="LW154" s="128"/>
      <c r="LX154" s="128"/>
      <c r="LY154" s="128"/>
      <c r="LZ154" s="128"/>
      <c r="MA154" s="128"/>
      <c r="MB154" s="128"/>
      <c r="MC154" s="128"/>
      <c r="MD154" s="128"/>
      <c r="ME154" s="128"/>
      <c r="MF154" s="128"/>
      <c r="MG154" s="128"/>
      <c r="MH154" s="128"/>
      <c r="MI154" s="128"/>
      <c r="MJ154" s="128"/>
      <c r="MK154" s="128"/>
      <c r="ML154" s="128"/>
      <c r="MM154" s="128"/>
      <c r="MN154" s="128"/>
      <c r="MO154" s="128"/>
      <c r="MP154" s="128"/>
      <c r="MQ154" s="128"/>
      <c r="MR154" s="128"/>
      <c r="MS154" s="128"/>
      <c r="MT154" s="128"/>
      <c r="MU154" s="128"/>
      <c r="MV154" s="128"/>
      <c r="MW154" s="128"/>
      <c r="MX154" s="128"/>
      <c r="MY154" s="128"/>
      <c r="MZ154" s="128"/>
      <c r="NA154" s="128"/>
      <c r="NB154" s="128"/>
      <c r="NC154" s="128"/>
      <c r="ND154" s="128"/>
      <c r="NE154" s="128"/>
      <c r="NF154" s="128"/>
      <c r="NG154" s="128"/>
      <c r="NH154" s="128"/>
      <c r="NI154" s="128"/>
      <c r="NJ154" s="128"/>
      <c r="NK154" s="128"/>
      <c r="NL154" s="128"/>
      <c r="NM154" s="128"/>
      <c r="NN154" s="128"/>
      <c r="NO154" s="128"/>
      <c r="NP154" s="128"/>
      <c r="NQ154" s="128"/>
      <c r="NR154" s="128"/>
      <c r="NS154" s="128"/>
      <c r="NT154" s="128"/>
      <c r="NU154" s="128"/>
      <c r="NV154" s="128"/>
      <c r="NW154" s="128"/>
      <c r="NX154" s="128"/>
      <c r="NY154" s="128"/>
      <c r="NZ154" s="128"/>
      <c r="OA154" s="128"/>
      <c r="OB154" s="128"/>
      <c r="OC154" s="128"/>
      <c r="OD154" s="128"/>
      <c r="OE154" s="128"/>
      <c r="OF154" s="128"/>
      <c r="OG154" s="128"/>
      <c r="OH154" s="128"/>
      <c r="OI154" s="128"/>
      <c r="OJ154" s="128"/>
      <c r="OK154" s="128"/>
      <c r="OL154" s="128"/>
      <c r="OM154" s="128"/>
      <c r="ON154" s="128"/>
      <c r="OO154" s="128"/>
      <c r="OP154" s="128"/>
      <c r="OQ154" s="128"/>
      <c r="OR154" s="128"/>
      <c r="OS154" s="128"/>
      <c r="OT154" s="128"/>
      <c r="OU154" s="128"/>
      <c r="OV154" s="128"/>
      <c r="OW154" s="128"/>
      <c r="OX154" s="128"/>
      <c r="OY154" s="128"/>
      <c r="OZ154" s="128"/>
      <c r="PA154" s="128"/>
      <c r="PB154" s="128"/>
      <c r="PC154" s="128"/>
      <c r="PD154" s="128"/>
      <c r="PE154" s="128"/>
      <c r="PF154" s="128"/>
      <c r="PG154" s="128"/>
      <c r="PH154" s="128"/>
      <c r="PI154" s="128"/>
      <c r="PJ154" s="128"/>
      <c r="PK154" s="128"/>
      <c r="PL154" s="128"/>
      <c r="PM154" s="128"/>
      <c r="PN154" s="128"/>
      <c r="PO154" s="128"/>
      <c r="PP154" s="128"/>
      <c r="PQ154" s="128"/>
      <c r="PR154" s="128"/>
      <c r="PS154" s="128"/>
      <c r="PT154" s="128"/>
      <c r="PU154" s="128"/>
      <c r="PV154" s="128"/>
      <c r="PW154" s="128"/>
      <c r="PX154" s="128"/>
      <c r="PY154" s="128"/>
      <c r="PZ154" s="128"/>
      <c r="QA154" s="128"/>
      <c r="QB154" s="128"/>
      <c r="QC154" s="128"/>
      <c r="QD154" s="128"/>
      <c r="QE154" s="128"/>
      <c r="QF154" s="128"/>
      <c r="QG154" s="128"/>
      <c r="QH154" s="128"/>
      <c r="QI154" s="128"/>
      <c r="QJ154" s="128"/>
      <c r="QK154" s="128"/>
      <c r="QL154" s="128"/>
      <c r="QM154" s="128"/>
      <c r="QN154" s="128"/>
      <c r="QO154" s="128"/>
      <c r="QP154" s="128"/>
      <c r="QQ154" s="128"/>
      <c r="QR154" s="128"/>
      <c r="QS154" s="128"/>
      <c r="QT154" s="128"/>
      <c r="QU154" s="128"/>
      <c r="QV154" s="128"/>
      <c r="QW154" s="128"/>
      <c r="QX154" s="128"/>
      <c r="QY154" s="128"/>
      <c r="QZ154" s="128"/>
      <c r="RA154" s="128"/>
      <c r="RB154" s="128"/>
      <c r="RC154" s="128"/>
      <c r="RD154" s="128"/>
      <c r="RE154" s="128"/>
      <c r="RF154" s="128"/>
      <c r="RG154" s="128"/>
      <c r="RH154" s="128"/>
      <c r="RI154" s="128"/>
      <c r="RJ154" s="128"/>
      <c r="RK154" s="128"/>
      <c r="RL154" s="128"/>
      <c r="RM154" s="128"/>
      <c r="RN154" s="128"/>
      <c r="RO154" s="128"/>
      <c r="RP154" s="128"/>
      <c r="RQ154" s="128"/>
      <c r="RR154" s="128"/>
      <c r="RS154" s="128"/>
      <c r="RT154" s="128"/>
      <c r="RU154" s="128"/>
      <c r="RV154" s="128"/>
      <c r="RW154" s="128"/>
      <c r="RX154" s="128"/>
      <c r="RY154" s="128"/>
      <c r="RZ154" s="128"/>
      <c r="SA154" s="128"/>
      <c r="SB154" s="128"/>
      <c r="SC154" s="128"/>
      <c r="SD154" s="128"/>
      <c r="SE154" s="128"/>
      <c r="SF154" s="128"/>
      <c r="SG154" s="128"/>
      <c r="SH154" s="128"/>
      <c r="SI154" s="128"/>
      <c r="SJ154" s="128"/>
      <c r="SK154" s="128"/>
      <c r="SL154" s="128"/>
      <c r="SM154" s="128"/>
      <c r="SN154" s="128"/>
      <c r="SO154" s="128"/>
      <c r="SP154" s="128"/>
      <c r="SQ154" s="128"/>
      <c r="SR154" s="128"/>
      <c r="SS154" s="128"/>
      <c r="ST154" s="128"/>
      <c r="SU154" s="128"/>
      <c r="SV154" s="128"/>
      <c r="SW154" s="128"/>
      <c r="SX154" s="128"/>
      <c r="SY154" s="128"/>
      <c r="SZ154" s="128"/>
      <c r="TA154" s="128"/>
      <c r="TB154" s="128"/>
      <c r="TC154" s="128"/>
      <c r="TD154" s="128"/>
      <c r="TE154" s="128"/>
      <c r="TF154" s="128"/>
      <c r="TG154" s="128"/>
      <c r="TH154" s="128"/>
      <c r="TI154" s="128"/>
      <c r="TJ154" s="128"/>
      <c r="TK154" s="128"/>
      <c r="TL154" s="128"/>
      <c r="TM154" s="128"/>
      <c r="TN154" s="128"/>
      <c r="TO154" s="128"/>
      <c r="TP154" s="128"/>
      <c r="TQ154" s="128"/>
      <c r="TR154" s="128"/>
      <c r="TS154" s="128"/>
      <c r="TT154" s="128"/>
      <c r="TU154" s="128"/>
      <c r="TV154" s="128"/>
      <c r="TW154" s="128"/>
      <c r="TX154" s="128"/>
      <c r="TY154" s="128"/>
      <c r="TZ154" s="128"/>
      <c r="UA154" s="128"/>
      <c r="UB154" s="128"/>
      <c r="UC154" s="128"/>
      <c r="UD154" s="128"/>
      <c r="UE154" s="128"/>
      <c r="UF154" s="128"/>
      <c r="UG154" s="128"/>
      <c r="UH154" s="128"/>
      <c r="UI154" s="128"/>
      <c r="UJ154" s="128"/>
      <c r="UK154" s="128"/>
      <c r="UL154" s="128"/>
      <c r="UM154" s="128"/>
      <c r="UN154" s="128"/>
      <c r="UO154" s="128"/>
      <c r="UP154" s="128"/>
      <c r="UQ154" s="128"/>
      <c r="UR154" s="128"/>
      <c r="US154" s="128"/>
      <c r="UT154" s="128"/>
      <c r="UU154" s="128"/>
      <c r="UV154" s="128"/>
      <c r="UW154" s="128"/>
      <c r="UX154" s="128"/>
      <c r="UY154" s="128"/>
      <c r="UZ154" s="128"/>
      <c r="VA154" s="128"/>
      <c r="VB154" s="128"/>
      <c r="VC154" s="128"/>
      <c r="VD154" s="128"/>
      <c r="VE154" s="128"/>
      <c r="VF154" s="128"/>
      <c r="VG154" s="128"/>
      <c r="VH154" s="128"/>
      <c r="VI154" s="128"/>
      <c r="VJ154" s="128"/>
      <c r="VK154" s="128"/>
      <c r="VL154" s="128"/>
      <c r="VM154" s="128"/>
      <c r="VN154" s="128"/>
      <c r="VO154" s="128"/>
      <c r="VP154" s="128"/>
      <c r="VQ154" s="128"/>
      <c r="VR154" s="128"/>
      <c r="VS154" s="128"/>
      <c r="VT154" s="128"/>
      <c r="VU154" s="128"/>
      <c r="VV154" s="128"/>
      <c r="VW154" s="128"/>
      <c r="VX154" s="128"/>
      <c r="VY154" s="128"/>
      <c r="VZ154" s="128"/>
      <c r="WA154" s="128"/>
      <c r="WB154" s="128"/>
      <c r="WC154" s="128"/>
      <c r="WD154" s="128"/>
      <c r="WE154" s="128"/>
      <c r="WF154" s="128"/>
      <c r="WG154" s="128"/>
      <c r="WH154" s="128"/>
      <c r="WI154" s="128"/>
      <c r="WJ154" s="128"/>
      <c r="WK154" s="128"/>
      <c r="WL154" s="128"/>
      <c r="WM154" s="128"/>
      <c r="WN154" s="128"/>
      <c r="WO154" s="128"/>
      <c r="WP154" s="128"/>
      <c r="WQ154" s="128"/>
      <c r="WR154" s="128"/>
      <c r="WS154" s="128"/>
      <c r="WT154" s="128"/>
      <c r="WU154" s="128"/>
      <c r="WV154" s="128"/>
      <c r="WW154" s="128"/>
      <c r="WX154" s="128"/>
      <c r="WY154" s="128"/>
      <c r="WZ154" s="128"/>
      <c r="XA154" s="128"/>
      <c r="XB154" s="128"/>
      <c r="XC154" s="128"/>
      <c r="XD154" s="128"/>
      <c r="XE154" s="128"/>
      <c r="XF154" s="128"/>
      <c r="XG154" s="128"/>
      <c r="XH154" s="128"/>
      <c r="XI154" s="128"/>
      <c r="XJ154" s="128"/>
      <c r="XK154" s="128"/>
      <c r="XL154" s="128"/>
      <c r="XM154" s="128"/>
      <c r="XN154" s="128"/>
      <c r="XO154" s="128"/>
      <c r="XP154" s="128"/>
      <c r="XQ154" s="128"/>
      <c r="XR154" s="128"/>
      <c r="XS154" s="128"/>
      <c r="XT154" s="128"/>
      <c r="XU154" s="128"/>
      <c r="XV154" s="128"/>
      <c r="XW154" s="128"/>
      <c r="XX154" s="128"/>
      <c r="XY154" s="128"/>
      <c r="XZ154" s="128"/>
      <c r="YA154" s="128"/>
      <c r="YB154" s="128"/>
      <c r="YC154" s="128"/>
      <c r="YD154" s="128"/>
      <c r="YE154" s="128"/>
      <c r="YF154" s="128"/>
      <c r="YG154" s="128"/>
      <c r="YH154" s="128"/>
      <c r="YI154" s="128"/>
      <c r="YJ154" s="128"/>
      <c r="YK154" s="128"/>
      <c r="YL154" s="128"/>
      <c r="YM154" s="128"/>
      <c r="YN154" s="128"/>
      <c r="YO154" s="128"/>
      <c r="YP154" s="128"/>
      <c r="YQ154" s="128"/>
      <c r="YR154" s="128"/>
      <c r="YS154" s="128"/>
      <c r="YT154" s="128"/>
      <c r="YU154" s="128"/>
      <c r="YV154" s="128"/>
      <c r="YW154" s="128"/>
      <c r="YX154" s="128"/>
      <c r="YY154" s="128"/>
      <c r="YZ154" s="128"/>
      <c r="ZA154" s="128"/>
      <c r="ZB154" s="128"/>
      <c r="ZC154" s="128"/>
      <c r="ZD154" s="128"/>
      <c r="ZE154" s="128"/>
      <c r="ZF154" s="128"/>
      <c r="ZG154" s="128"/>
      <c r="ZH154" s="128"/>
      <c r="ZI154" s="128"/>
      <c r="ZJ154" s="128"/>
      <c r="ZK154" s="128"/>
      <c r="ZL154" s="128"/>
      <c r="ZM154" s="128"/>
      <c r="ZN154" s="128"/>
      <c r="ZO154" s="128"/>
      <c r="ZP154" s="128"/>
      <c r="ZQ154" s="128"/>
      <c r="ZR154" s="128"/>
      <c r="ZS154" s="128"/>
      <c r="ZT154" s="128"/>
      <c r="ZU154" s="128"/>
      <c r="ZV154" s="128"/>
      <c r="ZW154" s="128"/>
      <c r="ZX154" s="128"/>
      <c r="ZY154" s="128"/>
      <c r="ZZ154" s="128"/>
      <c r="AAA154" s="128"/>
      <c r="AAB154" s="128"/>
      <c r="AAC154" s="128"/>
      <c r="AAD154" s="128"/>
      <c r="AAE154" s="128"/>
      <c r="AAF154" s="128"/>
      <c r="AAG154" s="128"/>
      <c r="AAH154" s="128"/>
      <c r="AAI154" s="128"/>
      <c r="AAJ154" s="128"/>
      <c r="AAK154" s="128"/>
      <c r="AAL154" s="128"/>
      <c r="AAM154" s="128"/>
      <c r="AAN154" s="128"/>
      <c r="AAO154" s="128"/>
      <c r="AAP154" s="128"/>
      <c r="AAQ154" s="128"/>
      <c r="AAR154" s="128"/>
      <c r="AAS154" s="128"/>
      <c r="AAT154" s="128"/>
      <c r="AAU154" s="128"/>
      <c r="AAV154" s="128"/>
      <c r="AAW154" s="128"/>
      <c r="AAX154" s="128"/>
      <c r="AAY154" s="128"/>
      <c r="AAZ154" s="128"/>
      <c r="ABA154" s="128"/>
      <c r="ABB154" s="128"/>
      <c r="ABC154" s="128"/>
      <c r="ABD154" s="128"/>
      <c r="ABE154" s="128"/>
      <c r="ABF154" s="128"/>
      <c r="ABG154" s="128"/>
      <c r="ABH154" s="128"/>
      <c r="ABI154" s="128"/>
      <c r="ABJ154" s="128"/>
      <c r="ABK154" s="128"/>
      <c r="ABL154" s="128"/>
      <c r="ABM154" s="128"/>
      <c r="ABN154" s="128"/>
      <c r="ABO154" s="128"/>
      <c r="ABP154" s="128"/>
      <c r="ABQ154" s="128"/>
      <c r="ABR154" s="128"/>
      <c r="ABS154" s="128"/>
      <c r="ABT154" s="128"/>
      <c r="ABU154" s="128"/>
      <c r="ABV154" s="128"/>
      <c r="ABW154" s="128"/>
      <c r="ABX154" s="128"/>
      <c r="ABY154" s="128"/>
      <c r="ABZ154" s="128"/>
      <c r="ACA154" s="128"/>
      <c r="ACB154" s="128"/>
      <c r="ACC154" s="128"/>
      <c r="ACD154" s="128"/>
      <c r="ACE154" s="128"/>
      <c r="ACF154" s="128"/>
      <c r="ACG154" s="128"/>
      <c r="ACH154" s="128"/>
      <c r="ACI154" s="128"/>
      <c r="ACJ154" s="128"/>
      <c r="ACK154" s="128"/>
      <c r="ACL154" s="128"/>
      <c r="ACM154" s="128"/>
      <c r="ACN154" s="128"/>
      <c r="ACO154" s="128"/>
      <c r="ACP154" s="128"/>
      <c r="ACQ154" s="128"/>
      <c r="ACR154" s="128"/>
      <c r="ACS154" s="128"/>
      <c r="ACT154" s="128"/>
      <c r="ACU154" s="128"/>
      <c r="ACV154" s="128"/>
      <c r="ACW154" s="128"/>
      <c r="ACX154" s="128"/>
      <c r="ACY154" s="128"/>
      <c r="ACZ154" s="128"/>
      <c r="ADA154" s="128"/>
      <c r="ADB154" s="128"/>
      <c r="ADC154" s="128"/>
      <c r="ADD154" s="128"/>
      <c r="ADE154" s="128"/>
      <c r="ADF154" s="128"/>
      <c r="ADG154" s="128"/>
      <c r="ADH154" s="128"/>
      <c r="ADI154" s="128"/>
      <c r="ADJ154" s="128"/>
      <c r="ADK154" s="128"/>
      <c r="ADL154" s="128"/>
      <c r="ADM154" s="128"/>
      <c r="ADN154" s="128"/>
      <c r="ADO154" s="128"/>
      <c r="ADP154" s="128"/>
      <c r="ADQ154" s="128"/>
      <c r="ADR154" s="128"/>
      <c r="ADS154" s="128"/>
      <c r="ADT154" s="128"/>
      <c r="ADU154" s="128"/>
      <c r="ADV154" s="128"/>
      <c r="ADW154" s="128"/>
      <c r="ADX154" s="128"/>
      <c r="ADY154" s="128"/>
      <c r="ADZ154" s="128"/>
      <c r="AEA154" s="128"/>
      <c r="AEB154" s="128"/>
      <c r="AEC154" s="128"/>
      <c r="AED154" s="128"/>
      <c r="AEE154" s="128"/>
      <c r="AEF154" s="128"/>
      <c r="AEG154" s="128"/>
      <c r="AEH154" s="128"/>
      <c r="AEI154" s="128"/>
      <c r="AEJ154" s="128"/>
      <c r="AEK154" s="128"/>
      <c r="AEL154" s="128"/>
      <c r="AEM154" s="128"/>
      <c r="AEN154" s="128"/>
      <c r="AEO154" s="128"/>
      <c r="AEP154" s="128"/>
      <c r="AEQ154" s="128"/>
      <c r="AER154" s="128"/>
      <c r="AES154" s="128"/>
      <c r="AET154" s="128"/>
      <c r="AEU154" s="128"/>
      <c r="AEV154" s="128"/>
      <c r="AEW154" s="128"/>
      <c r="AEX154" s="128"/>
      <c r="AEY154" s="128"/>
      <c r="AEZ154" s="128"/>
      <c r="AFA154" s="128"/>
      <c r="AFB154" s="128"/>
      <c r="AFC154" s="128"/>
      <c r="AFD154" s="128"/>
      <c r="AFE154" s="128"/>
      <c r="AFF154" s="128"/>
      <c r="AFG154" s="128"/>
      <c r="AFH154" s="128"/>
      <c r="AFI154" s="128"/>
      <c r="AFJ154" s="128"/>
      <c r="AFK154" s="128"/>
      <c r="AFL154" s="128"/>
      <c r="AFM154" s="128"/>
      <c r="AFN154" s="128"/>
      <c r="AFO154" s="128"/>
      <c r="AFP154" s="128"/>
      <c r="AFQ154" s="128"/>
      <c r="AFR154" s="128"/>
      <c r="AFS154" s="128"/>
      <c r="AFT154" s="128"/>
      <c r="AFU154" s="128"/>
      <c r="AFV154" s="128"/>
      <c r="AFW154" s="128"/>
      <c r="AFX154" s="128"/>
      <c r="AFY154" s="128"/>
      <c r="AFZ154" s="128"/>
      <c r="AGA154" s="128"/>
      <c r="AGB154" s="128"/>
      <c r="AGC154" s="128"/>
      <c r="AGD154" s="128"/>
      <c r="AGE154" s="128"/>
      <c r="AGF154" s="128"/>
      <c r="AGG154" s="128"/>
      <c r="AGH154" s="128"/>
      <c r="AGI154" s="128"/>
      <c r="AGJ154" s="128"/>
      <c r="AGK154" s="128"/>
      <c r="AGL154" s="128"/>
      <c r="AGM154" s="128"/>
      <c r="AGN154" s="128"/>
      <c r="AGO154" s="128"/>
      <c r="AGP154" s="128"/>
      <c r="AGQ154" s="128"/>
      <c r="AGR154" s="128"/>
      <c r="AGS154" s="128"/>
      <c r="AGT154" s="128"/>
      <c r="AGU154" s="128"/>
      <c r="AGV154" s="128"/>
      <c r="AGW154" s="128"/>
      <c r="AGX154" s="128"/>
      <c r="AGY154" s="128"/>
      <c r="AGZ154" s="128"/>
      <c r="AHA154" s="128"/>
      <c r="AHB154" s="128"/>
      <c r="AHC154" s="128"/>
      <c r="AHD154" s="128"/>
      <c r="AHE154" s="128"/>
      <c r="AHF154" s="128"/>
      <c r="AHG154" s="128"/>
      <c r="AHH154" s="128"/>
      <c r="AHI154" s="128"/>
      <c r="AHJ154" s="128"/>
      <c r="AHK154" s="128"/>
      <c r="AHL154" s="128"/>
      <c r="AHM154" s="128"/>
      <c r="AHN154" s="128"/>
      <c r="AHO154" s="128"/>
      <c r="AHP154" s="128"/>
      <c r="AHQ154" s="128"/>
      <c r="AHR154" s="128"/>
      <c r="AHS154" s="128"/>
      <c r="AHT154" s="128"/>
      <c r="AHU154" s="128"/>
      <c r="AHV154" s="128"/>
      <c r="AHW154" s="128"/>
      <c r="AHX154" s="128"/>
      <c r="AHY154" s="128"/>
      <c r="AHZ154" s="128"/>
      <c r="AIA154" s="128"/>
      <c r="AIB154" s="128"/>
      <c r="AIC154" s="128"/>
      <c r="AID154" s="128"/>
      <c r="AIE154" s="128"/>
      <c r="AIF154" s="128"/>
      <c r="AIG154" s="128"/>
      <c r="AIH154" s="128"/>
      <c r="AII154" s="128"/>
      <c r="AIJ154" s="128"/>
      <c r="AIK154" s="128"/>
      <c r="AIL154" s="128"/>
      <c r="AIM154" s="128"/>
      <c r="AIN154" s="128"/>
      <c r="AIO154" s="128"/>
      <c r="AIP154" s="128"/>
      <c r="AIQ154" s="128"/>
      <c r="AIR154" s="128"/>
      <c r="AIS154" s="128"/>
      <c r="AIT154" s="128"/>
      <c r="AIU154" s="128"/>
      <c r="AIV154" s="128"/>
      <c r="AIW154" s="128"/>
      <c r="AIX154" s="128"/>
      <c r="AIY154" s="128"/>
      <c r="AIZ154" s="128"/>
      <c r="AJA154" s="128"/>
      <c r="AJB154" s="128"/>
      <c r="AJC154" s="128"/>
      <c r="AJD154" s="128"/>
      <c r="AJE154" s="128"/>
      <c r="AJF154" s="128"/>
      <c r="AJG154" s="128"/>
      <c r="AJH154" s="128"/>
      <c r="AJI154" s="128"/>
      <c r="AJJ154" s="128"/>
      <c r="AJK154" s="128"/>
      <c r="AJL154" s="128"/>
      <c r="AJM154" s="128"/>
      <c r="AJN154" s="128"/>
      <c r="AJO154" s="128"/>
      <c r="AJP154" s="128"/>
      <c r="AJQ154" s="128"/>
      <c r="AJR154" s="128"/>
      <c r="AJS154" s="128"/>
      <c r="AJT154" s="128"/>
      <c r="AJU154" s="128"/>
      <c r="AJV154" s="128"/>
      <c r="AJW154" s="128"/>
      <c r="AJX154" s="128"/>
      <c r="AJY154" s="128"/>
      <c r="AJZ154" s="128"/>
      <c r="AKA154" s="128"/>
      <c r="AKB154" s="128"/>
      <c r="AKC154" s="128"/>
      <c r="AKD154" s="128"/>
      <c r="AKE154" s="128"/>
      <c r="AKF154" s="128"/>
      <c r="AKG154" s="128"/>
      <c r="AKH154" s="128"/>
      <c r="AKI154" s="128"/>
      <c r="AKJ154" s="128"/>
      <c r="AKK154" s="128"/>
      <c r="AKL154" s="128"/>
      <c r="AKM154" s="128"/>
      <c r="AKN154" s="128"/>
      <c r="AKO154" s="128"/>
      <c r="AKP154" s="128"/>
      <c r="AKQ154" s="128"/>
      <c r="AKR154" s="128"/>
      <c r="AKS154" s="128"/>
      <c r="AKT154" s="128"/>
      <c r="AKU154" s="128"/>
      <c r="AKV154" s="128"/>
      <c r="AKW154" s="128"/>
      <c r="AKX154" s="128"/>
      <c r="AKY154" s="128"/>
      <c r="AKZ154" s="128"/>
      <c r="ALA154" s="128"/>
      <c r="ALB154" s="128"/>
      <c r="ALC154" s="128"/>
      <c r="ALD154" s="128"/>
      <c r="ALE154" s="128"/>
      <c r="ALF154" s="128"/>
      <c r="ALG154" s="128"/>
      <c r="ALH154" s="128"/>
      <c r="ALI154" s="128"/>
      <c r="ALJ154" s="128"/>
      <c r="ALK154" s="128"/>
      <c r="ALL154" s="128"/>
      <c r="ALM154" s="128"/>
      <c r="ALN154" s="128"/>
      <c r="ALO154" s="128"/>
      <c r="ALP154" s="128"/>
      <c r="ALQ154" s="128"/>
      <c r="ALR154" s="128"/>
      <c r="ALS154" s="128"/>
      <c r="ALT154" s="128"/>
      <c r="ALU154" s="128"/>
      <c r="ALV154" s="128"/>
      <c r="ALW154" s="128"/>
      <c r="ALX154" s="128"/>
      <c r="ALY154" s="128"/>
      <c r="ALZ154" s="128"/>
      <c r="AMA154" s="128"/>
      <c r="AMB154" s="128"/>
      <c r="AMC154" s="128"/>
      <c r="AMD154" s="128"/>
      <c r="AME154" s="128"/>
      <c r="AMF154" s="128"/>
      <c r="AMG154" s="128"/>
      <c r="AMH154" s="128"/>
    </row>
    <row r="155" spans="1:1022" ht="13.9" customHeight="1" x14ac:dyDescent="0.3">
      <c r="A155" s="131" t="s">
        <v>21</v>
      </c>
      <c r="B155" s="158">
        <v>2</v>
      </c>
      <c r="C155" s="131"/>
      <c r="D155" s="177"/>
      <c r="E155" s="174"/>
      <c r="F155" s="174"/>
      <c r="G155" s="174"/>
      <c r="H155" s="177"/>
      <c r="I155" s="177"/>
      <c r="J155" s="174"/>
      <c r="K155" s="174"/>
      <c r="L155" s="174"/>
      <c r="M155" s="174"/>
      <c r="N155" s="174"/>
      <c r="O155" s="174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8"/>
      <c r="CO155" s="128"/>
      <c r="CP155" s="128"/>
      <c r="CQ155" s="128"/>
      <c r="CR155" s="128"/>
      <c r="CS155" s="128"/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GW155" s="128"/>
      <c r="GX155" s="128"/>
      <c r="GY155" s="128"/>
      <c r="GZ155" s="128"/>
      <c r="HA155" s="128"/>
      <c r="HB155" s="128"/>
      <c r="HC155" s="128"/>
      <c r="HD155" s="128"/>
      <c r="HE155" s="128"/>
      <c r="HF155" s="128"/>
      <c r="HG155" s="128"/>
      <c r="HH155" s="128"/>
      <c r="HI155" s="128"/>
      <c r="HJ155" s="128"/>
      <c r="HK155" s="128"/>
      <c r="HL155" s="128"/>
      <c r="HM155" s="128"/>
      <c r="HN155" s="128"/>
      <c r="HO155" s="128"/>
      <c r="HP155" s="128"/>
      <c r="HQ155" s="128"/>
      <c r="HR155" s="128"/>
      <c r="HS155" s="128"/>
      <c r="HT155" s="128"/>
      <c r="HU155" s="128"/>
      <c r="HV155" s="128"/>
      <c r="HW155" s="128"/>
      <c r="HX155" s="128"/>
      <c r="HY155" s="128"/>
      <c r="HZ155" s="128"/>
      <c r="IA155" s="128"/>
      <c r="IB155" s="128"/>
      <c r="IC155" s="128"/>
      <c r="ID155" s="128"/>
      <c r="IE155" s="128"/>
      <c r="IF155" s="128"/>
      <c r="IG155" s="128"/>
      <c r="IH155" s="128"/>
      <c r="II155" s="128"/>
      <c r="IJ155" s="128"/>
      <c r="IK155" s="128"/>
      <c r="IL155" s="128"/>
      <c r="IM155" s="128"/>
      <c r="IN155" s="128"/>
      <c r="IO155" s="128"/>
      <c r="IP155" s="128"/>
      <c r="IQ155" s="128"/>
      <c r="IR155" s="128"/>
      <c r="IS155" s="128"/>
      <c r="IT155" s="128"/>
      <c r="IU155" s="128"/>
      <c r="IV155" s="128"/>
      <c r="IW155" s="128"/>
      <c r="IX155" s="128"/>
      <c r="IY155" s="128"/>
      <c r="IZ155" s="128"/>
      <c r="JA155" s="128"/>
      <c r="JB155" s="128"/>
      <c r="JC155" s="128"/>
      <c r="JD155" s="128"/>
      <c r="JE155" s="128"/>
      <c r="JF155" s="128"/>
      <c r="JG155" s="128"/>
      <c r="JH155" s="128"/>
      <c r="JI155" s="128"/>
      <c r="JJ155" s="128"/>
      <c r="JK155" s="128"/>
      <c r="JL155" s="128"/>
      <c r="JM155" s="128"/>
      <c r="JN155" s="128"/>
      <c r="JO155" s="128"/>
      <c r="JP155" s="128"/>
      <c r="JQ155" s="128"/>
      <c r="JR155" s="128"/>
      <c r="JS155" s="128"/>
      <c r="JT155" s="128"/>
      <c r="JU155" s="128"/>
      <c r="JV155" s="128"/>
      <c r="JW155" s="128"/>
      <c r="JX155" s="128"/>
      <c r="JY155" s="128"/>
      <c r="JZ155" s="128"/>
      <c r="KA155" s="128"/>
      <c r="KB155" s="128"/>
      <c r="KC155" s="128"/>
      <c r="KD155" s="128"/>
      <c r="KE155" s="128"/>
      <c r="KF155" s="128"/>
      <c r="KG155" s="128"/>
      <c r="KH155" s="128"/>
      <c r="KI155" s="128"/>
      <c r="KJ155" s="128"/>
      <c r="KK155" s="128"/>
      <c r="KL155" s="128"/>
      <c r="KM155" s="128"/>
      <c r="KN155" s="128"/>
      <c r="KO155" s="128"/>
      <c r="KP155" s="128"/>
      <c r="KQ155" s="128"/>
      <c r="KR155" s="128"/>
      <c r="KS155" s="128"/>
      <c r="KT155" s="128"/>
      <c r="KU155" s="128"/>
      <c r="KV155" s="128"/>
      <c r="KW155" s="128"/>
      <c r="KX155" s="128"/>
      <c r="KY155" s="128"/>
      <c r="KZ155" s="128"/>
      <c r="LA155" s="128"/>
      <c r="LB155" s="128"/>
      <c r="LC155" s="128"/>
      <c r="LD155" s="128"/>
      <c r="LE155" s="128"/>
      <c r="LF155" s="128"/>
      <c r="LG155" s="128"/>
      <c r="LH155" s="128"/>
      <c r="LI155" s="128"/>
      <c r="LJ155" s="128"/>
      <c r="LK155" s="128"/>
      <c r="LL155" s="128"/>
      <c r="LM155" s="128"/>
      <c r="LN155" s="128"/>
      <c r="LO155" s="128"/>
      <c r="LP155" s="128"/>
      <c r="LQ155" s="128"/>
      <c r="LR155" s="128"/>
      <c r="LS155" s="128"/>
      <c r="LT155" s="128"/>
      <c r="LU155" s="128"/>
      <c r="LV155" s="128"/>
      <c r="LW155" s="128"/>
      <c r="LX155" s="128"/>
      <c r="LY155" s="128"/>
      <c r="LZ155" s="128"/>
      <c r="MA155" s="128"/>
      <c r="MB155" s="128"/>
      <c r="MC155" s="128"/>
      <c r="MD155" s="128"/>
      <c r="ME155" s="128"/>
      <c r="MF155" s="128"/>
      <c r="MG155" s="128"/>
      <c r="MH155" s="128"/>
      <c r="MI155" s="128"/>
      <c r="MJ155" s="128"/>
      <c r="MK155" s="128"/>
      <c r="ML155" s="128"/>
      <c r="MM155" s="128"/>
      <c r="MN155" s="128"/>
      <c r="MO155" s="128"/>
      <c r="MP155" s="128"/>
      <c r="MQ155" s="128"/>
      <c r="MR155" s="128"/>
      <c r="MS155" s="128"/>
      <c r="MT155" s="128"/>
      <c r="MU155" s="128"/>
      <c r="MV155" s="128"/>
      <c r="MW155" s="128"/>
      <c r="MX155" s="128"/>
      <c r="MY155" s="128"/>
      <c r="MZ155" s="128"/>
      <c r="NA155" s="128"/>
      <c r="NB155" s="128"/>
      <c r="NC155" s="128"/>
      <c r="ND155" s="128"/>
      <c r="NE155" s="128"/>
      <c r="NF155" s="128"/>
      <c r="NG155" s="128"/>
      <c r="NH155" s="128"/>
      <c r="NI155" s="128"/>
      <c r="NJ155" s="128"/>
      <c r="NK155" s="128"/>
      <c r="NL155" s="128"/>
      <c r="NM155" s="128"/>
      <c r="NN155" s="128"/>
      <c r="NO155" s="128"/>
      <c r="NP155" s="128"/>
      <c r="NQ155" s="128"/>
      <c r="NR155" s="128"/>
      <c r="NS155" s="128"/>
      <c r="NT155" s="128"/>
      <c r="NU155" s="128"/>
      <c r="NV155" s="128"/>
      <c r="NW155" s="128"/>
      <c r="NX155" s="128"/>
      <c r="NY155" s="128"/>
      <c r="NZ155" s="128"/>
      <c r="OA155" s="128"/>
      <c r="OB155" s="128"/>
      <c r="OC155" s="128"/>
      <c r="OD155" s="128"/>
      <c r="OE155" s="128"/>
      <c r="OF155" s="128"/>
      <c r="OG155" s="128"/>
      <c r="OH155" s="128"/>
      <c r="OI155" s="128"/>
      <c r="OJ155" s="128"/>
      <c r="OK155" s="128"/>
      <c r="OL155" s="128"/>
      <c r="OM155" s="128"/>
      <c r="ON155" s="128"/>
      <c r="OO155" s="128"/>
      <c r="OP155" s="128"/>
      <c r="OQ155" s="128"/>
      <c r="OR155" s="128"/>
      <c r="OS155" s="128"/>
      <c r="OT155" s="128"/>
      <c r="OU155" s="128"/>
      <c r="OV155" s="128"/>
      <c r="OW155" s="128"/>
      <c r="OX155" s="128"/>
      <c r="OY155" s="128"/>
      <c r="OZ155" s="128"/>
      <c r="PA155" s="128"/>
      <c r="PB155" s="128"/>
      <c r="PC155" s="128"/>
      <c r="PD155" s="128"/>
      <c r="PE155" s="128"/>
      <c r="PF155" s="128"/>
      <c r="PG155" s="128"/>
      <c r="PH155" s="128"/>
      <c r="PI155" s="128"/>
      <c r="PJ155" s="128"/>
      <c r="PK155" s="128"/>
      <c r="PL155" s="128"/>
      <c r="PM155" s="128"/>
      <c r="PN155" s="128"/>
      <c r="PO155" s="128"/>
      <c r="PP155" s="128"/>
      <c r="PQ155" s="128"/>
      <c r="PR155" s="128"/>
      <c r="PS155" s="128"/>
      <c r="PT155" s="128"/>
      <c r="PU155" s="128"/>
      <c r="PV155" s="128"/>
      <c r="PW155" s="128"/>
      <c r="PX155" s="128"/>
      <c r="PY155" s="128"/>
      <c r="PZ155" s="128"/>
      <c r="QA155" s="128"/>
      <c r="QB155" s="128"/>
      <c r="QC155" s="128"/>
      <c r="QD155" s="128"/>
      <c r="QE155" s="128"/>
      <c r="QF155" s="128"/>
      <c r="QG155" s="128"/>
      <c r="QH155" s="128"/>
      <c r="QI155" s="128"/>
      <c r="QJ155" s="128"/>
      <c r="QK155" s="128"/>
      <c r="QL155" s="128"/>
      <c r="QM155" s="128"/>
      <c r="QN155" s="128"/>
      <c r="QO155" s="128"/>
      <c r="QP155" s="128"/>
      <c r="QQ155" s="128"/>
      <c r="QR155" s="128"/>
      <c r="QS155" s="128"/>
      <c r="QT155" s="128"/>
      <c r="QU155" s="128"/>
      <c r="QV155" s="128"/>
      <c r="QW155" s="128"/>
      <c r="QX155" s="128"/>
      <c r="QY155" s="128"/>
      <c r="QZ155" s="128"/>
      <c r="RA155" s="128"/>
      <c r="RB155" s="128"/>
      <c r="RC155" s="128"/>
      <c r="RD155" s="128"/>
      <c r="RE155" s="128"/>
      <c r="RF155" s="128"/>
      <c r="RG155" s="128"/>
      <c r="RH155" s="128"/>
      <c r="RI155" s="128"/>
      <c r="RJ155" s="128"/>
      <c r="RK155" s="128"/>
      <c r="RL155" s="128"/>
      <c r="RM155" s="128"/>
      <c r="RN155" s="128"/>
      <c r="RO155" s="128"/>
      <c r="RP155" s="128"/>
      <c r="RQ155" s="128"/>
      <c r="RR155" s="128"/>
      <c r="RS155" s="128"/>
      <c r="RT155" s="128"/>
      <c r="RU155" s="128"/>
      <c r="RV155" s="128"/>
      <c r="RW155" s="128"/>
      <c r="RX155" s="128"/>
      <c r="RY155" s="128"/>
      <c r="RZ155" s="128"/>
      <c r="SA155" s="128"/>
      <c r="SB155" s="128"/>
      <c r="SC155" s="128"/>
      <c r="SD155" s="128"/>
      <c r="SE155" s="128"/>
      <c r="SF155" s="128"/>
      <c r="SG155" s="128"/>
      <c r="SH155" s="128"/>
      <c r="SI155" s="128"/>
      <c r="SJ155" s="128"/>
      <c r="SK155" s="128"/>
      <c r="SL155" s="128"/>
      <c r="SM155" s="128"/>
      <c r="SN155" s="128"/>
      <c r="SO155" s="128"/>
      <c r="SP155" s="128"/>
      <c r="SQ155" s="128"/>
      <c r="SR155" s="128"/>
      <c r="SS155" s="128"/>
      <c r="ST155" s="128"/>
      <c r="SU155" s="128"/>
      <c r="SV155" s="128"/>
      <c r="SW155" s="128"/>
      <c r="SX155" s="128"/>
      <c r="SY155" s="128"/>
      <c r="SZ155" s="128"/>
      <c r="TA155" s="128"/>
      <c r="TB155" s="128"/>
      <c r="TC155" s="128"/>
      <c r="TD155" s="128"/>
      <c r="TE155" s="128"/>
      <c r="TF155" s="128"/>
      <c r="TG155" s="128"/>
      <c r="TH155" s="128"/>
      <c r="TI155" s="128"/>
      <c r="TJ155" s="128"/>
      <c r="TK155" s="128"/>
      <c r="TL155" s="128"/>
      <c r="TM155" s="128"/>
      <c r="TN155" s="128"/>
      <c r="TO155" s="128"/>
      <c r="TP155" s="128"/>
      <c r="TQ155" s="128"/>
      <c r="TR155" s="128"/>
      <c r="TS155" s="128"/>
      <c r="TT155" s="128"/>
      <c r="TU155" s="128"/>
      <c r="TV155" s="128"/>
      <c r="TW155" s="128"/>
      <c r="TX155" s="128"/>
      <c r="TY155" s="128"/>
      <c r="TZ155" s="128"/>
      <c r="UA155" s="128"/>
      <c r="UB155" s="128"/>
      <c r="UC155" s="128"/>
      <c r="UD155" s="128"/>
      <c r="UE155" s="128"/>
      <c r="UF155" s="128"/>
      <c r="UG155" s="128"/>
      <c r="UH155" s="128"/>
      <c r="UI155" s="128"/>
      <c r="UJ155" s="128"/>
      <c r="UK155" s="128"/>
      <c r="UL155" s="128"/>
      <c r="UM155" s="128"/>
      <c r="UN155" s="128"/>
      <c r="UO155" s="128"/>
      <c r="UP155" s="128"/>
      <c r="UQ155" s="128"/>
      <c r="UR155" s="128"/>
      <c r="US155" s="128"/>
      <c r="UT155" s="128"/>
      <c r="UU155" s="128"/>
      <c r="UV155" s="128"/>
      <c r="UW155" s="128"/>
      <c r="UX155" s="128"/>
      <c r="UY155" s="128"/>
      <c r="UZ155" s="128"/>
      <c r="VA155" s="128"/>
      <c r="VB155" s="128"/>
      <c r="VC155" s="128"/>
      <c r="VD155" s="128"/>
      <c r="VE155" s="128"/>
      <c r="VF155" s="128"/>
      <c r="VG155" s="128"/>
      <c r="VH155" s="128"/>
      <c r="VI155" s="128"/>
      <c r="VJ155" s="128"/>
      <c r="VK155" s="128"/>
      <c r="VL155" s="128"/>
      <c r="VM155" s="128"/>
      <c r="VN155" s="128"/>
      <c r="VO155" s="128"/>
      <c r="VP155" s="128"/>
      <c r="VQ155" s="128"/>
      <c r="VR155" s="128"/>
      <c r="VS155" s="128"/>
      <c r="VT155" s="128"/>
      <c r="VU155" s="128"/>
      <c r="VV155" s="128"/>
      <c r="VW155" s="128"/>
      <c r="VX155" s="128"/>
      <c r="VY155" s="128"/>
      <c r="VZ155" s="128"/>
      <c r="WA155" s="128"/>
      <c r="WB155" s="128"/>
      <c r="WC155" s="128"/>
      <c r="WD155" s="128"/>
      <c r="WE155" s="128"/>
      <c r="WF155" s="128"/>
      <c r="WG155" s="128"/>
      <c r="WH155" s="128"/>
      <c r="WI155" s="128"/>
      <c r="WJ155" s="128"/>
      <c r="WK155" s="128"/>
      <c r="WL155" s="128"/>
      <c r="WM155" s="128"/>
      <c r="WN155" s="128"/>
      <c r="WO155" s="128"/>
      <c r="WP155" s="128"/>
      <c r="WQ155" s="128"/>
      <c r="WR155" s="128"/>
      <c r="WS155" s="128"/>
      <c r="WT155" s="128"/>
      <c r="WU155" s="128"/>
      <c r="WV155" s="128"/>
      <c r="WW155" s="128"/>
      <c r="WX155" s="128"/>
      <c r="WY155" s="128"/>
      <c r="WZ155" s="128"/>
      <c r="XA155" s="128"/>
      <c r="XB155" s="128"/>
      <c r="XC155" s="128"/>
      <c r="XD155" s="128"/>
      <c r="XE155" s="128"/>
      <c r="XF155" s="128"/>
      <c r="XG155" s="128"/>
      <c r="XH155" s="128"/>
      <c r="XI155" s="128"/>
      <c r="XJ155" s="128"/>
      <c r="XK155" s="128"/>
      <c r="XL155" s="128"/>
      <c r="XM155" s="128"/>
      <c r="XN155" s="128"/>
      <c r="XO155" s="128"/>
      <c r="XP155" s="128"/>
      <c r="XQ155" s="128"/>
      <c r="XR155" s="128"/>
      <c r="XS155" s="128"/>
      <c r="XT155" s="128"/>
      <c r="XU155" s="128"/>
      <c r="XV155" s="128"/>
      <c r="XW155" s="128"/>
      <c r="XX155" s="128"/>
      <c r="XY155" s="128"/>
      <c r="XZ155" s="128"/>
      <c r="YA155" s="128"/>
      <c r="YB155" s="128"/>
      <c r="YC155" s="128"/>
      <c r="YD155" s="128"/>
      <c r="YE155" s="128"/>
      <c r="YF155" s="128"/>
      <c r="YG155" s="128"/>
      <c r="YH155" s="128"/>
      <c r="YI155" s="128"/>
      <c r="YJ155" s="128"/>
      <c r="YK155" s="128"/>
      <c r="YL155" s="128"/>
      <c r="YM155" s="128"/>
      <c r="YN155" s="128"/>
      <c r="YO155" s="128"/>
      <c r="YP155" s="128"/>
      <c r="YQ155" s="128"/>
      <c r="YR155" s="128"/>
      <c r="YS155" s="128"/>
      <c r="YT155" s="128"/>
      <c r="YU155" s="128"/>
      <c r="YV155" s="128"/>
      <c r="YW155" s="128"/>
      <c r="YX155" s="128"/>
      <c r="YY155" s="128"/>
      <c r="YZ155" s="128"/>
      <c r="ZA155" s="128"/>
      <c r="ZB155" s="128"/>
      <c r="ZC155" s="128"/>
      <c r="ZD155" s="128"/>
      <c r="ZE155" s="128"/>
      <c r="ZF155" s="128"/>
      <c r="ZG155" s="128"/>
      <c r="ZH155" s="128"/>
      <c r="ZI155" s="128"/>
      <c r="ZJ155" s="128"/>
      <c r="ZK155" s="128"/>
      <c r="ZL155" s="128"/>
      <c r="ZM155" s="128"/>
      <c r="ZN155" s="128"/>
      <c r="ZO155" s="128"/>
      <c r="ZP155" s="128"/>
      <c r="ZQ155" s="128"/>
      <c r="ZR155" s="128"/>
      <c r="ZS155" s="128"/>
      <c r="ZT155" s="128"/>
      <c r="ZU155" s="128"/>
      <c r="ZV155" s="128"/>
      <c r="ZW155" s="128"/>
      <c r="ZX155" s="128"/>
      <c r="ZY155" s="128"/>
      <c r="ZZ155" s="128"/>
      <c r="AAA155" s="128"/>
      <c r="AAB155" s="128"/>
      <c r="AAC155" s="128"/>
      <c r="AAD155" s="128"/>
      <c r="AAE155" s="128"/>
      <c r="AAF155" s="128"/>
      <c r="AAG155" s="128"/>
      <c r="AAH155" s="128"/>
      <c r="AAI155" s="128"/>
      <c r="AAJ155" s="128"/>
      <c r="AAK155" s="128"/>
      <c r="AAL155" s="128"/>
      <c r="AAM155" s="128"/>
      <c r="AAN155" s="128"/>
      <c r="AAO155" s="128"/>
      <c r="AAP155" s="128"/>
      <c r="AAQ155" s="128"/>
      <c r="AAR155" s="128"/>
      <c r="AAS155" s="128"/>
      <c r="AAT155" s="128"/>
      <c r="AAU155" s="128"/>
      <c r="AAV155" s="128"/>
      <c r="AAW155" s="128"/>
      <c r="AAX155" s="128"/>
      <c r="AAY155" s="128"/>
      <c r="AAZ155" s="128"/>
      <c r="ABA155" s="128"/>
      <c r="ABB155" s="128"/>
      <c r="ABC155" s="128"/>
      <c r="ABD155" s="128"/>
      <c r="ABE155" s="128"/>
      <c r="ABF155" s="128"/>
      <c r="ABG155" s="128"/>
      <c r="ABH155" s="128"/>
      <c r="ABI155" s="128"/>
      <c r="ABJ155" s="128"/>
      <c r="ABK155" s="128"/>
      <c r="ABL155" s="128"/>
      <c r="ABM155" s="128"/>
      <c r="ABN155" s="128"/>
      <c r="ABO155" s="128"/>
      <c r="ABP155" s="128"/>
      <c r="ABQ155" s="128"/>
      <c r="ABR155" s="128"/>
      <c r="ABS155" s="128"/>
      <c r="ABT155" s="128"/>
      <c r="ABU155" s="128"/>
      <c r="ABV155" s="128"/>
      <c r="ABW155" s="128"/>
      <c r="ABX155" s="128"/>
      <c r="ABY155" s="128"/>
      <c r="ABZ155" s="128"/>
      <c r="ACA155" s="128"/>
      <c r="ACB155" s="128"/>
      <c r="ACC155" s="128"/>
      <c r="ACD155" s="128"/>
      <c r="ACE155" s="128"/>
      <c r="ACF155" s="128"/>
      <c r="ACG155" s="128"/>
      <c r="ACH155" s="128"/>
      <c r="ACI155" s="128"/>
      <c r="ACJ155" s="128"/>
      <c r="ACK155" s="128"/>
      <c r="ACL155" s="128"/>
      <c r="ACM155" s="128"/>
      <c r="ACN155" s="128"/>
      <c r="ACO155" s="128"/>
      <c r="ACP155" s="128"/>
      <c r="ACQ155" s="128"/>
      <c r="ACR155" s="128"/>
      <c r="ACS155" s="128"/>
      <c r="ACT155" s="128"/>
      <c r="ACU155" s="128"/>
      <c r="ACV155" s="128"/>
      <c r="ACW155" s="128"/>
      <c r="ACX155" s="128"/>
      <c r="ACY155" s="128"/>
      <c r="ACZ155" s="128"/>
      <c r="ADA155" s="128"/>
      <c r="ADB155" s="128"/>
      <c r="ADC155" s="128"/>
      <c r="ADD155" s="128"/>
      <c r="ADE155" s="128"/>
      <c r="ADF155" s="128"/>
      <c r="ADG155" s="128"/>
      <c r="ADH155" s="128"/>
      <c r="ADI155" s="128"/>
      <c r="ADJ155" s="128"/>
      <c r="ADK155" s="128"/>
      <c r="ADL155" s="128"/>
      <c r="ADM155" s="128"/>
      <c r="ADN155" s="128"/>
      <c r="ADO155" s="128"/>
      <c r="ADP155" s="128"/>
      <c r="ADQ155" s="128"/>
      <c r="ADR155" s="128"/>
      <c r="ADS155" s="128"/>
      <c r="ADT155" s="128"/>
      <c r="ADU155" s="128"/>
      <c r="ADV155" s="128"/>
      <c r="ADW155" s="128"/>
      <c r="ADX155" s="128"/>
      <c r="ADY155" s="128"/>
      <c r="ADZ155" s="128"/>
      <c r="AEA155" s="128"/>
      <c r="AEB155" s="128"/>
      <c r="AEC155" s="128"/>
      <c r="AED155" s="128"/>
      <c r="AEE155" s="128"/>
      <c r="AEF155" s="128"/>
      <c r="AEG155" s="128"/>
      <c r="AEH155" s="128"/>
      <c r="AEI155" s="128"/>
      <c r="AEJ155" s="128"/>
      <c r="AEK155" s="128"/>
      <c r="AEL155" s="128"/>
      <c r="AEM155" s="128"/>
      <c r="AEN155" s="128"/>
      <c r="AEO155" s="128"/>
      <c r="AEP155" s="128"/>
      <c r="AEQ155" s="128"/>
      <c r="AER155" s="128"/>
      <c r="AES155" s="128"/>
      <c r="AET155" s="128"/>
      <c r="AEU155" s="128"/>
      <c r="AEV155" s="128"/>
      <c r="AEW155" s="128"/>
      <c r="AEX155" s="128"/>
      <c r="AEY155" s="128"/>
      <c r="AEZ155" s="128"/>
      <c r="AFA155" s="128"/>
      <c r="AFB155" s="128"/>
      <c r="AFC155" s="128"/>
      <c r="AFD155" s="128"/>
      <c r="AFE155" s="128"/>
      <c r="AFF155" s="128"/>
      <c r="AFG155" s="128"/>
      <c r="AFH155" s="128"/>
      <c r="AFI155" s="128"/>
      <c r="AFJ155" s="128"/>
      <c r="AFK155" s="128"/>
      <c r="AFL155" s="128"/>
      <c r="AFM155" s="128"/>
      <c r="AFN155" s="128"/>
      <c r="AFO155" s="128"/>
      <c r="AFP155" s="128"/>
      <c r="AFQ155" s="128"/>
      <c r="AFR155" s="128"/>
      <c r="AFS155" s="128"/>
      <c r="AFT155" s="128"/>
      <c r="AFU155" s="128"/>
      <c r="AFV155" s="128"/>
      <c r="AFW155" s="128"/>
      <c r="AFX155" s="128"/>
      <c r="AFY155" s="128"/>
      <c r="AFZ155" s="128"/>
      <c r="AGA155" s="128"/>
      <c r="AGB155" s="128"/>
      <c r="AGC155" s="128"/>
      <c r="AGD155" s="128"/>
      <c r="AGE155" s="128"/>
      <c r="AGF155" s="128"/>
      <c r="AGG155" s="128"/>
      <c r="AGH155" s="128"/>
      <c r="AGI155" s="128"/>
      <c r="AGJ155" s="128"/>
      <c r="AGK155" s="128"/>
      <c r="AGL155" s="128"/>
      <c r="AGM155" s="128"/>
      <c r="AGN155" s="128"/>
      <c r="AGO155" s="128"/>
      <c r="AGP155" s="128"/>
      <c r="AGQ155" s="128"/>
      <c r="AGR155" s="128"/>
      <c r="AGS155" s="128"/>
      <c r="AGT155" s="128"/>
      <c r="AGU155" s="128"/>
      <c r="AGV155" s="128"/>
      <c r="AGW155" s="128"/>
      <c r="AGX155" s="128"/>
      <c r="AGY155" s="128"/>
      <c r="AGZ155" s="128"/>
      <c r="AHA155" s="128"/>
      <c r="AHB155" s="128"/>
      <c r="AHC155" s="128"/>
      <c r="AHD155" s="128"/>
      <c r="AHE155" s="128"/>
      <c r="AHF155" s="128"/>
      <c r="AHG155" s="128"/>
      <c r="AHH155" s="128"/>
      <c r="AHI155" s="128"/>
      <c r="AHJ155" s="128"/>
      <c r="AHK155" s="128"/>
      <c r="AHL155" s="128"/>
      <c r="AHM155" s="128"/>
      <c r="AHN155" s="128"/>
      <c r="AHO155" s="128"/>
      <c r="AHP155" s="128"/>
      <c r="AHQ155" s="128"/>
      <c r="AHR155" s="128"/>
      <c r="AHS155" s="128"/>
      <c r="AHT155" s="128"/>
      <c r="AHU155" s="128"/>
      <c r="AHV155" s="128"/>
      <c r="AHW155" s="128"/>
      <c r="AHX155" s="128"/>
      <c r="AHY155" s="128"/>
      <c r="AHZ155" s="128"/>
      <c r="AIA155" s="128"/>
      <c r="AIB155" s="128"/>
      <c r="AIC155" s="128"/>
      <c r="AID155" s="128"/>
      <c r="AIE155" s="128"/>
      <c r="AIF155" s="128"/>
      <c r="AIG155" s="128"/>
      <c r="AIH155" s="128"/>
      <c r="AII155" s="128"/>
      <c r="AIJ155" s="128"/>
      <c r="AIK155" s="128"/>
      <c r="AIL155" s="128"/>
      <c r="AIM155" s="128"/>
      <c r="AIN155" s="128"/>
      <c r="AIO155" s="128"/>
      <c r="AIP155" s="128"/>
      <c r="AIQ155" s="128"/>
      <c r="AIR155" s="128"/>
      <c r="AIS155" s="128"/>
      <c r="AIT155" s="128"/>
      <c r="AIU155" s="128"/>
      <c r="AIV155" s="128"/>
      <c r="AIW155" s="128"/>
      <c r="AIX155" s="128"/>
      <c r="AIY155" s="128"/>
      <c r="AIZ155" s="128"/>
      <c r="AJA155" s="128"/>
      <c r="AJB155" s="128"/>
      <c r="AJC155" s="128"/>
      <c r="AJD155" s="128"/>
      <c r="AJE155" s="128"/>
      <c r="AJF155" s="128"/>
      <c r="AJG155" s="128"/>
      <c r="AJH155" s="128"/>
      <c r="AJI155" s="128"/>
      <c r="AJJ155" s="128"/>
      <c r="AJK155" s="128"/>
      <c r="AJL155" s="128"/>
      <c r="AJM155" s="128"/>
      <c r="AJN155" s="128"/>
      <c r="AJO155" s="128"/>
      <c r="AJP155" s="128"/>
      <c r="AJQ155" s="128"/>
      <c r="AJR155" s="128"/>
      <c r="AJS155" s="128"/>
      <c r="AJT155" s="128"/>
      <c r="AJU155" s="128"/>
      <c r="AJV155" s="128"/>
      <c r="AJW155" s="128"/>
      <c r="AJX155" s="128"/>
      <c r="AJY155" s="128"/>
      <c r="AJZ155" s="128"/>
      <c r="AKA155" s="128"/>
      <c r="AKB155" s="128"/>
      <c r="AKC155" s="128"/>
      <c r="AKD155" s="128"/>
      <c r="AKE155" s="128"/>
      <c r="AKF155" s="128"/>
      <c r="AKG155" s="128"/>
      <c r="AKH155" s="128"/>
      <c r="AKI155" s="128"/>
      <c r="AKJ155" s="128"/>
      <c r="AKK155" s="128"/>
      <c r="AKL155" s="128"/>
      <c r="AKM155" s="128"/>
      <c r="AKN155" s="128"/>
      <c r="AKO155" s="128"/>
      <c r="AKP155" s="128"/>
      <c r="AKQ155" s="128"/>
      <c r="AKR155" s="128"/>
      <c r="AKS155" s="128"/>
      <c r="AKT155" s="128"/>
      <c r="AKU155" s="128"/>
      <c r="AKV155" s="128"/>
      <c r="AKW155" s="128"/>
      <c r="AKX155" s="128"/>
      <c r="AKY155" s="128"/>
      <c r="AKZ155" s="128"/>
      <c r="ALA155" s="128"/>
      <c r="ALB155" s="128"/>
      <c r="ALC155" s="128"/>
      <c r="ALD155" s="128"/>
      <c r="ALE155" s="128"/>
      <c r="ALF155" s="128"/>
      <c r="ALG155" s="128"/>
      <c r="ALH155" s="128"/>
      <c r="ALI155" s="128"/>
      <c r="ALJ155" s="128"/>
      <c r="ALK155" s="128"/>
      <c r="ALL155" s="128"/>
      <c r="ALM155" s="128"/>
      <c r="ALN155" s="128"/>
      <c r="ALO155" s="128"/>
      <c r="ALP155" s="128"/>
      <c r="ALQ155" s="128"/>
      <c r="ALR155" s="128"/>
      <c r="ALS155" s="128"/>
      <c r="ALT155" s="128"/>
      <c r="ALU155" s="128"/>
      <c r="ALV155" s="128"/>
      <c r="ALW155" s="128"/>
      <c r="ALX155" s="128"/>
      <c r="ALY155" s="128"/>
      <c r="ALZ155" s="128"/>
      <c r="AMA155" s="128"/>
      <c r="AMB155" s="128"/>
      <c r="AMC155" s="128"/>
      <c r="AMD155" s="128"/>
      <c r="AME155" s="128"/>
      <c r="AMF155" s="128"/>
      <c r="AMG155" s="128"/>
      <c r="AMH155" s="128"/>
    </row>
    <row r="156" spans="1:1022" ht="16.5" customHeight="1" x14ac:dyDescent="0.3">
      <c r="A156" s="240" t="s">
        <v>22</v>
      </c>
      <c r="B156" s="240" t="s">
        <v>23</v>
      </c>
      <c r="C156" s="240" t="s">
        <v>24</v>
      </c>
      <c r="D156" s="243" t="s">
        <v>25</v>
      </c>
      <c r="E156" s="243"/>
      <c r="F156" s="243"/>
      <c r="G156" s="244" t="s">
        <v>26</v>
      </c>
      <c r="H156" s="243" t="s">
        <v>27</v>
      </c>
      <c r="I156" s="243"/>
      <c r="J156" s="243"/>
      <c r="K156" s="243"/>
      <c r="L156" s="243" t="s">
        <v>28</v>
      </c>
      <c r="M156" s="243"/>
      <c r="N156" s="243"/>
      <c r="O156" s="243"/>
    </row>
    <row r="157" spans="1:1022" x14ac:dyDescent="0.3">
      <c r="A157" s="241"/>
      <c r="B157" s="242"/>
      <c r="C157" s="241"/>
      <c r="D157" s="159" t="s">
        <v>29</v>
      </c>
      <c r="E157" s="159" t="s">
        <v>30</v>
      </c>
      <c r="F157" s="159" t="s">
        <v>31</v>
      </c>
      <c r="G157" s="245"/>
      <c r="H157" s="159" t="s">
        <v>32</v>
      </c>
      <c r="I157" s="159" t="s">
        <v>33</v>
      </c>
      <c r="J157" s="159" t="s">
        <v>34</v>
      </c>
      <c r="K157" s="159" t="s">
        <v>35</v>
      </c>
      <c r="L157" s="159" t="s">
        <v>36</v>
      </c>
      <c r="M157" s="159" t="s">
        <v>37</v>
      </c>
      <c r="N157" s="159" t="s">
        <v>38</v>
      </c>
      <c r="O157" s="159" t="s">
        <v>39</v>
      </c>
    </row>
    <row r="158" spans="1:1022" x14ac:dyDescent="0.3">
      <c r="A158" s="160">
        <v>1</v>
      </c>
      <c r="B158" s="160">
        <v>2</v>
      </c>
      <c r="C158" s="160">
        <v>3</v>
      </c>
      <c r="D158" s="160">
        <v>4</v>
      </c>
      <c r="E158" s="160">
        <v>5</v>
      </c>
      <c r="F158" s="160">
        <v>6</v>
      </c>
      <c r="G158" s="160">
        <v>7</v>
      </c>
      <c r="H158" s="160">
        <v>8</v>
      </c>
      <c r="I158" s="160">
        <v>9</v>
      </c>
      <c r="J158" s="160">
        <v>10</v>
      </c>
      <c r="K158" s="160">
        <v>11</v>
      </c>
      <c r="L158" s="160">
        <v>12</v>
      </c>
      <c r="M158" s="160">
        <v>13</v>
      </c>
      <c r="N158" s="160">
        <v>14</v>
      </c>
      <c r="O158" s="160">
        <v>15</v>
      </c>
    </row>
    <row r="159" spans="1:1022" x14ac:dyDescent="0.3">
      <c r="A159" s="135" t="s">
        <v>0</v>
      </c>
      <c r="B159" s="135"/>
      <c r="C159" s="135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</row>
    <row r="160" spans="1:1022" x14ac:dyDescent="0.3">
      <c r="A160" s="163" t="s">
        <v>293</v>
      </c>
      <c r="B160" s="168" t="s">
        <v>294</v>
      </c>
      <c r="C160" s="165">
        <v>20</v>
      </c>
      <c r="D160" s="166">
        <v>4.6399999999999997</v>
      </c>
      <c r="E160" s="166">
        <v>5.9</v>
      </c>
      <c r="F160" s="166"/>
      <c r="G160" s="166">
        <v>72.8</v>
      </c>
      <c r="H160" s="166">
        <v>0.01</v>
      </c>
      <c r="I160" s="166">
        <v>0.14000000000000001</v>
      </c>
      <c r="J160" s="166">
        <v>57.6</v>
      </c>
      <c r="K160" s="166">
        <v>0.1</v>
      </c>
      <c r="L160" s="166">
        <v>176</v>
      </c>
      <c r="M160" s="166">
        <v>100</v>
      </c>
      <c r="N160" s="166">
        <v>7</v>
      </c>
      <c r="O160" s="166">
        <v>0.2</v>
      </c>
    </row>
    <row r="161" spans="1:15" x14ac:dyDescent="0.3">
      <c r="A161" s="167" t="s">
        <v>534</v>
      </c>
      <c r="B161" s="168" t="s">
        <v>511</v>
      </c>
      <c r="C161" s="165">
        <v>70</v>
      </c>
      <c r="D161" s="166">
        <v>6.82</v>
      </c>
      <c r="E161" s="166">
        <v>4.3</v>
      </c>
      <c r="F161" s="166">
        <v>1.52</v>
      </c>
      <c r="G161" s="166">
        <v>71.84</v>
      </c>
      <c r="H161" s="166">
        <v>0.01</v>
      </c>
      <c r="I161" s="166">
        <v>0.26</v>
      </c>
      <c r="J161" s="166">
        <v>2</v>
      </c>
      <c r="K161" s="166">
        <v>1.76</v>
      </c>
      <c r="L161" s="166">
        <v>31.07</v>
      </c>
      <c r="M161" s="166">
        <v>33.5</v>
      </c>
      <c r="N161" s="166">
        <v>7.93</v>
      </c>
      <c r="O161" s="166">
        <v>0.14000000000000001</v>
      </c>
    </row>
    <row r="162" spans="1:15" ht="30.75" customHeight="1" x14ac:dyDescent="0.3">
      <c r="A162" s="163" t="s">
        <v>529</v>
      </c>
      <c r="B162" s="168" t="s">
        <v>808</v>
      </c>
      <c r="C162" s="165">
        <v>250</v>
      </c>
      <c r="D162" s="166">
        <v>10.23</v>
      </c>
      <c r="E162" s="166">
        <v>8.76</v>
      </c>
      <c r="F162" s="166">
        <v>41.32</v>
      </c>
      <c r="G162" s="166">
        <v>285.89</v>
      </c>
      <c r="H162" s="166">
        <v>0.28999999999999998</v>
      </c>
      <c r="I162" s="166">
        <v>3.06</v>
      </c>
      <c r="J162" s="166">
        <v>35.299999999999997</v>
      </c>
      <c r="K162" s="166">
        <v>0.73</v>
      </c>
      <c r="L162" s="166">
        <v>177.47</v>
      </c>
      <c r="M162" s="166">
        <v>285.39</v>
      </c>
      <c r="N162" s="166">
        <v>33.03</v>
      </c>
      <c r="O162" s="166">
        <v>2.1</v>
      </c>
    </row>
    <row r="163" spans="1:15" x14ac:dyDescent="0.3">
      <c r="A163" s="167" t="s">
        <v>530</v>
      </c>
      <c r="B163" s="168" t="s">
        <v>241</v>
      </c>
      <c r="C163" s="165">
        <v>200</v>
      </c>
      <c r="D163" s="166">
        <v>0.31</v>
      </c>
      <c r="E163" s="166">
        <v>0.1</v>
      </c>
      <c r="F163" s="166">
        <v>4.5</v>
      </c>
      <c r="G163" s="166">
        <v>21.22</v>
      </c>
      <c r="H163" s="166"/>
      <c r="I163" s="166">
        <v>2.35</v>
      </c>
      <c r="J163" s="166">
        <v>1.7</v>
      </c>
      <c r="K163" s="166">
        <v>0.15</v>
      </c>
      <c r="L163" s="166">
        <v>8.6999999999999993</v>
      </c>
      <c r="M163" s="166">
        <v>10.64</v>
      </c>
      <c r="N163" s="166">
        <v>5.45</v>
      </c>
      <c r="O163" s="166">
        <v>0.88</v>
      </c>
    </row>
    <row r="164" spans="1:15" x14ac:dyDescent="0.3">
      <c r="A164" s="167"/>
      <c r="B164" s="168" t="s">
        <v>219</v>
      </c>
      <c r="C164" s="165">
        <v>50</v>
      </c>
      <c r="D164" s="166">
        <v>3.3</v>
      </c>
      <c r="E164" s="166">
        <v>0.6</v>
      </c>
      <c r="F164" s="166">
        <v>19.82</v>
      </c>
      <c r="G164" s="166">
        <v>99</v>
      </c>
      <c r="H164" s="166">
        <v>0.09</v>
      </c>
      <c r="I164" s="166"/>
      <c r="J164" s="166"/>
      <c r="K164" s="166">
        <v>0.7</v>
      </c>
      <c r="L164" s="166">
        <v>14.5</v>
      </c>
      <c r="M164" s="166">
        <v>75</v>
      </c>
      <c r="N164" s="166">
        <v>23.5</v>
      </c>
      <c r="O164" s="166">
        <v>1.95</v>
      </c>
    </row>
    <row r="165" spans="1:15" x14ac:dyDescent="0.3">
      <c r="A165" s="133" t="s">
        <v>512</v>
      </c>
      <c r="B165" s="134"/>
      <c r="C165" s="169">
        <v>590</v>
      </c>
      <c r="D165" s="166">
        <v>25.3</v>
      </c>
      <c r="E165" s="166">
        <v>19.66</v>
      </c>
      <c r="F165" s="166">
        <v>67.16</v>
      </c>
      <c r="G165" s="166">
        <v>550.75</v>
      </c>
      <c r="H165" s="166">
        <v>0.4</v>
      </c>
      <c r="I165" s="166">
        <v>5.81</v>
      </c>
      <c r="J165" s="166">
        <v>96.6</v>
      </c>
      <c r="K165" s="166">
        <v>3.44</v>
      </c>
      <c r="L165" s="166">
        <v>407.74</v>
      </c>
      <c r="M165" s="166">
        <v>504.53</v>
      </c>
      <c r="N165" s="166">
        <v>76.91</v>
      </c>
      <c r="O165" s="166">
        <v>5.27</v>
      </c>
    </row>
    <row r="166" spans="1:15" x14ac:dyDescent="0.3">
      <c r="A166" s="135" t="s">
        <v>636</v>
      </c>
      <c r="B166" s="135"/>
      <c r="C166" s="135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</row>
    <row r="167" spans="1:15" x14ac:dyDescent="0.3">
      <c r="A167" s="167" t="s">
        <v>275</v>
      </c>
      <c r="B167" s="168" t="s">
        <v>42</v>
      </c>
      <c r="C167" s="165">
        <v>150</v>
      </c>
      <c r="D167" s="166">
        <v>0.6</v>
      </c>
      <c r="E167" s="166">
        <v>0.6</v>
      </c>
      <c r="F167" s="166">
        <v>14.7</v>
      </c>
      <c r="G167" s="166">
        <v>70.5</v>
      </c>
      <c r="H167" s="166">
        <v>0.05</v>
      </c>
      <c r="I167" s="166">
        <v>15</v>
      </c>
      <c r="J167" s="166">
        <v>7.5</v>
      </c>
      <c r="K167" s="166">
        <v>0.3</v>
      </c>
      <c r="L167" s="166">
        <v>24</v>
      </c>
      <c r="M167" s="166">
        <v>16.5</v>
      </c>
      <c r="N167" s="166">
        <v>13.5</v>
      </c>
      <c r="O167" s="166">
        <v>3.3</v>
      </c>
    </row>
    <row r="168" spans="1:15" x14ac:dyDescent="0.3">
      <c r="A168" s="167"/>
      <c r="B168" s="168" t="s">
        <v>222</v>
      </c>
      <c r="C168" s="165">
        <v>30</v>
      </c>
      <c r="D168" s="166">
        <v>2.37</v>
      </c>
      <c r="E168" s="166">
        <v>6.18</v>
      </c>
      <c r="F168" s="166">
        <v>11.96</v>
      </c>
      <c r="G168" s="166">
        <v>114.4</v>
      </c>
      <c r="H168" s="166">
        <v>0.05</v>
      </c>
      <c r="I168" s="166">
        <v>1.28</v>
      </c>
      <c r="J168" s="166">
        <v>60.1</v>
      </c>
      <c r="K168" s="166">
        <v>0.99</v>
      </c>
      <c r="L168" s="166">
        <v>32.9</v>
      </c>
      <c r="M168" s="166">
        <v>56.1</v>
      </c>
      <c r="N168" s="166">
        <v>32.700000000000003</v>
      </c>
      <c r="O168" s="166">
        <v>0.82</v>
      </c>
    </row>
    <row r="169" spans="1:15" x14ac:dyDescent="0.3">
      <c r="A169" s="133" t="s">
        <v>637</v>
      </c>
      <c r="B169" s="134"/>
      <c r="C169" s="169">
        <v>180</v>
      </c>
      <c r="D169" s="166">
        <v>2.97</v>
      </c>
      <c r="E169" s="166">
        <v>6.78</v>
      </c>
      <c r="F169" s="166">
        <v>26.66</v>
      </c>
      <c r="G169" s="166">
        <v>184.9</v>
      </c>
      <c r="H169" s="166">
        <v>0.1</v>
      </c>
      <c r="I169" s="166">
        <v>16.28</v>
      </c>
      <c r="J169" s="166">
        <v>67.599999999999994</v>
      </c>
      <c r="K169" s="166">
        <v>1.29</v>
      </c>
      <c r="L169" s="166">
        <v>56.9</v>
      </c>
      <c r="M169" s="166">
        <v>72.599999999999994</v>
      </c>
      <c r="N169" s="166">
        <v>46.2</v>
      </c>
      <c r="O169" s="166">
        <v>4.12</v>
      </c>
    </row>
    <row r="170" spans="1:15" x14ac:dyDescent="0.3">
      <c r="A170" s="135" t="s">
        <v>11</v>
      </c>
      <c r="B170" s="135"/>
      <c r="C170" s="135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</row>
    <row r="171" spans="1:15" x14ac:dyDescent="0.3">
      <c r="A171" s="163" t="s">
        <v>550</v>
      </c>
      <c r="B171" s="168" t="s">
        <v>519</v>
      </c>
      <c r="C171" s="165">
        <v>100</v>
      </c>
      <c r="D171" s="166">
        <v>4.3099999999999996</v>
      </c>
      <c r="E171" s="166">
        <v>5.57</v>
      </c>
      <c r="F171" s="166">
        <v>10.07</v>
      </c>
      <c r="G171" s="166">
        <v>108.26</v>
      </c>
      <c r="H171" s="166">
        <v>0.11</v>
      </c>
      <c r="I171" s="166">
        <v>12.68</v>
      </c>
      <c r="J171" s="166">
        <v>169.85</v>
      </c>
      <c r="K171" s="166">
        <v>2.65</v>
      </c>
      <c r="L171" s="166">
        <v>20.23</v>
      </c>
      <c r="M171" s="166">
        <v>82.75</v>
      </c>
      <c r="N171" s="166">
        <v>33.01</v>
      </c>
      <c r="O171" s="166">
        <v>0.87</v>
      </c>
    </row>
    <row r="172" spans="1:15" ht="34.5" customHeight="1" x14ac:dyDescent="0.3">
      <c r="A172" s="167" t="s">
        <v>287</v>
      </c>
      <c r="B172" s="168" t="s">
        <v>815</v>
      </c>
      <c r="C172" s="165">
        <v>265</v>
      </c>
      <c r="D172" s="166">
        <v>11.14</v>
      </c>
      <c r="E172" s="166">
        <v>6</v>
      </c>
      <c r="F172" s="166">
        <v>19.690000000000001</v>
      </c>
      <c r="G172" s="166">
        <v>177.61</v>
      </c>
      <c r="H172" s="166">
        <v>0.27</v>
      </c>
      <c r="I172" s="166">
        <v>13.99</v>
      </c>
      <c r="J172" s="166">
        <v>209.19</v>
      </c>
      <c r="K172" s="166">
        <v>2.5300000000000002</v>
      </c>
      <c r="L172" s="166">
        <v>40.53</v>
      </c>
      <c r="M172" s="166">
        <v>127.16</v>
      </c>
      <c r="N172" s="166">
        <v>54.879999999999995</v>
      </c>
      <c r="O172" s="166">
        <v>2.46</v>
      </c>
    </row>
    <row r="173" spans="1:15" ht="33" x14ac:dyDescent="0.3">
      <c r="A173" s="167" t="s">
        <v>551</v>
      </c>
      <c r="B173" s="168" t="s">
        <v>816</v>
      </c>
      <c r="C173" s="165">
        <v>120</v>
      </c>
      <c r="D173" s="166">
        <v>18.36</v>
      </c>
      <c r="E173" s="166">
        <v>10.24</v>
      </c>
      <c r="F173" s="166">
        <v>5.09</v>
      </c>
      <c r="G173" s="166">
        <v>186.01</v>
      </c>
      <c r="H173" s="166">
        <v>0.64</v>
      </c>
      <c r="I173" s="166">
        <v>4.3100000000000005</v>
      </c>
      <c r="J173" s="166">
        <v>3.5700000000000003</v>
      </c>
      <c r="K173" s="166">
        <v>0.56000000000000005</v>
      </c>
      <c r="L173" s="166">
        <v>20.3</v>
      </c>
      <c r="M173" s="166">
        <v>202.48</v>
      </c>
      <c r="N173" s="166">
        <v>35.79</v>
      </c>
      <c r="O173" s="166">
        <v>3.01</v>
      </c>
    </row>
    <row r="174" spans="1:15" x14ac:dyDescent="0.3">
      <c r="A174" s="163" t="s">
        <v>286</v>
      </c>
      <c r="B174" s="168" t="s">
        <v>239</v>
      </c>
      <c r="C174" s="165">
        <v>180</v>
      </c>
      <c r="D174" s="166">
        <v>8.36</v>
      </c>
      <c r="E174" s="166">
        <v>5.8</v>
      </c>
      <c r="F174" s="166">
        <v>37.75</v>
      </c>
      <c r="G174" s="166">
        <v>236.33</v>
      </c>
      <c r="H174" s="166">
        <v>0.28000000000000003</v>
      </c>
      <c r="I174" s="166"/>
      <c r="J174" s="166">
        <v>23.82</v>
      </c>
      <c r="K174" s="166">
        <v>0.57999999999999996</v>
      </c>
      <c r="L174" s="166">
        <v>15.14</v>
      </c>
      <c r="M174" s="166">
        <v>198.33</v>
      </c>
      <c r="N174" s="166">
        <v>132.07</v>
      </c>
      <c r="O174" s="166">
        <v>4.4400000000000004</v>
      </c>
    </row>
    <row r="175" spans="1:15" x14ac:dyDescent="0.3">
      <c r="A175" s="167" t="s">
        <v>539</v>
      </c>
      <c r="B175" s="168" t="s">
        <v>244</v>
      </c>
      <c r="C175" s="165">
        <v>200</v>
      </c>
      <c r="D175" s="166">
        <v>0.78</v>
      </c>
      <c r="E175" s="166">
        <v>0.05</v>
      </c>
      <c r="F175" s="166">
        <v>10.85</v>
      </c>
      <c r="G175" s="166">
        <v>47.6</v>
      </c>
      <c r="H175" s="166">
        <v>0.02</v>
      </c>
      <c r="I175" s="166">
        <v>0.6</v>
      </c>
      <c r="J175" s="166">
        <v>87.45</v>
      </c>
      <c r="K175" s="166">
        <v>0.83</v>
      </c>
      <c r="L175" s="166">
        <v>24</v>
      </c>
      <c r="M175" s="166">
        <v>21.9</v>
      </c>
      <c r="N175" s="166">
        <v>15.75</v>
      </c>
      <c r="O175" s="166">
        <v>0.48</v>
      </c>
    </row>
    <row r="176" spans="1:15" x14ac:dyDescent="0.3">
      <c r="A176" s="170"/>
      <c r="B176" s="168" t="s">
        <v>69</v>
      </c>
      <c r="C176" s="165">
        <v>70</v>
      </c>
      <c r="D176" s="166">
        <v>3.43</v>
      </c>
      <c r="E176" s="166">
        <v>0.7</v>
      </c>
      <c r="F176" s="166">
        <v>31.36</v>
      </c>
      <c r="G176" s="166">
        <v>147</v>
      </c>
      <c r="H176" s="166">
        <v>0.06</v>
      </c>
      <c r="I176" s="166"/>
      <c r="J176" s="166"/>
      <c r="K176" s="166">
        <v>0.49</v>
      </c>
      <c r="L176" s="166">
        <v>12.6</v>
      </c>
      <c r="M176" s="166">
        <v>64.400000000000006</v>
      </c>
      <c r="N176" s="166">
        <v>14</v>
      </c>
      <c r="O176" s="166">
        <v>2.0299999999999998</v>
      </c>
    </row>
    <row r="177" spans="1:1022" x14ac:dyDescent="0.3">
      <c r="A177" s="133" t="s">
        <v>43</v>
      </c>
      <c r="B177" s="134"/>
      <c r="C177" s="169">
        <v>935</v>
      </c>
      <c r="D177" s="166">
        <v>46.38</v>
      </c>
      <c r="E177" s="166">
        <v>28.36</v>
      </c>
      <c r="F177" s="166">
        <v>114.81</v>
      </c>
      <c r="G177" s="166">
        <v>902.81</v>
      </c>
      <c r="H177" s="166">
        <v>1.38</v>
      </c>
      <c r="I177" s="166">
        <v>31.58</v>
      </c>
      <c r="J177" s="166">
        <v>493.88</v>
      </c>
      <c r="K177" s="166">
        <v>7.64</v>
      </c>
      <c r="L177" s="166">
        <v>132.80000000000001</v>
      </c>
      <c r="M177" s="166">
        <v>697.02</v>
      </c>
      <c r="N177" s="166">
        <v>285.5</v>
      </c>
      <c r="O177" s="166">
        <v>13.29</v>
      </c>
    </row>
    <row r="178" spans="1:1022" x14ac:dyDescent="0.3">
      <c r="A178" s="135" t="s">
        <v>638</v>
      </c>
      <c r="B178" s="135"/>
      <c r="C178" s="135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</row>
    <row r="179" spans="1:1022" x14ac:dyDescent="0.3">
      <c r="A179" s="167" t="s">
        <v>275</v>
      </c>
      <c r="B179" s="168" t="s">
        <v>42</v>
      </c>
      <c r="C179" s="165">
        <v>150</v>
      </c>
      <c r="D179" s="166">
        <v>0.6</v>
      </c>
      <c r="E179" s="166">
        <v>0.6</v>
      </c>
      <c r="F179" s="166">
        <v>14.7</v>
      </c>
      <c r="G179" s="166">
        <v>70.5</v>
      </c>
      <c r="H179" s="166">
        <v>0.05</v>
      </c>
      <c r="I179" s="166">
        <v>15</v>
      </c>
      <c r="J179" s="166">
        <v>7.5</v>
      </c>
      <c r="K179" s="166">
        <v>0.3</v>
      </c>
      <c r="L179" s="166">
        <v>24</v>
      </c>
      <c r="M179" s="166">
        <v>16.5</v>
      </c>
      <c r="N179" s="166">
        <v>13.5</v>
      </c>
      <c r="O179" s="166">
        <v>3.3</v>
      </c>
    </row>
    <row r="180" spans="1:1022" x14ac:dyDescent="0.3">
      <c r="A180" s="171"/>
      <c r="B180" s="168" t="s">
        <v>513</v>
      </c>
      <c r="C180" s="165">
        <v>200</v>
      </c>
      <c r="D180" s="166">
        <v>6</v>
      </c>
      <c r="E180" s="166">
        <v>2</v>
      </c>
      <c r="F180" s="166">
        <v>8</v>
      </c>
      <c r="G180" s="166">
        <v>80</v>
      </c>
      <c r="H180" s="166">
        <v>0.08</v>
      </c>
      <c r="I180" s="166">
        <v>1.4</v>
      </c>
      <c r="J180" s="166"/>
      <c r="K180" s="166"/>
      <c r="L180" s="166">
        <v>240</v>
      </c>
      <c r="M180" s="166">
        <v>180</v>
      </c>
      <c r="N180" s="166">
        <v>28</v>
      </c>
      <c r="O180" s="166">
        <v>0.2</v>
      </c>
    </row>
    <row r="181" spans="1:1022" x14ac:dyDescent="0.3">
      <c r="A181" s="133" t="s">
        <v>639</v>
      </c>
      <c r="B181" s="134"/>
      <c r="C181" s="169">
        <v>350</v>
      </c>
      <c r="D181" s="166">
        <v>6.6</v>
      </c>
      <c r="E181" s="166">
        <v>2.6</v>
      </c>
      <c r="F181" s="166">
        <v>22.7</v>
      </c>
      <c r="G181" s="166">
        <v>150.5</v>
      </c>
      <c r="H181" s="166">
        <v>0.13</v>
      </c>
      <c r="I181" s="166">
        <v>16.399999999999999</v>
      </c>
      <c r="J181" s="166">
        <v>7.5</v>
      </c>
      <c r="K181" s="166">
        <v>0.3</v>
      </c>
      <c r="L181" s="166">
        <v>264</v>
      </c>
      <c r="M181" s="166">
        <v>196.5</v>
      </c>
      <c r="N181" s="166">
        <v>41.5</v>
      </c>
      <c r="O181" s="166">
        <v>3.5</v>
      </c>
    </row>
    <row r="182" spans="1:1022" x14ac:dyDescent="0.3">
      <c r="A182" s="133" t="s">
        <v>44</v>
      </c>
      <c r="B182" s="134"/>
      <c r="C182" s="172">
        <v>2055</v>
      </c>
      <c r="D182" s="166">
        <v>81.25</v>
      </c>
      <c r="E182" s="166">
        <v>57.4</v>
      </c>
      <c r="F182" s="166">
        <v>231.33</v>
      </c>
      <c r="G182" s="166">
        <v>1788.96</v>
      </c>
      <c r="H182" s="166">
        <v>2.0099999999999998</v>
      </c>
      <c r="I182" s="166">
        <v>70.069999999999993</v>
      </c>
      <c r="J182" s="166">
        <v>665.58</v>
      </c>
      <c r="K182" s="166">
        <v>12.67</v>
      </c>
      <c r="L182" s="166">
        <v>861.44</v>
      </c>
      <c r="M182" s="166">
        <v>1470.65</v>
      </c>
      <c r="N182" s="166">
        <v>450.11</v>
      </c>
      <c r="O182" s="166">
        <v>26.18</v>
      </c>
    </row>
    <row r="183" spans="1:1022" x14ac:dyDescent="0.3">
      <c r="A183" s="130" t="s">
        <v>154</v>
      </c>
      <c r="B183" s="128" t="s">
        <v>793</v>
      </c>
      <c r="C183" s="158"/>
      <c r="D183" s="174"/>
      <c r="E183" s="174"/>
      <c r="F183" s="174"/>
      <c r="G183" s="174"/>
      <c r="H183" s="174"/>
      <c r="I183" s="174"/>
      <c r="J183" s="175"/>
      <c r="K183" s="175"/>
      <c r="L183" s="175"/>
      <c r="M183" s="175"/>
      <c r="N183" s="175"/>
      <c r="O183" s="175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128"/>
      <c r="CI183" s="128"/>
      <c r="CJ183" s="128"/>
      <c r="CK183" s="128"/>
      <c r="CL183" s="128"/>
      <c r="CM183" s="128"/>
      <c r="CN183" s="128"/>
      <c r="CO183" s="128"/>
      <c r="CP183" s="128"/>
      <c r="CQ183" s="128"/>
      <c r="CR183" s="128"/>
      <c r="CS183" s="128"/>
      <c r="CT183" s="128"/>
      <c r="CU183" s="128"/>
      <c r="CV183" s="128"/>
      <c r="CW183" s="128"/>
      <c r="CX183" s="128"/>
      <c r="CY183" s="128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28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  <c r="EC183" s="128"/>
      <c r="ED183" s="128"/>
      <c r="EE183" s="128"/>
      <c r="EF183" s="128"/>
      <c r="EG183" s="128"/>
      <c r="EH183" s="128"/>
      <c r="EI183" s="128"/>
      <c r="EJ183" s="128"/>
      <c r="EK183" s="128"/>
      <c r="EL183" s="128"/>
      <c r="EM183" s="128"/>
      <c r="EN183" s="128"/>
      <c r="EO183" s="128"/>
      <c r="EP183" s="128"/>
      <c r="EQ183" s="128"/>
      <c r="ER183" s="128"/>
      <c r="ES183" s="128"/>
      <c r="ET183" s="128"/>
      <c r="EU183" s="128"/>
      <c r="EV183" s="128"/>
      <c r="EW183" s="128"/>
      <c r="EX183" s="128"/>
      <c r="EY183" s="128"/>
      <c r="EZ183" s="128"/>
      <c r="FA183" s="128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GW183" s="128"/>
      <c r="GX183" s="128"/>
      <c r="GY183" s="128"/>
      <c r="GZ183" s="128"/>
      <c r="HA183" s="128"/>
      <c r="HB183" s="128"/>
      <c r="HC183" s="128"/>
      <c r="HD183" s="128"/>
      <c r="HE183" s="128"/>
      <c r="HF183" s="128"/>
      <c r="HG183" s="128"/>
      <c r="HH183" s="128"/>
      <c r="HI183" s="128"/>
      <c r="HJ183" s="128"/>
      <c r="HK183" s="128"/>
      <c r="HL183" s="128"/>
      <c r="HM183" s="128"/>
      <c r="HN183" s="128"/>
      <c r="HO183" s="128"/>
      <c r="HP183" s="128"/>
      <c r="HQ183" s="128"/>
      <c r="HR183" s="128"/>
      <c r="HS183" s="128"/>
      <c r="HT183" s="128"/>
      <c r="HU183" s="128"/>
      <c r="HV183" s="128"/>
      <c r="HW183" s="128"/>
      <c r="HX183" s="128"/>
      <c r="HY183" s="128"/>
      <c r="HZ183" s="128"/>
      <c r="IA183" s="128"/>
      <c r="IB183" s="128"/>
      <c r="IC183" s="128"/>
      <c r="ID183" s="128"/>
      <c r="IE183" s="128"/>
      <c r="IF183" s="128"/>
      <c r="IG183" s="128"/>
      <c r="IH183" s="128"/>
      <c r="II183" s="128"/>
      <c r="IJ183" s="128"/>
      <c r="IK183" s="128"/>
      <c r="IL183" s="128"/>
      <c r="IM183" s="128"/>
      <c r="IN183" s="128"/>
      <c r="IO183" s="128"/>
      <c r="IP183" s="128"/>
      <c r="IQ183" s="128"/>
      <c r="IR183" s="128"/>
      <c r="IS183" s="128"/>
      <c r="IT183" s="128"/>
      <c r="IU183" s="128"/>
      <c r="IV183" s="128"/>
      <c r="IW183" s="128"/>
      <c r="IX183" s="128"/>
      <c r="IY183" s="128"/>
      <c r="IZ183" s="128"/>
      <c r="JA183" s="128"/>
      <c r="JB183" s="128"/>
      <c r="JC183" s="128"/>
      <c r="JD183" s="128"/>
      <c r="JE183" s="128"/>
      <c r="JF183" s="128"/>
      <c r="JG183" s="128"/>
      <c r="JH183" s="128"/>
      <c r="JI183" s="128"/>
      <c r="JJ183" s="128"/>
      <c r="JK183" s="128"/>
      <c r="JL183" s="128"/>
      <c r="JM183" s="128"/>
      <c r="JN183" s="128"/>
      <c r="JO183" s="128"/>
      <c r="JP183" s="128"/>
      <c r="JQ183" s="128"/>
      <c r="JR183" s="128"/>
      <c r="JS183" s="128"/>
      <c r="JT183" s="128"/>
      <c r="JU183" s="128"/>
      <c r="JV183" s="128"/>
      <c r="JW183" s="128"/>
      <c r="JX183" s="128"/>
      <c r="JY183" s="128"/>
      <c r="JZ183" s="128"/>
      <c r="KA183" s="128"/>
      <c r="KB183" s="128"/>
      <c r="KC183" s="128"/>
      <c r="KD183" s="128"/>
      <c r="KE183" s="128"/>
      <c r="KF183" s="128"/>
      <c r="KG183" s="128"/>
      <c r="KH183" s="128"/>
      <c r="KI183" s="128"/>
      <c r="KJ183" s="128"/>
      <c r="KK183" s="128"/>
      <c r="KL183" s="128"/>
      <c r="KM183" s="128"/>
      <c r="KN183" s="128"/>
      <c r="KO183" s="128"/>
      <c r="KP183" s="128"/>
      <c r="KQ183" s="128"/>
      <c r="KR183" s="128"/>
      <c r="KS183" s="128"/>
      <c r="KT183" s="128"/>
      <c r="KU183" s="128"/>
      <c r="KV183" s="128"/>
      <c r="KW183" s="128"/>
      <c r="KX183" s="128"/>
      <c r="KY183" s="128"/>
      <c r="KZ183" s="128"/>
      <c r="LA183" s="128"/>
      <c r="LB183" s="128"/>
      <c r="LC183" s="128"/>
      <c r="LD183" s="128"/>
      <c r="LE183" s="128"/>
      <c r="LF183" s="128"/>
      <c r="LG183" s="128"/>
      <c r="LH183" s="128"/>
      <c r="LI183" s="128"/>
      <c r="LJ183" s="128"/>
      <c r="LK183" s="128"/>
      <c r="LL183" s="128"/>
      <c r="LM183" s="128"/>
      <c r="LN183" s="128"/>
      <c r="LO183" s="128"/>
      <c r="LP183" s="128"/>
      <c r="LQ183" s="128"/>
      <c r="LR183" s="128"/>
      <c r="LS183" s="128"/>
      <c r="LT183" s="128"/>
      <c r="LU183" s="128"/>
      <c r="LV183" s="128"/>
      <c r="LW183" s="128"/>
      <c r="LX183" s="128"/>
      <c r="LY183" s="128"/>
      <c r="LZ183" s="128"/>
      <c r="MA183" s="128"/>
      <c r="MB183" s="128"/>
      <c r="MC183" s="128"/>
      <c r="MD183" s="128"/>
      <c r="ME183" s="128"/>
      <c r="MF183" s="128"/>
      <c r="MG183" s="128"/>
      <c r="MH183" s="128"/>
      <c r="MI183" s="128"/>
      <c r="MJ183" s="128"/>
      <c r="MK183" s="128"/>
      <c r="ML183" s="128"/>
      <c r="MM183" s="128"/>
      <c r="MN183" s="128"/>
      <c r="MO183" s="128"/>
      <c r="MP183" s="128"/>
      <c r="MQ183" s="128"/>
      <c r="MR183" s="128"/>
      <c r="MS183" s="128"/>
      <c r="MT183" s="128"/>
      <c r="MU183" s="128"/>
      <c r="MV183" s="128"/>
      <c r="MW183" s="128"/>
      <c r="MX183" s="128"/>
      <c r="MY183" s="128"/>
      <c r="MZ183" s="128"/>
      <c r="NA183" s="128"/>
      <c r="NB183" s="128"/>
      <c r="NC183" s="128"/>
      <c r="ND183" s="128"/>
      <c r="NE183" s="128"/>
      <c r="NF183" s="128"/>
      <c r="NG183" s="128"/>
      <c r="NH183" s="128"/>
      <c r="NI183" s="128"/>
      <c r="NJ183" s="128"/>
      <c r="NK183" s="128"/>
      <c r="NL183" s="128"/>
      <c r="NM183" s="128"/>
      <c r="NN183" s="128"/>
      <c r="NO183" s="128"/>
      <c r="NP183" s="128"/>
      <c r="NQ183" s="128"/>
      <c r="NR183" s="128"/>
      <c r="NS183" s="128"/>
      <c r="NT183" s="128"/>
      <c r="NU183" s="128"/>
      <c r="NV183" s="128"/>
      <c r="NW183" s="128"/>
      <c r="NX183" s="128"/>
      <c r="NY183" s="128"/>
      <c r="NZ183" s="128"/>
      <c r="OA183" s="128"/>
      <c r="OB183" s="128"/>
      <c r="OC183" s="128"/>
      <c r="OD183" s="128"/>
      <c r="OE183" s="128"/>
      <c r="OF183" s="128"/>
      <c r="OG183" s="128"/>
      <c r="OH183" s="128"/>
      <c r="OI183" s="128"/>
      <c r="OJ183" s="128"/>
      <c r="OK183" s="128"/>
      <c r="OL183" s="128"/>
      <c r="OM183" s="128"/>
      <c r="ON183" s="128"/>
      <c r="OO183" s="128"/>
      <c r="OP183" s="128"/>
      <c r="OQ183" s="128"/>
      <c r="OR183" s="128"/>
      <c r="OS183" s="128"/>
      <c r="OT183" s="128"/>
      <c r="OU183" s="128"/>
      <c r="OV183" s="128"/>
      <c r="OW183" s="128"/>
      <c r="OX183" s="128"/>
      <c r="OY183" s="128"/>
      <c r="OZ183" s="128"/>
      <c r="PA183" s="128"/>
      <c r="PB183" s="128"/>
      <c r="PC183" s="128"/>
      <c r="PD183" s="128"/>
      <c r="PE183" s="128"/>
      <c r="PF183" s="128"/>
      <c r="PG183" s="128"/>
      <c r="PH183" s="128"/>
      <c r="PI183" s="128"/>
      <c r="PJ183" s="128"/>
      <c r="PK183" s="128"/>
      <c r="PL183" s="128"/>
      <c r="PM183" s="128"/>
      <c r="PN183" s="128"/>
      <c r="PO183" s="128"/>
      <c r="PP183" s="128"/>
      <c r="PQ183" s="128"/>
      <c r="PR183" s="128"/>
      <c r="PS183" s="128"/>
      <c r="PT183" s="128"/>
      <c r="PU183" s="128"/>
      <c r="PV183" s="128"/>
      <c r="PW183" s="128"/>
      <c r="PX183" s="128"/>
      <c r="PY183" s="128"/>
      <c r="PZ183" s="128"/>
      <c r="QA183" s="128"/>
      <c r="QB183" s="128"/>
      <c r="QC183" s="128"/>
      <c r="QD183" s="128"/>
      <c r="QE183" s="128"/>
      <c r="QF183" s="128"/>
      <c r="QG183" s="128"/>
      <c r="QH183" s="128"/>
      <c r="QI183" s="128"/>
      <c r="QJ183" s="128"/>
      <c r="QK183" s="128"/>
      <c r="QL183" s="128"/>
      <c r="QM183" s="128"/>
      <c r="QN183" s="128"/>
      <c r="QO183" s="128"/>
      <c r="QP183" s="128"/>
      <c r="QQ183" s="128"/>
      <c r="QR183" s="128"/>
      <c r="QS183" s="128"/>
      <c r="QT183" s="128"/>
      <c r="QU183" s="128"/>
      <c r="QV183" s="128"/>
      <c r="QW183" s="128"/>
      <c r="QX183" s="128"/>
      <c r="QY183" s="128"/>
      <c r="QZ183" s="128"/>
      <c r="RA183" s="128"/>
      <c r="RB183" s="128"/>
      <c r="RC183" s="128"/>
      <c r="RD183" s="128"/>
      <c r="RE183" s="128"/>
      <c r="RF183" s="128"/>
      <c r="RG183" s="128"/>
      <c r="RH183" s="128"/>
      <c r="RI183" s="128"/>
      <c r="RJ183" s="128"/>
      <c r="RK183" s="128"/>
      <c r="RL183" s="128"/>
      <c r="RM183" s="128"/>
      <c r="RN183" s="128"/>
      <c r="RO183" s="128"/>
      <c r="RP183" s="128"/>
      <c r="RQ183" s="128"/>
      <c r="RR183" s="128"/>
      <c r="RS183" s="128"/>
      <c r="RT183" s="128"/>
      <c r="RU183" s="128"/>
      <c r="RV183" s="128"/>
      <c r="RW183" s="128"/>
      <c r="RX183" s="128"/>
      <c r="RY183" s="128"/>
      <c r="RZ183" s="128"/>
      <c r="SA183" s="128"/>
      <c r="SB183" s="128"/>
      <c r="SC183" s="128"/>
      <c r="SD183" s="128"/>
      <c r="SE183" s="128"/>
      <c r="SF183" s="128"/>
      <c r="SG183" s="128"/>
      <c r="SH183" s="128"/>
      <c r="SI183" s="128"/>
      <c r="SJ183" s="128"/>
      <c r="SK183" s="128"/>
      <c r="SL183" s="128"/>
      <c r="SM183" s="128"/>
      <c r="SN183" s="128"/>
      <c r="SO183" s="128"/>
      <c r="SP183" s="128"/>
      <c r="SQ183" s="128"/>
      <c r="SR183" s="128"/>
      <c r="SS183" s="128"/>
      <c r="ST183" s="128"/>
      <c r="SU183" s="128"/>
      <c r="SV183" s="128"/>
      <c r="SW183" s="128"/>
      <c r="SX183" s="128"/>
      <c r="SY183" s="128"/>
      <c r="SZ183" s="128"/>
      <c r="TA183" s="128"/>
      <c r="TB183" s="128"/>
      <c r="TC183" s="128"/>
      <c r="TD183" s="128"/>
      <c r="TE183" s="128"/>
      <c r="TF183" s="128"/>
      <c r="TG183" s="128"/>
      <c r="TH183" s="128"/>
      <c r="TI183" s="128"/>
      <c r="TJ183" s="128"/>
      <c r="TK183" s="128"/>
      <c r="TL183" s="128"/>
      <c r="TM183" s="128"/>
      <c r="TN183" s="128"/>
      <c r="TO183" s="128"/>
      <c r="TP183" s="128"/>
      <c r="TQ183" s="128"/>
      <c r="TR183" s="128"/>
      <c r="TS183" s="128"/>
      <c r="TT183" s="128"/>
      <c r="TU183" s="128"/>
      <c r="TV183" s="128"/>
      <c r="TW183" s="128"/>
      <c r="TX183" s="128"/>
      <c r="TY183" s="128"/>
      <c r="TZ183" s="128"/>
      <c r="UA183" s="128"/>
      <c r="UB183" s="128"/>
      <c r="UC183" s="128"/>
      <c r="UD183" s="128"/>
      <c r="UE183" s="128"/>
      <c r="UF183" s="128"/>
      <c r="UG183" s="128"/>
      <c r="UH183" s="128"/>
      <c r="UI183" s="128"/>
      <c r="UJ183" s="128"/>
      <c r="UK183" s="128"/>
      <c r="UL183" s="128"/>
      <c r="UM183" s="128"/>
      <c r="UN183" s="128"/>
      <c r="UO183" s="128"/>
      <c r="UP183" s="128"/>
      <c r="UQ183" s="128"/>
      <c r="UR183" s="128"/>
      <c r="US183" s="128"/>
      <c r="UT183" s="128"/>
      <c r="UU183" s="128"/>
      <c r="UV183" s="128"/>
      <c r="UW183" s="128"/>
      <c r="UX183" s="128"/>
      <c r="UY183" s="128"/>
      <c r="UZ183" s="128"/>
      <c r="VA183" s="128"/>
      <c r="VB183" s="128"/>
      <c r="VC183" s="128"/>
      <c r="VD183" s="128"/>
      <c r="VE183" s="128"/>
      <c r="VF183" s="128"/>
      <c r="VG183" s="128"/>
      <c r="VH183" s="128"/>
      <c r="VI183" s="128"/>
      <c r="VJ183" s="128"/>
      <c r="VK183" s="128"/>
      <c r="VL183" s="128"/>
      <c r="VM183" s="128"/>
      <c r="VN183" s="128"/>
      <c r="VO183" s="128"/>
      <c r="VP183" s="128"/>
      <c r="VQ183" s="128"/>
      <c r="VR183" s="128"/>
      <c r="VS183" s="128"/>
      <c r="VT183" s="128"/>
      <c r="VU183" s="128"/>
      <c r="VV183" s="128"/>
      <c r="VW183" s="128"/>
      <c r="VX183" s="128"/>
      <c r="VY183" s="128"/>
      <c r="VZ183" s="128"/>
      <c r="WA183" s="128"/>
      <c r="WB183" s="128"/>
      <c r="WC183" s="128"/>
      <c r="WD183" s="128"/>
      <c r="WE183" s="128"/>
      <c r="WF183" s="128"/>
      <c r="WG183" s="128"/>
      <c r="WH183" s="128"/>
      <c r="WI183" s="128"/>
      <c r="WJ183" s="128"/>
      <c r="WK183" s="128"/>
      <c r="WL183" s="128"/>
      <c r="WM183" s="128"/>
      <c r="WN183" s="128"/>
      <c r="WO183" s="128"/>
      <c r="WP183" s="128"/>
      <c r="WQ183" s="128"/>
      <c r="WR183" s="128"/>
      <c r="WS183" s="128"/>
      <c r="WT183" s="128"/>
      <c r="WU183" s="128"/>
      <c r="WV183" s="128"/>
      <c r="WW183" s="128"/>
      <c r="WX183" s="128"/>
      <c r="WY183" s="128"/>
      <c r="WZ183" s="128"/>
      <c r="XA183" s="128"/>
      <c r="XB183" s="128"/>
      <c r="XC183" s="128"/>
      <c r="XD183" s="128"/>
      <c r="XE183" s="128"/>
      <c r="XF183" s="128"/>
      <c r="XG183" s="128"/>
      <c r="XH183" s="128"/>
      <c r="XI183" s="128"/>
      <c r="XJ183" s="128"/>
      <c r="XK183" s="128"/>
      <c r="XL183" s="128"/>
      <c r="XM183" s="128"/>
      <c r="XN183" s="128"/>
      <c r="XO183" s="128"/>
      <c r="XP183" s="128"/>
      <c r="XQ183" s="128"/>
      <c r="XR183" s="128"/>
      <c r="XS183" s="128"/>
      <c r="XT183" s="128"/>
      <c r="XU183" s="128"/>
      <c r="XV183" s="128"/>
      <c r="XW183" s="128"/>
      <c r="XX183" s="128"/>
      <c r="XY183" s="128"/>
      <c r="XZ183" s="128"/>
      <c r="YA183" s="128"/>
      <c r="YB183" s="128"/>
      <c r="YC183" s="128"/>
      <c r="YD183" s="128"/>
      <c r="YE183" s="128"/>
      <c r="YF183" s="128"/>
      <c r="YG183" s="128"/>
      <c r="YH183" s="128"/>
      <c r="YI183" s="128"/>
      <c r="YJ183" s="128"/>
      <c r="YK183" s="128"/>
      <c r="YL183" s="128"/>
      <c r="YM183" s="128"/>
      <c r="YN183" s="128"/>
      <c r="YO183" s="128"/>
      <c r="YP183" s="128"/>
      <c r="YQ183" s="128"/>
      <c r="YR183" s="128"/>
      <c r="YS183" s="128"/>
      <c r="YT183" s="128"/>
      <c r="YU183" s="128"/>
      <c r="YV183" s="128"/>
      <c r="YW183" s="128"/>
      <c r="YX183" s="128"/>
      <c r="YY183" s="128"/>
      <c r="YZ183" s="128"/>
      <c r="ZA183" s="128"/>
      <c r="ZB183" s="128"/>
      <c r="ZC183" s="128"/>
      <c r="ZD183" s="128"/>
      <c r="ZE183" s="128"/>
      <c r="ZF183" s="128"/>
      <c r="ZG183" s="128"/>
      <c r="ZH183" s="128"/>
      <c r="ZI183" s="128"/>
      <c r="ZJ183" s="128"/>
      <c r="ZK183" s="128"/>
      <c r="ZL183" s="128"/>
      <c r="ZM183" s="128"/>
      <c r="ZN183" s="128"/>
      <c r="ZO183" s="128"/>
      <c r="ZP183" s="128"/>
      <c r="ZQ183" s="128"/>
      <c r="ZR183" s="128"/>
      <c r="ZS183" s="128"/>
      <c r="ZT183" s="128"/>
      <c r="ZU183" s="128"/>
      <c r="ZV183" s="128"/>
      <c r="ZW183" s="128"/>
      <c r="ZX183" s="128"/>
      <c r="ZY183" s="128"/>
      <c r="ZZ183" s="128"/>
      <c r="AAA183" s="128"/>
      <c r="AAB183" s="128"/>
      <c r="AAC183" s="128"/>
      <c r="AAD183" s="128"/>
      <c r="AAE183" s="128"/>
      <c r="AAF183" s="128"/>
      <c r="AAG183" s="128"/>
      <c r="AAH183" s="128"/>
      <c r="AAI183" s="128"/>
      <c r="AAJ183" s="128"/>
      <c r="AAK183" s="128"/>
      <c r="AAL183" s="128"/>
      <c r="AAM183" s="128"/>
      <c r="AAN183" s="128"/>
      <c r="AAO183" s="128"/>
      <c r="AAP183" s="128"/>
      <c r="AAQ183" s="128"/>
      <c r="AAR183" s="128"/>
      <c r="AAS183" s="128"/>
      <c r="AAT183" s="128"/>
      <c r="AAU183" s="128"/>
      <c r="AAV183" s="128"/>
      <c r="AAW183" s="128"/>
      <c r="AAX183" s="128"/>
      <c r="AAY183" s="128"/>
      <c r="AAZ183" s="128"/>
      <c r="ABA183" s="128"/>
      <c r="ABB183" s="128"/>
      <c r="ABC183" s="128"/>
      <c r="ABD183" s="128"/>
      <c r="ABE183" s="128"/>
      <c r="ABF183" s="128"/>
      <c r="ABG183" s="128"/>
      <c r="ABH183" s="128"/>
      <c r="ABI183" s="128"/>
      <c r="ABJ183" s="128"/>
      <c r="ABK183" s="128"/>
      <c r="ABL183" s="128"/>
      <c r="ABM183" s="128"/>
      <c r="ABN183" s="128"/>
      <c r="ABO183" s="128"/>
      <c r="ABP183" s="128"/>
      <c r="ABQ183" s="128"/>
      <c r="ABR183" s="128"/>
      <c r="ABS183" s="128"/>
      <c r="ABT183" s="128"/>
      <c r="ABU183" s="128"/>
      <c r="ABV183" s="128"/>
      <c r="ABW183" s="128"/>
      <c r="ABX183" s="128"/>
      <c r="ABY183" s="128"/>
      <c r="ABZ183" s="128"/>
      <c r="ACA183" s="128"/>
      <c r="ACB183" s="128"/>
      <c r="ACC183" s="128"/>
      <c r="ACD183" s="128"/>
      <c r="ACE183" s="128"/>
      <c r="ACF183" s="128"/>
      <c r="ACG183" s="128"/>
      <c r="ACH183" s="128"/>
      <c r="ACI183" s="128"/>
      <c r="ACJ183" s="128"/>
      <c r="ACK183" s="128"/>
      <c r="ACL183" s="128"/>
      <c r="ACM183" s="128"/>
      <c r="ACN183" s="128"/>
      <c r="ACO183" s="128"/>
      <c r="ACP183" s="128"/>
      <c r="ACQ183" s="128"/>
      <c r="ACR183" s="128"/>
      <c r="ACS183" s="128"/>
      <c r="ACT183" s="128"/>
      <c r="ACU183" s="128"/>
      <c r="ACV183" s="128"/>
      <c r="ACW183" s="128"/>
      <c r="ACX183" s="128"/>
      <c r="ACY183" s="128"/>
      <c r="ACZ183" s="128"/>
      <c r="ADA183" s="128"/>
      <c r="ADB183" s="128"/>
      <c r="ADC183" s="128"/>
      <c r="ADD183" s="128"/>
      <c r="ADE183" s="128"/>
      <c r="ADF183" s="128"/>
      <c r="ADG183" s="128"/>
      <c r="ADH183" s="128"/>
      <c r="ADI183" s="128"/>
      <c r="ADJ183" s="128"/>
      <c r="ADK183" s="128"/>
      <c r="ADL183" s="128"/>
      <c r="ADM183" s="128"/>
      <c r="ADN183" s="128"/>
      <c r="ADO183" s="128"/>
      <c r="ADP183" s="128"/>
      <c r="ADQ183" s="128"/>
      <c r="ADR183" s="128"/>
      <c r="ADS183" s="128"/>
      <c r="ADT183" s="128"/>
      <c r="ADU183" s="128"/>
      <c r="ADV183" s="128"/>
      <c r="ADW183" s="128"/>
      <c r="ADX183" s="128"/>
      <c r="ADY183" s="128"/>
      <c r="ADZ183" s="128"/>
      <c r="AEA183" s="128"/>
      <c r="AEB183" s="128"/>
      <c r="AEC183" s="128"/>
      <c r="AED183" s="128"/>
      <c r="AEE183" s="128"/>
      <c r="AEF183" s="128"/>
      <c r="AEG183" s="128"/>
      <c r="AEH183" s="128"/>
      <c r="AEI183" s="128"/>
      <c r="AEJ183" s="128"/>
      <c r="AEK183" s="128"/>
      <c r="AEL183" s="128"/>
      <c r="AEM183" s="128"/>
      <c r="AEN183" s="128"/>
      <c r="AEO183" s="128"/>
      <c r="AEP183" s="128"/>
      <c r="AEQ183" s="128"/>
      <c r="AER183" s="128"/>
      <c r="AES183" s="128"/>
      <c r="AET183" s="128"/>
      <c r="AEU183" s="128"/>
      <c r="AEV183" s="128"/>
      <c r="AEW183" s="128"/>
      <c r="AEX183" s="128"/>
      <c r="AEY183" s="128"/>
      <c r="AEZ183" s="128"/>
      <c r="AFA183" s="128"/>
      <c r="AFB183" s="128"/>
      <c r="AFC183" s="128"/>
      <c r="AFD183" s="128"/>
      <c r="AFE183" s="128"/>
      <c r="AFF183" s="128"/>
      <c r="AFG183" s="128"/>
      <c r="AFH183" s="128"/>
      <c r="AFI183" s="128"/>
      <c r="AFJ183" s="128"/>
      <c r="AFK183" s="128"/>
      <c r="AFL183" s="128"/>
      <c r="AFM183" s="128"/>
      <c r="AFN183" s="128"/>
      <c r="AFO183" s="128"/>
      <c r="AFP183" s="128"/>
      <c r="AFQ183" s="128"/>
      <c r="AFR183" s="128"/>
      <c r="AFS183" s="128"/>
      <c r="AFT183" s="128"/>
      <c r="AFU183" s="128"/>
      <c r="AFV183" s="128"/>
      <c r="AFW183" s="128"/>
      <c r="AFX183" s="128"/>
      <c r="AFY183" s="128"/>
      <c r="AFZ183" s="128"/>
      <c r="AGA183" s="128"/>
      <c r="AGB183" s="128"/>
      <c r="AGC183" s="128"/>
      <c r="AGD183" s="128"/>
      <c r="AGE183" s="128"/>
      <c r="AGF183" s="128"/>
      <c r="AGG183" s="128"/>
      <c r="AGH183" s="128"/>
      <c r="AGI183" s="128"/>
      <c r="AGJ183" s="128"/>
      <c r="AGK183" s="128"/>
      <c r="AGL183" s="128"/>
      <c r="AGM183" s="128"/>
      <c r="AGN183" s="128"/>
      <c r="AGO183" s="128"/>
      <c r="AGP183" s="128"/>
      <c r="AGQ183" s="128"/>
      <c r="AGR183" s="128"/>
      <c r="AGS183" s="128"/>
      <c r="AGT183" s="128"/>
      <c r="AGU183" s="128"/>
      <c r="AGV183" s="128"/>
      <c r="AGW183" s="128"/>
      <c r="AGX183" s="128"/>
      <c r="AGY183" s="128"/>
      <c r="AGZ183" s="128"/>
      <c r="AHA183" s="128"/>
      <c r="AHB183" s="128"/>
      <c r="AHC183" s="128"/>
      <c r="AHD183" s="128"/>
      <c r="AHE183" s="128"/>
      <c r="AHF183" s="128"/>
      <c r="AHG183" s="128"/>
      <c r="AHH183" s="128"/>
      <c r="AHI183" s="128"/>
      <c r="AHJ183" s="128"/>
      <c r="AHK183" s="128"/>
      <c r="AHL183" s="128"/>
      <c r="AHM183" s="128"/>
      <c r="AHN183" s="128"/>
      <c r="AHO183" s="128"/>
      <c r="AHP183" s="128"/>
      <c r="AHQ183" s="128"/>
      <c r="AHR183" s="128"/>
      <c r="AHS183" s="128"/>
      <c r="AHT183" s="128"/>
      <c r="AHU183" s="128"/>
      <c r="AHV183" s="128"/>
      <c r="AHW183" s="128"/>
      <c r="AHX183" s="128"/>
      <c r="AHY183" s="128"/>
      <c r="AHZ183" s="128"/>
      <c r="AIA183" s="128"/>
      <c r="AIB183" s="128"/>
      <c r="AIC183" s="128"/>
      <c r="AID183" s="128"/>
      <c r="AIE183" s="128"/>
      <c r="AIF183" s="128"/>
      <c r="AIG183" s="128"/>
      <c r="AIH183" s="128"/>
      <c r="AII183" s="128"/>
      <c r="AIJ183" s="128"/>
      <c r="AIK183" s="128"/>
      <c r="AIL183" s="128"/>
      <c r="AIM183" s="128"/>
      <c r="AIN183" s="128"/>
      <c r="AIO183" s="128"/>
      <c r="AIP183" s="128"/>
      <c r="AIQ183" s="128"/>
      <c r="AIR183" s="128"/>
      <c r="AIS183" s="128"/>
      <c r="AIT183" s="128"/>
      <c r="AIU183" s="128"/>
      <c r="AIV183" s="128"/>
      <c r="AIW183" s="128"/>
      <c r="AIX183" s="128"/>
      <c r="AIY183" s="128"/>
      <c r="AIZ183" s="128"/>
      <c r="AJA183" s="128"/>
      <c r="AJB183" s="128"/>
      <c r="AJC183" s="128"/>
      <c r="AJD183" s="128"/>
      <c r="AJE183" s="128"/>
      <c r="AJF183" s="128"/>
      <c r="AJG183" s="128"/>
      <c r="AJH183" s="128"/>
      <c r="AJI183" s="128"/>
      <c r="AJJ183" s="128"/>
      <c r="AJK183" s="128"/>
      <c r="AJL183" s="128"/>
      <c r="AJM183" s="128"/>
      <c r="AJN183" s="128"/>
      <c r="AJO183" s="128"/>
      <c r="AJP183" s="128"/>
      <c r="AJQ183" s="128"/>
      <c r="AJR183" s="128"/>
      <c r="AJS183" s="128"/>
      <c r="AJT183" s="128"/>
      <c r="AJU183" s="128"/>
      <c r="AJV183" s="128"/>
      <c r="AJW183" s="128"/>
      <c r="AJX183" s="128"/>
      <c r="AJY183" s="128"/>
      <c r="AJZ183" s="128"/>
      <c r="AKA183" s="128"/>
      <c r="AKB183" s="128"/>
      <c r="AKC183" s="128"/>
      <c r="AKD183" s="128"/>
      <c r="AKE183" s="128"/>
      <c r="AKF183" s="128"/>
      <c r="AKG183" s="128"/>
      <c r="AKH183" s="128"/>
      <c r="AKI183" s="128"/>
      <c r="AKJ183" s="128"/>
      <c r="AKK183" s="128"/>
      <c r="AKL183" s="128"/>
      <c r="AKM183" s="128"/>
      <c r="AKN183" s="128"/>
      <c r="AKO183" s="128"/>
      <c r="AKP183" s="128"/>
      <c r="AKQ183" s="128"/>
      <c r="AKR183" s="128"/>
      <c r="AKS183" s="128"/>
      <c r="AKT183" s="128"/>
      <c r="AKU183" s="128"/>
      <c r="AKV183" s="128"/>
      <c r="AKW183" s="128"/>
      <c r="AKX183" s="128"/>
      <c r="AKY183" s="128"/>
      <c r="AKZ183" s="128"/>
      <c r="ALA183" s="128"/>
      <c r="ALB183" s="128"/>
      <c r="ALC183" s="128"/>
      <c r="ALD183" s="128"/>
      <c r="ALE183" s="128"/>
      <c r="ALF183" s="128"/>
      <c r="ALG183" s="128"/>
      <c r="ALH183" s="128"/>
      <c r="ALI183" s="128"/>
      <c r="ALJ183" s="128"/>
      <c r="ALK183" s="128"/>
      <c r="ALL183" s="128"/>
      <c r="ALM183" s="128"/>
      <c r="ALN183" s="128"/>
      <c r="ALO183" s="128"/>
      <c r="ALP183" s="128"/>
      <c r="ALQ183" s="128"/>
      <c r="ALR183" s="128"/>
      <c r="ALS183" s="128"/>
      <c r="ALT183" s="128"/>
      <c r="ALU183" s="128"/>
      <c r="ALV183" s="128"/>
      <c r="ALW183" s="128"/>
      <c r="ALX183" s="128"/>
      <c r="ALY183" s="128"/>
      <c r="ALZ183" s="128"/>
      <c r="AMA183" s="128"/>
      <c r="AMB183" s="128"/>
      <c r="AMC183" s="128"/>
      <c r="AMD183" s="128"/>
      <c r="AME183" s="128"/>
      <c r="AMF183" s="128"/>
      <c r="AMG183" s="128"/>
      <c r="AMH183" s="128"/>
    </row>
    <row r="184" spans="1:1022" x14ac:dyDescent="0.3">
      <c r="A184" s="130" t="s">
        <v>155</v>
      </c>
      <c r="B184" s="128" t="s">
        <v>156</v>
      </c>
      <c r="C184" s="13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128"/>
      <c r="CB184" s="128"/>
      <c r="CC184" s="128"/>
      <c r="CD184" s="128"/>
      <c r="CE184" s="128"/>
      <c r="CF184" s="128"/>
      <c r="CG184" s="128"/>
      <c r="CH184" s="128"/>
      <c r="CI184" s="128"/>
      <c r="CJ184" s="128"/>
      <c r="CK184" s="128"/>
      <c r="CL184" s="128"/>
      <c r="CM184" s="128"/>
      <c r="CN184" s="128"/>
      <c r="CO184" s="128"/>
      <c r="CP184" s="128"/>
      <c r="CQ184" s="128"/>
      <c r="CR184" s="128"/>
      <c r="CS184" s="128"/>
      <c r="CT184" s="128"/>
      <c r="CU184" s="128"/>
      <c r="CV184" s="128"/>
      <c r="CW184" s="128"/>
      <c r="CX184" s="128"/>
      <c r="CY184" s="128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28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  <c r="EC184" s="128"/>
      <c r="ED184" s="128"/>
      <c r="EE184" s="128"/>
      <c r="EF184" s="128"/>
      <c r="EG184" s="128"/>
      <c r="EH184" s="128"/>
      <c r="EI184" s="128"/>
      <c r="EJ184" s="128"/>
      <c r="EK184" s="128"/>
      <c r="EL184" s="128"/>
      <c r="EM184" s="128"/>
      <c r="EN184" s="128"/>
      <c r="EO184" s="128"/>
      <c r="EP184" s="128"/>
      <c r="EQ184" s="128"/>
      <c r="ER184" s="128"/>
      <c r="ES184" s="128"/>
      <c r="ET184" s="128"/>
      <c r="EU184" s="128"/>
      <c r="EV184" s="128"/>
      <c r="EW184" s="128"/>
      <c r="EX184" s="128"/>
      <c r="EY184" s="128"/>
      <c r="EZ184" s="128"/>
      <c r="FA184" s="128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GW184" s="128"/>
      <c r="GX184" s="128"/>
      <c r="GY184" s="128"/>
      <c r="GZ184" s="128"/>
      <c r="HA184" s="128"/>
      <c r="HB184" s="128"/>
      <c r="HC184" s="128"/>
      <c r="HD184" s="128"/>
      <c r="HE184" s="128"/>
      <c r="HF184" s="128"/>
      <c r="HG184" s="128"/>
      <c r="HH184" s="128"/>
      <c r="HI184" s="128"/>
      <c r="HJ184" s="128"/>
      <c r="HK184" s="128"/>
      <c r="HL184" s="128"/>
      <c r="HM184" s="128"/>
      <c r="HN184" s="128"/>
      <c r="HO184" s="128"/>
      <c r="HP184" s="128"/>
      <c r="HQ184" s="128"/>
      <c r="HR184" s="128"/>
      <c r="HS184" s="128"/>
      <c r="HT184" s="128"/>
      <c r="HU184" s="128"/>
      <c r="HV184" s="128"/>
      <c r="HW184" s="128"/>
      <c r="HX184" s="128"/>
      <c r="HY184" s="128"/>
      <c r="HZ184" s="128"/>
      <c r="IA184" s="128"/>
      <c r="IB184" s="128"/>
      <c r="IC184" s="128"/>
      <c r="ID184" s="128"/>
      <c r="IE184" s="128"/>
      <c r="IF184" s="128"/>
      <c r="IG184" s="128"/>
      <c r="IH184" s="128"/>
      <c r="II184" s="128"/>
      <c r="IJ184" s="128"/>
      <c r="IK184" s="128"/>
      <c r="IL184" s="128"/>
      <c r="IM184" s="128"/>
      <c r="IN184" s="128"/>
      <c r="IO184" s="128"/>
      <c r="IP184" s="128"/>
      <c r="IQ184" s="128"/>
      <c r="IR184" s="128"/>
      <c r="IS184" s="128"/>
      <c r="IT184" s="128"/>
      <c r="IU184" s="128"/>
      <c r="IV184" s="128"/>
      <c r="IW184" s="128"/>
      <c r="IX184" s="128"/>
      <c r="IY184" s="128"/>
      <c r="IZ184" s="128"/>
      <c r="JA184" s="128"/>
      <c r="JB184" s="128"/>
      <c r="JC184" s="128"/>
      <c r="JD184" s="128"/>
      <c r="JE184" s="128"/>
      <c r="JF184" s="128"/>
      <c r="JG184" s="128"/>
      <c r="JH184" s="128"/>
      <c r="JI184" s="128"/>
      <c r="JJ184" s="128"/>
      <c r="JK184" s="128"/>
      <c r="JL184" s="128"/>
      <c r="JM184" s="128"/>
      <c r="JN184" s="128"/>
      <c r="JO184" s="128"/>
      <c r="JP184" s="128"/>
      <c r="JQ184" s="128"/>
      <c r="JR184" s="128"/>
      <c r="JS184" s="128"/>
      <c r="JT184" s="128"/>
      <c r="JU184" s="128"/>
      <c r="JV184" s="128"/>
      <c r="JW184" s="128"/>
      <c r="JX184" s="128"/>
      <c r="JY184" s="128"/>
      <c r="JZ184" s="128"/>
      <c r="KA184" s="128"/>
      <c r="KB184" s="128"/>
      <c r="KC184" s="128"/>
      <c r="KD184" s="128"/>
      <c r="KE184" s="128"/>
      <c r="KF184" s="128"/>
      <c r="KG184" s="128"/>
      <c r="KH184" s="128"/>
      <c r="KI184" s="128"/>
      <c r="KJ184" s="128"/>
      <c r="KK184" s="128"/>
      <c r="KL184" s="128"/>
      <c r="KM184" s="128"/>
      <c r="KN184" s="128"/>
      <c r="KO184" s="128"/>
      <c r="KP184" s="128"/>
      <c r="KQ184" s="128"/>
      <c r="KR184" s="128"/>
      <c r="KS184" s="128"/>
      <c r="KT184" s="128"/>
      <c r="KU184" s="128"/>
      <c r="KV184" s="128"/>
      <c r="KW184" s="128"/>
      <c r="KX184" s="128"/>
      <c r="KY184" s="128"/>
      <c r="KZ184" s="128"/>
      <c r="LA184" s="128"/>
      <c r="LB184" s="128"/>
      <c r="LC184" s="128"/>
      <c r="LD184" s="128"/>
      <c r="LE184" s="128"/>
      <c r="LF184" s="128"/>
      <c r="LG184" s="128"/>
      <c r="LH184" s="128"/>
      <c r="LI184" s="128"/>
      <c r="LJ184" s="128"/>
      <c r="LK184" s="128"/>
      <c r="LL184" s="128"/>
      <c r="LM184" s="128"/>
      <c r="LN184" s="128"/>
      <c r="LO184" s="128"/>
      <c r="LP184" s="128"/>
      <c r="LQ184" s="128"/>
      <c r="LR184" s="128"/>
      <c r="LS184" s="128"/>
      <c r="LT184" s="128"/>
      <c r="LU184" s="128"/>
      <c r="LV184" s="128"/>
      <c r="LW184" s="128"/>
      <c r="LX184" s="128"/>
      <c r="LY184" s="128"/>
      <c r="LZ184" s="128"/>
      <c r="MA184" s="128"/>
      <c r="MB184" s="128"/>
      <c r="MC184" s="128"/>
      <c r="MD184" s="128"/>
      <c r="ME184" s="128"/>
      <c r="MF184" s="128"/>
      <c r="MG184" s="128"/>
      <c r="MH184" s="128"/>
      <c r="MI184" s="128"/>
      <c r="MJ184" s="128"/>
      <c r="MK184" s="128"/>
      <c r="ML184" s="128"/>
      <c r="MM184" s="128"/>
      <c r="MN184" s="128"/>
      <c r="MO184" s="128"/>
      <c r="MP184" s="128"/>
      <c r="MQ184" s="128"/>
      <c r="MR184" s="128"/>
      <c r="MS184" s="128"/>
      <c r="MT184" s="128"/>
      <c r="MU184" s="128"/>
      <c r="MV184" s="128"/>
      <c r="MW184" s="128"/>
      <c r="MX184" s="128"/>
      <c r="MY184" s="128"/>
      <c r="MZ184" s="128"/>
      <c r="NA184" s="128"/>
      <c r="NB184" s="128"/>
      <c r="NC184" s="128"/>
      <c r="ND184" s="128"/>
      <c r="NE184" s="128"/>
      <c r="NF184" s="128"/>
      <c r="NG184" s="128"/>
      <c r="NH184" s="128"/>
      <c r="NI184" s="128"/>
      <c r="NJ184" s="128"/>
      <c r="NK184" s="128"/>
      <c r="NL184" s="128"/>
      <c r="NM184" s="128"/>
      <c r="NN184" s="128"/>
      <c r="NO184" s="128"/>
      <c r="NP184" s="128"/>
      <c r="NQ184" s="128"/>
      <c r="NR184" s="128"/>
      <c r="NS184" s="128"/>
      <c r="NT184" s="128"/>
      <c r="NU184" s="128"/>
      <c r="NV184" s="128"/>
      <c r="NW184" s="128"/>
      <c r="NX184" s="128"/>
      <c r="NY184" s="128"/>
      <c r="NZ184" s="128"/>
      <c r="OA184" s="128"/>
      <c r="OB184" s="128"/>
      <c r="OC184" s="128"/>
      <c r="OD184" s="128"/>
      <c r="OE184" s="128"/>
      <c r="OF184" s="128"/>
      <c r="OG184" s="128"/>
      <c r="OH184" s="128"/>
      <c r="OI184" s="128"/>
      <c r="OJ184" s="128"/>
      <c r="OK184" s="128"/>
      <c r="OL184" s="128"/>
      <c r="OM184" s="128"/>
      <c r="ON184" s="128"/>
      <c r="OO184" s="128"/>
      <c r="OP184" s="128"/>
      <c r="OQ184" s="128"/>
      <c r="OR184" s="128"/>
      <c r="OS184" s="128"/>
      <c r="OT184" s="128"/>
      <c r="OU184" s="128"/>
      <c r="OV184" s="128"/>
      <c r="OW184" s="128"/>
      <c r="OX184" s="128"/>
      <c r="OY184" s="128"/>
      <c r="OZ184" s="128"/>
      <c r="PA184" s="128"/>
      <c r="PB184" s="128"/>
      <c r="PC184" s="128"/>
      <c r="PD184" s="128"/>
      <c r="PE184" s="128"/>
      <c r="PF184" s="128"/>
      <c r="PG184" s="128"/>
      <c r="PH184" s="128"/>
      <c r="PI184" s="128"/>
      <c r="PJ184" s="128"/>
      <c r="PK184" s="128"/>
      <c r="PL184" s="128"/>
      <c r="PM184" s="128"/>
      <c r="PN184" s="128"/>
      <c r="PO184" s="128"/>
      <c r="PP184" s="128"/>
      <c r="PQ184" s="128"/>
      <c r="PR184" s="128"/>
      <c r="PS184" s="128"/>
      <c r="PT184" s="128"/>
      <c r="PU184" s="128"/>
      <c r="PV184" s="128"/>
      <c r="PW184" s="128"/>
      <c r="PX184" s="128"/>
      <c r="PY184" s="128"/>
      <c r="PZ184" s="128"/>
      <c r="QA184" s="128"/>
      <c r="QB184" s="128"/>
      <c r="QC184" s="128"/>
      <c r="QD184" s="128"/>
      <c r="QE184" s="128"/>
      <c r="QF184" s="128"/>
      <c r="QG184" s="128"/>
      <c r="QH184" s="128"/>
      <c r="QI184" s="128"/>
      <c r="QJ184" s="128"/>
      <c r="QK184" s="128"/>
      <c r="QL184" s="128"/>
      <c r="QM184" s="128"/>
      <c r="QN184" s="128"/>
      <c r="QO184" s="128"/>
      <c r="QP184" s="128"/>
      <c r="QQ184" s="128"/>
      <c r="QR184" s="128"/>
      <c r="QS184" s="128"/>
      <c r="QT184" s="128"/>
      <c r="QU184" s="128"/>
      <c r="QV184" s="128"/>
      <c r="QW184" s="128"/>
      <c r="QX184" s="128"/>
      <c r="QY184" s="128"/>
      <c r="QZ184" s="128"/>
      <c r="RA184" s="128"/>
      <c r="RB184" s="128"/>
      <c r="RC184" s="128"/>
      <c r="RD184" s="128"/>
      <c r="RE184" s="128"/>
      <c r="RF184" s="128"/>
      <c r="RG184" s="128"/>
      <c r="RH184" s="128"/>
      <c r="RI184" s="128"/>
      <c r="RJ184" s="128"/>
      <c r="RK184" s="128"/>
      <c r="RL184" s="128"/>
      <c r="RM184" s="128"/>
      <c r="RN184" s="128"/>
      <c r="RO184" s="128"/>
      <c r="RP184" s="128"/>
      <c r="RQ184" s="128"/>
      <c r="RR184" s="128"/>
      <c r="RS184" s="128"/>
      <c r="RT184" s="128"/>
      <c r="RU184" s="128"/>
      <c r="RV184" s="128"/>
      <c r="RW184" s="128"/>
      <c r="RX184" s="128"/>
      <c r="RY184" s="128"/>
      <c r="RZ184" s="128"/>
      <c r="SA184" s="128"/>
      <c r="SB184" s="128"/>
      <c r="SC184" s="128"/>
      <c r="SD184" s="128"/>
      <c r="SE184" s="128"/>
      <c r="SF184" s="128"/>
      <c r="SG184" s="128"/>
      <c r="SH184" s="128"/>
      <c r="SI184" s="128"/>
      <c r="SJ184" s="128"/>
      <c r="SK184" s="128"/>
      <c r="SL184" s="128"/>
      <c r="SM184" s="128"/>
      <c r="SN184" s="128"/>
      <c r="SO184" s="128"/>
      <c r="SP184" s="128"/>
      <c r="SQ184" s="128"/>
      <c r="SR184" s="128"/>
      <c r="SS184" s="128"/>
      <c r="ST184" s="128"/>
      <c r="SU184" s="128"/>
      <c r="SV184" s="128"/>
      <c r="SW184" s="128"/>
      <c r="SX184" s="128"/>
      <c r="SY184" s="128"/>
      <c r="SZ184" s="128"/>
      <c r="TA184" s="128"/>
      <c r="TB184" s="128"/>
      <c r="TC184" s="128"/>
      <c r="TD184" s="128"/>
      <c r="TE184" s="128"/>
      <c r="TF184" s="128"/>
      <c r="TG184" s="128"/>
      <c r="TH184" s="128"/>
      <c r="TI184" s="128"/>
      <c r="TJ184" s="128"/>
      <c r="TK184" s="128"/>
      <c r="TL184" s="128"/>
      <c r="TM184" s="128"/>
      <c r="TN184" s="128"/>
      <c r="TO184" s="128"/>
      <c r="TP184" s="128"/>
      <c r="TQ184" s="128"/>
      <c r="TR184" s="128"/>
      <c r="TS184" s="128"/>
      <c r="TT184" s="128"/>
      <c r="TU184" s="128"/>
      <c r="TV184" s="128"/>
      <c r="TW184" s="128"/>
      <c r="TX184" s="128"/>
      <c r="TY184" s="128"/>
      <c r="TZ184" s="128"/>
      <c r="UA184" s="128"/>
      <c r="UB184" s="128"/>
      <c r="UC184" s="128"/>
      <c r="UD184" s="128"/>
      <c r="UE184" s="128"/>
      <c r="UF184" s="128"/>
      <c r="UG184" s="128"/>
      <c r="UH184" s="128"/>
      <c r="UI184" s="128"/>
      <c r="UJ184" s="128"/>
      <c r="UK184" s="128"/>
      <c r="UL184" s="128"/>
      <c r="UM184" s="128"/>
      <c r="UN184" s="128"/>
      <c r="UO184" s="128"/>
      <c r="UP184" s="128"/>
      <c r="UQ184" s="128"/>
      <c r="UR184" s="128"/>
      <c r="US184" s="128"/>
      <c r="UT184" s="128"/>
      <c r="UU184" s="128"/>
      <c r="UV184" s="128"/>
      <c r="UW184" s="128"/>
      <c r="UX184" s="128"/>
      <c r="UY184" s="128"/>
      <c r="UZ184" s="128"/>
      <c r="VA184" s="128"/>
      <c r="VB184" s="128"/>
      <c r="VC184" s="128"/>
      <c r="VD184" s="128"/>
      <c r="VE184" s="128"/>
      <c r="VF184" s="128"/>
      <c r="VG184" s="128"/>
      <c r="VH184" s="128"/>
      <c r="VI184" s="128"/>
      <c r="VJ184" s="128"/>
      <c r="VK184" s="128"/>
      <c r="VL184" s="128"/>
      <c r="VM184" s="128"/>
      <c r="VN184" s="128"/>
      <c r="VO184" s="128"/>
      <c r="VP184" s="128"/>
      <c r="VQ184" s="128"/>
      <c r="VR184" s="128"/>
      <c r="VS184" s="128"/>
      <c r="VT184" s="128"/>
      <c r="VU184" s="128"/>
      <c r="VV184" s="128"/>
      <c r="VW184" s="128"/>
      <c r="VX184" s="128"/>
      <c r="VY184" s="128"/>
      <c r="VZ184" s="128"/>
      <c r="WA184" s="128"/>
      <c r="WB184" s="128"/>
      <c r="WC184" s="128"/>
      <c r="WD184" s="128"/>
      <c r="WE184" s="128"/>
      <c r="WF184" s="128"/>
      <c r="WG184" s="128"/>
      <c r="WH184" s="128"/>
      <c r="WI184" s="128"/>
      <c r="WJ184" s="128"/>
      <c r="WK184" s="128"/>
      <c r="WL184" s="128"/>
      <c r="WM184" s="128"/>
      <c r="WN184" s="128"/>
      <c r="WO184" s="128"/>
      <c r="WP184" s="128"/>
      <c r="WQ184" s="128"/>
      <c r="WR184" s="128"/>
      <c r="WS184" s="128"/>
      <c r="WT184" s="128"/>
      <c r="WU184" s="128"/>
      <c r="WV184" s="128"/>
      <c r="WW184" s="128"/>
      <c r="WX184" s="128"/>
      <c r="WY184" s="128"/>
      <c r="WZ184" s="128"/>
      <c r="XA184" s="128"/>
      <c r="XB184" s="128"/>
      <c r="XC184" s="128"/>
      <c r="XD184" s="128"/>
      <c r="XE184" s="128"/>
      <c r="XF184" s="128"/>
      <c r="XG184" s="128"/>
      <c r="XH184" s="128"/>
      <c r="XI184" s="128"/>
      <c r="XJ184" s="128"/>
      <c r="XK184" s="128"/>
      <c r="XL184" s="128"/>
      <c r="XM184" s="128"/>
      <c r="XN184" s="128"/>
      <c r="XO184" s="128"/>
      <c r="XP184" s="128"/>
      <c r="XQ184" s="128"/>
      <c r="XR184" s="128"/>
      <c r="XS184" s="128"/>
      <c r="XT184" s="128"/>
      <c r="XU184" s="128"/>
      <c r="XV184" s="128"/>
      <c r="XW184" s="128"/>
      <c r="XX184" s="128"/>
      <c r="XY184" s="128"/>
      <c r="XZ184" s="128"/>
      <c r="YA184" s="128"/>
      <c r="YB184" s="128"/>
      <c r="YC184" s="128"/>
      <c r="YD184" s="128"/>
      <c r="YE184" s="128"/>
      <c r="YF184" s="128"/>
      <c r="YG184" s="128"/>
      <c r="YH184" s="128"/>
      <c r="YI184" s="128"/>
      <c r="YJ184" s="128"/>
      <c r="YK184" s="128"/>
      <c r="YL184" s="128"/>
      <c r="YM184" s="128"/>
      <c r="YN184" s="128"/>
      <c r="YO184" s="128"/>
      <c r="YP184" s="128"/>
      <c r="YQ184" s="128"/>
      <c r="YR184" s="128"/>
      <c r="YS184" s="128"/>
      <c r="YT184" s="128"/>
      <c r="YU184" s="128"/>
      <c r="YV184" s="128"/>
      <c r="YW184" s="128"/>
      <c r="YX184" s="128"/>
      <c r="YY184" s="128"/>
      <c r="YZ184" s="128"/>
      <c r="ZA184" s="128"/>
      <c r="ZB184" s="128"/>
      <c r="ZC184" s="128"/>
      <c r="ZD184" s="128"/>
      <c r="ZE184" s="128"/>
      <c r="ZF184" s="128"/>
      <c r="ZG184" s="128"/>
      <c r="ZH184" s="128"/>
      <c r="ZI184" s="128"/>
      <c r="ZJ184" s="128"/>
      <c r="ZK184" s="128"/>
      <c r="ZL184" s="128"/>
      <c r="ZM184" s="128"/>
      <c r="ZN184" s="128"/>
      <c r="ZO184" s="128"/>
      <c r="ZP184" s="128"/>
      <c r="ZQ184" s="128"/>
      <c r="ZR184" s="128"/>
      <c r="ZS184" s="128"/>
      <c r="ZT184" s="128"/>
      <c r="ZU184" s="128"/>
      <c r="ZV184" s="128"/>
      <c r="ZW184" s="128"/>
      <c r="ZX184" s="128"/>
      <c r="ZY184" s="128"/>
      <c r="ZZ184" s="128"/>
      <c r="AAA184" s="128"/>
      <c r="AAB184" s="128"/>
      <c r="AAC184" s="128"/>
      <c r="AAD184" s="128"/>
      <c r="AAE184" s="128"/>
      <c r="AAF184" s="128"/>
      <c r="AAG184" s="128"/>
      <c r="AAH184" s="128"/>
      <c r="AAI184" s="128"/>
      <c r="AAJ184" s="128"/>
      <c r="AAK184" s="128"/>
      <c r="AAL184" s="128"/>
      <c r="AAM184" s="128"/>
      <c r="AAN184" s="128"/>
      <c r="AAO184" s="128"/>
      <c r="AAP184" s="128"/>
      <c r="AAQ184" s="128"/>
      <c r="AAR184" s="128"/>
      <c r="AAS184" s="128"/>
      <c r="AAT184" s="128"/>
      <c r="AAU184" s="128"/>
      <c r="AAV184" s="128"/>
      <c r="AAW184" s="128"/>
      <c r="AAX184" s="128"/>
      <c r="AAY184" s="128"/>
      <c r="AAZ184" s="128"/>
      <c r="ABA184" s="128"/>
      <c r="ABB184" s="128"/>
      <c r="ABC184" s="128"/>
      <c r="ABD184" s="128"/>
      <c r="ABE184" s="128"/>
      <c r="ABF184" s="128"/>
      <c r="ABG184" s="128"/>
      <c r="ABH184" s="128"/>
      <c r="ABI184" s="128"/>
      <c r="ABJ184" s="128"/>
      <c r="ABK184" s="128"/>
      <c r="ABL184" s="128"/>
      <c r="ABM184" s="128"/>
      <c r="ABN184" s="128"/>
      <c r="ABO184" s="128"/>
      <c r="ABP184" s="128"/>
      <c r="ABQ184" s="128"/>
      <c r="ABR184" s="128"/>
      <c r="ABS184" s="128"/>
      <c r="ABT184" s="128"/>
      <c r="ABU184" s="128"/>
      <c r="ABV184" s="128"/>
      <c r="ABW184" s="128"/>
      <c r="ABX184" s="128"/>
      <c r="ABY184" s="128"/>
      <c r="ABZ184" s="128"/>
      <c r="ACA184" s="128"/>
      <c r="ACB184" s="128"/>
      <c r="ACC184" s="128"/>
      <c r="ACD184" s="128"/>
      <c r="ACE184" s="128"/>
      <c r="ACF184" s="128"/>
      <c r="ACG184" s="128"/>
      <c r="ACH184" s="128"/>
      <c r="ACI184" s="128"/>
      <c r="ACJ184" s="128"/>
      <c r="ACK184" s="128"/>
      <c r="ACL184" s="128"/>
      <c r="ACM184" s="128"/>
      <c r="ACN184" s="128"/>
      <c r="ACO184" s="128"/>
      <c r="ACP184" s="128"/>
      <c r="ACQ184" s="128"/>
      <c r="ACR184" s="128"/>
      <c r="ACS184" s="128"/>
      <c r="ACT184" s="128"/>
      <c r="ACU184" s="128"/>
      <c r="ACV184" s="128"/>
      <c r="ACW184" s="128"/>
      <c r="ACX184" s="128"/>
      <c r="ACY184" s="128"/>
      <c r="ACZ184" s="128"/>
      <c r="ADA184" s="128"/>
      <c r="ADB184" s="128"/>
      <c r="ADC184" s="128"/>
      <c r="ADD184" s="128"/>
      <c r="ADE184" s="128"/>
      <c r="ADF184" s="128"/>
      <c r="ADG184" s="128"/>
      <c r="ADH184" s="128"/>
      <c r="ADI184" s="128"/>
      <c r="ADJ184" s="128"/>
      <c r="ADK184" s="128"/>
      <c r="ADL184" s="128"/>
      <c r="ADM184" s="128"/>
      <c r="ADN184" s="128"/>
      <c r="ADO184" s="128"/>
      <c r="ADP184" s="128"/>
      <c r="ADQ184" s="128"/>
      <c r="ADR184" s="128"/>
      <c r="ADS184" s="128"/>
      <c r="ADT184" s="128"/>
      <c r="ADU184" s="128"/>
      <c r="ADV184" s="128"/>
      <c r="ADW184" s="128"/>
      <c r="ADX184" s="128"/>
      <c r="ADY184" s="128"/>
      <c r="ADZ184" s="128"/>
      <c r="AEA184" s="128"/>
      <c r="AEB184" s="128"/>
      <c r="AEC184" s="128"/>
      <c r="AED184" s="128"/>
      <c r="AEE184" s="128"/>
      <c r="AEF184" s="128"/>
      <c r="AEG184" s="128"/>
      <c r="AEH184" s="128"/>
      <c r="AEI184" s="128"/>
      <c r="AEJ184" s="128"/>
      <c r="AEK184" s="128"/>
      <c r="AEL184" s="128"/>
      <c r="AEM184" s="128"/>
      <c r="AEN184" s="128"/>
      <c r="AEO184" s="128"/>
      <c r="AEP184" s="128"/>
      <c r="AEQ184" s="128"/>
      <c r="AER184" s="128"/>
      <c r="AES184" s="128"/>
      <c r="AET184" s="128"/>
      <c r="AEU184" s="128"/>
      <c r="AEV184" s="128"/>
      <c r="AEW184" s="128"/>
      <c r="AEX184" s="128"/>
      <c r="AEY184" s="128"/>
      <c r="AEZ184" s="128"/>
      <c r="AFA184" s="128"/>
      <c r="AFB184" s="128"/>
      <c r="AFC184" s="128"/>
      <c r="AFD184" s="128"/>
      <c r="AFE184" s="128"/>
      <c r="AFF184" s="128"/>
      <c r="AFG184" s="128"/>
      <c r="AFH184" s="128"/>
      <c r="AFI184" s="128"/>
      <c r="AFJ184" s="128"/>
      <c r="AFK184" s="128"/>
      <c r="AFL184" s="128"/>
      <c r="AFM184" s="128"/>
      <c r="AFN184" s="128"/>
      <c r="AFO184" s="128"/>
      <c r="AFP184" s="128"/>
      <c r="AFQ184" s="128"/>
      <c r="AFR184" s="128"/>
      <c r="AFS184" s="128"/>
      <c r="AFT184" s="128"/>
      <c r="AFU184" s="128"/>
      <c r="AFV184" s="128"/>
      <c r="AFW184" s="128"/>
      <c r="AFX184" s="128"/>
      <c r="AFY184" s="128"/>
      <c r="AFZ184" s="128"/>
      <c r="AGA184" s="128"/>
      <c r="AGB184" s="128"/>
      <c r="AGC184" s="128"/>
      <c r="AGD184" s="128"/>
      <c r="AGE184" s="128"/>
      <c r="AGF184" s="128"/>
      <c r="AGG184" s="128"/>
      <c r="AGH184" s="128"/>
      <c r="AGI184" s="128"/>
      <c r="AGJ184" s="128"/>
      <c r="AGK184" s="128"/>
      <c r="AGL184" s="128"/>
      <c r="AGM184" s="128"/>
      <c r="AGN184" s="128"/>
      <c r="AGO184" s="128"/>
      <c r="AGP184" s="128"/>
      <c r="AGQ184" s="128"/>
      <c r="AGR184" s="128"/>
      <c r="AGS184" s="128"/>
      <c r="AGT184" s="128"/>
      <c r="AGU184" s="128"/>
      <c r="AGV184" s="128"/>
      <c r="AGW184" s="128"/>
      <c r="AGX184" s="128"/>
      <c r="AGY184" s="128"/>
      <c r="AGZ184" s="128"/>
      <c r="AHA184" s="128"/>
      <c r="AHB184" s="128"/>
      <c r="AHC184" s="128"/>
      <c r="AHD184" s="128"/>
      <c r="AHE184" s="128"/>
      <c r="AHF184" s="128"/>
      <c r="AHG184" s="128"/>
      <c r="AHH184" s="128"/>
      <c r="AHI184" s="128"/>
      <c r="AHJ184" s="128"/>
      <c r="AHK184" s="128"/>
      <c r="AHL184" s="128"/>
      <c r="AHM184" s="128"/>
      <c r="AHN184" s="128"/>
      <c r="AHO184" s="128"/>
      <c r="AHP184" s="128"/>
      <c r="AHQ184" s="128"/>
      <c r="AHR184" s="128"/>
      <c r="AHS184" s="128"/>
      <c r="AHT184" s="128"/>
      <c r="AHU184" s="128"/>
      <c r="AHV184" s="128"/>
      <c r="AHW184" s="128"/>
      <c r="AHX184" s="128"/>
      <c r="AHY184" s="128"/>
      <c r="AHZ184" s="128"/>
      <c r="AIA184" s="128"/>
      <c r="AIB184" s="128"/>
      <c r="AIC184" s="128"/>
      <c r="AID184" s="128"/>
      <c r="AIE184" s="128"/>
      <c r="AIF184" s="128"/>
      <c r="AIG184" s="128"/>
      <c r="AIH184" s="128"/>
      <c r="AII184" s="128"/>
      <c r="AIJ184" s="128"/>
      <c r="AIK184" s="128"/>
      <c r="AIL184" s="128"/>
      <c r="AIM184" s="128"/>
      <c r="AIN184" s="128"/>
      <c r="AIO184" s="128"/>
      <c r="AIP184" s="128"/>
      <c r="AIQ184" s="128"/>
      <c r="AIR184" s="128"/>
      <c r="AIS184" s="128"/>
      <c r="AIT184" s="128"/>
      <c r="AIU184" s="128"/>
      <c r="AIV184" s="128"/>
      <c r="AIW184" s="128"/>
      <c r="AIX184" s="128"/>
      <c r="AIY184" s="128"/>
      <c r="AIZ184" s="128"/>
      <c r="AJA184" s="128"/>
      <c r="AJB184" s="128"/>
      <c r="AJC184" s="128"/>
      <c r="AJD184" s="128"/>
      <c r="AJE184" s="128"/>
      <c r="AJF184" s="128"/>
      <c r="AJG184" s="128"/>
      <c r="AJH184" s="128"/>
      <c r="AJI184" s="128"/>
      <c r="AJJ184" s="128"/>
      <c r="AJK184" s="128"/>
      <c r="AJL184" s="128"/>
      <c r="AJM184" s="128"/>
      <c r="AJN184" s="128"/>
      <c r="AJO184" s="128"/>
      <c r="AJP184" s="128"/>
      <c r="AJQ184" s="128"/>
      <c r="AJR184" s="128"/>
      <c r="AJS184" s="128"/>
      <c r="AJT184" s="128"/>
      <c r="AJU184" s="128"/>
      <c r="AJV184" s="128"/>
      <c r="AJW184" s="128"/>
      <c r="AJX184" s="128"/>
      <c r="AJY184" s="128"/>
      <c r="AJZ184" s="128"/>
      <c r="AKA184" s="128"/>
      <c r="AKB184" s="128"/>
      <c r="AKC184" s="128"/>
      <c r="AKD184" s="128"/>
      <c r="AKE184" s="128"/>
      <c r="AKF184" s="128"/>
      <c r="AKG184" s="128"/>
      <c r="AKH184" s="128"/>
      <c r="AKI184" s="128"/>
      <c r="AKJ184" s="128"/>
      <c r="AKK184" s="128"/>
      <c r="AKL184" s="128"/>
      <c r="AKM184" s="128"/>
      <c r="AKN184" s="128"/>
      <c r="AKO184" s="128"/>
      <c r="AKP184" s="128"/>
      <c r="AKQ184" s="128"/>
      <c r="AKR184" s="128"/>
      <c r="AKS184" s="128"/>
      <c r="AKT184" s="128"/>
      <c r="AKU184" s="128"/>
      <c r="AKV184" s="128"/>
      <c r="AKW184" s="128"/>
      <c r="AKX184" s="128"/>
      <c r="AKY184" s="128"/>
      <c r="AKZ184" s="128"/>
      <c r="ALA184" s="128"/>
      <c r="ALB184" s="128"/>
      <c r="ALC184" s="128"/>
      <c r="ALD184" s="128"/>
      <c r="ALE184" s="128"/>
      <c r="ALF184" s="128"/>
      <c r="ALG184" s="128"/>
      <c r="ALH184" s="128"/>
      <c r="ALI184" s="128"/>
      <c r="ALJ184" s="128"/>
      <c r="ALK184" s="128"/>
      <c r="ALL184" s="128"/>
      <c r="ALM184" s="128"/>
      <c r="ALN184" s="128"/>
      <c r="ALO184" s="128"/>
      <c r="ALP184" s="128"/>
      <c r="ALQ184" s="128"/>
      <c r="ALR184" s="128"/>
      <c r="ALS184" s="128"/>
      <c r="ALT184" s="128"/>
      <c r="ALU184" s="128"/>
      <c r="ALV184" s="128"/>
      <c r="ALW184" s="128"/>
      <c r="ALX184" s="128"/>
      <c r="ALY184" s="128"/>
      <c r="ALZ184" s="128"/>
      <c r="AMA184" s="128"/>
      <c r="AMB184" s="128"/>
      <c r="AMC184" s="128"/>
      <c r="AMD184" s="128"/>
      <c r="AME184" s="128"/>
      <c r="AMF184" s="128"/>
      <c r="AMG184" s="128"/>
      <c r="AMH184" s="128"/>
    </row>
    <row r="185" spans="1:1022" ht="15" customHeight="1" x14ac:dyDescent="0.3">
      <c r="A185" s="131" t="s">
        <v>19</v>
      </c>
      <c r="B185" s="158" t="s">
        <v>45</v>
      </c>
      <c r="C185" s="158"/>
      <c r="D185" s="177"/>
      <c r="E185" s="174"/>
      <c r="F185" s="178"/>
      <c r="G185" s="178"/>
      <c r="H185" s="177"/>
      <c r="I185" s="177"/>
      <c r="J185" s="179"/>
      <c r="K185" s="179"/>
      <c r="L185" s="179"/>
      <c r="M185" s="179"/>
      <c r="N185" s="179"/>
      <c r="O185" s="179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128"/>
      <c r="CB185" s="128"/>
      <c r="CC185" s="128"/>
      <c r="CD185" s="128"/>
      <c r="CE185" s="128"/>
      <c r="CF185" s="128"/>
      <c r="CG185" s="128"/>
      <c r="CH185" s="128"/>
      <c r="CI185" s="128"/>
      <c r="CJ185" s="128"/>
      <c r="CK185" s="128"/>
      <c r="CL185" s="128"/>
      <c r="CM185" s="128"/>
      <c r="CN185" s="128"/>
      <c r="CO185" s="128"/>
      <c r="CP185" s="128"/>
      <c r="CQ185" s="128"/>
      <c r="CR185" s="128"/>
      <c r="CS185" s="128"/>
      <c r="CT185" s="128"/>
      <c r="CU185" s="128"/>
      <c r="CV185" s="128"/>
      <c r="CW185" s="128"/>
      <c r="CX185" s="128"/>
      <c r="CY185" s="128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28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  <c r="EC185" s="128"/>
      <c r="ED185" s="128"/>
      <c r="EE185" s="128"/>
      <c r="EF185" s="128"/>
      <c r="EG185" s="128"/>
      <c r="EH185" s="128"/>
      <c r="EI185" s="128"/>
      <c r="EJ185" s="128"/>
      <c r="EK185" s="128"/>
      <c r="EL185" s="128"/>
      <c r="EM185" s="128"/>
      <c r="EN185" s="128"/>
      <c r="EO185" s="128"/>
      <c r="EP185" s="128"/>
      <c r="EQ185" s="128"/>
      <c r="ER185" s="128"/>
      <c r="ES185" s="128"/>
      <c r="ET185" s="128"/>
      <c r="EU185" s="128"/>
      <c r="EV185" s="128"/>
      <c r="EW185" s="128"/>
      <c r="EX185" s="128"/>
      <c r="EY185" s="128"/>
      <c r="EZ185" s="128"/>
      <c r="FA185" s="128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GW185" s="128"/>
      <c r="GX185" s="128"/>
      <c r="GY185" s="128"/>
      <c r="GZ185" s="128"/>
      <c r="HA185" s="128"/>
      <c r="HB185" s="128"/>
      <c r="HC185" s="128"/>
      <c r="HD185" s="128"/>
      <c r="HE185" s="128"/>
      <c r="HF185" s="128"/>
      <c r="HG185" s="128"/>
      <c r="HH185" s="128"/>
      <c r="HI185" s="128"/>
      <c r="HJ185" s="128"/>
      <c r="HK185" s="128"/>
      <c r="HL185" s="128"/>
      <c r="HM185" s="128"/>
      <c r="HN185" s="128"/>
      <c r="HO185" s="128"/>
      <c r="HP185" s="128"/>
      <c r="HQ185" s="128"/>
      <c r="HR185" s="128"/>
      <c r="HS185" s="128"/>
      <c r="HT185" s="128"/>
      <c r="HU185" s="128"/>
      <c r="HV185" s="128"/>
      <c r="HW185" s="128"/>
      <c r="HX185" s="128"/>
      <c r="HY185" s="128"/>
      <c r="HZ185" s="128"/>
      <c r="IA185" s="128"/>
      <c r="IB185" s="128"/>
      <c r="IC185" s="128"/>
      <c r="ID185" s="128"/>
      <c r="IE185" s="128"/>
      <c r="IF185" s="128"/>
      <c r="IG185" s="128"/>
      <c r="IH185" s="128"/>
      <c r="II185" s="128"/>
      <c r="IJ185" s="128"/>
      <c r="IK185" s="128"/>
      <c r="IL185" s="128"/>
      <c r="IM185" s="128"/>
      <c r="IN185" s="128"/>
      <c r="IO185" s="128"/>
      <c r="IP185" s="128"/>
      <c r="IQ185" s="128"/>
      <c r="IR185" s="128"/>
      <c r="IS185" s="128"/>
      <c r="IT185" s="128"/>
      <c r="IU185" s="128"/>
      <c r="IV185" s="128"/>
      <c r="IW185" s="128"/>
      <c r="IX185" s="128"/>
      <c r="IY185" s="128"/>
      <c r="IZ185" s="128"/>
      <c r="JA185" s="128"/>
      <c r="JB185" s="128"/>
      <c r="JC185" s="128"/>
      <c r="JD185" s="128"/>
      <c r="JE185" s="128"/>
      <c r="JF185" s="128"/>
      <c r="JG185" s="128"/>
      <c r="JH185" s="128"/>
      <c r="JI185" s="128"/>
      <c r="JJ185" s="128"/>
      <c r="JK185" s="128"/>
      <c r="JL185" s="128"/>
      <c r="JM185" s="128"/>
      <c r="JN185" s="128"/>
      <c r="JO185" s="128"/>
      <c r="JP185" s="128"/>
      <c r="JQ185" s="128"/>
      <c r="JR185" s="128"/>
      <c r="JS185" s="128"/>
      <c r="JT185" s="128"/>
      <c r="JU185" s="128"/>
      <c r="JV185" s="128"/>
      <c r="JW185" s="128"/>
      <c r="JX185" s="128"/>
      <c r="JY185" s="128"/>
      <c r="JZ185" s="128"/>
      <c r="KA185" s="128"/>
      <c r="KB185" s="128"/>
      <c r="KC185" s="128"/>
      <c r="KD185" s="128"/>
      <c r="KE185" s="128"/>
      <c r="KF185" s="128"/>
      <c r="KG185" s="128"/>
      <c r="KH185" s="128"/>
      <c r="KI185" s="128"/>
      <c r="KJ185" s="128"/>
      <c r="KK185" s="128"/>
      <c r="KL185" s="128"/>
      <c r="KM185" s="128"/>
      <c r="KN185" s="128"/>
      <c r="KO185" s="128"/>
      <c r="KP185" s="128"/>
      <c r="KQ185" s="128"/>
      <c r="KR185" s="128"/>
      <c r="KS185" s="128"/>
      <c r="KT185" s="128"/>
      <c r="KU185" s="128"/>
      <c r="KV185" s="128"/>
      <c r="KW185" s="128"/>
      <c r="KX185" s="128"/>
      <c r="KY185" s="128"/>
      <c r="KZ185" s="128"/>
      <c r="LA185" s="128"/>
      <c r="LB185" s="128"/>
      <c r="LC185" s="128"/>
      <c r="LD185" s="128"/>
      <c r="LE185" s="128"/>
      <c r="LF185" s="128"/>
      <c r="LG185" s="128"/>
      <c r="LH185" s="128"/>
      <c r="LI185" s="128"/>
      <c r="LJ185" s="128"/>
      <c r="LK185" s="128"/>
      <c r="LL185" s="128"/>
      <c r="LM185" s="128"/>
      <c r="LN185" s="128"/>
      <c r="LO185" s="128"/>
      <c r="LP185" s="128"/>
      <c r="LQ185" s="128"/>
      <c r="LR185" s="128"/>
      <c r="LS185" s="128"/>
      <c r="LT185" s="128"/>
      <c r="LU185" s="128"/>
      <c r="LV185" s="128"/>
      <c r="LW185" s="128"/>
      <c r="LX185" s="128"/>
      <c r="LY185" s="128"/>
      <c r="LZ185" s="128"/>
      <c r="MA185" s="128"/>
      <c r="MB185" s="128"/>
      <c r="MC185" s="128"/>
      <c r="MD185" s="128"/>
      <c r="ME185" s="128"/>
      <c r="MF185" s="128"/>
      <c r="MG185" s="128"/>
      <c r="MH185" s="128"/>
      <c r="MI185" s="128"/>
      <c r="MJ185" s="128"/>
      <c r="MK185" s="128"/>
      <c r="ML185" s="128"/>
      <c r="MM185" s="128"/>
      <c r="MN185" s="128"/>
      <c r="MO185" s="128"/>
      <c r="MP185" s="128"/>
      <c r="MQ185" s="128"/>
      <c r="MR185" s="128"/>
      <c r="MS185" s="128"/>
      <c r="MT185" s="128"/>
      <c r="MU185" s="128"/>
      <c r="MV185" s="128"/>
      <c r="MW185" s="128"/>
      <c r="MX185" s="128"/>
      <c r="MY185" s="128"/>
      <c r="MZ185" s="128"/>
      <c r="NA185" s="128"/>
      <c r="NB185" s="128"/>
      <c r="NC185" s="128"/>
      <c r="ND185" s="128"/>
      <c r="NE185" s="128"/>
      <c r="NF185" s="128"/>
      <c r="NG185" s="128"/>
      <c r="NH185" s="128"/>
      <c r="NI185" s="128"/>
      <c r="NJ185" s="128"/>
      <c r="NK185" s="128"/>
      <c r="NL185" s="128"/>
      <c r="NM185" s="128"/>
      <c r="NN185" s="128"/>
      <c r="NO185" s="128"/>
      <c r="NP185" s="128"/>
      <c r="NQ185" s="128"/>
      <c r="NR185" s="128"/>
      <c r="NS185" s="128"/>
      <c r="NT185" s="128"/>
      <c r="NU185" s="128"/>
      <c r="NV185" s="128"/>
      <c r="NW185" s="128"/>
      <c r="NX185" s="128"/>
      <c r="NY185" s="128"/>
      <c r="NZ185" s="128"/>
      <c r="OA185" s="128"/>
      <c r="OB185" s="128"/>
      <c r="OC185" s="128"/>
      <c r="OD185" s="128"/>
      <c r="OE185" s="128"/>
      <c r="OF185" s="128"/>
      <c r="OG185" s="128"/>
      <c r="OH185" s="128"/>
      <c r="OI185" s="128"/>
      <c r="OJ185" s="128"/>
      <c r="OK185" s="128"/>
      <c r="OL185" s="128"/>
      <c r="OM185" s="128"/>
      <c r="ON185" s="128"/>
      <c r="OO185" s="128"/>
      <c r="OP185" s="128"/>
      <c r="OQ185" s="128"/>
      <c r="OR185" s="128"/>
      <c r="OS185" s="128"/>
      <c r="OT185" s="128"/>
      <c r="OU185" s="128"/>
      <c r="OV185" s="128"/>
      <c r="OW185" s="128"/>
      <c r="OX185" s="128"/>
      <c r="OY185" s="128"/>
      <c r="OZ185" s="128"/>
      <c r="PA185" s="128"/>
      <c r="PB185" s="128"/>
      <c r="PC185" s="128"/>
      <c r="PD185" s="128"/>
      <c r="PE185" s="128"/>
      <c r="PF185" s="128"/>
      <c r="PG185" s="128"/>
      <c r="PH185" s="128"/>
      <c r="PI185" s="128"/>
      <c r="PJ185" s="128"/>
      <c r="PK185" s="128"/>
      <c r="PL185" s="128"/>
      <c r="PM185" s="128"/>
      <c r="PN185" s="128"/>
      <c r="PO185" s="128"/>
      <c r="PP185" s="128"/>
      <c r="PQ185" s="128"/>
      <c r="PR185" s="128"/>
      <c r="PS185" s="128"/>
      <c r="PT185" s="128"/>
      <c r="PU185" s="128"/>
      <c r="PV185" s="128"/>
      <c r="PW185" s="128"/>
      <c r="PX185" s="128"/>
      <c r="PY185" s="128"/>
      <c r="PZ185" s="128"/>
      <c r="QA185" s="128"/>
      <c r="QB185" s="128"/>
      <c r="QC185" s="128"/>
      <c r="QD185" s="128"/>
      <c r="QE185" s="128"/>
      <c r="QF185" s="128"/>
      <c r="QG185" s="128"/>
      <c r="QH185" s="128"/>
      <c r="QI185" s="128"/>
      <c r="QJ185" s="128"/>
      <c r="QK185" s="128"/>
      <c r="QL185" s="128"/>
      <c r="QM185" s="128"/>
      <c r="QN185" s="128"/>
      <c r="QO185" s="128"/>
      <c r="QP185" s="128"/>
      <c r="QQ185" s="128"/>
      <c r="QR185" s="128"/>
      <c r="QS185" s="128"/>
      <c r="QT185" s="128"/>
      <c r="QU185" s="128"/>
      <c r="QV185" s="128"/>
      <c r="QW185" s="128"/>
      <c r="QX185" s="128"/>
      <c r="QY185" s="128"/>
      <c r="QZ185" s="128"/>
      <c r="RA185" s="128"/>
      <c r="RB185" s="128"/>
      <c r="RC185" s="128"/>
      <c r="RD185" s="128"/>
      <c r="RE185" s="128"/>
      <c r="RF185" s="128"/>
      <c r="RG185" s="128"/>
      <c r="RH185" s="128"/>
      <c r="RI185" s="128"/>
      <c r="RJ185" s="128"/>
      <c r="RK185" s="128"/>
      <c r="RL185" s="128"/>
      <c r="RM185" s="128"/>
      <c r="RN185" s="128"/>
      <c r="RO185" s="128"/>
      <c r="RP185" s="128"/>
      <c r="RQ185" s="128"/>
      <c r="RR185" s="128"/>
      <c r="RS185" s="128"/>
      <c r="RT185" s="128"/>
      <c r="RU185" s="128"/>
      <c r="RV185" s="128"/>
      <c r="RW185" s="128"/>
      <c r="RX185" s="128"/>
      <c r="RY185" s="128"/>
      <c r="RZ185" s="128"/>
      <c r="SA185" s="128"/>
      <c r="SB185" s="128"/>
      <c r="SC185" s="128"/>
      <c r="SD185" s="128"/>
      <c r="SE185" s="128"/>
      <c r="SF185" s="128"/>
      <c r="SG185" s="128"/>
      <c r="SH185" s="128"/>
      <c r="SI185" s="128"/>
      <c r="SJ185" s="128"/>
      <c r="SK185" s="128"/>
      <c r="SL185" s="128"/>
      <c r="SM185" s="128"/>
      <c r="SN185" s="128"/>
      <c r="SO185" s="128"/>
      <c r="SP185" s="128"/>
      <c r="SQ185" s="128"/>
      <c r="SR185" s="128"/>
      <c r="SS185" s="128"/>
      <c r="ST185" s="128"/>
      <c r="SU185" s="128"/>
      <c r="SV185" s="128"/>
      <c r="SW185" s="128"/>
      <c r="SX185" s="128"/>
      <c r="SY185" s="128"/>
      <c r="SZ185" s="128"/>
      <c r="TA185" s="128"/>
      <c r="TB185" s="128"/>
      <c r="TC185" s="128"/>
      <c r="TD185" s="128"/>
      <c r="TE185" s="128"/>
      <c r="TF185" s="128"/>
      <c r="TG185" s="128"/>
      <c r="TH185" s="128"/>
      <c r="TI185" s="128"/>
      <c r="TJ185" s="128"/>
      <c r="TK185" s="128"/>
      <c r="TL185" s="128"/>
      <c r="TM185" s="128"/>
      <c r="TN185" s="128"/>
      <c r="TO185" s="128"/>
      <c r="TP185" s="128"/>
      <c r="TQ185" s="128"/>
      <c r="TR185" s="128"/>
      <c r="TS185" s="128"/>
      <c r="TT185" s="128"/>
      <c r="TU185" s="128"/>
      <c r="TV185" s="128"/>
      <c r="TW185" s="128"/>
      <c r="TX185" s="128"/>
      <c r="TY185" s="128"/>
      <c r="TZ185" s="128"/>
      <c r="UA185" s="128"/>
      <c r="UB185" s="128"/>
      <c r="UC185" s="128"/>
      <c r="UD185" s="128"/>
      <c r="UE185" s="128"/>
      <c r="UF185" s="128"/>
      <c r="UG185" s="128"/>
      <c r="UH185" s="128"/>
      <c r="UI185" s="128"/>
      <c r="UJ185" s="128"/>
      <c r="UK185" s="128"/>
      <c r="UL185" s="128"/>
      <c r="UM185" s="128"/>
      <c r="UN185" s="128"/>
      <c r="UO185" s="128"/>
      <c r="UP185" s="128"/>
      <c r="UQ185" s="128"/>
      <c r="UR185" s="128"/>
      <c r="US185" s="128"/>
      <c r="UT185" s="128"/>
      <c r="UU185" s="128"/>
      <c r="UV185" s="128"/>
      <c r="UW185" s="128"/>
      <c r="UX185" s="128"/>
      <c r="UY185" s="128"/>
      <c r="UZ185" s="128"/>
      <c r="VA185" s="128"/>
      <c r="VB185" s="128"/>
      <c r="VC185" s="128"/>
      <c r="VD185" s="128"/>
      <c r="VE185" s="128"/>
      <c r="VF185" s="128"/>
      <c r="VG185" s="128"/>
      <c r="VH185" s="128"/>
      <c r="VI185" s="128"/>
      <c r="VJ185" s="128"/>
      <c r="VK185" s="128"/>
      <c r="VL185" s="128"/>
      <c r="VM185" s="128"/>
      <c r="VN185" s="128"/>
      <c r="VO185" s="128"/>
      <c r="VP185" s="128"/>
      <c r="VQ185" s="128"/>
      <c r="VR185" s="128"/>
      <c r="VS185" s="128"/>
      <c r="VT185" s="128"/>
      <c r="VU185" s="128"/>
      <c r="VV185" s="128"/>
      <c r="VW185" s="128"/>
      <c r="VX185" s="128"/>
      <c r="VY185" s="128"/>
      <c r="VZ185" s="128"/>
      <c r="WA185" s="128"/>
      <c r="WB185" s="128"/>
      <c r="WC185" s="128"/>
      <c r="WD185" s="128"/>
      <c r="WE185" s="128"/>
      <c r="WF185" s="128"/>
      <c r="WG185" s="128"/>
      <c r="WH185" s="128"/>
      <c r="WI185" s="128"/>
      <c r="WJ185" s="128"/>
      <c r="WK185" s="128"/>
      <c r="WL185" s="128"/>
      <c r="WM185" s="128"/>
      <c r="WN185" s="128"/>
      <c r="WO185" s="128"/>
      <c r="WP185" s="128"/>
      <c r="WQ185" s="128"/>
      <c r="WR185" s="128"/>
      <c r="WS185" s="128"/>
      <c r="WT185" s="128"/>
      <c r="WU185" s="128"/>
      <c r="WV185" s="128"/>
      <c r="WW185" s="128"/>
      <c r="WX185" s="128"/>
      <c r="WY185" s="128"/>
      <c r="WZ185" s="128"/>
      <c r="XA185" s="128"/>
      <c r="XB185" s="128"/>
      <c r="XC185" s="128"/>
      <c r="XD185" s="128"/>
      <c r="XE185" s="128"/>
      <c r="XF185" s="128"/>
      <c r="XG185" s="128"/>
      <c r="XH185" s="128"/>
      <c r="XI185" s="128"/>
      <c r="XJ185" s="128"/>
      <c r="XK185" s="128"/>
      <c r="XL185" s="128"/>
      <c r="XM185" s="128"/>
      <c r="XN185" s="128"/>
      <c r="XO185" s="128"/>
      <c r="XP185" s="128"/>
      <c r="XQ185" s="128"/>
      <c r="XR185" s="128"/>
      <c r="XS185" s="128"/>
      <c r="XT185" s="128"/>
      <c r="XU185" s="128"/>
      <c r="XV185" s="128"/>
      <c r="XW185" s="128"/>
      <c r="XX185" s="128"/>
      <c r="XY185" s="128"/>
      <c r="XZ185" s="128"/>
      <c r="YA185" s="128"/>
      <c r="YB185" s="128"/>
      <c r="YC185" s="128"/>
      <c r="YD185" s="128"/>
      <c r="YE185" s="128"/>
      <c r="YF185" s="128"/>
      <c r="YG185" s="128"/>
      <c r="YH185" s="128"/>
      <c r="YI185" s="128"/>
      <c r="YJ185" s="128"/>
      <c r="YK185" s="128"/>
      <c r="YL185" s="128"/>
      <c r="YM185" s="128"/>
      <c r="YN185" s="128"/>
      <c r="YO185" s="128"/>
      <c r="YP185" s="128"/>
      <c r="YQ185" s="128"/>
      <c r="YR185" s="128"/>
      <c r="YS185" s="128"/>
      <c r="YT185" s="128"/>
      <c r="YU185" s="128"/>
      <c r="YV185" s="128"/>
      <c r="YW185" s="128"/>
      <c r="YX185" s="128"/>
      <c r="YY185" s="128"/>
      <c r="YZ185" s="128"/>
      <c r="ZA185" s="128"/>
      <c r="ZB185" s="128"/>
      <c r="ZC185" s="128"/>
      <c r="ZD185" s="128"/>
      <c r="ZE185" s="128"/>
      <c r="ZF185" s="128"/>
      <c r="ZG185" s="128"/>
      <c r="ZH185" s="128"/>
      <c r="ZI185" s="128"/>
      <c r="ZJ185" s="128"/>
      <c r="ZK185" s="128"/>
      <c r="ZL185" s="128"/>
      <c r="ZM185" s="128"/>
      <c r="ZN185" s="128"/>
      <c r="ZO185" s="128"/>
      <c r="ZP185" s="128"/>
      <c r="ZQ185" s="128"/>
      <c r="ZR185" s="128"/>
      <c r="ZS185" s="128"/>
      <c r="ZT185" s="128"/>
      <c r="ZU185" s="128"/>
      <c r="ZV185" s="128"/>
      <c r="ZW185" s="128"/>
      <c r="ZX185" s="128"/>
      <c r="ZY185" s="128"/>
      <c r="ZZ185" s="128"/>
      <c r="AAA185" s="128"/>
      <c r="AAB185" s="128"/>
      <c r="AAC185" s="128"/>
      <c r="AAD185" s="128"/>
      <c r="AAE185" s="128"/>
      <c r="AAF185" s="128"/>
      <c r="AAG185" s="128"/>
      <c r="AAH185" s="128"/>
      <c r="AAI185" s="128"/>
      <c r="AAJ185" s="128"/>
      <c r="AAK185" s="128"/>
      <c r="AAL185" s="128"/>
      <c r="AAM185" s="128"/>
      <c r="AAN185" s="128"/>
      <c r="AAO185" s="128"/>
      <c r="AAP185" s="128"/>
      <c r="AAQ185" s="128"/>
      <c r="AAR185" s="128"/>
      <c r="AAS185" s="128"/>
      <c r="AAT185" s="128"/>
      <c r="AAU185" s="128"/>
      <c r="AAV185" s="128"/>
      <c r="AAW185" s="128"/>
      <c r="AAX185" s="128"/>
      <c r="AAY185" s="128"/>
      <c r="AAZ185" s="128"/>
      <c r="ABA185" s="128"/>
      <c r="ABB185" s="128"/>
      <c r="ABC185" s="128"/>
      <c r="ABD185" s="128"/>
      <c r="ABE185" s="128"/>
      <c r="ABF185" s="128"/>
      <c r="ABG185" s="128"/>
      <c r="ABH185" s="128"/>
      <c r="ABI185" s="128"/>
      <c r="ABJ185" s="128"/>
      <c r="ABK185" s="128"/>
      <c r="ABL185" s="128"/>
      <c r="ABM185" s="128"/>
      <c r="ABN185" s="128"/>
      <c r="ABO185" s="128"/>
      <c r="ABP185" s="128"/>
      <c r="ABQ185" s="128"/>
      <c r="ABR185" s="128"/>
      <c r="ABS185" s="128"/>
      <c r="ABT185" s="128"/>
      <c r="ABU185" s="128"/>
      <c r="ABV185" s="128"/>
      <c r="ABW185" s="128"/>
      <c r="ABX185" s="128"/>
      <c r="ABY185" s="128"/>
      <c r="ABZ185" s="128"/>
      <c r="ACA185" s="128"/>
      <c r="ACB185" s="128"/>
      <c r="ACC185" s="128"/>
      <c r="ACD185" s="128"/>
      <c r="ACE185" s="128"/>
      <c r="ACF185" s="128"/>
      <c r="ACG185" s="128"/>
      <c r="ACH185" s="128"/>
      <c r="ACI185" s="128"/>
      <c r="ACJ185" s="128"/>
      <c r="ACK185" s="128"/>
      <c r="ACL185" s="128"/>
      <c r="ACM185" s="128"/>
      <c r="ACN185" s="128"/>
      <c r="ACO185" s="128"/>
      <c r="ACP185" s="128"/>
      <c r="ACQ185" s="128"/>
      <c r="ACR185" s="128"/>
      <c r="ACS185" s="128"/>
      <c r="ACT185" s="128"/>
      <c r="ACU185" s="128"/>
      <c r="ACV185" s="128"/>
      <c r="ACW185" s="128"/>
      <c r="ACX185" s="128"/>
      <c r="ACY185" s="128"/>
      <c r="ACZ185" s="128"/>
      <c r="ADA185" s="128"/>
      <c r="ADB185" s="128"/>
      <c r="ADC185" s="128"/>
      <c r="ADD185" s="128"/>
      <c r="ADE185" s="128"/>
      <c r="ADF185" s="128"/>
      <c r="ADG185" s="128"/>
      <c r="ADH185" s="128"/>
      <c r="ADI185" s="128"/>
      <c r="ADJ185" s="128"/>
      <c r="ADK185" s="128"/>
      <c r="ADL185" s="128"/>
      <c r="ADM185" s="128"/>
      <c r="ADN185" s="128"/>
      <c r="ADO185" s="128"/>
      <c r="ADP185" s="128"/>
      <c r="ADQ185" s="128"/>
      <c r="ADR185" s="128"/>
      <c r="ADS185" s="128"/>
      <c r="ADT185" s="128"/>
      <c r="ADU185" s="128"/>
      <c r="ADV185" s="128"/>
      <c r="ADW185" s="128"/>
      <c r="ADX185" s="128"/>
      <c r="ADY185" s="128"/>
      <c r="ADZ185" s="128"/>
      <c r="AEA185" s="128"/>
      <c r="AEB185" s="128"/>
      <c r="AEC185" s="128"/>
      <c r="AED185" s="128"/>
      <c r="AEE185" s="128"/>
      <c r="AEF185" s="128"/>
      <c r="AEG185" s="128"/>
      <c r="AEH185" s="128"/>
      <c r="AEI185" s="128"/>
      <c r="AEJ185" s="128"/>
      <c r="AEK185" s="128"/>
      <c r="AEL185" s="128"/>
      <c r="AEM185" s="128"/>
      <c r="AEN185" s="128"/>
      <c r="AEO185" s="128"/>
      <c r="AEP185" s="128"/>
      <c r="AEQ185" s="128"/>
      <c r="AER185" s="128"/>
      <c r="AES185" s="128"/>
      <c r="AET185" s="128"/>
      <c r="AEU185" s="128"/>
      <c r="AEV185" s="128"/>
      <c r="AEW185" s="128"/>
      <c r="AEX185" s="128"/>
      <c r="AEY185" s="128"/>
      <c r="AEZ185" s="128"/>
      <c r="AFA185" s="128"/>
      <c r="AFB185" s="128"/>
      <c r="AFC185" s="128"/>
      <c r="AFD185" s="128"/>
      <c r="AFE185" s="128"/>
      <c r="AFF185" s="128"/>
      <c r="AFG185" s="128"/>
      <c r="AFH185" s="128"/>
      <c r="AFI185" s="128"/>
      <c r="AFJ185" s="128"/>
      <c r="AFK185" s="128"/>
      <c r="AFL185" s="128"/>
      <c r="AFM185" s="128"/>
      <c r="AFN185" s="128"/>
      <c r="AFO185" s="128"/>
      <c r="AFP185" s="128"/>
      <c r="AFQ185" s="128"/>
      <c r="AFR185" s="128"/>
      <c r="AFS185" s="128"/>
      <c r="AFT185" s="128"/>
      <c r="AFU185" s="128"/>
      <c r="AFV185" s="128"/>
      <c r="AFW185" s="128"/>
      <c r="AFX185" s="128"/>
      <c r="AFY185" s="128"/>
      <c r="AFZ185" s="128"/>
      <c r="AGA185" s="128"/>
      <c r="AGB185" s="128"/>
      <c r="AGC185" s="128"/>
      <c r="AGD185" s="128"/>
      <c r="AGE185" s="128"/>
      <c r="AGF185" s="128"/>
      <c r="AGG185" s="128"/>
      <c r="AGH185" s="128"/>
      <c r="AGI185" s="128"/>
      <c r="AGJ185" s="128"/>
      <c r="AGK185" s="128"/>
      <c r="AGL185" s="128"/>
      <c r="AGM185" s="128"/>
      <c r="AGN185" s="128"/>
      <c r="AGO185" s="128"/>
      <c r="AGP185" s="128"/>
      <c r="AGQ185" s="128"/>
      <c r="AGR185" s="128"/>
      <c r="AGS185" s="128"/>
      <c r="AGT185" s="128"/>
      <c r="AGU185" s="128"/>
      <c r="AGV185" s="128"/>
      <c r="AGW185" s="128"/>
      <c r="AGX185" s="128"/>
      <c r="AGY185" s="128"/>
      <c r="AGZ185" s="128"/>
      <c r="AHA185" s="128"/>
      <c r="AHB185" s="128"/>
      <c r="AHC185" s="128"/>
      <c r="AHD185" s="128"/>
      <c r="AHE185" s="128"/>
      <c r="AHF185" s="128"/>
      <c r="AHG185" s="128"/>
      <c r="AHH185" s="128"/>
      <c r="AHI185" s="128"/>
      <c r="AHJ185" s="128"/>
      <c r="AHK185" s="128"/>
      <c r="AHL185" s="128"/>
      <c r="AHM185" s="128"/>
      <c r="AHN185" s="128"/>
      <c r="AHO185" s="128"/>
      <c r="AHP185" s="128"/>
      <c r="AHQ185" s="128"/>
      <c r="AHR185" s="128"/>
      <c r="AHS185" s="128"/>
      <c r="AHT185" s="128"/>
      <c r="AHU185" s="128"/>
      <c r="AHV185" s="128"/>
      <c r="AHW185" s="128"/>
      <c r="AHX185" s="128"/>
      <c r="AHY185" s="128"/>
      <c r="AHZ185" s="128"/>
      <c r="AIA185" s="128"/>
      <c r="AIB185" s="128"/>
      <c r="AIC185" s="128"/>
      <c r="AID185" s="128"/>
      <c r="AIE185" s="128"/>
      <c r="AIF185" s="128"/>
      <c r="AIG185" s="128"/>
      <c r="AIH185" s="128"/>
      <c r="AII185" s="128"/>
      <c r="AIJ185" s="128"/>
      <c r="AIK185" s="128"/>
      <c r="AIL185" s="128"/>
      <c r="AIM185" s="128"/>
      <c r="AIN185" s="128"/>
      <c r="AIO185" s="128"/>
      <c r="AIP185" s="128"/>
      <c r="AIQ185" s="128"/>
      <c r="AIR185" s="128"/>
      <c r="AIS185" s="128"/>
      <c r="AIT185" s="128"/>
      <c r="AIU185" s="128"/>
      <c r="AIV185" s="128"/>
      <c r="AIW185" s="128"/>
      <c r="AIX185" s="128"/>
      <c r="AIY185" s="128"/>
      <c r="AIZ185" s="128"/>
      <c r="AJA185" s="128"/>
      <c r="AJB185" s="128"/>
      <c r="AJC185" s="128"/>
      <c r="AJD185" s="128"/>
      <c r="AJE185" s="128"/>
      <c r="AJF185" s="128"/>
      <c r="AJG185" s="128"/>
      <c r="AJH185" s="128"/>
      <c r="AJI185" s="128"/>
      <c r="AJJ185" s="128"/>
      <c r="AJK185" s="128"/>
      <c r="AJL185" s="128"/>
      <c r="AJM185" s="128"/>
      <c r="AJN185" s="128"/>
      <c r="AJO185" s="128"/>
      <c r="AJP185" s="128"/>
      <c r="AJQ185" s="128"/>
      <c r="AJR185" s="128"/>
      <c r="AJS185" s="128"/>
      <c r="AJT185" s="128"/>
      <c r="AJU185" s="128"/>
      <c r="AJV185" s="128"/>
      <c r="AJW185" s="128"/>
      <c r="AJX185" s="128"/>
      <c r="AJY185" s="128"/>
      <c r="AJZ185" s="128"/>
      <c r="AKA185" s="128"/>
      <c r="AKB185" s="128"/>
      <c r="AKC185" s="128"/>
      <c r="AKD185" s="128"/>
      <c r="AKE185" s="128"/>
      <c r="AKF185" s="128"/>
      <c r="AKG185" s="128"/>
      <c r="AKH185" s="128"/>
      <c r="AKI185" s="128"/>
      <c r="AKJ185" s="128"/>
      <c r="AKK185" s="128"/>
      <c r="AKL185" s="128"/>
      <c r="AKM185" s="128"/>
      <c r="AKN185" s="128"/>
      <c r="AKO185" s="128"/>
      <c r="AKP185" s="128"/>
      <c r="AKQ185" s="128"/>
      <c r="AKR185" s="128"/>
      <c r="AKS185" s="128"/>
      <c r="AKT185" s="128"/>
      <c r="AKU185" s="128"/>
      <c r="AKV185" s="128"/>
      <c r="AKW185" s="128"/>
      <c r="AKX185" s="128"/>
      <c r="AKY185" s="128"/>
      <c r="AKZ185" s="128"/>
      <c r="ALA185" s="128"/>
      <c r="ALB185" s="128"/>
      <c r="ALC185" s="128"/>
      <c r="ALD185" s="128"/>
      <c r="ALE185" s="128"/>
      <c r="ALF185" s="128"/>
      <c r="ALG185" s="128"/>
      <c r="ALH185" s="128"/>
      <c r="ALI185" s="128"/>
      <c r="ALJ185" s="128"/>
      <c r="ALK185" s="128"/>
      <c r="ALL185" s="128"/>
      <c r="ALM185" s="128"/>
      <c r="ALN185" s="128"/>
      <c r="ALO185" s="128"/>
      <c r="ALP185" s="128"/>
      <c r="ALQ185" s="128"/>
      <c r="ALR185" s="128"/>
      <c r="ALS185" s="128"/>
      <c r="ALT185" s="128"/>
      <c r="ALU185" s="128"/>
      <c r="ALV185" s="128"/>
      <c r="ALW185" s="128"/>
      <c r="ALX185" s="128"/>
      <c r="ALY185" s="128"/>
      <c r="ALZ185" s="128"/>
      <c r="AMA185" s="128"/>
      <c r="AMB185" s="128"/>
      <c r="AMC185" s="128"/>
      <c r="AMD185" s="128"/>
      <c r="AME185" s="128"/>
      <c r="AMF185" s="128"/>
      <c r="AMG185" s="128"/>
      <c r="AMH185" s="128"/>
    </row>
    <row r="186" spans="1:1022" ht="13.9" customHeight="1" x14ac:dyDescent="0.3">
      <c r="A186" s="131" t="s">
        <v>21</v>
      </c>
      <c r="B186" s="158">
        <v>2</v>
      </c>
      <c r="C186" s="131"/>
      <c r="D186" s="177"/>
      <c r="E186" s="174"/>
      <c r="F186" s="174"/>
      <c r="G186" s="174"/>
      <c r="H186" s="177"/>
      <c r="I186" s="177"/>
      <c r="J186" s="174"/>
      <c r="K186" s="174"/>
      <c r="L186" s="174"/>
      <c r="M186" s="174"/>
      <c r="N186" s="174"/>
      <c r="O186" s="174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128"/>
      <c r="CB186" s="128"/>
      <c r="CC186" s="128"/>
      <c r="CD186" s="128"/>
      <c r="CE186" s="128"/>
      <c r="CF186" s="128"/>
      <c r="CG186" s="128"/>
      <c r="CH186" s="128"/>
      <c r="CI186" s="128"/>
      <c r="CJ186" s="128"/>
      <c r="CK186" s="128"/>
      <c r="CL186" s="128"/>
      <c r="CM186" s="128"/>
      <c r="CN186" s="128"/>
      <c r="CO186" s="128"/>
      <c r="CP186" s="128"/>
      <c r="CQ186" s="128"/>
      <c r="CR186" s="128"/>
      <c r="CS186" s="128"/>
      <c r="CT186" s="128"/>
      <c r="CU186" s="128"/>
      <c r="CV186" s="128"/>
      <c r="CW186" s="128"/>
      <c r="CX186" s="128"/>
      <c r="CY186" s="128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28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  <c r="EC186" s="128"/>
      <c r="ED186" s="128"/>
      <c r="EE186" s="128"/>
      <c r="EF186" s="128"/>
      <c r="EG186" s="128"/>
      <c r="EH186" s="128"/>
      <c r="EI186" s="128"/>
      <c r="EJ186" s="128"/>
      <c r="EK186" s="128"/>
      <c r="EL186" s="128"/>
      <c r="EM186" s="128"/>
      <c r="EN186" s="128"/>
      <c r="EO186" s="128"/>
      <c r="EP186" s="128"/>
      <c r="EQ186" s="128"/>
      <c r="ER186" s="128"/>
      <c r="ES186" s="128"/>
      <c r="ET186" s="128"/>
      <c r="EU186" s="128"/>
      <c r="EV186" s="128"/>
      <c r="EW186" s="128"/>
      <c r="EX186" s="128"/>
      <c r="EY186" s="128"/>
      <c r="EZ186" s="128"/>
      <c r="FA186" s="128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GW186" s="128"/>
      <c r="GX186" s="128"/>
      <c r="GY186" s="128"/>
      <c r="GZ186" s="128"/>
      <c r="HA186" s="128"/>
      <c r="HB186" s="128"/>
      <c r="HC186" s="128"/>
      <c r="HD186" s="128"/>
      <c r="HE186" s="128"/>
      <c r="HF186" s="128"/>
      <c r="HG186" s="128"/>
      <c r="HH186" s="128"/>
      <c r="HI186" s="128"/>
      <c r="HJ186" s="128"/>
      <c r="HK186" s="128"/>
      <c r="HL186" s="128"/>
      <c r="HM186" s="128"/>
      <c r="HN186" s="128"/>
      <c r="HO186" s="128"/>
      <c r="HP186" s="128"/>
      <c r="HQ186" s="128"/>
      <c r="HR186" s="128"/>
      <c r="HS186" s="128"/>
      <c r="HT186" s="128"/>
      <c r="HU186" s="128"/>
      <c r="HV186" s="128"/>
      <c r="HW186" s="128"/>
      <c r="HX186" s="128"/>
      <c r="HY186" s="128"/>
      <c r="HZ186" s="128"/>
      <c r="IA186" s="128"/>
      <c r="IB186" s="128"/>
      <c r="IC186" s="128"/>
      <c r="ID186" s="128"/>
      <c r="IE186" s="128"/>
      <c r="IF186" s="128"/>
      <c r="IG186" s="128"/>
      <c r="IH186" s="128"/>
      <c r="II186" s="128"/>
      <c r="IJ186" s="128"/>
      <c r="IK186" s="128"/>
      <c r="IL186" s="128"/>
      <c r="IM186" s="128"/>
      <c r="IN186" s="128"/>
      <c r="IO186" s="128"/>
      <c r="IP186" s="128"/>
      <c r="IQ186" s="128"/>
      <c r="IR186" s="128"/>
      <c r="IS186" s="128"/>
      <c r="IT186" s="128"/>
      <c r="IU186" s="128"/>
      <c r="IV186" s="128"/>
      <c r="IW186" s="128"/>
      <c r="IX186" s="128"/>
      <c r="IY186" s="128"/>
      <c r="IZ186" s="128"/>
      <c r="JA186" s="128"/>
      <c r="JB186" s="128"/>
      <c r="JC186" s="128"/>
      <c r="JD186" s="128"/>
      <c r="JE186" s="128"/>
      <c r="JF186" s="128"/>
      <c r="JG186" s="128"/>
      <c r="JH186" s="128"/>
      <c r="JI186" s="128"/>
      <c r="JJ186" s="128"/>
      <c r="JK186" s="128"/>
      <c r="JL186" s="128"/>
      <c r="JM186" s="128"/>
      <c r="JN186" s="128"/>
      <c r="JO186" s="128"/>
      <c r="JP186" s="128"/>
      <c r="JQ186" s="128"/>
      <c r="JR186" s="128"/>
      <c r="JS186" s="128"/>
      <c r="JT186" s="128"/>
      <c r="JU186" s="128"/>
      <c r="JV186" s="128"/>
      <c r="JW186" s="128"/>
      <c r="JX186" s="128"/>
      <c r="JY186" s="128"/>
      <c r="JZ186" s="128"/>
      <c r="KA186" s="128"/>
      <c r="KB186" s="128"/>
      <c r="KC186" s="128"/>
      <c r="KD186" s="128"/>
      <c r="KE186" s="128"/>
      <c r="KF186" s="128"/>
      <c r="KG186" s="128"/>
      <c r="KH186" s="128"/>
      <c r="KI186" s="128"/>
      <c r="KJ186" s="128"/>
      <c r="KK186" s="128"/>
      <c r="KL186" s="128"/>
      <c r="KM186" s="128"/>
      <c r="KN186" s="128"/>
      <c r="KO186" s="128"/>
      <c r="KP186" s="128"/>
      <c r="KQ186" s="128"/>
      <c r="KR186" s="128"/>
      <c r="KS186" s="128"/>
      <c r="KT186" s="128"/>
      <c r="KU186" s="128"/>
      <c r="KV186" s="128"/>
      <c r="KW186" s="128"/>
      <c r="KX186" s="128"/>
      <c r="KY186" s="128"/>
      <c r="KZ186" s="128"/>
      <c r="LA186" s="128"/>
      <c r="LB186" s="128"/>
      <c r="LC186" s="128"/>
      <c r="LD186" s="128"/>
      <c r="LE186" s="128"/>
      <c r="LF186" s="128"/>
      <c r="LG186" s="128"/>
      <c r="LH186" s="128"/>
      <c r="LI186" s="128"/>
      <c r="LJ186" s="128"/>
      <c r="LK186" s="128"/>
      <c r="LL186" s="128"/>
      <c r="LM186" s="128"/>
      <c r="LN186" s="128"/>
      <c r="LO186" s="128"/>
      <c r="LP186" s="128"/>
      <c r="LQ186" s="128"/>
      <c r="LR186" s="128"/>
      <c r="LS186" s="128"/>
      <c r="LT186" s="128"/>
      <c r="LU186" s="128"/>
      <c r="LV186" s="128"/>
      <c r="LW186" s="128"/>
      <c r="LX186" s="128"/>
      <c r="LY186" s="128"/>
      <c r="LZ186" s="128"/>
      <c r="MA186" s="128"/>
      <c r="MB186" s="128"/>
      <c r="MC186" s="128"/>
      <c r="MD186" s="128"/>
      <c r="ME186" s="128"/>
      <c r="MF186" s="128"/>
      <c r="MG186" s="128"/>
      <c r="MH186" s="128"/>
      <c r="MI186" s="128"/>
      <c r="MJ186" s="128"/>
      <c r="MK186" s="128"/>
      <c r="ML186" s="128"/>
      <c r="MM186" s="128"/>
      <c r="MN186" s="128"/>
      <c r="MO186" s="128"/>
      <c r="MP186" s="128"/>
      <c r="MQ186" s="128"/>
      <c r="MR186" s="128"/>
      <c r="MS186" s="128"/>
      <c r="MT186" s="128"/>
      <c r="MU186" s="128"/>
      <c r="MV186" s="128"/>
      <c r="MW186" s="128"/>
      <c r="MX186" s="128"/>
      <c r="MY186" s="128"/>
      <c r="MZ186" s="128"/>
      <c r="NA186" s="128"/>
      <c r="NB186" s="128"/>
      <c r="NC186" s="128"/>
      <c r="ND186" s="128"/>
      <c r="NE186" s="128"/>
      <c r="NF186" s="128"/>
      <c r="NG186" s="128"/>
      <c r="NH186" s="128"/>
      <c r="NI186" s="128"/>
      <c r="NJ186" s="128"/>
      <c r="NK186" s="128"/>
      <c r="NL186" s="128"/>
      <c r="NM186" s="128"/>
      <c r="NN186" s="128"/>
      <c r="NO186" s="128"/>
      <c r="NP186" s="128"/>
      <c r="NQ186" s="128"/>
      <c r="NR186" s="128"/>
      <c r="NS186" s="128"/>
      <c r="NT186" s="128"/>
      <c r="NU186" s="128"/>
      <c r="NV186" s="128"/>
      <c r="NW186" s="128"/>
      <c r="NX186" s="128"/>
      <c r="NY186" s="128"/>
      <c r="NZ186" s="128"/>
      <c r="OA186" s="128"/>
      <c r="OB186" s="128"/>
      <c r="OC186" s="128"/>
      <c r="OD186" s="128"/>
      <c r="OE186" s="128"/>
      <c r="OF186" s="128"/>
      <c r="OG186" s="128"/>
      <c r="OH186" s="128"/>
      <c r="OI186" s="128"/>
      <c r="OJ186" s="128"/>
      <c r="OK186" s="128"/>
      <c r="OL186" s="128"/>
      <c r="OM186" s="128"/>
      <c r="ON186" s="128"/>
      <c r="OO186" s="128"/>
      <c r="OP186" s="128"/>
      <c r="OQ186" s="128"/>
      <c r="OR186" s="128"/>
      <c r="OS186" s="128"/>
      <c r="OT186" s="128"/>
      <c r="OU186" s="128"/>
      <c r="OV186" s="128"/>
      <c r="OW186" s="128"/>
      <c r="OX186" s="128"/>
      <c r="OY186" s="128"/>
      <c r="OZ186" s="128"/>
      <c r="PA186" s="128"/>
      <c r="PB186" s="128"/>
      <c r="PC186" s="128"/>
      <c r="PD186" s="128"/>
      <c r="PE186" s="128"/>
      <c r="PF186" s="128"/>
      <c r="PG186" s="128"/>
      <c r="PH186" s="128"/>
      <c r="PI186" s="128"/>
      <c r="PJ186" s="128"/>
      <c r="PK186" s="128"/>
      <c r="PL186" s="128"/>
      <c r="PM186" s="128"/>
      <c r="PN186" s="128"/>
      <c r="PO186" s="128"/>
      <c r="PP186" s="128"/>
      <c r="PQ186" s="128"/>
      <c r="PR186" s="128"/>
      <c r="PS186" s="128"/>
      <c r="PT186" s="128"/>
      <c r="PU186" s="128"/>
      <c r="PV186" s="128"/>
      <c r="PW186" s="128"/>
      <c r="PX186" s="128"/>
      <c r="PY186" s="128"/>
      <c r="PZ186" s="128"/>
      <c r="QA186" s="128"/>
      <c r="QB186" s="128"/>
      <c r="QC186" s="128"/>
      <c r="QD186" s="128"/>
      <c r="QE186" s="128"/>
      <c r="QF186" s="128"/>
      <c r="QG186" s="128"/>
      <c r="QH186" s="128"/>
      <c r="QI186" s="128"/>
      <c r="QJ186" s="128"/>
      <c r="QK186" s="128"/>
      <c r="QL186" s="128"/>
      <c r="QM186" s="128"/>
      <c r="QN186" s="128"/>
      <c r="QO186" s="128"/>
      <c r="QP186" s="128"/>
      <c r="QQ186" s="128"/>
      <c r="QR186" s="128"/>
      <c r="QS186" s="128"/>
      <c r="QT186" s="128"/>
      <c r="QU186" s="128"/>
      <c r="QV186" s="128"/>
      <c r="QW186" s="128"/>
      <c r="QX186" s="128"/>
      <c r="QY186" s="128"/>
      <c r="QZ186" s="128"/>
      <c r="RA186" s="128"/>
      <c r="RB186" s="128"/>
      <c r="RC186" s="128"/>
      <c r="RD186" s="128"/>
      <c r="RE186" s="128"/>
      <c r="RF186" s="128"/>
      <c r="RG186" s="128"/>
      <c r="RH186" s="128"/>
      <c r="RI186" s="128"/>
      <c r="RJ186" s="128"/>
      <c r="RK186" s="128"/>
      <c r="RL186" s="128"/>
      <c r="RM186" s="128"/>
      <c r="RN186" s="128"/>
      <c r="RO186" s="128"/>
      <c r="RP186" s="128"/>
      <c r="RQ186" s="128"/>
      <c r="RR186" s="128"/>
      <c r="RS186" s="128"/>
      <c r="RT186" s="128"/>
      <c r="RU186" s="128"/>
      <c r="RV186" s="128"/>
      <c r="RW186" s="128"/>
      <c r="RX186" s="128"/>
      <c r="RY186" s="128"/>
      <c r="RZ186" s="128"/>
      <c r="SA186" s="128"/>
      <c r="SB186" s="128"/>
      <c r="SC186" s="128"/>
      <c r="SD186" s="128"/>
      <c r="SE186" s="128"/>
      <c r="SF186" s="128"/>
      <c r="SG186" s="128"/>
      <c r="SH186" s="128"/>
      <c r="SI186" s="128"/>
      <c r="SJ186" s="128"/>
      <c r="SK186" s="128"/>
      <c r="SL186" s="128"/>
      <c r="SM186" s="128"/>
      <c r="SN186" s="128"/>
      <c r="SO186" s="128"/>
      <c r="SP186" s="128"/>
      <c r="SQ186" s="128"/>
      <c r="SR186" s="128"/>
      <c r="SS186" s="128"/>
      <c r="ST186" s="128"/>
      <c r="SU186" s="128"/>
      <c r="SV186" s="128"/>
      <c r="SW186" s="128"/>
      <c r="SX186" s="128"/>
      <c r="SY186" s="128"/>
      <c r="SZ186" s="128"/>
      <c r="TA186" s="128"/>
      <c r="TB186" s="128"/>
      <c r="TC186" s="128"/>
      <c r="TD186" s="128"/>
      <c r="TE186" s="128"/>
      <c r="TF186" s="128"/>
      <c r="TG186" s="128"/>
      <c r="TH186" s="128"/>
      <c r="TI186" s="128"/>
      <c r="TJ186" s="128"/>
      <c r="TK186" s="128"/>
      <c r="TL186" s="128"/>
      <c r="TM186" s="128"/>
      <c r="TN186" s="128"/>
      <c r="TO186" s="128"/>
      <c r="TP186" s="128"/>
      <c r="TQ186" s="128"/>
      <c r="TR186" s="128"/>
      <c r="TS186" s="128"/>
      <c r="TT186" s="128"/>
      <c r="TU186" s="128"/>
      <c r="TV186" s="128"/>
      <c r="TW186" s="128"/>
      <c r="TX186" s="128"/>
      <c r="TY186" s="128"/>
      <c r="TZ186" s="128"/>
      <c r="UA186" s="128"/>
      <c r="UB186" s="128"/>
      <c r="UC186" s="128"/>
      <c r="UD186" s="128"/>
      <c r="UE186" s="128"/>
      <c r="UF186" s="128"/>
      <c r="UG186" s="128"/>
      <c r="UH186" s="128"/>
      <c r="UI186" s="128"/>
      <c r="UJ186" s="128"/>
      <c r="UK186" s="128"/>
      <c r="UL186" s="128"/>
      <c r="UM186" s="128"/>
      <c r="UN186" s="128"/>
      <c r="UO186" s="128"/>
      <c r="UP186" s="128"/>
      <c r="UQ186" s="128"/>
      <c r="UR186" s="128"/>
      <c r="US186" s="128"/>
      <c r="UT186" s="128"/>
      <c r="UU186" s="128"/>
      <c r="UV186" s="128"/>
      <c r="UW186" s="128"/>
      <c r="UX186" s="128"/>
      <c r="UY186" s="128"/>
      <c r="UZ186" s="128"/>
      <c r="VA186" s="128"/>
      <c r="VB186" s="128"/>
      <c r="VC186" s="128"/>
      <c r="VD186" s="128"/>
      <c r="VE186" s="128"/>
      <c r="VF186" s="128"/>
      <c r="VG186" s="128"/>
      <c r="VH186" s="128"/>
      <c r="VI186" s="128"/>
      <c r="VJ186" s="128"/>
      <c r="VK186" s="128"/>
      <c r="VL186" s="128"/>
      <c r="VM186" s="128"/>
      <c r="VN186" s="128"/>
      <c r="VO186" s="128"/>
      <c r="VP186" s="128"/>
      <c r="VQ186" s="128"/>
      <c r="VR186" s="128"/>
      <c r="VS186" s="128"/>
      <c r="VT186" s="128"/>
      <c r="VU186" s="128"/>
      <c r="VV186" s="128"/>
      <c r="VW186" s="128"/>
      <c r="VX186" s="128"/>
      <c r="VY186" s="128"/>
      <c r="VZ186" s="128"/>
      <c r="WA186" s="128"/>
      <c r="WB186" s="128"/>
      <c r="WC186" s="128"/>
      <c r="WD186" s="128"/>
      <c r="WE186" s="128"/>
      <c r="WF186" s="128"/>
      <c r="WG186" s="128"/>
      <c r="WH186" s="128"/>
      <c r="WI186" s="128"/>
      <c r="WJ186" s="128"/>
      <c r="WK186" s="128"/>
      <c r="WL186" s="128"/>
      <c r="WM186" s="128"/>
      <c r="WN186" s="128"/>
      <c r="WO186" s="128"/>
      <c r="WP186" s="128"/>
      <c r="WQ186" s="128"/>
      <c r="WR186" s="128"/>
      <c r="WS186" s="128"/>
      <c r="WT186" s="128"/>
      <c r="WU186" s="128"/>
      <c r="WV186" s="128"/>
      <c r="WW186" s="128"/>
      <c r="WX186" s="128"/>
      <c r="WY186" s="128"/>
      <c r="WZ186" s="128"/>
      <c r="XA186" s="128"/>
      <c r="XB186" s="128"/>
      <c r="XC186" s="128"/>
      <c r="XD186" s="128"/>
      <c r="XE186" s="128"/>
      <c r="XF186" s="128"/>
      <c r="XG186" s="128"/>
      <c r="XH186" s="128"/>
      <c r="XI186" s="128"/>
      <c r="XJ186" s="128"/>
      <c r="XK186" s="128"/>
      <c r="XL186" s="128"/>
      <c r="XM186" s="128"/>
      <c r="XN186" s="128"/>
      <c r="XO186" s="128"/>
      <c r="XP186" s="128"/>
      <c r="XQ186" s="128"/>
      <c r="XR186" s="128"/>
      <c r="XS186" s="128"/>
      <c r="XT186" s="128"/>
      <c r="XU186" s="128"/>
      <c r="XV186" s="128"/>
      <c r="XW186" s="128"/>
      <c r="XX186" s="128"/>
      <c r="XY186" s="128"/>
      <c r="XZ186" s="128"/>
      <c r="YA186" s="128"/>
      <c r="YB186" s="128"/>
      <c r="YC186" s="128"/>
      <c r="YD186" s="128"/>
      <c r="YE186" s="128"/>
      <c r="YF186" s="128"/>
      <c r="YG186" s="128"/>
      <c r="YH186" s="128"/>
      <c r="YI186" s="128"/>
      <c r="YJ186" s="128"/>
      <c r="YK186" s="128"/>
      <c r="YL186" s="128"/>
      <c r="YM186" s="128"/>
      <c r="YN186" s="128"/>
      <c r="YO186" s="128"/>
      <c r="YP186" s="128"/>
      <c r="YQ186" s="128"/>
      <c r="YR186" s="128"/>
      <c r="YS186" s="128"/>
      <c r="YT186" s="128"/>
      <c r="YU186" s="128"/>
      <c r="YV186" s="128"/>
      <c r="YW186" s="128"/>
      <c r="YX186" s="128"/>
      <c r="YY186" s="128"/>
      <c r="YZ186" s="128"/>
      <c r="ZA186" s="128"/>
      <c r="ZB186" s="128"/>
      <c r="ZC186" s="128"/>
      <c r="ZD186" s="128"/>
      <c r="ZE186" s="128"/>
      <c r="ZF186" s="128"/>
      <c r="ZG186" s="128"/>
      <c r="ZH186" s="128"/>
      <c r="ZI186" s="128"/>
      <c r="ZJ186" s="128"/>
      <c r="ZK186" s="128"/>
      <c r="ZL186" s="128"/>
      <c r="ZM186" s="128"/>
      <c r="ZN186" s="128"/>
      <c r="ZO186" s="128"/>
      <c r="ZP186" s="128"/>
      <c r="ZQ186" s="128"/>
      <c r="ZR186" s="128"/>
      <c r="ZS186" s="128"/>
      <c r="ZT186" s="128"/>
      <c r="ZU186" s="128"/>
      <c r="ZV186" s="128"/>
      <c r="ZW186" s="128"/>
      <c r="ZX186" s="128"/>
      <c r="ZY186" s="128"/>
      <c r="ZZ186" s="128"/>
      <c r="AAA186" s="128"/>
      <c r="AAB186" s="128"/>
      <c r="AAC186" s="128"/>
      <c r="AAD186" s="128"/>
      <c r="AAE186" s="128"/>
      <c r="AAF186" s="128"/>
      <c r="AAG186" s="128"/>
      <c r="AAH186" s="128"/>
      <c r="AAI186" s="128"/>
      <c r="AAJ186" s="128"/>
      <c r="AAK186" s="128"/>
      <c r="AAL186" s="128"/>
      <c r="AAM186" s="128"/>
      <c r="AAN186" s="128"/>
      <c r="AAO186" s="128"/>
      <c r="AAP186" s="128"/>
      <c r="AAQ186" s="128"/>
      <c r="AAR186" s="128"/>
      <c r="AAS186" s="128"/>
      <c r="AAT186" s="128"/>
      <c r="AAU186" s="128"/>
      <c r="AAV186" s="128"/>
      <c r="AAW186" s="128"/>
      <c r="AAX186" s="128"/>
      <c r="AAY186" s="128"/>
      <c r="AAZ186" s="128"/>
      <c r="ABA186" s="128"/>
      <c r="ABB186" s="128"/>
      <c r="ABC186" s="128"/>
      <c r="ABD186" s="128"/>
      <c r="ABE186" s="128"/>
      <c r="ABF186" s="128"/>
      <c r="ABG186" s="128"/>
      <c r="ABH186" s="128"/>
      <c r="ABI186" s="128"/>
      <c r="ABJ186" s="128"/>
      <c r="ABK186" s="128"/>
      <c r="ABL186" s="128"/>
      <c r="ABM186" s="128"/>
      <c r="ABN186" s="128"/>
      <c r="ABO186" s="128"/>
      <c r="ABP186" s="128"/>
      <c r="ABQ186" s="128"/>
      <c r="ABR186" s="128"/>
      <c r="ABS186" s="128"/>
      <c r="ABT186" s="128"/>
      <c r="ABU186" s="128"/>
      <c r="ABV186" s="128"/>
      <c r="ABW186" s="128"/>
      <c r="ABX186" s="128"/>
      <c r="ABY186" s="128"/>
      <c r="ABZ186" s="128"/>
      <c r="ACA186" s="128"/>
      <c r="ACB186" s="128"/>
      <c r="ACC186" s="128"/>
      <c r="ACD186" s="128"/>
      <c r="ACE186" s="128"/>
      <c r="ACF186" s="128"/>
      <c r="ACG186" s="128"/>
      <c r="ACH186" s="128"/>
      <c r="ACI186" s="128"/>
      <c r="ACJ186" s="128"/>
      <c r="ACK186" s="128"/>
      <c r="ACL186" s="128"/>
      <c r="ACM186" s="128"/>
      <c r="ACN186" s="128"/>
      <c r="ACO186" s="128"/>
      <c r="ACP186" s="128"/>
      <c r="ACQ186" s="128"/>
      <c r="ACR186" s="128"/>
      <c r="ACS186" s="128"/>
      <c r="ACT186" s="128"/>
      <c r="ACU186" s="128"/>
      <c r="ACV186" s="128"/>
      <c r="ACW186" s="128"/>
      <c r="ACX186" s="128"/>
      <c r="ACY186" s="128"/>
      <c r="ACZ186" s="128"/>
      <c r="ADA186" s="128"/>
      <c r="ADB186" s="128"/>
      <c r="ADC186" s="128"/>
      <c r="ADD186" s="128"/>
      <c r="ADE186" s="128"/>
      <c r="ADF186" s="128"/>
      <c r="ADG186" s="128"/>
      <c r="ADH186" s="128"/>
      <c r="ADI186" s="128"/>
      <c r="ADJ186" s="128"/>
      <c r="ADK186" s="128"/>
      <c r="ADL186" s="128"/>
      <c r="ADM186" s="128"/>
      <c r="ADN186" s="128"/>
      <c r="ADO186" s="128"/>
      <c r="ADP186" s="128"/>
      <c r="ADQ186" s="128"/>
      <c r="ADR186" s="128"/>
      <c r="ADS186" s="128"/>
      <c r="ADT186" s="128"/>
      <c r="ADU186" s="128"/>
      <c r="ADV186" s="128"/>
      <c r="ADW186" s="128"/>
      <c r="ADX186" s="128"/>
      <c r="ADY186" s="128"/>
      <c r="ADZ186" s="128"/>
      <c r="AEA186" s="128"/>
      <c r="AEB186" s="128"/>
      <c r="AEC186" s="128"/>
      <c r="AED186" s="128"/>
      <c r="AEE186" s="128"/>
      <c r="AEF186" s="128"/>
      <c r="AEG186" s="128"/>
      <c r="AEH186" s="128"/>
      <c r="AEI186" s="128"/>
      <c r="AEJ186" s="128"/>
      <c r="AEK186" s="128"/>
      <c r="AEL186" s="128"/>
      <c r="AEM186" s="128"/>
      <c r="AEN186" s="128"/>
      <c r="AEO186" s="128"/>
      <c r="AEP186" s="128"/>
      <c r="AEQ186" s="128"/>
      <c r="AER186" s="128"/>
      <c r="AES186" s="128"/>
      <c r="AET186" s="128"/>
      <c r="AEU186" s="128"/>
      <c r="AEV186" s="128"/>
      <c r="AEW186" s="128"/>
      <c r="AEX186" s="128"/>
      <c r="AEY186" s="128"/>
      <c r="AEZ186" s="128"/>
      <c r="AFA186" s="128"/>
      <c r="AFB186" s="128"/>
      <c r="AFC186" s="128"/>
      <c r="AFD186" s="128"/>
      <c r="AFE186" s="128"/>
      <c r="AFF186" s="128"/>
      <c r="AFG186" s="128"/>
      <c r="AFH186" s="128"/>
      <c r="AFI186" s="128"/>
      <c r="AFJ186" s="128"/>
      <c r="AFK186" s="128"/>
      <c r="AFL186" s="128"/>
      <c r="AFM186" s="128"/>
      <c r="AFN186" s="128"/>
      <c r="AFO186" s="128"/>
      <c r="AFP186" s="128"/>
      <c r="AFQ186" s="128"/>
      <c r="AFR186" s="128"/>
      <c r="AFS186" s="128"/>
      <c r="AFT186" s="128"/>
      <c r="AFU186" s="128"/>
      <c r="AFV186" s="128"/>
      <c r="AFW186" s="128"/>
      <c r="AFX186" s="128"/>
      <c r="AFY186" s="128"/>
      <c r="AFZ186" s="128"/>
      <c r="AGA186" s="128"/>
      <c r="AGB186" s="128"/>
      <c r="AGC186" s="128"/>
      <c r="AGD186" s="128"/>
      <c r="AGE186" s="128"/>
      <c r="AGF186" s="128"/>
      <c r="AGG186" s="128"/>
      <c r="AGH186" s="128"/>
      <c r="AGI186" s="128"/>
      <c r="AGJ186" s="128"/>
      <c r="AGK186" s="128"/>
      <c r="AGL186" s="128"/>
      <c r="AGM186" s="128"/>
      <c r="AGN186" s="128"/>
      <c r="AGO186" s="128"/>
      <c r="AGP186" s="128"/>
      <c r="AGQ186" s="128"/>
      <c r="AGR186" s="128"/>
      <c r="AGS186" s="128"/>
      <c r="AGT186" s="128"/>
      <c r="AGU186" s="128"/>
      <c r="AGV186" s="128"/>
      <c r="AGW186" s="128"/>
      <c r="AGX186" s="128"/>
      <c r="AGY186" s="128"/>
      <c r="AGZ186" s="128"/>
      <c r="AHA186" s="128"/>
      <c r="AHB186" s="128"/>
      <c r="AHC186" s="128"/>
      <c r="AHD186" s="128"/>
      <c r="AHE186" s="128"/>
      <c r="AHF186" s="128"/>
      <c r="AHG186" s="128"/>
      <c r="AHH186" s="128"/>
      <c r="AHI186" s="128"/>
      <c r="AHJ186" s="128"/>
      <c r="AHK186" s="128"/>
      <c r="AHL186" s="128"/>
      <c r="AHM186" s="128"/>
      <c r="AHN186" s="128"/>
      <c r="AHO186" s="128"/>
      <c r="AHP186" s="128"/>
      <c r="AHQ186" s="128"/>
      <c r="AHR186" s="128"/>
      <c r="AHS186" s="128"/>
      <c r="AHT186" s="128"/>
      <c r="AHU186" s="128"/>
      <c r="AHV186" s="128"/>
      <c r="AHW186" s="128"/>
      <c r="AHX186" s="128"/>
      <c r="AHY186" s="128"/>
      <c r="AHZ186" s="128"/>
      <c r="AIA186" s="128"/>
      <c r="AIB186" s="128"/>
      <c r="AIC186" s="128"/>
      <c r="AID186" s="128"/>
      <c r="AIE186" s="128"/>
      <c r="AIF186" s="128"/>
      <c r="AIG186" s="128"/>
      <c r="AIH186" s="128"/>
      <c r="AII186" s="128"/>
      <c r="AIJ186" s="128"/>
      <c r="AIK186" s="128"/>
      <c r="AIL186" s="128"/>
      <c r="AIM186" s="128"/>
      <c r="AIN186" s="128"/>
      <c r="AIO186" s="128"/>
      <c r="AIP186" s="128"/>
      <c r="AIQ186" s="128"/>
      <c r="AIR186" s="128"/>
      <c r="AIS186" s="128"/>
      <c r="AIT186" s="128"/>
      <c r="AIU186" s="128"/>
      <c r="AIV186" s="128"/>
      <c r="AIW186" s="128"/>
      <c r="AIX186" s="128"/>
      <c r="AIY186" s="128"/>
      <c r="AIZ186" s="128"/>
      <c r="AJA186" s="128"/>
      <c r="AJB186" s="128"/>
      <c r="AJC186" s="128"/>
      <c r="AJD186" s="128"/>
      <c r="AJE186" s="128"/>
      <c r="AJF186" s="128"/>
      <c r="AJG186" s="128"/>
      <c r="AJH186" s="128"/>
      <c r="AJI186" s="128"/>
      <c r="AJJ186" s="128"/>
      <c r="AJK186" s="128"/>
      <c r="AJL186" s="128"/>
      <c r="AJM186" s="128"/>
      <c r="AJN186" s="128"/>
      <c r="AJO186" s="128"/>
      <c r="AJP186" s="128"/>
      <c r="AJQ186" s="128"/>
      <c r="AJR186" s="128"/>
      <c r="AJS186" s="128"/>
      <c r="AJT186" s="128"/>
      <c r="AJU186" s="128"/>
      <c r="AJV186" s="128"/>
      <c r="AJW186" s="128"/>
      <c r="AJX186" s="128"/>
      <c r="AJY186" s="128"/>
      <c r="AJZ186" s="128"/>
      <c r="AKA186" s="128"/>
      <c r="AKB186" s="128"/>
      <c r="AKC186" s="128"/>
      <c r="AKD186" s="128"/>
      <c r="AKE186" s="128"/>
      <c r="AKF186" s="128"/>
      <c r="AKG186" s="128"/>
      <c r="AKH186" s="128"/>
      <c r="AKI186" s="128"/>
      <c r="AKJ186" s="128"/>
      <c r="AKK186" s="128"/>
      <c r="AKL186" s="128"/>
      <c r="AKM186" s="128"/>
      <c r="AKN186" s="128"/>
      <c r="AKO186" s="128"/>
      <c r="AKP186" s="128"/>
      <c r="AKQ186" s="128"/>
      <c r="AKR186" s="128"/>
      <c r="AKS186" s="128"/>
      <c r="AKT186" s="128"/>
      <c r="AKU186" s="128"/>
      <c r="AKV186" s="128"/>
      <c r="AKW186" s="128"/>
      <c r="AKX186" s="128"/>
      <c r="AKY186" s="128"/>
      <c r="AKZ186" s="128"/>
      <c r="ALA186" s="128"/>
      <c r="ALB186" s="128"/>
      <c r="ALC186" s="128"/>
      <c r="ALD186" s="128"/>
      <c r="ALE186" s="128"/>
      <c r="ALF186" s="128"/>
      <c r="ALG186" s="128"/>
      <c r="ALH186" s="128"/>
      <c r="ALI186" s="128"/>
      <c r="ALJ186" s="128"/>
      <c r="ALK186" s="128"/>
      <c r="ALL186" s="128"/>
      <c r="ALM186" s="128"/>
      <c r="ALN186" s="128"/>
      <c r="ALO186" s="128"/>
      <c r="ALP186" s="128"/>
      <c r="ALQ186" s="128"/>
      <c r="ALR186" s="128"/>
      <c r="ALS186" s="128"/>
      <c r="ALT186" s="128"/>
      <c r="ALU186" s="128"/>
      <c r="ALV186" s="128"/>
      <c r="ALW186" s="128"/>
      <c r="ALX186" s="128"/>
      <c r="ALY186" s="128"/>
      <c r="ALZ186" s="128"/>
      <c r="AMA186" s="128"/>
      <c r="AMB186" s="128"/>
      <c r="AMC186" s="128"/>
      <c r="AMD186" s="128"/>
      <c r="AME186" s="128"/>
      <c r="AMF186" s="128"/>
      <c r="AMG186" s="128"/>
      <c r="AMH186" s="128"/>
    </row>
    <row r="187" spans="1:1022" ht="16.5" customHeight="1" x14ac:dyDescent="0.3">
      <c r="A187" s="240" t="s">
        <v>22</v>
      </c>
      <c r="B187" s="240" t="s">
        <v>23</v>
      </c>
      <c r="C187" s="240" t="s">
        <v>24</v>
      </c>
      <c r="D187" s="243" t="s">
        <v>25</v>
      </c>
      <c r="E187" s="243"/>
      <c r="F187" s="243"/>
      <c r="G187" s="244" t="s">
        <v>26</v>
      </c>
      <c r="H187" s="243" t="s">
        <v>27</v>
      </c>
      <c r="I187" s="243"/>
      <c r="J187" s="243"/>
      <c r="K187" s="243"/>
      <c r="L187" s="243" t="s">
        <v>28</v>
      </c>
      <c r="M187" s="243"/>
      <c r="N187" s="243"/>
      <c r="O187" s="243"/>
    </row>
    <row r="188" spans="1:1022" x14ac:dyDescent="0.3">
      <c r="A188" s="241"/>
      <c r="B188" s="242"/>
      <c r="C188" s="241"/>
      <c r="D188" s="159" t="s">
        <v>29</v>
      </c>
      <c r="E188" s="159" t="s">
        <v>30</v>
      </c>
      <c r="F188" s="159" t="s">
        <v>31</v>
      </c>
      <c r="G188" s="245"/>
      <c r="H188" s="159" t="s">
        <v>32</v>
      </c>
      <c r="I188" s="159" t="s">
        <v>33</v>
      </c>
      <c r="J188" s="159" t="s">
        <v>34</v>
      </c>
      <c r="K188" s="159" t="s">
        <v>35</v>
      </c>
      <c r="L188" s="159" t="s">
        <v>36</v>
      </c>
      <c r="M188" s="159" t="s">
        <v>37</v>
      </c>
      <c r="N188" s="159" t="s">
        <v>38</v>
      </c>
      <c r="O188" s="159" t="s">
        <v>39</v>
      </c>
    </row>
    <row r="189" spans="1:1022" x14ac:dyDescent="0.3">
      <c r="A189" s="160">
        <v>1</v>
      </c>
      <c r="B189" s="160">
        <v>2</v>
      </c>
      <c r="C189" s="160">
        <v>3</v>
      </c>
      <c r="D189" s="160">
        <v>4</v>
      </c>
      <c r="E189" s="160">
        <v>5</v>
      </c>
      <c r="F189" s="160">
        <v>6</v>
      </c>
      <c r="G189" s="160">
        <v>7</v>
      </c>
      <c r="H189" s="160">
        <v>8</v>
      </c>
      <c r="I189" s="160">
        <v>9</v>
      </c>
      <c r="J189" s="160">
        <v>10</v>
      </c>
      <c r="K189" s="160">
        <v>11</v>
      </c>
      <c r="L189" s="160">
        <v>12</v>
      </c>
      <c r="M189" s="160">
        <v>13</v>
      </c>
      <c r="N189" s="160">
        <v>14</v>
      </c>
      <c r="O189" s="160">
        <v>15</v>
      </c>
    </row>
    <row r="190" spans="1:1022" x14ac:dyDescent="0.3">
      <c r="A190" s="135" t="s">
        <v>0</v>
      </c>
      <c r="B190" s="135"/>
      <c r="C190" s="135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</row>
    <row r="191" spans="1:1022" ht="33" x14ac:dyDescent="0.3">
      <c r="A191" s="163" t="s">
        <v>552</v>
      </c>
      <c r="B191" s="168" t="s">
        <v>710</v>
      </c>
      <c r="C191" s="165">
        <v>260</v>
      </c>
      <c r="D191" s="166">
        <v>37.519999999999996</v>
      </c>
      <c r="E191" s="166">
        <v>11.52</v>
      </c>
      <c r="F191" s="166">
        <v>31.82</v>
      </c>
      <c r="G191" s="166">
        <v>389.40999999999997</v>
      </c>
      <c r="H191" s="166">
        <v>0.16999999999999998</v>
      </c>
      <c r="I191" s="166">
        <v>9.84</v>
      </c>
      <c r="J191" s="166">
        <v>57.35</v>
      </c>
      <c r="K191" s="166">
        <v>0.8</v>
      </c>
      <c r="L191" s="166">
        <v>304.89999999999998</v>
      </c>
      <c r="M191" s="166">
        <v>461.86</v>
      </c>
      <c r="N191" s="166">
        <v>80.599999999999994</v>
      </c>
      <c r="O191" s="166">
        <v>1.85</v>
      </c>
    </row>
    <row r="192" spans="1:1022" x14ac:dyDescent="0.3">
      <c r="A192" s="167" t="s">
        <v>536</v>
      </c>
      <c r="B192" s="168" t="s">
        <v>321</v>
      </c>
      <c r="C192" s="165">
        <v>200</v>
      </c>
      <c r="D192" s="166">
        <v>1.88</v>
      </c>
      <c r="E192" s="166">
        <v>0.86</v>
      </c>
      <c r="F192" s="166">
        <v>4.3600000000000003</v>
      </c>
      <c r="G192" s="166">
        <v>33.119999999999997</v>
      </c>
      <c r="H192" s="166">
        <v>0.02</v>
      </c>
      <c r="I192" s="166">
        <v>0.83</v>
      </c>
      <c r="J192" s="166">
        <v>6.1</v>
      </c>
      <c r="K192" s="166"/>
      <c r="L192" s="166">
        <v>72.150000000000006</v>
      </c>
      <c r="M192" s="166">
        <v>58.64</v>
      </c>
      <c r="N192" s="166">
        <v>12.24</v>
      </c>
      <c r="O192" s="166">
        <v>0.88</v>
      </c>
    </row>
    <row r="193" spans="1:15" x14ac:dyDescent="0.3">
      <c r="A193" s="167"/>
      <c r="B193" s="168" t="s">
        <v>219</v>
      </c>
      <c r="C193" s="165">
        <v>50</v>
      </c>
      <c r="D193" s="166">
        <v>3.3</v>
      </c>
      <c r="E193" s="166">
        <v>0.6</v>
      </c>
      <c r="F193" s="166">
        <v>19.82</v>
      </c>
      <c r="G193" s="166">
        <v>99</v>
      </c>
      <c r="H193" s="166">
        <v>0.09</v>
      </c>
      <c r="I193" s="166"/>
      <c r="J193" s="166"/>
      <c r="K193" s="166">
        <v>0.7</v>
      </c>
      <c r="L193" s="166">
        <v>14.5</v>
      </c>
      <c r="M193" s="166">
        <v>75</v>
      </c>
      <c r="N193" s="166">
        <v>23.5</v>
      </c>
      <c r="O193" s="166">
        <v>1.95</v>
      </c>
    </row>
    <row r="194" spans="1:15" x14ac:dyDescent="0.3">
      <c r="A194" s="133" t="s">
        <v>512</v>
      </c>
      <c r="B194" s="134"/>
      <c r="C194" s="169">
        <v>510</v>
      </c>
      <c r="D194" s="166">
        <v>42.7</v>
      </c>
      <c r="E194" s="166">
        <v>12.98</v>
      </c>
      <c r="F194" s="166">
        <v>56</v>
      </c>
      <c r="G194" s="166">
        <v>521.53</v>
      </c>
      <c r="H194" s="166">
        <v>0.28000000000000003</v>
      </c>
      <c r="I194" s="166">
        <v>10.67</v>
      </c>
      <c r="J194" s="166">
        <v>63.45</v>
      </c>
      <c r="K194" s="166">
        <v>1.5</v>
      </c>
      <c r="L194" s="166">
        <v>391.55</v>
      </c>
      <c r="M194" s="166">
        <v>595.5</v>
      </c>
      <c r="N194" s="166">
        <v>116.34</v>
      </c>
      <c r="O194" s="166">
        <v>4.68</v>
      </c>
    </row>
    <row r="195" spans="1:15" x14ac:dyDescent="0.3">
      <c r="A195" s="135" t="s">
        <v>636</v>
      </c>
      <c r="B195" s="135"/>
      <c r="C195" s="135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</row>
    <row r="196" spans="1:15" x14ac:dyDescent="0.3">
      <c r="A196" s="167" t="s">
        <v>275</v>
      </c>
      <c r="B196" s="168" t="s">
        <v>42</v>
      </c>
      <c r="C196" s="165">
        <v>150</v>
      </c>
      <c r="D196" s="166">
        <v>0.6</v>
      </c>
      <c r="E196" s="166">
        <v>0.6</v>
      </c>
      <c r="F196" s="166">
        <v>14.7</v>
      </c>
      <c r="G196" s="166">
        <v>70.5</v>
      </c>
      <c r="H196" s="166">
        <v>0.05</v>
      </c>
      <c r="I196" s="166">
        <v>15</v>
      </c>
      <c r="J196" s="166">
        <v>7.5</v>
      </c>
      <c r="K196" s="166">
        <v>0.3</v>
      </c>
      <c r="L196" s="166">
        <v>24</v>
      </c>
      <c r="M196" s="166">
        <v>16.5</v>
      </c>
      <c r="N196" s="166">
        <v>13.5</v>
      </c>
      <c r="O196" s="166">
        <v>3.3</v>
      </c>
    </row>
    <row r="197" spans="1:15" x14ac:dyDescent="0.3">
      <c r="A197" s="167"/>
      <c r="B197" s="168" t="s">
        <v>222</v>
      </c>
      <c r="C197" s="165">
        <v>30</v>
      </c>
      <c r="D197" s="166">
        <v>2.37</v>
      </c>
      <c r="E197" s="166">
        <v>6.18</v>
      </c>
      <c r="F197" s="166">
        <v>11.96</v>
      </c>
      <c r="G197" s="166">
        <v>114.4</v>
      </c>
      <c r="H197" s="166">
        <v>0.05</v>
      </c>
      <c r="I197" s="166">
        <v>1.28</v>
      </c>
      <c r="J197" s="166">
        <v>60.1</v>
      </c>
      <c r="K197" s="166">
        <v>0.99</v>
      </c>
      <c r="L197" s="166">
        <v>32.9</v>
      </c>
      <c r="M197" s="166">
        <v>56.1</v>
      </c>
      <c r="N197" s="166">
        <v>32.700000000000003</v>
      </c>
      <c r="O197" s="166">
        <v>0.82</v>
      </c>
    </row>
    <row r="198" spans="1:15" x14ac:dyDescent="0.3">
      <c r="A198" s="133" t="s">
        <v>637</v>
      </c>
      <c r="B198" s="134"/>
      <c r="C198" s="169">
        <v>180</v>
      </c>
      <c r="D198" s="166">
        <v>2.97</v>
      </c>
      <c r="E198" s="166">
        <v>6.78</v>
      </c>
      <c r="F198" s="166">
        <v>26.66</v>
      </c>
      <c r="G198" s="166">
        <v>184.9</v>
      </c>
      <c r="H198" s="166">
        <v>0.1</v>
      </c>
      <c r="I198" s="166">
        <v>16.28</v>
      </c>
      <c r="J198" s="166">
        <v>67.599999999999994</v>
      </c>
      <c r="K198" s="166">
        <v>1.29</v>
      </c>
      <c r="L198" s="166">
        <v>56.9</v>
      </c>
      <c r="M198" s="166">
        <v>72.599999999999994</v>
      </c>
      <c r="N198" s="166">
        <v>46.2</v>
      </c>
      <c r="O198" s="166">
        <v>4.12</v>
      </c>
    </row>
    <row r="199" spans="1:15" x14ac:dyDescent="0.3">
      <c r="A199" s="135" t="s">
        <v>11</v>
      </c>
      <c r="B199" s="135"/>
      <c r="C199" s="135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</row>
    <row r="200" spans="1:15" ht="15" customHeight="1" x14ac:dyDescent="0.3">
      <c r="A200" s="163" t="s">
        <v>553</v>
      </c>
      <c r="B200" s="168" t="s">
        <v>520</v>
      </c>
      <c r="C200" s="165">
        <v>100</v>
      </c>
      <c r="D200" s="166">
        <v>1.1200000000000001</v>
      </c>
      <c r="E200" s="166">
        <v>6.82</v>
      </c>
      <c r="F200" s="166">
        <v>3.8</v>
      </c>
      <c r="G200" s="166">
        <v>82.73</v>
      </c>
      <c r="H200" s="166">
        <v>0.05</v>
      </c>
      <c r="I200" s="166">
        <v>65.17</v>
      </c>
      <c r="J200" s="166">
        <v>176.98</v>
      </c>
      <c r="K200" s="166">
        <v>3.63</v>
      </c>
      <c r="L200" s="166">
        <v>23.77</v>
      </c>
      <c r="M200" s="166">
        <v>22.88</v>
      </c>
      <c r="N200" s="166">
        <v>15.85</v>
      </c>
      <c r="O200" s="166">
        <v>0.78</v>
      </c>
    </row>
    <row r="201" spans="1:15" ht="15" customHeight="1" x14ac:dyDescent="0.3">
      <c r="A201" s="167" t="s">
        <v>288</v>
      </c>
      <c r="B201" s="168" t="s">
        <v>817</v>
      </c>
      <c r="C201" s="165">
        <v>270</v>
      </c>
      <c r="D201" s="166">
        <v>6.55</v>
      </c>
      <c r="E201" s="166">
        <v>7.73</v>
      </c>
      <c r="F201" s="166">
        <v>18.02</v>
      </c>
      <c r="G201" s="166">
        <v>168.18</v>
      </c>
      <c r="H201" s="166">
        <v>0.17</v>
      </c>
      <c r="I201" s="166">
        <v>22.13</v>
      </c>
      <c r="J201" s="166">
        <v>208.94</v>
      </c>
      <c r="K201" s="166">
        <v>3.12</v>
      </c>
      <c r="L201" s="166">
        <v>22.61</v>
      </c>
      <c r="M201" s="166">
        <v>111.83</v>
      </c>
      <c r="N201" s="166">
        <v>34.979999999999997</v>
      </c>
      <c r="O201" s="166">
        <v>1.22</v>
      </c>
    </row>
    <row r="202" spans="1:15" x14ac:dyDescent="0.3">
      <c r="A202" s="167" t="s">
        <v>430</v>
      </c>
      <c r="B202" s="168" t="s">
        <v>373</v>
      </c>
      <c r="C202" s="165">
        <v>280</v>
      </c>
      <c r="D202" s="166">
        <v>24.66</v>
      </c>
      <c r="E202" s="166">
        <v>13.03</v>
      </c>
      <c r="F202" s="166">
        <v>20.05</v>
      </c>
      <c r="G202" s="166">
        <v>292.08</v>
      </c>
      <c r="H202" s="166">
        <v>0.24</v>
      </c>
      <c r="I202" s="166">
        <v>43.95</v>
      </c>
      <c r="J202" s="166">
        <v>320.95</v>
      </c>
      <c r="K202" s="166">
        <v>1.57</v>
      </c>
      <c r="L202" s="166">
        <v>51.29</v>
      </c>
      <c r="M202" s="166">
        <v>280.06</v>
      </c>
      <c r="N202" s="166">
        <v>59.55</v>
      </c>
      <c r="O202" s="166">
        <v>2.25</v>
      </c>
    </row>
    <row r="203" spans="1:15" x14ac:dyDescent="0.3">
      <c r="A203" s="167" t="s">
        <v>547</v>
      </c>
      <c r="B203" s="168" t="s">
        <v>402</v>
      </c>
      <c r="C203" s="165">
        <v>200</v>
      </c>
      <c r="D203" s="166">
        <v>0.46</v>
      </c>
      <c r="E203" s="166">
        <v>0.15</v>
      </c>
      <c r="F203" s="166">
        <v>9.57</v>
      </c>
      <c r="G203" s="166">
        <v>45.2</v>
      </c>
      <c r="H203" s="166">
        <v>0.02</v>
      </c>
      <c r="I203" s="166">
        <v>80.180000000000007</v>
      </c>
      <c r="J203" s="166">
        <v>65.84</v>
      </c>
      <c r="K203" s="166">
        <v>0.34</v>
      </c>
      <c r="L203" s="166">
        <v>11.2</v>
      </c>
      <c r="M203" s="166">
        <v>11.68</v>
      </c>
      <c r="N203" s="166">
        <v>4.72</v>
      </c>
      <c r="O203" s="166">
        <v>0.48</v>
      </c>
    </row>
    <row r="204" spans="1:15" x14ac:dyDescent="0.3">
      <c r="A204" s="170"/>
      <c r="B204" s="168" t="s">
        <v>69</v>
      </c>
      <c r="C204" s="165">
        <v>80</v>
      </c>
      <c r="D204" s="166">
        <v>3.92</v>
      </c>
      <c r="E204" s="166">
        <v>0.8</v>
      </c>
      <c r="F204" s="166">
        <v>35.840000000000003</v>
      </c>
      <c r="G204" s="166">
        <v>168</v>
      </c>
      <c r="H204" s="166">
        <v>7.0000000000000007E-2</v>
      </c>
      <c r="I204" s="166"/>
      <c r="J204" s="166"/>
      <c r="K204" s="166">
        <v>0.56000000000000005</v>
      </c>
      <c r="L204" s="166">
        <v>14.4</v>
      </c>
      <c r="M204" s="166">
        <v>73.599999999999994</v>
      </c>
      <c r="N204" s="166">
        <v>16</v>
      </c>
      <c r="O204" s="166">
        <v>2.3199999999999998</v>
      </c>
    </row>
    <row r="205" spans="1:15" x14ac:dyDescent="0.3">
      <c r="A205" s="133" t="s">
        <v>43</v>
      </c>
      <c r="B205" s="134"/>
      <c r="C205" s="169">
        <v>930</v>
      </c>
      <c r="D205" s="166">
        <v>36.71</v>
      </c>
      <c r="E205" s="166">
        <v>28.53</v>
      </c>
      <c r="F205" s="166">
        <v>87.28</v>
      </c>
      <c r="G205" s="166">
        <v>756.19</v>
      </c>
      <c r="H205" s="166">
        <v>0.55000000000000004</v>
      </c>
      <c r="I205" s="166">
        <v>211.43</v>
      </c>
      <c r="J205" s="166">
        <v>772.71</v>
      </c>
      <c r="K205" s="166">
        <v>9.2200000000000006</v>
      </c>
      <c r="L205" s="166">
        <v>123.27</v>
      </c>
      <c r="M205" s="166">
        <v>500.05</v>
      </c>
      <c r="N205" s="166">
        <v>131.1</v>
      </c>
      <c r="O205" s="166">
        <v>7.05</v>
      </c>
    </row>
    <row r="206" spans="1:15" x14ac:dyDescent="0.3">
      <c r="A206" s="135" t="s">
        <v>638</v>
      </c>
      <c r="B206" s="135"/>
      <c r="C206" s="135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</row>
    <row r="207" spans="1:15" x14ac:dyDescent="0.3">
      <c r="A207" s="167" t="s">
        <v>275</v>
      </c>
      <c r="B207" s="168" t="s">
        <v>42</v>
      </c>
      <c r="C207" s="165">
        <v>150</v>
      </c>
      <c r="D207" s="166">
        <v>0.6</v>
      </c>
      <c r="E207" s="166">
        <v>0.6</v>
      </c>
      <c r="F207" s="166">
        <v>14.7</v>
      </c>
      <c r="G207" s="166">
        <v>70.5</v>
      </c>
      <c r="H207" s="166">
        <v>0.05</v>
      </c>
      <c r="I207" s="166">
        <v>15</v>
      </c>
      <c r="J207" s="166">
        <v>7.5</v>
      </c>
      <c r="K207" s="166">
        <v>0.3</v>
      </c>
      <c r="L207" s="166">
        <v>24</v>
      </c>
      <c r="M207" s="166">
        <v>16.5</v>
      </c>
      <c r="N207" s="166">
        <v>13.5</v>
      </c>
      <c r="O207" s="166">
        <v>3.3</v>
      </c>
    </row>
    <row r="208" spans="1:15" x14ac:dyDescent="0.3">
      <c r="A208" s="171"/>
      <c r="B208" s="168" t="s">
        <v>513</v>
      </c>
      <c r="C208" s="165">
        <v>200</v>
      </c>
      <c r="D208" s="166">
        <v>6</v>
      </c>
      <c r="E208" s="166">
        <v>2</v>
      </c>
      <c r="F208" s="166">
        <v>8</v>
      </c>
      <c r="G208" s="166">
        <v>80</v>
      </c>
      <c r="H208" s="166">
        <v>0.08</v>
      </c>
      <c r="I208" s="166">
        <v>1.4</v>
      </c>
      <c r="J208" s="166"/>
      <c r="K208" s="166"/>
      <c r="L208" s="166">
        <v>240</v>
      </c>
      <c r="M208" s="166">
        <v>180</v>
      </c>
      <c r="N208" s="166">
        <v>28</v>
      </c>
      <c r="O208" s="166">
        <v>0.2</v>
      </c>
    </row>
    <row r="209" spans="1:1022" x14ac:dyDescent="0.3">
      <c r="A209" s="133" t="s">
        <v>639</v>
      </c>
      <c r="B209" s="134"/>
      <c r="C209" s="169">
        <v>350</v>
      </c>
      <c r="D209" s="166">
        <v>6.6</v>
      </c>
      <c r="E209" s="166">
        <v>2.6</v>
      </c>
      <c r="F209" s="166">
        <v>22.7</v>
      </c>
      <c r="G209" s="166">
        <v>150.5</v>
      </c>
      <c r="H209" s="166">
        <v>0.13</v>
      </c>
      <c r="I209" s="166">
        <v>16.399999999999999</v>
      </c>
      <c r="J209" s="166">
        <v>7.5</v>
      </c>
      <c r="K209" s="166">
        <v>0.3</v>
      </c>
      <c r="L209" s="166">
        <v>264</v>
      </c>
      <c r="M209" s="166">
        <v>196.5</v>
      </c>
      <c r="N209" s="166">
        <v>41.5</v>
      </c>
      <c r="O209" s="166">
        <v>3.5</v>
      </c>
    </row>
    <row r="210" spans="1:1022" x14ac:dyDescent="0.3">
      <c r="A210" s="133" t="s">
        <v>44</v>
      </c>
      <c r="B210" s="134"/>
      <c r="C210" s="172">
        <v>1970</v>
      </c>
      <c r="D210" s="166">
        <v>88.98</v>
      </c>
      <c r="E210" s="166">
        <v>50.89</v>
      </c>
      <c r="F210" s="166">
        <v>192.64</v>
      </c>
      <c r="G210" s="166">
        <v>1613.12</v>
      </c>
      <c r="H210" s="166">
        <v>1.06</v>
      </c>
      <c r="I210" s="166">
        <v>254.78</v>
      </c>
      <c r="J210" s="166">
        <v>911.26</v>
      </c>
      <c r="K210" s="166">
        <v>12.31</v>
      </c>
      <c r="L210" s="166">
        <v>835.72</v>
      </c>
      <c r="M210" s="166">
        <v>1364.65</v>
      </c>
      <c r="N210" s="166">
        <v>335.14</v>
      </c>
      <c r="O210" s="166">
        <v>19.350000000000001</v>
      </c>
    </row>
    <row r="211" spans="1:1022" x14ac:dyDescent="0.3">
      <c r="A211" s="130" t="s">
        <v>154</v>
      </c>
      <c r="B211" s="128" t="s">
        <v>793</v>
      </c>
      <c r="C211" s="158"/>
      <c r="D211" s="174"/>
      <c r="E211" s="174"/>
      <c r="F211" s="174"/>
      <c r="G211" s="174"/>
      <c r="H211" s="174"/>
      <c r="I211" s="174"/>
      <c r="J211" s="175"/>
      <c r="K211" s="175"/>
      <c r="L211" s="175"/>
      <c r="M211" s="175"/>
      <c r="N211" s="175"/>
      <c r="O211" s="175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GW211" s="128"/>
      <c r="GX211" s="128"/>
      <c r="GY211" s="128"/>
      <c r="GZ211" s="128"/>
      <c r="HA211" s="128"/>
      <c r="HB211" s="128"/>
      <c r="HC211" s="128"/>
      <c r="HD211" s="128"/>
      <c r="HE211" s="128"/>
      <c r="HF211" s="128"/>
      <c r="HG211" s="128"/>
      <c r="HH211" s="128"/>
      <c r="HI211" s="128"/>
      <c r="HJ211" s="128"/>
      <c r="HK211" s="128"/>
      <c r="HL211" s="128"/>
      <c r="HM211" s="128"/>
      <c r="HN211" s="128"/>
      <c r="HO211" s="128"/>
      <c r="HP211" s="128"/>
      <c r="HQ211" s="128"/>
      <c r="HR211" s="128"/>
      <c r="HS211" s="128"/>
      <c r="HT211" s="128"/>
      <c r="HU211" s="128"/>
      <c r="HV211" s="128"/>
      <c r="HW211" s="128"/>
      <c r="HX211" s="128"/>
      <c r="HY211" s="128"/>
      <c r="HZ211" s="128"/>
      <c r="IA211" s="128"/>
      <c r="IB211" s="128"/>
      <c r="IC211" s="128"/>
      <c r="ID211" s="128"/>
      <c r="IE211" s="128"/>
      <c r="IF211" s="128"/>
      <c r="IG211" s="128"/>
      <c r="IH211" s="128"/>
      <c r="II211" s="128"/>
      <c r="IJ211" s="128"/>
      <c r="IK211" s="128"/>
      <c r="IL211" s="128"/>
      <c r="IM211" s="128"/>
      <c r="IN211" s="128"/>
      <c r="IO211" s="128"/>
      <c r="IP211" s="128"/>
      <c r="IQ211" s="128"/>
      <c r="IR211" s="128"/>
      <c r="IS211" s="128"/>
      <c r="IT211" s="128"/>
      <c r="IU211" s="128"/>
      <c r="IV211" s="128"/>
      <c r="IW211" s="128"/>
      <c r="IX211" s="128"/>
      <c r="IY211" s="128"/>
      <c r="IZ211" s="128"/>
      <c r="JA211" s="128"/>
      <c r="JB211" s="128"/>
      <c r="JC211" s="128"/>
      <c r="JD211" s="128"/>
      <c r="JE211" s="128"/>
      <c r="JF211" s="128"/>
      <c r="JG211" s="128"/>
      <c r="JH211" s="128"/>
      <c r="JI211" s="128"/>
      <c r="JJ211" s="128"/>
      <c r="JK211" s="128"/>
      <c r="JL211" s="128"/>
      <c r="JM211" s="128"/>
      <c r="JN211" s="128"/>
      <c r="JO211" s="128"/>
      <c r="JP211" s="128"/>
      <c r="JQ211" s="128"/>
      <c r="JR211" s="128"/>
      <c r="JS211" s="128"/>
      <c r="JT211" s="128"/>
      <c r="JU211" s="128"/>
      <c r="JV211" s="128"/>
      <c r="JW211" s="128"/>
      <c r="JX211" s="128"/>
      <c r="JY211" s="128"/>
      <c r="JZ211" s="128"/>
      <c r="KA211" s="128"/>
      <c r="KB211" s="128"/>
      <c r="KC211" s="128"/>
      <c r="KD211" s="128"/>
      <c r="KE211" s="128"/>
      <c r="KF211" s="128"/>
      <c r="KG211" s="128"/>
      <c r="KH211" s="128"/>
      <c r="KI211" s="128"/>
      <c r="KJ211" s="128"/>
      <c r="KK211" s="128"/>
      <c r="KL211" s="128"/>
      <c r="KM211" s="128"/>
      <c r="KN211" s="128"/>
      <c r="KO211" s="128"/>
      <c r="KP211" s="128"/>
      <c r="KQ211" s="128"/>
      <c r="KR211" s="128"/>
      <c r="KS211" s="128"/>
      <c r="KT211" s="128"/>
      <c r="KU211" s="128"/>
      <c r="KV211" s="128"/>
      <c r="KW211" s="128"/>
      <c r="KX211" s="128"/>
      <c r="KY211" s="128"/>
      <c r="KZ211" s="128"/>
      <c r="LA211" s="128"/>
      <c r="LB211" s="128"/>
      <c r="LC211" s="128"/>
      <c r="LD211" s="128"/>
      <c r="LE211" s="128"/>
      <c r="LF211" s="128"/>
      <c r="LG211" s="128"/>
      <c r="LH211" s="128"/>
      <c r="LI211" s="128"/>
      <c r="LJ211" s="128"/>
      <c r="LK211" s="128"/>
      <c r="LL211" s="128"/>
      <c r="LM211" s="128"/>
      <c r="LN211" s="128"/>
      <c r="LO211" s="128"/>
      <c r="LP211" s="128"/>
      <c r="LQ211" s="128"/>
      <c r="LR211" s="128"/>
      <c r="LS211" s="128"/>
      <c r="LT211" s="128"/>
      <c r="LU211" s="128"/>
      <c r="LV211" s="128"/>
      <c r="LW211" s="128"/>
      <c r="LX211" s="128"/>
      <c r="LY211" s="128"/>
      <c r="LZ211" s="128"/>
      <c r="MA211" s="128"/>
      <c r="MB211" s="128"/>
      <c r="MC211" s="128"/>
      <c r="MD211" s="128"/>
      <c r="ME211" s="128"/>
      <c r="MF211" s="128"/>
      <c r="MG211" s="128"/>
      <c r="MH211" s="128"/>
      <c r="MI211" s="128"/>
      <c r="MJ211" s="128"/>
      <c r="MK211" s="128"/>
      <c r="ML211" s="128"/>
      <c r="MM211" s="128"/>
      <c r="MN211" s="128"/>
      <c r="MO211" s="128"/>
      <c r="MP211" s="128"/>
      <c r="MQ211" s="128"/>
      <c r="MR211" s="128"/>
      <c r="MS211" s="128"/>
      <c r="MT211" s="128"/>
      <c r="MU211" s="128"/>
      <c r="MV211" s="128"/>
      <c r="MW211" s="128"/>
      <c r="MX211" s="128"/>
      <c r="MY211" s="128"/>
      <c r="MZ211" s="128"/>
      <c r="NA211" s="128"/>
      <c r="NB211" s="128"/>
      <c r="NC211" s="128"/>
      <c r="ND211" s="128"/>
      <c r="NE211" s="128"/>
      <c r="NF211" s="128"/>
      <c r="NG211" s="128"/>
      <c r="NH211" s="128"/>
      <c r="NI211" s="128"/>
      <c r="NJ211" s="128"/>
      <c r="NK211" s="128"/>
      <c r="NL211" s="128"/>
      <c r="NM211" s="128"/>
      <c r="NN211" s="128"/>
      <c r="NO211" s="128"/>
      <c r="NP211" s="128"/>
      <c r="NQ211" s="128"/>
      <c r="NR211" s="128"/>
      <c r="NS211" s="128"/>
      <c r="NT211" s="128"/>
      <c r="NU211" s="128"/>
      <c r="NV211" s="128"/>
      <c r="NW211" s="128"/>
      <c r="NX211" s="128"/>
      <c r="NY211" s="128"/>
      <c r="NZ211" s="128"/>
      <c r="OA211" s="128"/>
      <c r="OB211" s="128"/>
      <c r="OC211" s="128"/>
      <c r="OD211" s="128"/>
      <c r="OE211" s="128"/>
      <c r="OF211" s="128"/>
      <c r="OG211" s="128"/>
      <c r="OH211" s="128"/>
      <c r="OI211" s="128"/>
      <c r="OJ211" s="128"/>
      <c r="OK211" s="128"/>
      <c r="OL211" s="128"/>
      <c r="OM211" s="128"/>
      <c r="ON211" s="128"/>
      <c r="OO211" s="128"/>
      <c r="OP211" s="128"/>
      <c r="OQ211" s="128"/>
      <c r="OR211" s="128"/>
      <c r="OS211" s="128"/>
      <c r="OT211" s="128"/>
      <c r="OU211" s="128"/>
      <c r="OV211" s="128"/>
      <c r="OW211" s="128"/>
      <c r="OX211" s="128"/>
      <c r="OY211" s="128"/>
      <c r="OZ211" s="128"/>
      <c r="PA211" s="128"/>
      <c r="PB211" s="128"/>
      <c r="PC211" s="128"/>
      <c r="PD211" s="128"/>
      <c r="PE211" s="128"/>
      <c r="PF211" s="128"/>
      <c r="PG211" s="128"/>
      <c r="PH211" s="128"/>
      <c r="PI211" s="128"/>
      <c r="PJ211" s="128"/>
      <c r="PK211" s="128"/>
      <c r="PL211" s="128"/>
      <c r="PM211" s="128"/>
      <c r="PN211" s="128"/>
      <c r="PO211" s="128"/>
      <c r="PP211" s="128"/>
      <c r="PQ211" s="128"/>
      <c r="PR211" s="128"/>
      <c r="PS211" s="128"/>
      <c r="PT211" s="128"/>
      <c r="PU211" s="128"/>
      <c r="PV211" s="128"/>
      <c r="PW211" s="128"/>
      <c r="PX211" s="128"/>
      <c r="PY211" s="128"/>
      <c r="PZ211" s="128"/>
      <c r="QA211" s="128"/>
      <c r="QB211" s="128"/>
      <c r="QC211" s="128"/>
      <c r="QD211" s="128"/>
      <c r="QE211" s="128"/>
      <c r="QF211" s="128"/>
      <c r="QG211" s="128"/>
      <c r="QH211" s="128"/>
      <c r="QI211" s="128"/>
      <c r="QJ211" s="128"/>
      <c r="QK211" s="128"/>
      <c r="QL211" s="128"/>
      <c r="QM211" s="128"/>
      <c r="QN211" s="128"/>
      <c r="QO211" s="128"/>
      <c r="QP211" s="128"/>
      <c r="QQ211" s="128"/>
      <c r="QR211" s="128"/>
      <c r="QS211" s="128"/>
      <c r="QT211" s="128"/>
      <c r="QU211" s="128"/>
      <c r="QV211" s="128"/>
      <c r="QW211" s="128"/>
      <c r="QX211" s="128"/>
      <c r="QY211" s="128"/>
      <c r="QZ211" s="128"/>
      <c r="RA211" s="128"/>
      <c r="RB211" s="128"/>
      <c r="RC211" s="128"/>
      <c r="RD211" s="128"/>
      <c r="RE211" s="128"/>
      <c r="RF211" s="128"/>
      <c r="RG211" s="128"/>
      <c r="RH211" s="128"/>
      <c r="RI211" s="128"/>
      <c r="RJ211" s="128"/>
      <c r="RK211" s="128"/>
      <c r="RL211" s="128"/>
      <c r="RM211" s="128"/>
      <c r="RN211" s="128"/>
      <c r="RO211" s="128"/>
      <c r="RP211" s="128"/>
      <c r="RQ211" s="128"/>
      <c r="RR211" s="128"/>
      <c r="RS211" s="128"/>
      <c r="RT211" s="128"/>
      <c r="RU211" s="128"/>
      <c r="RV211" s="128"/>
      <c r="RW211" s="128"/>
      <c r="RX211" s="128"/>
      <c r="RY211" s="128"/>
      <c r="RZ211" s="128"/>
      <c r="SA211" s="128"/>
      <c r="SB211" s="128"/>
      <c r="SC211" s="128"/>
      <c r="SD211" s="128"/>
      <c r="SE211" s="128"/>
      <c r="SF211" s="128"/>
      <c r="SG211" s="128"/>
      <c r="SH211" s="128"/>
      <c r="SI211" s="128"/>
      <c r="SJ211" s="128"/>
      <c r="SK211" s="128"/>
      <c r="SL211" s="128"/>
      <c r="SM211" s="128"/>
      <c r="SN211" s="128"/>
      <c r="SO211" s="128"/>
      <c r="SP211" s="128"/>
      <c r="SQ211" s="128"/>
      <c r="SR211" s="128"/>
      <c r="SS211" s="128"/>
      <c r="ST211" s="128"/>
      <c r="SU211" s="128"/>
      <c r="SV211" s="128"/>
      <c r="SW211" s="128"/>
      <c r="SX211" s="128"/>
      <c r="SY211" s="128"/>
      <c r="SZ211" s="128"/>
      <c r="TA211" s="128"/>
      <c r="TB211" s="128"/>
      <c r="TC211" s="128"/>
      <c r="TD211" s="128"/>
      <c r="TE211" s="128"/>
      <c r="TF211" s="128"/>
      <c r="TG211" s="128"/>
      <c r="TH211" s="128"/>
      <c r="TI211" s="128"/>
      <c r="TJ211" s="128"/>
      <c r="TK211" s="128"/>
      <c r="TL211" s="128"/>
      <c r="TM211" s="128"/>
      <c r="TN211" s="128"/>
      <c r="TO211" s="128"/>
      <c r="TP211" s="128"/>
      <c r="TQ211" s="128"/>
      <c r="TR211" s="128"/>
      <c r="TS211" s="128"/>
      <c r="TT211" s="128"/>
      <c r="TU211" s="128"/>
      <c r="TV211" s="128"/>
      <c r="TW211" s="128"/>
      <c r="TX211" s="128"/>
      <c r="TY211" s="128"/>
      <c r="TZ211" s="128"/>
      <c r="UA211" s="128"/>
      <c r="UB211" s="128"/>
      <c r="UC211" s="128"/>
      <c r="UD211" s="128"/>
      <c r="UE211" s="128"/>
      <c r="UF211" s="128"/>
      <c r="UG211" s="128"/>
      <c r="UH211" s="128"/>
      <c r="UI211" s="128"/>
      <c r="UJ211" s="128"/>
      <c r="UK211" s="128"/>
      <c r="UL211" s="128"/>
      <c r="UM211" s="128"/>
      <c r="UN211" s="128"/>
      <c r="UO211" s="128"/>
      <c r="UP211" s="128"/>
      <c r="UQ211" s="128"/>
      <c r="UR211" s="128"/>
      <c r="US211" s="128"/>
      <c r="UT211" s="128"/>
      <c r="UU211" s="128"/>
      <c r="UV211" s="128"/>
      <c r="UW211" s="128"/>
      <c r="UX211" s="128"/>
      <c r="UY211" s="128"/>
      <c r="UZ211" s="128"/>
      <c r="VA211" s="128"/>
      <c r="VB211" s="128"/>
      <c r="VC211" s="128"/>
      <c r="VD211" s="128"/>
      <c r="VE211" s="128"/>
      <c r="VF211" s="128"/>
      <c r="VG211" s="128"/>
      <c r="VH211" s="128"/>
      <c r="VI211" s="128"/>
      <c r="VJ211" s="128"/>
      <c r="VK211" s="128"/>
      <c r="VL211" s="128"/>
      <c r="VM211" s="128"/>
      <c r="VN211" s="128"/>
      <c r="VO211" s="128"/>
      <c r="VP211" s="128"/>
      <c r="VQ211" s="128"/>
      <c r="VR211" s="128"/>
      <c r="VS211" s="128"/>
      <c r="VT211" s="128"/>
      <c r="VU211" s="128"/>
      <c r="VV211" s="128"/>
      <c r="VW211" s="128"/>
      <c r="VX211" s="128"/>
      <c r="VY211" s="128"/>
      <c r="VZ211" s="128"/>
      <c r="WA211" s="128"/>
      <c r="WB211" s="128"/>
      <c r="WC211" s="128"/>
      <c r="WD211" s="128"/>
      <c r="WE211" s="128"/>
      <c r="WF211" s="128"/>
      <c r="WG211" s="128"/>
      <c r="WH211" s="128"/>
      <c r="WI211" s="128"/>
      <c r="WJ211" s="128"/>
      <c r="WK211" s="128"/>
      <c r="WL211" s="128"/>
      <c r="WM211" s="128"/>
      <c r="WN211" s="128"/>
      <c r="WO211" s="128"/>
      <c r="WP211" s="128"/>
      <c r="WQ211" s="128"/>
      <c r="WR211" s="128"/>
      <c r="WS211" s="128"/>
      <c r="WT211" s="128"/>
      <c r="WU211" s="128"/>
      <c r="WV211" s="128"/>
      <c r="WW211" s="128"/>
      <c r="WX211" s="128"/>
      <c r="WY211" s="128"/>
      <c r="WZ211" s="128"/>
      <c r="XA211" s="128"/>
      <c r="XB211" s="128"/>
      <c r="XC211" s="128"/>
      <c r="XD211" s="128"/>
      <c r="XE211" s="128"/>
      <c r="XF211" s="128"/>
      <c r="XG211" s="128"/>
      <c r="XH211" s="128"/>
      <c r="XI211" s="128"/>
      <c r="XJ211" s="128"/>
      <c r="XK211" s="128"/>
      <c r="XL211" s="128"/>
      <c r="XM211" s="128"/>
      <c r="XN211" s="128"/>
      <c r="XO211" s="128"/>
      <c r="XP211" s="128"/>
      <c r="XQ211" s="128"/>
      <c r="XR211" s="128"/>
      <c r="XS211" s="128"/>
      <c r="XT211" s="128"/>
      <c r="XU211" s="128"/>
      <c r="XV211" s="128"/>
      <c r="XW211" s="128"/>
      <c r="XX211" s="128"/>
      <c r="XY211" s="128"/>
      <c r="XZ211" s="128"/>
      <c r="YA211" s="128"/>
      <c r="YB211" s="128"/>
      <c r="YC211" s="128"/>
      <c r="YD211" s="128"/>
      <c r="YE211" s="128"/>
      <c r="YF211" s="128"/>
      <c r="YG211" s="128"/>
      <c r="YH211" s="128"/>
      <c r="YI211" s="128"/>
      <c r="YJ211" s="128"/>
      <c r="YK211" s="128"/>
      <c r="YL211" s="128"/>
      <c r="YM211" s="128"/>
      <c r="YN211" s="128"/>
      <c r="YO211" s="128"/>
      <c r="YP211" s="128"/>
      <c r="YQ211" s="128"/>
      <c r="YR211" s="128"/>
      <c r="YS211" s="128"/>
      <c r="YT211" s="128"/>
      <c r="YU211" s="128"/>
      <c r="YV211" s="128"/>
      <c r="YW211" s="128"/>
      <c r="YX211" s="128"/>
      <c r="YY211" s="128"/>
      <c r="YZ211" s="128"/>
      <c r="ZA211" s="128"/>
      <c r="ZB211" s="128"/>
      <c r="ZC211" s="128"/>
      <c r="ZD211" s="128"/>
      <c r="ZE211" s="128"/>
      <c r="ZF211" s="128"/>
      <c r="ZG211" s="128"/>
      <c r="ZH211" s="128"/>
      <c r="ZI211" s="128"/>
      <c r="ZJ211" s="128"/>
      <c r="ZK211" s="128"/>
      <c r="ZL211" s="128"/>
      <c r="ZM211" s="128"/>
      <c r="ZN211" s="128"/>
      <c r="ZO211" s="128"/>
      <c r="ZP211" s="128"/>
      <c r="ZQ211" s="128"/>
      <c r="ZR211" s="128"/>
      <c r="ZS211" s="128"/>
      <c r="ZT211" s="128"/>
      <c r="ZU211" s="128"/>
      <c r="ZV211" s="128"/>
      <c r="ZW211" s="128"/>
      <c r="ZX211" s="128"/>
      <c r="ZY211" s="128"/>
      <c r="ZZ211" s="128"/>
      <c r="AAA211" s="128"/>
      <c r="AAB211" s="128"/>
      <c r="AAC211" s="128"/>
      <c r="AAD211" s="128"/>
      <c r="AAE211" s="128"/>
      <c r="AAF211" s="128"/>
      <c r="AAG211" s="128"/>
      <c r="AAH211" s="128"/>
      <c r="AAI211" s="128"/>
      <c r="AAJ211" s="128"/>
      <c r="AAK211" s="128"/>
      <c r="AAL211" s="128"/>
      <c r="AAM211" s="128"/>
      <c r="AAN211" s="128"/>
      <c r="AAO211" s="128"/>
      <c r="AAP211" s="128"/>
      <c r="AAQ211" s="128"/>
      <c r="AAR211" s="128"/>
      <c r="AAS211" s="128"/>
      <c r="AAT211" s="128"/>
      <c r="AAU211" s="128"/>
      <c r="AAV211" s="128"/>
      <c r="AAW211" s="128"/>
      <c r="AAX211" s="128"/>
      <c r="AAY211" s="128"/>
      <c r="AAZ211" s="128"/>
      <c r="ABA211" s="128"/>
      <c r="ABB211" s="128"/>
      <c r="ABC211" s="128"/>
      <c r="ABD211" s="128"/>
      <c r="ABE211" s="128"/>
      <c r="ABF211" s="128"/>
      <c r="ABG211" s="128"/>
      <c r="ABH211" s="128"/>
      <c r="ABI211" s="128"/>
      <c r="ABJ211" s="128"/>
      <c r="ABK211" s="128"/>
      <c r="ABL211" s="128"/>
      <c r="ABM211" s="128"/>
      <c r="ABN211" s="128"/>
      <c r="ABO211" s="128"/>
      <c r="ABP211" s="128"/>
      <c r="ABQ211" s="128"/>
      <c r="ABR211" s="128"/>
      <c r="ABS211" s="128"/>
      <c r="ABT211" s="128"/>
      <c r="ABU211" s="128"/>
      <c r="ABV211" s="128"/>
      <c r="ABW211" s="128"/>
      <c r="ABX211" s="128"/>
      <c r="ABY211" s="128"/>
      <c r="ABZ211" s="128"/>
      <c r="ACA211" s="128"/>
      <c r="ACB211" s="128"/>
      <c r="ACC211" s="128"/>
      <c r="ACD211" s="128"/>
      <c r="ACE211" s="128"/>
      <c r="ACF211" s="128"/>
      <c r="ACG211" s="128"/>
      <c r="ACH211" s="128"/>
      <c r="ACI211" s="128"/>
      <c r="ACJ211" s="128"/>
      <c r="ACK211" s="128"/>
      <c r="ACL211" s="128"/>
      <c r="ACM211" s="128"/>
      <c r="ACN211" s="128"/>
      <c r="ACO211" s="128"/>
      <c r="ACP211" s="128"/>
      <c r="ACQ211" s="128"/>
      <c r="ACR211" s="128"/>
      <c r="ACS211" s="128"/>
      <c r="ACT211" s="128"/>
      <c r="ACU211" s="128"/>
      <c r="ACV211" s="128"/>
      <c r="ACW211" s="128"/>
      <c r="ACX211" s="128"/>
      <c r="ACY211" s="128"/>
      <c r="ACZ211" s="128"/>
      <c r="ADA211" s="128"/>
      <c r="ADB211" s="128"/>
      <c r="ADC211" s="128"/>
      <c r="ADD211" s="128"/>
      <c r="ADE211" s="128"/>
      <c r="ADF211" s="128"/>
      <c r="ADG211" s="128"/>
      <c r="ADH211" s="128"/>
      <c r="ADI211" s="128"/>
      <c r="ADJ211" s="128"/>
      <c r="ADK211" s="128"/>
      <c r="ADL211" s="128"/>
      <c r="ADM211" s="128"/>
      <c r="ADN211" s="128"/>
      <c r="ADO211" s="128"/>
      <c r="ADP211" s="128"/>
      <c r="ADQ211" s="128"/>
      <c r="ADR211" s="128"/>
      <c r="ADS211" s="128"/>
      <c r="ADT211" s="128"/>
      <c r="ADU211" s="128"/>
      <c r="ADV211" s="128"/>
      <c r="ADW211" s="128"/>
      <c r="ADX211" s="128"/>
      <c r="ADY211" s="128"/>
      <c r="ADZ211" s="128"/>
      <c r="AEA211" s="128"/>
      <c r="AEB211" s="128"/>
      <c r="AEC211" s="128"/>
      <c r="AED211" s="128"/>
      <c r="AEE211" s="128"/>
      <c r="AEF211" s="128"/>
      <c r="AEG211" s="128"/>
      <c r="AEH211" s="128"/>
      <c r="AEI211" s="128"/>
      <c r="AEJ211" s="128"/>
      <c r="AEK211" s="128"/>
      <c r="AEL211" s="128"/>
      <c r="AEM211" s="128"/>
      <c r="AEN211" s="128"/>
      <c r="AEO211" s="128"/>
      <c r="AEP211" s="128"/>
      <c r="AEQ211" s="128"/>
      <c r="AER211" s="128"/>
      <c r="AES211" s="128"/>
      <c r="AET211" s="128"/>
      <c r="AEU211" s="128"/>
      <c r="AEV211" s="128"/>
      <c r="AEW211" s="128"/>
      <c r="AEX211" s="128"/>
      <c r="AEY211" s="128"/>
      <c r="AEZ211" s="128"/>
      <c r="AFA211" s="128"/>
      <c r="AFB211" s="128"/>
      <c r="AFC211" s="128"/>
      <c r="AFD211" s="128"/>
      <c r="AFE211" s="128"/>
      <c r="AFF211" s="128"/>
      <c r="AFG211" s="128"/>
      <c r="AFH211" s="128"/>
      <c r="AFI211" s="128"/>
      <c r="AFJ211" s="128"/>
      <c r="AFK211" s="128"/>
      <c r="AFL211" s="128"/>
      <c r="AFM211" s="128"/>
      <c r="AFN211" s="128"/>
      <c r="AFO211" s="128"/>
      <c r="AFP211" s="128"/>
      <c r="AFQ211" s="128"/>
      <c r="AFR211" s="128"/>
      <c r="AFS211" s="128"/>
      <c r="AFT211" s="128"/>
      <c r="AFU211" s="128"/>
      <c r="AFV211" s="128"/>
      <c r="AFW211" s="128"/>
      <c r="AFX211" s="128"/>
      <c r="AFY211" s="128"/>
      <c r="AFZ211" s="128"/>
      <c r="AGA211" s="128"/>
      <c r="AGB211" s="128"/>
      <c r="AGC211" s="128"/>
      <c r="AGD211" s="128"/>
      <c r="AGE211" s="128"/>
      <c r="AGF211" s="128"/>
      <c r="AGG211" s="128"/>
      <c r="AGH211" s="128"/>
      <c r="AGI211" s="128"/>
      <c r="AGJ211" s="128"/>
      <c r="AGK211" s="128"/>
      <c r="AGL211" s="128"/>
      <c r="AGM211" s="128"/>
      <c r="AGN211" s="128"/>
      <c r="AGO211" s="128"/>
      <c r="AGP211" s="128"/>
      <c r="AGQ211" s="128"/>
      <c r="AGR211" s="128"/>
      <c r="AGS211" s="128"/>
      <c r="AGT211" s="128"/>
      <c r="AGU211" s="128"/>
      <c r="AGV211" s="128"/>
      <c r="AGW211" s="128"/>
      <c r="AGX211" s="128"/>
      <c r="AGY211" s="128"/>
      <c r="AGZ211" s="128"/>
      <c r="AHA211" s="128"/>
      <c r="AHB211" s="128"/>
      <c r="AHC211" s="128"/>
      <c r="AHD211" s="128"/>
      <c r="AHE211" s="128"/>
      <c r="AHF211" s="128"/>
      <c r="AHG211" s="128"/>
      <c r="AHH211" s="128"/>
      <c r="AHI211" s="128"/>
      <c r="AHJ211" s="128"/>
      <c r="AHK211" s="128"/>
      <c r="AHL211" s="128"/>
      <c r="AHM211" s="128"/>
      <c r="AHN211" s="128"/>
      <c r="AHO211" s="128"/>
      <c r="AHP211" s="128"/>
      <c r="AHQ211" s="128"/>
      <c r="AHR211" s="128"/>
      <c r="AHS211" s="128"/>
      <c r="AHT211" s="128"/>
      <c r="AHU211" s="128"/>
      <c r="AHV211" s="128"/>
      <c r="AHW211" s="128"/>
      <c r="AHX211" s="128"/>
      <c r="AHY211" s="128"/>
      <c r="AHZ211" s="128"/>
      <c r="AIA211" s="128"/>
      <c r="AIB211" s="128"/>
      <c r="AIC211" s="128"/>
      <c r="AID211" s="128"/>
      <c r="AIE211" s="128"/>
      <c r="AIF211" s="128"/>
      <c r="AIG211" s="128"/>
      <c r="AIH211" s="128"/>
      <c r="AII211" s="128"/>
      <c r="AIJ211" s="128"/>
      <c r="AIK211" s="128"/>
      <c r="AIL211" s="128"/>
      <c r="AIM211" s="128"/>
      <c r="AIN211" s="128"/>
      <c r="AIO211" s="128"/>
      <c r="AIP211" s="128"/>
      <c r="AIQ211" s="128"/>
      <c r="AIR211" s="128"/>
      <c r="AIS211" s="128"/>
      <c r="AIT211" s="128"/>
      <c r="AIU211" s="128"/>
      <c r="AIV211" s="128"/>
      <c r="AIW211" s="128"/>
      <c r="AIX211" s="128"/>
      <c r="AIY211" s="128"/>
      <c r="AIZ211" s="128"/>
      <c r="AJA211" s="128"/>
      <c r="AJB211" s="128"/>
      <c r="AJC211" s="128"/>
      <c r="AJD211" s="128"/>
      <c r="AJE211" s="128"/>
      <c r="AJF211" s="128"/>
      <c r="AJG211" s="128"/>
      <c r="AJH211" s="128"/>
      <c r="AJI211" s="128"/>
      <c r="AJJ211" s="128"/>
      <c r="AJK211" s="128"/>
      <c r="AJL211" s="128"/>
      <c r="AJM211" s="128"/>
      <c r="AJN211" s="128"/>
      <c r="AJO211" s="128"/>
      <c r="AJP211" s="128"/>
      <c r="AJQ211" s="128"/>
      <c r="AJR211" s="128"/>
      <c r="AJS211" s="128"/>
      <c r="AJT211" s="128"/>
      <c r="AJU211" s="128"/>
      <c r="AJV211" s="128"/>
      <c r="AJW211" s="128"/>
      <c r="AJX211" s="128"/>
      <c r="AJY211" s="128"/>
      <c r="AJZ211" s="128"/>
      <c r="AKA211" s="128"/>
      <c r="AKB211" s="128"/>
      <c r="AKC211" s="128"/>
      <c r="AKD211" s="128"/>
      <c r="AKE211" s="128"/>
      <c r="AKF211" s="128"/>
      <c r="AKG211" s="128"/>
      <c r="AKH211" s="128"/>
      <c r="AKI211" s="128"/>
      <c r="AKJ211" s="128"/>
      <c r="AKK211" s="128"/>
      <c r="AKL211" s="128"/>
      <c r="AKM211" s="128"/>
      <c r="AKN211" s="128"/>
      <c r="AKO211" s="128"/>
      <c r="AKP211" s="128"/>
      <c r="AKQ211" s="128"/>
      <c r="AKR211" s="128"/>
      <c r="AKS211" s="128"/>
      <c r="AKT211" s="128"/>
      <c r="AKU211" s="128"/>
      <c r="AKV211" s="128"/>
      <c r="AKW211" s="128"/>
      <c r="AKX211" s="128"/>
      <c r="AKY211" s="128"/>
      <c r="AKZ211" s="128"/>
      <c r="ALA211" s="128"/>
      <c r="ALB211" s="128"/>
      <c r="ALC211" s="128"/>
      <c r="ALD211" s="128"/>
      <c r="ALE211" s="128"/>
      <c r="ALF211" s="128"/>
      <c r="ALG211" s="128"/>
      <c r="ALH211" s="128"/>
      <c r="ALI211" s="128"/>
      <c r="ALJ211" s="128"/>
      <c r="ALK211" s="128"/>
      <c r="ALL211" s="128"/>
      <c r="ALM211" s="128"/>
      <c r="ALN211" s="128"/>
      <c r="ALO211" s="128"/>
      <c r="ALP211" s="128"/>
      <c r="ALQ211" s="128"/>
      <c r="ALR211" s="128"/>
      <c r="ALS211" s="128"/>
      <c r="ALT211" s="128"/>
      <c r="ALU211" s="128"/>
      <c r="ALV211" s="128"/>
      <c r="ALW211" s="128"/>
      <c r="ALX211" s="128"/>
      <c r="ALY211" s="128"/>
      <c r="ALZ211" s="128"/>
      <c r="AMA211" s="128"/>
      <c r="AMB211" s="128"/>
      <c r="AMC211" s="128"/>
      <c r="AMD211" s="128"/>
      <c r="AME211" s="128"/>
      <c r="AMF211" s="128"/>
      <c r="AMG211" s="128"/>
      <c r="AMH211" s="128"/>
    </row>
    <row r="212" spans="1:1022" x14ac:dyDescent="0.3">
      <c r="A212" s="130" t="s">
        <v>155</v>
      </c>
      <c r="B212" s="128" t="s">
        <v>156</v>
      </c>
      <c r="C212" s="13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GW212" s="128"/>
      <c r="GX212" s="128"/>
      <c r="GY212" s="128"/>
      <c r="GZ212" s="128"/>
      <c r="HA212" s="128"/>
      <c r="HB212" s="128"/>
      <c r="HC212" s="128"/>
      <c r="HD212" s="128"/>
      <c r="HE212" s="128"/>
      <c r="HF212" s="128"/>
      <c r="HG212" s="128"/>
      <c r="HH212" s="128"/>
      <c r="HI212" s="128"/>
      <c r="HJ212" s="128"/>
      <c r="HK212" s="128"/>
      <c r="HL212" s="128"/>
      <c r="HM212" s="128"/>
      <c r="HN212" s="128"/>
      <c r="HO212" s="128"/>
      <c r="HP212" s="128"/>
      <c r="HQ212" s="128"/>
      <c r="HR212" s="128"/>
      <c r="HS212" s="128"/>
      <c r="HT212" s="128"/>
      <c r="HU212" s="128"/>
      <c r="HV212" s="128"/>
      <c r="HW212" s="128"/>
      <c r="HX212" s="128"/>
      <c r="HY212" s="128"/>
      <c r="HZ212" s="128"/>
      <c r="IA212" s="128"/>
      <c r="IB212" s="128"/>
      <c r="IC212" s="128"/>
      <c r="ID212" s="128"/>
      <c r="IE212" s="128"/>
      <c r="IF212" s="128"/>
      <c r="IG212" s="128"/>
      <c r="IH212" s="128"/>
      <c r="II212" s="128"/>
      <c r="IJ212" s="128"/>
      <c r="IK212" s="128"/>
      <c r="IL212" s="128"/>
      <c r="IM212" s="128"/>
      <c r="IN212" s="128"/>
      <c r="IO212" s="128"/>
      <c r="IP212" s="128"/>
      <c r="IQ212" s="128"/>
      <c r="IR212" s="128"/>
      <c r="IS212" s="128"/>
      <c r="IT212" s="128"/>
      <c r="IU212" s="128"/>
      <c r="IV212" s="128"/>
      <c r="IW212" s="128"/>
      <c r="IX212" s="128"/>
      <c r="IY212" s="128"/>
      <c r="IZ212" s="128"/>
      <c r="JA212" s="128"/>
      <c r="JB212" s="128"/>
      <c r="JC212" s="128"/>
      <c r="JD212" s="128"/>
      <c r="JE212" s="128"/>
      <c r="JF212" s="128"/>
      <c r="JG212" s="128"/>
      <c r="JH212" s="128"/>
      <c r="JI212" s="128"/>
      <c r="JJ212" s="128"/>
      <c r="JK212" s="128"/>
      <c r="JL212" s="128"/>
      <c r="JM212" s="128"/>
      <c r="JN212" s="128"/>
      <c r="JO212" s="128"/>
      <c r="JP212" s="128"/>
      <c r="JQ212" s="128"/>
      <c r="JR212" s="128"/>
      <c r="JS212" s="128"/>
      <c r="JT212" s="128"/>
      <c r="JU212" s="128"/>
      <c r="JV212" s="128"/>
      <c r="JW212" s="128"/>
      <c r="JX212" s="128"/>
      <c r="JY212" s="128"/>
      <c r="JZ212" s="128"/>
      <c r="KA212" s="128"/>
      <c r="KB212" s="128"/>
      <c r="KC212" s="128"/>
      <c r="KD212" s="128"/>
      <c r="KE212" s="128"/>
      <c r="KF212" s="128"/>
      <c r="KG212" s="128"/>
      <c r="KH212" s="128"/>
      <c r="KI212" s="128"/>
      <c r="KJ212" s="128"/>
      <c r="KK212" s="128"/>
      <c r="KL212" s="128"/>
      <c r="KM212" s="128"/>
      <c r="KN212" s="128"/>
      <c r="KO212" s="128"/>
      <c r="KP212" s="128"/>
      <c r="KQ212" s="128"/>
      <c r="KR212" s="128"/>
      <c r="KS212" s="128"/>
      <c r="KT212" s="128"/>
      <c r="KU212" s="128"/>
      <c r="KV212" s="128"/>
      <c r="KW212" s="128"/>
      <c r="KX212" s="128"/>
      <c r="KY212" s="128"/>
      <c r="KZ212" s="128"/>
      <c r="LA212" s="128"/>
      <c r="LB212" s="128"/>
      <c r="LC212" s="128"/>
      <c r="LD212" s="128"/>
      <c r="LE212" s="128"/>
      <c r="LF212" s="128"/>
      <c r="LG212" s="128"/>
      <c r="LH212" s="128"/>
      <c r="LI212" s="128"/>
      <c r="LJ212" s="128"/>
      <c r="LK212" s="128"/>
      <c r="LL212" s="128"/>
      <c r="LM212" s="128"/>
      <c r="LN212" s="128"/>
      <c r="LO212" s="128"/>
      <c r="LP212" s="128"/>
      <c r="LQ212" s="128"/>
      <c r="LR212" s="128"/>
      <c r="LS212" s="128"/>
      <c r="LT212" s="128"/>
      <c r="LU212" s="128"/>
      <c r="LV212" s="128"/>
      <c r="LW212" s="128"/>
      <c r="LX212" s="128"/>
      <c r="LY212" s="128"/>
      <c r="LZ212" s="128"/>
      <c r="MA212" s="128"/>
      <c r="MB212" s="128"/>
      <c r="MC212" s="128"/>
      <c r="MD212" s="128"/>
      <c r="ME212" s="128"/>
      <c r="MF212" s="128"/>
      <c r="MG212" s="128"/>
      <c r="MH212" s="128"/>
      <c r="MI212" s="128"/>
      <c r="MJ212" s="128"/>
      <c r="MK212" s="128"/>
      <c r="ML212" s="128"/>
      <c r="MM212" s="128"/>
      <c r="MN212" s="128"/>
      <c r="MO212" s="128"/>
      <c r="MP212" s="128"/>
      <c r="MQ212" s="128"/>
      <c r="MR212" s="128"/>
      <c r="MS212" s="128"/>
      <c r="MT212" s="128"/>
      <c r="MU212" s="128"/>
      <c r="MV212" s="128"/>
      <c r="MW212" s="128"/>
      <c r="MX212" s="128"/>
      <c r="MY212" s="128"/>
      <c r="MZ212" s="128"/>
      <c r="NA212" s="128"/>
      <c r="NB212" s="128"/>
      <c r="NC212" s="128"/>
      <c r="ND212" s="128"/>
      <c r="NE212" s="128"/>
      <c r="NF212" s="128"/>
      <c r="NG212" s="128"/>
      <c r="NH212" s="128"/>
      <c r="NI212" s="128"/>
      <c r="NJ212" s="128"/>
      <c r="NK212" s="128"/>
      <c r="NL212" s="128"/>
      <c r="NM212" s="128"/>
      <c r="NN212" s="128"/>
      <c r="NO212" s="128"/>
      <c r="NP212" s="128"/>
      <c r="NQ212" s="128"/>
      <c r="NR212" s="128"/>
      <c r="NS212" s="128"/>
      <c r="NT212" s="128"/>
      <c r="NU212" s="128"/>
      <c r="NV212" s="128"/>
      <c r="NW212" s="128"/>
      <c r="NX212" s="128"/>
      <c r="NY212" s="128"/>
      <c r="NZ212" s="128"/>
      <c r="OA212" s="128"/>
      <c r="OB212" s="128"/>
      <c r="OC212" s="128"/>
      <c r="OD212" s="128"/>
      <c r="OE212" s="128"/>
      <c r="OF212" s="128"/>
      <c r="OG212" s="128"/>
      <c r="OH212" s="128"/>
      <c r="OI212" s="128"/>
      <c r="OJ212" s="128"/>
      <c r="OK212" s="128"/>
      <c r="OL212" s="128"/>
      <c r="OM212" s="128"/>
      <c r="ON212" s="128"/>
      <c r="OO212" s="128"/>
      <c r="OP212" s="128"/>
      <c r="OQ212" s="128"/>
      <c r="OR212" s="128"/>
      <c r="OS212" s="128"/>
      <c r="OT212" s="128"/>
      <c r="OU212" s="128"/>
      <c r="OV212" s="128"/>
      <c r="OW212" s="128"/>
      <c r="OX212" s="128"/>
      <c r="OY212" s="128"/>
      <c r="OZ212" s="128"/>
      <c r="PA212" s="128"/>
      <c r="PB212" s="128"/>
      <c r="PC212" s="128"/>
      <c r="PD212" s="128"/>
      <c r="PE212" s="128"/>
      <c r="PF212" s="128"/>
      <c r="PG212" s="128"/>
      <c r="PH212" s="128"/>
      <c r="PI212" s="128"/>
      <c r="PJ212" s="128"/>
      <c r="PK212" s="128"/>
      <c r="PL212" s="128"/>
      <c r="PM212" s="128"/>
      <c r="PN212" s="128"/>
      <c r="PO212" s="128"/>
      <c r="PP212" s="128"/>
      <c r="PQ212" s="128"/>
      <c r="PR212" s="128"/>
      <c r="PS212" s="128"/>
      <c r="PT212" s="128"/>
      <c r="PU212" s="128"/>
      <c r="PV212" s="128"/>
      <c r="PW212" s="128"/>
      <c r="PX212" s="128"/>
      <c r="PY212" s="128"/>
      <c r="PZ212" s="128"/>
      <c r="QA212" s="128"/>
      <c r="QB212" s="128"/>
      <c r="QC212" s="128"/>
      <c r="QD212" s="128"/>
      <c r="QE212" s="128"/>
      <c r="QF212" s="128"/>
      <c r="QG212" s="128"/>
      <c r="QH212" s="128"/>
      <c r="QI212" s="128"/>
      <c r="QJ212" s="128"/>
      <c r="QK212" s="128"/>
      <c r="QL212" s="128"/>
      <c r="QM212" s="128"/>
      <c r="QN212" s="128"/>
      <c r="QO212" s="128"/>
      <c r="QP212" s="128"/>
      <c r="QQ212" s="128"/>
      <c r="QR212" s="128"/>
      <c r="QS212" s="128"/>
      <c r="QT212" s="128"/>
      <c r="QU212" s="128"/>
      <c r="QV212" s="128"/>
      <c r="QW212" s="128"/>
      <c r="QX212" s="128"/>
      <c r="QY212" s="128"/>
      <c r="QZ212" s="128"/>
      <c r="RA212" s="128"/>
      <c r="RB212" s="128"/>
      <c r="RC212" s="128"/>
      <c r="RD212" s="128"/>
      <c r="RE212" s="128"/>
      <c r="RF212" s="128"/>
      <c r="RG212" s="128"/>
      <c r="RH212" s="128"/>
      <c r="RI212" s="128"/>
      <c r="RJ212" s="128"/>
      <c r="RK212" s="128"/>
      <c r="RL212" s="128"/>
      <c r="RM212" s="128"/>
      <c r="RN212" s="128"/>
      <c r="RO212" s="128"/>
      <c r="RP212" s="128"/>
      <c r="RQ212" s="128"/>
      <c r="RR212" s="128"/>
      <c r="RS212" s="128"/>
      <c r="RT212" s="128"/>
      <c r="RU212" s="128"/>
      <c r="RV212" s="128"/>
      <c r="RW212" s="128"/>
      <c r="RX212" s="128"/>
      <c r="RY212" s="128"/>
      <c r="RZ212" s="128"/>
      <c r="SA212" s="128"/>
      <c r="SB212" s="128"/>
      <c r="SC212" s="128"/>
      <c r="SD212" s="128"/>
      <c r="SE212" s="128"/>
      <c r="SF212" s="128"/>
      <c r="SG212" s="128"/>
      <c r="SH212" s="128"/>
      <c r="SI212" s="128"/>
      <c r="SJ212" s="128"/>
      <c r="SK212" s="128"/>
      <c r="SL212" s="128"/>
      <c r="SM212" s="128"/>
      <c r="SN212" s="128"/>
      <c r="SO212" s="128"/>
      <c r="SP212" s="128"/>
      <c r="SQ212" s="128"/>
      <c r="SR212" s="128"/>
      <c r="SS212" s="128"/>
      <c r="ST212" s="128"/>
      <c r="SU212" s="128"/>
      <c r="SV212" s="128"/>
      <c r="SW212" s="128"/>
      <c r="SX212" s="128"/>
      <c r="SY212" s="128"/>
      <c r="SZ212" s="128"/>
      <c r="TA212" s="128"/>
      <c r="TB212" s="128"/>
      <c r="TC212" s="128"/>
      <c r="TD212" s="128"/>
      <c r="TE212" s="128"/>
      <c r="TF212" s="128"/>
      <c r="TG212" s="128"/>
      <c r="TH212" s="128"/>
      <c r="TI212" s="128"/>
      <c r="TJ212" s="128"/>
      <c r="TK212" s="128"/>
      <c r="TL212" s="128"/>
      <c r="TM212" s="128"/>
      <c r="TN212" s="128"/>
      <c r="TO212" s="128"/>
      <c r="TP212" s="128"/>
      <c r="TQ212" s="128"/>
      <c r="TR212" s="128"/>
      <c r="TS212" s="128"/>
      <c r="TT212" s="128"/>
      <c r="TU212" s="128"/>
      <c r="TV212" s="128"/>
      <c r="TW212" s="128"/>
      <c r="TX212" s="128"/>
      <c r="TY212" s="128"/>
      <c r="TZ212" s="128"/>
      <c r="UA212" s="128"/>
      <c r="UB212" s="128"/>
      <c r="UC212" s="128"/>
      <c r="UD212" s="128"/>
      <c r="UE212" s="128"/>
      <c r="UF212" s="128"/>
      <c r="UG212" s="128"/>
      <c r="UH212" s="128"/>
      <c r="UI212" s="128"/>
      <c r="UJ212" s="128"/>
      <c r="UK212" s="128"/>
      <c r="UL212" s="128"/>
      <c r="UM212" s="128"/>
      <c r="UN212" s="128"/>
      <c r="UO212" s="128"/>
      <c r="UP212" s="128"/>
      <c r="UQ212" s="128"/>
      <c r="UR212" s="128"/>
      <c r="US212" s="128"/>
      <c r="UT212" s="128"/>
      <c r="UU212" s="128"/>
      <c r="UV212" s="128"/>
      <c r="UW212" s="128"/>
      <c r="UX212" s="128"/>
      <c r="UY212" s="128"/>
      <c r="UZ212" s="128"/>
      <c r="VA212" s="128"/>
      <c r="VB212" s="128"/>
      <c r="VC212" s="128"/>
      <c r="VD212" s="128"/>
      <c r="VE212" s="128"/>
      <c r="VF212" s="128"/>
      <c r="VG212" s="128"/>
      <c r="VH212" s="128"/>
      <c r="VI212" s="128"/>
      <c r="VJ212" s="128"/>
      <c r="VK212" s="128"/>
      <c r="VL212" s="128"/>
      <c r="VM212" s="128"/>
      <c r="VN212" s="128"/>
      <c r="VO212" s="128"/>
      <c r="VP212" s="128"/>
      <c r="VQ212" s="128"/>
      <c r="VR212" s="128"/>
      <c r="VS212" s="128"/>
      <c r="VT212" s="128"/>
      <c r="VU212" s="128"/>
      <c r="VV212" s="128"/>
      <c r="VW212" s="128"/>
      <c r="VX212" s="128"/>
      <c r="VY212" s="128"/>
      <c r="VZ212" s="128"/>
      <c r="WA212" s="128"/>
      <c r="WB212" s="128"/>
      <c r="WC212" s="128"/>
      <c r="WD212" s="128"/>
      <c r="WE212" s="128"/>
      <c r="WF212" s="128"/>
      <c r="WG212" s="128"/>
      <c r="WH212" s="128"/>
      <c r="WI212" s="128"/>
      <c r="WJ212" s="128"/>
      <c r="WK212" s="128"/>
      <c r="WL212" s="128"/>
      <c r="WM212" s="128"/>
      <c r="WN212" s="128"/>
      <c r="WO212" s="128"/>
      <c r="WP212" s="128"/>
      <c r="WQ212" s="128"/>
      <c r="WR212" s="128"/>
      <c r="WS212" s="128"/>
      <c r="WT212" s="128"/>
      <c r="WU212" s="128"/>
      <c r="WV212" s="128"/>
      <c r="WW212" s="128"/>
      <c r="WX212" s="128"/>
      <c r="WY212" s="128"/>
      <c r="WZ212" s="128"/>
      <c r="XA212" s="128"/>
      <c r="XB212" s="128"/>
      <c r="XC212" s="128"/>
      <c r="XD212" s="128"/>
      <c r="XE212" s="128"/>
      <c r="XF212" s="128"/>
      <c r="XG212" s="128"/>
      <c r="XH212" s="128"/>
      <c r="XI212" s="128"/>
      <c r="XJ212" s="128"/>
      <c r="XK212" s="128"/>
      <c r="XL212" s="128"/>
      <c r="XM212" s="128"/>
      <c r="XN212" s="128"/>
      <c r="XO212" s="128"/>
      <c r="XP212" s="128"/>
      <c r="XQ212" s="128"/>
      <c r="XR212" s="128"/>
      <c r="XS212" s="128"/>
      <c r="XT212" s="128"/>
      <c r="XU212" s="128"/>
      <c r="XV212" s="128"/>
      <c r="XW212" s="128"/>
      <c r="XX212" s="128"/>
      <c r="XY212" s="128"/>
      <c r="XZ212" s="128"/>
      <c r="YA212" s="128"/>
      <c r="YB212" s="128"/>
      <c r="YC212" s="128"/>
      <c r="YD212" s="128"/>
      <c r="YE212" s="128"/>
      <c r="YF212" s="128"/>
      <c r="YG212" s="128"/>
      <c r="YH212" s="128"/>
      <c r="YI212" s="128"/>
      <c r="YJ212" s="128"/>
      <c r="YK212" s="128"/>
      <c r="YL212" s="128"/>
      <c r="YM212" s="128"/>
      <c r="YN212" s="128"/>
      <c r="YO212" s="128"/>
      <c r="YP212" s="128"/>
      <c r="YQ212" s="128"/>
      <c r="YR212" s="128"/>
      <c r="YS212" s="128"/>
      <c r="YT212" s="128"/>
      <c r="YU212" s="128"/>
      <c r="YV212" s="128"/>
      <c r="YW212" s="128"/>
      <c r="YX212" s="128"/>
      <c r="YY212" s="128"/>
      <c r="YZ212" s="128"/>
      <c r="ZA212" s="128"/>
      <c r="ZB212" s="128"/>
      <c r="ZC212" s="128"/>
      <c r="ZD212" s="128"/>
      <c r="ZE212" s="128"/>
      <c r="ZF212" s="128"/>
      <c r="ZG212" s="128"/>
      <c r="ZH212" s="128"/>
      <c r="ZI212" s="128"/>
      <c r="ZJ212" s="128"/>
      <c r="ZK212" s="128"/>
      <c r="ZL212" s="128"/>
      <c r="ZM212" s="128"/>
      <c r="ZN212" s="128"/>
      <c r="ZO212" s="128"/>
      <c r="ZP212" s="128"/>
      <c r="ZQ212" s="128"/>
      <c r="ZR212" s="128"/>
      <c r="ZS212" s="128"/>
      <c r="ZT212" s="128"/>
      <c r="ZU212" s="128"/>
      <c r="ZV212" s="128"/>
      <c r="ZW212" s="128"/>
      <c r="ZX212" s="128"/>
      <c r="ZY212" s="128"/>
      <c r="ZZ212" s="128"/>
      <c r="AAA212" s="128"/>
      <c r="AAB212" s="128"/>
      <c r="AAC212" s="128"/>
      <c r="AAD212" s="128"/>
      <c r="AAE212" s="128"/>
      <c r="AAF212" s="128"/>
      <c r="AAG212" s="128"/>
      <c r="AAH212" s="128"/>
      <c r="AAI212" s="128"/>
      <c r="AAJ212" s="128"/>
      <c r="AAK212" s="128"/>
      <c r="AAL212" s="128"/>
      <c r="AAM212" s="128"/>
      <c r="AAN212" s="128"/>
      <c r="AAO212" s="128"/>
      <c r="AAP212" s="128"/>
      <c r="AAQ212" s="128"/>
      <c r="AAR212" s="128"/>
      <c r="AAS212" s="128"/>
      <c r="AAT212" s="128"/>
      <c r="AAU212" s="128"/>
      <c r="AAV212" s="128"/>
      <c r="AAW212" s="128"/>
      <c r="AAX212" s="128"/>
      <c r="AAY212" s="128"/>
      <c r="AAZ212" s="128"/>
      <c r="ABA212" s="128"/>
      <c r="ABB212" s="128"/>
      <c r="ABC212" s="128"/>
      <c r="ABD212" s="128"/>
      <c r="ABE212" s="128"/>
      <c r="ABF212" s="128"/>
      <c r="ABG212" s="128"/>
      <c r="ABH212" s="128"/>
      <c r="ABI212" s="128"/>
      <c r="ABJ212" s="128"/>
      <c r="ABK212" s="128"/>
      <c r="ABL212" s="128"/>
      <c r="ABM212" s="128"/>
      <c r="ABN212" s="128"/>
      <c r="ABO212" s="128"/>
      <c r="ABP212" s="128"/>
      <c r="ABQ212" s="128"/>
      <c r="ABR212" s="128"/>
      <c r="ABS212" s="128"/>
      <c r="ABT212" s="128"/>
      <c r="ABU212" s="128"/>
      <c r="ABV212" s="128"/>
      <c r="ABW212" s="128"/>
      <c r="ABX212" s="128"/>
      <c r="ABY212" s="128"/>
      <c r="ABZ212" s="128"/>
      <c r="ACA212" s="128"/>
      <c r="ACB212" s="128"/>
      <c r="ACC212" s="128"/>
      <c r="ACD212" s="128"/>
      <c r="ACE212" s="128"/>
      <c r="ACF212" s="128"/>
      <c r="ACG212" s="128"/>
      <c r="ACH212" s="128"/>
      <c r="ACI212" s="128"/>
      <c r="ACJ212" s="128"/>
      <c r="ACK212" s="128"/>
      <c r="ACL212" s="128"/>
      <c r="ACM212" s="128"/>
      <c r="ACN212" s="128"/>
      <c r="ACO212" s="128"/>
      <c r="ACP212" s="128"/>
      <c r="ACQ212" s="128"/>
      <c r="ACR212" s="128"/>
      <c r="ACS212" s="128"/>
      <c r="ACT212" s="128"/>
      <c r="ACU212" s="128"/>
      <c r="ACV212" s="128"/>
      <c r="ACW212" s="128"/>
      <c r="ACX212" s="128"/>
      <c r="ACY212" s="128"/>
      <c r="ACZ212" s="128"/>
      <c r="ADA212" s="128"/>
      <c r="ADB212" s="128"/>
      <c r="ADC212" s="128"/>
      <c r="ADD212" s="128"/>
      <c r="ADE212" s="128"/>
      <c r="ADF212" s="128"/>
      <c r="ADG212" s="128"/>
      <c r="ADH212" s="128"/>
      <c r="ADI212" s="128"/>
      <c r="ADJ212" s="128"/>
      <c r="ADK212" s="128"/>
      <c r="ADL212" s="128"/>
      <c r="ADM212" s="128"/>
      <c r="ADN212" s="128"/>
      <c r="ADO212" s="128"/>
      <c r="ADP212" s="128"/>
      <c r="ADQ212" s="128"/>
      <c r="ADR212" s="128"/>
      <c r="ADS212" s="128"/>
      <c r="ADT212" s="128"/>
      <c r="ADU212" s="128"/>
      <c r="ADV212" s="128"/>
      <c r="ADW212" s="128"/>
      <c r="ADX212" s="128"/>
      <c r="ADY212" s="128"/>
      <c r="ADZ212" s="128"/>
      <c r="AEA212" s="128"/>
      <c r="AEB212" s="128"/>
      <c r="AEC212" s="128"/>
      <c r="AED212" s="128"/>
      <c r="AEE212" s="128"/>
      <c r="AEF212" s="128"/>
      <c r="AEG212" s="128"/>
      <c r="AEH212" s="128"/>
      <c r="AEI212" s="128"/>
      <c r="AEJ212" s="128"/>
      <c r="AEK212" s="128"/>
      <c r="AEL212" s="128"/>
      <c r="AEM212" s="128"/>
      <c r="AEN212" s="128"/>
      <c r="AEO212" s="128"/>
      <c r="AEP212" s="128"/>
      <c r="AEQ212" s="128"/>
      <c r="AER212" s="128"/>
      <c r="AES212" s="128"/>
      <c r="AET212" s="128"/>
      <c r="AEU212" s="128"/>
      <c r="AEV212" s="128"/>
      <c r="AEW212" s="128"/>
      <c r="AEX212" s="128"/>
      <c r="AEY212" s="128"/>
      <c r="AEZ212" s="128"/>
      <c r="AFA212" s="128"/>
      <c r="AFB212" s="128"/>
      <c r="AFC212" s="128"/>
      <c r="AFD212" s="128"/>
      <c r="AFE212" s="128"/>
      <c r="AFF212" s="128"/>
      <c r="AFG212" s="128"/>
      <c r="AFH212" s="128"/>
      <c r="AFI212" s="128"/>
      <c r="AFJ212" s="128"/>
      <c r="AFK212" s="128"/>
      <c r="AFL212" s="128"/>
      <c r="AFM212" s="128"/>
      <c r="AFN212" s="128"/>
      <c r="AFO212" s="128"/>
      <c r="AFP212" s="128"/>
      <c r="AFQ212" s="128"/>
      <c r="AFR212" s="128"/>
      <c r="AFS212" s="128"/>
      <c r="AFT212" s="128"/>
      <c r="AFU212" s="128"/>
      <c r="AFV212" s="128"/>
      <c r="AFW212" s="128"/>
      <c r="AFX212" s="128"/>
      <c r="AFY212" s="128"/>
      <c r="AFZ212" s="128"/>
      <c r="AGA212" s="128"/>
      <c r="AGB212" s="128"/>
      <c r="AGC212" s="128"/>
      <c r="AGD212" s="128"/>
      <c r="AGE212" s="128"/>
      <c r="AGF212" s="128"/>
      <c r="AGG212" s="128"/>
      <c r="AGH212" s="128"/>
      <c r="AGI212" s="128"/>
      <c r="AGJ212" s="128"/>
      <c r="AGK212" s="128"/>
      <c r="AGL212" s="128"/>
      <c r="AGM212" s="128"/>
      <c r="AGN212" s="128"/>
      <c r="AGO212" s="128"/>
      <c r="AGP212" s="128"/>
      <c r="AGQ212" s="128"/>
      <c r="AGR212" s="128"/>
      <c r="AGS212" s="128"/>
      <c r="AGT212" s="128"/>
      <c r="AGU212" s="128"/>
      <c r="AGV212" s="128"/>
      <c r="AGW212" s="128"/>
      <c r="AGX212" s="128"/>
      <c r="AGY212" s="128"/>
      <c r="AGZ212" s="128"/>
      <c r="AHA212" s="128"/>
      <c r="AHB212" s="128"/>
      <c r="AHC212" s="128"/>
      <c r="AHD212" s="128"/>
      <c r="AHE212" s="128"/>
      <c r="AHF212" s="128"/>
      <c r="AHG212" s="128"/>
      <c r="AHH212" s="128"/>
      <c r="AHI212" s="128"/>
      <c r="AHJ212" s="128"/>
      <c r="AHK212" s="128"/>
      <c r="AHL212" s="128"/>
      <c r="AHM212" s="128"/>
      <c r="AHN212" s="128"/>
      <c r="AHO212" s="128"/>
      <c r="AHP212" s="128"/>
      <c r="AHQ212" s="128"/>
      <c r="AHR212" s="128"/>
      <c r="AHS212" s="128"/>
      <c r="AHT212" s="128"/>
      <c r="AHU212" s="128"/>
      <c r="AHV212" s="128"/>
      <c r="AHW212" s="128"/>
      <c r="AHX212" s="128"/>
      <c r="AHY212" s="128"/>
      <c r="AHZ212" s="128"/>
      <c r="AIA212" s="128"/>
      <c r="AIB212" s="128"/>
      <c r="AIC212" s="128"/>
      <c r="AID212" s="128"/>
      <c r="AIE212" s="128"/>
      <c r="AIF212" s="128"/>
      <c r="AIG212" s="128"/>
      <c r="AIH212" s="128"/>
      <c r="AII212" s="128"/>
      <c r="AIJ212" s="128"/>
      <c r="AIK212" s="128"/>
      <c r="AIL212" s="128"/>
      <c r="AIM212" s="128"/>
      <c r="AIN212" s="128"/>
      <c r="AIO212" s="128"/>
      <c r="AIP212" s="128"/>
      <c r="AIQ212" s="128"/>
      <c r="AIR212" s="128"/>
      <c r="AIS212" s="128"/>
      <c r="AIT212" s="128"/>
      <c r="AIU212" s="128"/>
      <c r="AIV212" s="128"/>
      <c r="AIW212" s="128"/>
      <c r="AIX212" s="128"/>
      <c r="AIY212" s="128"/>
      <c r="AIZ212" s="128"/>
      <c r="AJA212" s="128"/>
      <c r="AJB212" s="128"/>
      <c r="AJC212" s="128"/>
      <c r="AJD212" s="128"/>
      <c r="AJE212" s="128"/>
      <c r="AJF212" s="128"/>
      <c r="AJG212" s="128"/>
      <c r="AJH212" s="128"/>
      <c r="AJI212" s="128"/>
      <c r="AJJ212" s="128"/>
      <c r="AJK212" s="128"/>
      <c r="AJL212" s="128"/>
      <c r="AJM212" s="128"/>
      <c r="AJN212" s="128"/>
      <c r="AJO212" s="128"/>
      <c r="AJP212" s="128"/>
      <c r="AJQ212" s="128"/>
      <c r="AJR212" s="128"/>
      <c r="AJS212" s="128"/>
      <c r="AJT212" s="128"/>
      <c r="AJU212" s="128"/>
      <c r="AJV212" s="128"/>
      <c r="AJW212" s="128"/>
      <c r="AJX212" s="128"/>
      <c r="AJY212" s="128"/>
      <c r="AJZ212" s="128"/>
      <c r="AKA212" s="128"/>
      <c r="AKB212" s="128"/>
      <c r="AKC212" s="128"/>
      <c r="AKD212" s="128"/>
      <c r="AKE212" s="128"/>
      <c r="AKF212" s="128"/>
      <c r="AKG212" s="128"/>
      <c r="AKH212" s="128"/>
      <c r="AKI212" s="128"/>
      <c r="AKJ212" s="128"/>
      <c r="AKK212" s="128"/>
      <c r="AKL212" s="128"/>
      <c r="AKM212" s="128"/>
      <c r="AKN212" s="128"/>
      <c r="AKO212" s="128"/>
      <c r="AKP212" s="128"/>
      <c r="AKQ212" s="128"/>
      <c r="AKR212" s="128"/>
      <c r="AKS212" s="128"/>
      <c r="AKT212" s="128"/>
      <c r="AKU212" s="128"/>
      <c r="AKV212" s="128"/>
      <c r="AKW212" s="128"/>
      <c r="AKX212" s="128"/>
      <c r="AKY212" s="128"/>
      <c r="AKZ212" s="128"/>
      <c r="ALA212" s="128"/>
      <c r="ALB212" s="128"/>
      <c r="ALC212" s="128"/>
      <c r="ALD212" s="128"/>
      <c r="ALE212" s="128"/>
      <c r="ALF212" s="128"/>
      <c r="ALG212" s="128"/>
      <c r="ALH212" s="128"/>
      <c r="ALI212" s="128"/>
      <c r="ALJ212" s="128"/>
      <c r="ALK212" s="128"/>
      <c r="ALL212" s="128"/>
      <c r="ALM212" s="128"/>
      <c r="ALN212" s="128"/>
      <c r="ALO212" s="128"/>
      <c r="ALP212" s="128"/>
      <c r="ALQ212" s="128"/>
      <c r="ALR212" s="128"/>
      <c r="ALS212" s="128"/>
      <c r="ALT212" s="128"/>
      <c r="ALU212" s="128"/>
      <c r="ALV212" s="128"/>
      <c r="ALW212" s="128"/>
      <c r="ALX212" s="128"/>
      <c r="ALY212" s="128"/>
      <c r="ALZ212" s="128"/>
      <c r="AMA212" s="128"/>
      <c r="AMB212" s="128"/>
      <c r="AMC212" s="128"/>
      <c r="AMD212" s="128"/>
      <c r="AME212" s="128"/>
      <c r="AMF212" s="128"/>
      <c r="AMG212" s="128"/>
      <c r="AMH212" s="128"/>
    </row>
    <row r="213" spans="1:1022" ht="15" customHeight="1" x14ac:dyDescent="0.3">
      <c r="A213" s="131" t="s">
        <v>19</v>
      </c>
      <c r="B213" s="158" t="s">
        <v>46</v>
      </c>
      <c r="C213" s="158"/>
      <c r="D213" s="177"/>
      <c r="E213" s="174"/>
      <c r="F213" s="178"/>
      <c r="G213" s="178"/>
      <c r="H213" s="177"/>
      <c r="I213" s="177"/>
      <c r="J213" s="179"/>
      <c r="K213" s="179"/>
      <c r="L213" s="179"/>
      <c r="M213" s="179"/>
      <c r="N213" s="179"/>
      <c r="O213" s="179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8"/>
      <c r="EQ213" s="128"/>
      <c r="ER213" s="128"/>
      <c r="ES213" s="128"/>
      <c r="ET213" s="128"/>
      <c r="EU213" s="128"/>
      <c r="EV213" s="128"/>
      <c r="EW213" s="128"/>
      <c r="EX213" s="128"/>
      <c r="EY213" s="128"/>
      <c r="EZ213" s="128"/>
      <c r="FA213" s="128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GW213" s="128"/>
      <c r="GX213" s="128"/>
      <c r="GY213" s="128"/>
      <c r="GZ213" s="128"/>
      <c r="HA213" s="128"/>
      <c r="HB213" s="128"/>
      <c r="HC213" s="128"/>
      <c r="HD213" s="128"/>
      <c r="HE213" s="128"/>
      <c r="HF213" s="128"/>
      <c r="HG213" s="128"/>
      <c r="HH213" s="128"/>
      <c r="HI213" s="128"/>
      <c r="HJ213" s="128"/>
      <c r="HK213" s="128"/>
      <c r="HL213" s="128"/>
      <c r="HM213" s="128"/>
      <c r="HN213" s="128"/>
      <c r="HO213" s="128"/>
      <c r="HP213" s="128"/>
      <c r="HQ213" s="128"/>
      <c r="HR213" s="128"/>
      <c r="HS213" s="128"/>
      <c r="HT213" s="128"/>
      <c r="HU213" s="128"/>
      <c r="HV213" s="128"/>
      <c r="HW213" s="128"/>
      <c r="HX213" s="128"/>
      <c r="HY213" s="128"/>
      <c r="HZ213" s="128"/>
      <c r="IA213" s="128"/>
      <c r="IB213" s="128"/>
      <c r="IC213" s="128"/>
      <c r="ID213" s="128"/>
      <c r="IE213" s="128"/>
      <c r="IF213" s="128"/>
      <c r="IG213" s="128"/>
      <c r="IH213" s="128"/>
      <c r="II213" s="128"/>
      <c r="IJ213" s="128"/>
      <c r="IK213" s="128"/>
      <c r="IL213" s="128"/>
      <c r="IM213" s="128"/>
      <c r="IN213" s="128"/>
      <c r="IO213" s="128"/>
      <c r="IP213" s="128"/>
      <c r="IQ213" s="128"/>
      <c r="IR213" s="128"/>
      <c r="IS213" s="128"/>
      <c r="IT213" s="128"/>
      <c r="IU213" s="128"/>
      <c r="IV213" s="128"/>
      <c r="IW213" s="128"/>
      <c r="IX213" s="128"/>
      <c r="IY213" s="128"/>
      <c r="IZ213" s="128"/>
      <c r="JA213" s="128"/>
      <c r="JB213" s="128"/>
      <c r="JC213" s="128"/>
      <c r="JD213" s="128"/>
      <c r="JE213" s="128"/>
      <c r="JF213" s="128"/>
      <c r="JG213" s="128"/>
      <c r="JH213" s="128"/>
      <c r="JI213" s="128"/>
      <c r="JJ213" s="128"/>
      <c r="JK213" s="128"/>
      <c r="JL213" s="128"/>
      <c r="JM213" s="128"/>
      <c r="JN213" s="128"/>
      <c r="JO213" s="128"/>
      <c r="JP213" s="128"/>
      <c r="JQ213" s="128"/>
      <c r="JR213" s="128"/>
      <c r="JS213" s="128"/>
      <c r="JT213" s="128"/>
      <c r="JU213" s="128"/>
      <c r="JV213" s="128"/>
      <c r="JW213" s="128"/>
      <c r="JX213" s="128"/>
      <c r="JY213" s="128"/>
      <c r="JZ213" s="128"/>
      <c r="KA213" s="128"/>
      <c r="KB213" s="128"/>
      <c r="KC213" s="128"/>
      <c r="KD213" s="128"/>
      <c r="KE213" s="128"/>
      <c r="KF213" s="128"/>
      <c r="KG213" s="128"/>
      <c r="KH213" s="128"/>
      <c r="KI213" s="128"/>
      <c r="KJ213" s="128"/>
      <c r="KK213" s="128"/>
      <c r="KL213" s="128"/>
      <c r="KM213" s="128"/>
      <c r="KN213" s="128"/>
      <c r="KO213" s="128"/>
      <c r="KP213" s="128"/>
      <c r="KQ213" s="128"/>
      <c r="KR213" s="128"/>
      <c r="KS213" s="128"/>
      <c r="KT213" s="128"/>
      <c r="KU213" s="128"/>
      <c r="KV213" s="128"/>
      <c r="KW213" s="128"/>
      <c r="KX213" s="128"/>
      <c r="KY213" s="128"/>
      <c r="KZ213" s="128"/>
      <c r="LA213" s="128"/>
      <c r="LB213" s="128"/>
      <c r="LC213" s="128"/>
      <c r="LD213" s="128"/>
      <c r="LE213" s="128"/>
      <c r="LF213" s="128"/>
      <c r="LG213" s="128"/>
      <c r="LH213" s="128"/>
      <c r="LI213" s="128"/>
      <c r="LJ213" s="128"/>
      <c r="LK213" s="128"/>
      <c r="LL213" s="128"/>
      <c r="LM213" s="128"/>
      <c r="LN213" s="128"/>
      <c r="LO213" s="128"/>
      <c r="LP213" s="128"/>
      <c r="LQ213" s="128"/>
      <c r="LR213" s="128"/>
      <c r="LS213" s="128"/>
      <c r="LT213" s="128"/>
      <c r="LU213" s="128"/>
      <c r="LV213" s="128"/>
      <c r="LW213" s="128"/>
      <c r="LX213" s="128"/>
      <c r="LY213" s="128"/>
      <c r="LZ213" s="128"/>
      <c r="MA213" s="128"/>
      <c r="MB213" s="128"/>
      <c r="MC213" s="128"/>
      <c r="MD213" s="128"/>
      <c r="ME213" s="128"/>
      <c r="MF213" s="128"/>
      <c r="MG213" s="128"/>
      <c r="MH213" s="128"/>
      <c r="MI213" s="128"/>
      <c r="MJ213" s="128"/>
      <c r="MK213" s="128"/>
      <c r="ML213" s="128"/>
      <c r="MM213" s="128"/>
      <c r="MN213" s="128"/>
      <c r="MO213" s="128"/>
      <c r="MP213" s="128"/>
      <c r="MQ213" s="128"/>
      <c r="MR213" s="128"/>
      <c r="MS213" s="128"/>
      <c r="MT213" s="128"/>
      <c r="MU213" s="128"/>
      <c r="MV213" s="128"/>
      <c r="MW213" s="128"/>
      <c r="MX213" s="128"/>
      <c r="MY213" s="128"/>
      <c r="MZ213" s="128"/>
      <c r="NA213" s="128"/>
      <c r="NB213" s="128"/>
      <c r="NC213" s="128"/>
      <c r="ND213" s="128"/>
      <c r="NE213" s="128"/>
      <c r="NF213" s="128"/>
      <c r="NG213" s="128"/>
      <c r="NH213" s="128"/>
      <c r="NI213" s="128"/>
      <c r="NJ213" s="128"/>
      <c r="NK213" s="128"/>
      <c r="NL213" s="128"/>
      <c r="NM213" s="128"/>
      <c r="NN213" s="128"/>
      <c r="NO213" s="128"/>
      <c r="NP213" s="128"/>
      <c r="NQ213" s="128"/>
      <c r="NR213" s="128"/>
      <c r="NS213" s="128"/>
      <c r="NT213" s="128"/>
      <c r="NU213" s="128"/>
      <c r="NV213" s="128"/>
      <c r="NW213" s="128"/>
      <c r="NX213" s="128"/>
      <c r="NY213" s="128"/>
      <c r="NZ213" s="128"/>
      <c r="OA213" s="128"/>
      <c r="OB213" s="128"/>
      <c r="OC213" s="128"/>
      <c r="OD213" s="128"/>
      <c r="OE213" s="128"/>
      <c r="OF213" s="128"/>
      <c r="OG213" s="128"/>
      <c r="OH213" s="128"/>
      <c r="OI213" s="128"/>
      <c r="OJ213" s="128"/>
      <c r="OK213" s="128"/>
      <c r="OL213" s="128"/>
      <c r="OM213" s="128"/>
      <c r="ON213" s="128"/>
      <c r="OO213" s="128"/>
      <c r="OP213" s="128"/>
      <c r="OQ213" s="128"/>
      <c r="OR213" s="128"/>
      <c r="OS213" s="128"/>
      <c r="OT213" s="128"/>
      <c r="OU213" s="128"/>
      <c r="OV213" s="128"/>
      <c r="OW213" s="128"/>
      <c r="OX213" s="128"/>
      <c r="OY213" s="128"/>
      <c r="OZ213" s="128"/>
      <c r="PA213" s="128"/>
      <c r="PB213" s="128"/>
      <c r="PC213" s="128"/>
      <c r="PD213" s="128"/>
      <c r="PE213" s="128"/>
      <c r="PF213" s="128"/>
      <c r="PG213" s="128"/>
      <c r="PH213" s="128"/>
      <c r="PI213" s="128"/>
      <c r="PJ213" s="128"/>
      <c r="PK213" s="128"/>
      <c r="PL213" s="128"/>
      <c r="PM213" s="128"/>
      <c r="PN213" s="128"/>
      <c r="PO213" s="128"/>
      <c r="PP213" s="128"/>
      <c r="PQ213" s="128"/>
      <c r="PR213" s="128"/>
      <c r="PS213" s="128"/>
      <c r="PT213" s="128"/>
      <c r="PU213" s="128"/>
      <c r="PV213" s="128"/>
      <c r="PW213" s="128"/>
      <c r="PX213" s="128"/>
      <c r="PY213" s="128"/>
      <c r="PZ213" s="128"/>
      <c r="QA213" s="128"/>
      <c r="QB213" s="128"/>
      <c r="QC213" s="128"/>
      <c r="QD213" s="128"/>
      <c r="QE213" s="128"/>
      <c r="QF213" s="128"/>
      <c r="QG213" s="128"/>
      <c r="QH213" s="128"/>
      <c r="QI213" s="128"/>
      <c r="QJ213" s="128"/>
      <c r="QK213" s="128"/>
      <c r="QL213" s="128"/>
      <c r="QM213" s="128"/>
      <c r="QN213" s="128"/>
      <c r="QO213" s="128"/>
      <c r="QP213" s="128"/>
      <c r="QQ213" s="128"/>
      <c r="QR213" s="128"/>
      <c r="QS213" s="128"/>
      <c r="QT213" s="128"/>
      <c r="QU213" s="128"/>
      <c r="QV213" s="128"/>
      <c r="QW213" s="128"/>
      <c r="QX213" s="128"/>
      <c r="QY213" s="128"/>
      <c r="QZ213" s="128"/>
      <c r="RA213" s="128"/>
      <c r="RB213" s="128"/>
      <c r="RC213" s="128"/>
      <c r="RD213" s="128"/>
      <c r="RE213" s="128"/>
      <c r="RF213" s="128"/>
      <c r="RG213" s="128"/>
      <c r="RH213" s="128"/>
      <c r="RI213" s="128"/>
      <c r="RJ213" s="128"/>
      <c r="RK213" s="128"/>
      <c r="RL213" s="128"/>
      <c r="RM213" s="128"/>
      <c r="RN213" s="128"/>
      <c r="RO213" s="128"/>
      <c r="RP213" s="128"/>
      <c r="RQ213" s="128"/>
      <c r="RR213" s="128"/>
      <c r="RS213" s="128"/>
      <c r="RT213" s="128"/>
      <c r="RU213" s="128"/>
      <c r="RV213" s="128"/>
      <c r="RW213" s="128"/>
      <c r="RX213" s="128"/>
      <c r="RY213" s="128"/>
      <c r="RZ213" s="128"/>
      <c r="SA213" s="128"/>
      <c r="SB213" s="128"/>
      <c r="SC213" s="128"/>
      <c r="SD213" s="128"/>
      <c r="SE213" s="128"/>
      <c r="SF213" s="128"/>
      <c r="SG213" s="128"/>
      <c r="SH213" s="128"/>
      <c r="SI213" s="128"/>
      <c r="SJ213" s="128"/>
      <c r="SK213" s="128"/>
      <c r="SL213" s="128"/>
      <c r="SM213" s="128"/>
      <c r="SN213" s="128"/>
      <c r="SO213" s="128"/>
      <c r="SP213" s="128"/>
      <c r="SQ213" s="128"/>
      <c r="SR213" s="128"/>
      <c r="SS213" s="128"/>
      <c r="ST213" s="128"/>
      <c r="SU213" s="128"/>
      <c r="SV213" s="128"/>
      <c r="SW213" s="128"/>
      <c r="SX213" s="128"/>
      <c r="SY213" s="128"/>
      <c r="SZ213" s="128"/>
      <c r="TA213" s="128"/>
      <c r="TB213" s="128"/>
      <c r="TC213" s="128"/>
      <c r="TD213" s="128"/>
      <c r="TE213" s="128"/>
      <c r="TF213" s="128"/>
      <c r="TG213" s="128"/>
      <c r="TH213" s="128"/>
      <c r="TI213" s="128"/>
      <c r="TJ213" s="128"/>
      <c r="TK213" s="128"/>
      <c r="TL213" s="128"/>
      <c r="TM213" s="128"/>
      <c r="TN213" s="128"/>
      <c r="TO213" s="128"/>
      <c r="TP213" s="128"/>
      <c r="TQ213" s="128"/>
      <c r="TR213" s="128"/>
      <c r="TS213" s="128"/>
      <c r="TT213" s="128"/>
      <c r="TU213" s="128"/>
      <c r="TV213" s="128"/>
      <c r="TW213" s="128"/>
      <c r="TX213" s="128"/>
      <c r="TY213" s="128"/>
      <c r="TZ213" s="128"/>
      <c r="UA213" s="128"/>
      <c r="UB213" s="128"/>
      <c r="UC213" s="128"/>
      <c r="UD213" s="128"/>
      <c r="UE213" s="128"/>
      <c r="UF213" s="128"/>
      <c r="UG213" s="128"/>
      <c r="UH213" s="128"/>
      <c r="UI213" s="128"/>
      <c r="UJ213" s="128"/>
      <c r="UK213" s="128"/>
      <c r="UL213" s="128"/>
      <c r="UM213" s="128"/>
      <c r="UN213" s="128"/>
      <c r="UO213" s="128"/>
      <c r="UP213" s="128"/>
      <c r="UQ213" s="128"/>
      <c r="UR213" s="128"/>
      <c r="US213" s="128"/>
      <c r="UT213" s="128"/>
      <c r="UU213" s="128"/>
      <c r="UV213" s="128"/>
      <c r="UW213" s="128"/>
      <c r="UX213" s="128"/>
      <c r="UY213" s="128"/>
      <c r="UZ213" s="128"/>
      <c r="VA213" s="128"/>
      <c r="VB213" s="128"/>
      <c r="VC213" s="128"/>
      <c r="VD213" s="128"/>
      <c r="VE213" s="128"/>
      <c r="VF213" s="128"/>
      <c r="VG213" s="128"/>
      <c r="VH213" s="128"/>
      <c r="VI213" s="128"/>
      <c r="VJ213" s="128"/>
      <c r="VK213" s="128"/>
      <c r="VL213" s="128"/>
      <c r="VM213" s="128"/>
      <c r="VN213" s="128"/>
      <c r="VO213" s="128"/>
      <c r="VP213" s="128"/>
      <c r="VQ213" s="128"/>
      <c r="VR213" s="128"/>
      <c r="VS213" s="128"/>
      <c r="VT213" s="128"/>
      <c r="VU213" s="128"/>
      <c r="VV213" s="128"/>
      <c r="VW213" s="128"/>
      <c r="VX213" s="128"/>
      <c r="VY213" s="128"/>
      <c r="VZ213" s="128"/>
      <c r="WA213" s="128"/>
      <c r="WB213" s="128"/>
      <c r="WC213" s="128"/>
      <c r="WD213" s="128"/>
      <c r="WE213" s="128"/>
      <c r="WF213" s="128"/>
      <c r="WG213" s="128"/>
      <c r="WH213" s="128"/>
      <c r="WI213" s="128"/>
      <c r="WJ213" s="128"/>
      <c r="WK213" s="128"/>
      <c r="WL213" s="128"/>
      <c r="WM213" s="128"/>
      <c r="WN213" s="128"/>
      <c r="WO213" s="128"/>
      <c r="WP213" s="128"/>
      <c r="WQ213" s="128"/>
      <c r="WR213" s="128"/>
      <c r="WS213" s="128"/>
      <c r="WT213" s="128"/>
      <c r="WU213" s="128"/>
      <c r="WV213" s="128"/>
      <c r="WW213" s="128"/>
      <c r="WX213" s="128"/>
      <c r="WY213" s="128"/>
      <c r="WZ213" s="128"/>
      <c r="XA213" s="128"/>
      <c r="XB213" s="128"/>
      <c r="XC213" s="128"/>
      <c r="XD213" s="128"/>
      <c r="XE213" s="128"/>
      <c r="XF213" s="128"/>
      <c r="XG213" s="128"/>
      <c r="XH213" s="128"/>
      <c r="XI213" s="128"/>
      <c r="XJ213" s="128"/>
      <c r="XK213" s="128"/>
      <c r="XL213" s="128"/>
      <c r="XM213" s="128"/>
      <c r="XN213" s="128"/>
      <c r="XO213" s="128"/>
      <c r="XP213" s="128"/>
      <c r="XQ213" s="128"/>
      <c r="XR213" s="128"/>
      <c r="XS213" s="128"/>
      <c r="XT213" s="128"/>
      <c r="XU213" s="128"/>
      <c r="XV213" s="128"/>
      <c r="XW213" s="128"/>
      <c r="XX213" s="128"/>
      <c r="XY213" s="128"/>
      <c r="XZ213" s="128"/>
      <c r="YA213" s="128"/>
      <c r="YB213" s="128"/>
      <c r="YC213" s="128"/>
      <c r="YD213" s="128"/>
      <c r="YE213" s="128"/>
      <c r="YF213" s="128"/>
      <c r="YG213" s="128"/>
      <c r="YH213" s="128"/>
      <c r="YI213" s="128"/>
      <c r="YJ213" s="128"/>
      <c r="YK213" s="128"/>
      <c r="YL213" s="128"/>
      <c r="YM213" s="128"/>
      <c r="YN213" s="128"/>
      <c r="YO213" s="128"/>
      <c r="YP213" s="128"/>
      <c r="YQ213" s="128"/>
      <c r="YR213" s="128"/>
      <c r="YS213" s="128"/>
      <c r="YT213" s="128"/>
      <c r="YU213" s="128"/>
      <c r="YV213" s="128"/>
      <c r="YW213" s="128"/>
      <c r="YX213" s="128"/>
      <c r="YY213" s="128"/>
      <c r="YZ213" s="128"/>
      <c r="ZA213" s="128"/>
      <c r="ZB213" s="128"/>
      <c r="ZC213" s="128"/>
      <c r="ZD213" s="128"/>
      <c r="ZE213" s="128"/>
      <c r="ZF213" s="128"/>
      <c r="ZG213" s="128"/>
      <c r="ZH213" s="128"/>
      <c r="ZI213" s="128"/>
      <c r="ZJ213" s="128"/>
      <c r="ZK213" s="128"/>
      <c r="ZL213" s="128"/>
      <c r="ZM213" s="128"/>
      <c r="ZN213" s="128"/>
      <c r="ZO213" s="128"/>
      <c r="ZP213" s="128"/>
      <c r="ZQ213" s="128"/>
      <c r="ZR213" s="128"/>
      <c r="ZS213" s="128"/>
      <c r="ZT213" s="128"/>
      <c r="ZU213" s="128"/>
      <c r="ZV213" s="128"/>
      <c r="ZW213" s="128"/>
      <c r="ZX213" s="128"/>
      <c r="ZY213" s="128"/>
      <c r="ZZ213" s="128"/>
      <c r="AAA213" s="128"/>
      <c r="AAB213" s="128"/>
      <c r="AAC213" s="128"/>
      <c r="AAD213" s="128"/>
      <c r="AAE213" s="128"/>
      <c r="AAF213" s="128"/>
      <c r="AAG213" s="128"/>
      <c r="AAH213" s="128"/>
      <c r="AAI213" s="128"/>
      <c r="AAJ213" s="128"/>
      <c r="AAK213" s="128"/>
      <c r="AAL213" s="128"/>
      <c r="AAM213" s="128"/>
      <c r="AAN213" s="128"/>
      <c r="AAO213" s="128"/>
      <c r="AAP213" s="128"/>
      <c r="AAQ213" s="128"/>
      <c r="AAR213" s="128"/>
      <c r="AAS213" s="128"/>
      <c r="AAT213" s="128"/>
      <c r="AAU213" s="128"/>
      <c r="AAV213" s="128"/>
      <c r="AAW213" s="128"/>
      <c r="AAX213" s="128"/>
      <c r="AAY213" s="128"/>
      <c r="AAZ213" s="128"/>
      <c r="ABA213" s="128"/>
      <c r="ABB213" s="128"/>
      <c r="ABC213" s="128"/>
      <c r="ABD213" s="128"/>
      <c r="ABE213" s="128"/>
      <c r="ABF213" s="128"/>
      <c r="ABG213" s="128"/>
      <c r="ABH213" s="128"/>
      <c r="ABI213" s="128"/>
      <c r="ABJ213" s="128"/>
      <c r="ABK213" s="128"/>
      <c r="ABL213" s="128"/>
      <c r="ABM213" s="128"/>
      <c r="ABN213" s="128"/>
      <c r="ABO213" s="128"/>
      <c r="ABP213" s="128"/>
      <c r="ABQ213" s="128"/>
      <c r="ABR213" s="128"/>
      <c r="ABS213" s="128"/>
      <c r="ABT213" s="128"/>
      <c r="ABU213" s="128"/>
      <c r="ABV213" s="128"/>
      <c r="ABW213" s="128"/>
      <c r="ABX213" s="128"/>
      <c r="ABY213" s="128"/>
      <c r="ABZ213" s="128"/>
      <c r="ACA213" s="128"/>
      <c r="ACB213" s="128"/>
      <c r="ACC213" s="128"/>
      <c r="ACD213" s="128"/>
      <c r="ACE213" s="128"/>
      <c r="ACF213" s="128"/>
      <c r="ACG213" s="128"/>
      <c r="ACH213" s="128"/>
      <c r="ACI213" s="128"/>
      <c r="ACJ213" s="128"/>
      <c r="ACK213" s="128"/>
      <c r="ACL213" s="128"/>
      <c r="ACM213" s="128"/>
      <c r="ACN213" s="128"/>
      <c r="ACO213" s="128"/>
      <c r="ACP213" s="128"/>
      <c r="ACQ213" s="128"/>
      <c r="ACR213" s="128"/>
      <c r="ACS213" s="128"/>
      <c r="ACT213" s="128"/>
      <c r="ACU213" s="128"/>
      <c r="ACV213" s="128"/>
      <c r="ACW213" s="128"/>
      <c r="ACX213" s="128"/>
      <c r="ACY213" s="128"/>
      <c r="ACZ213" s="128"/>
      <c r="ADA213" s="128"/>
      <c r="ADB213" s="128"/>
      <c r="ADC213" s="128"/>
      <c r="ADD213" s="128"/>
      <c r="ADE213" s="128"/>
      <c r="ADF213" s="128"/>
      <c r="ADG213" s="128"/>
      <c r="ADH213" s="128"/>
      <c r="ADI213" s="128"/>
      <c r="ADJ213" s="128"/>
      <c r="ADK213" s="128"/>
      <c r="ADL213" s="128"/>
      <c r="ADM213" s="128"/>
      <c r="ADN213" s="128"/>
      <c r="ADO213" s="128"/>
      <c r="ADP213" s="128"/>
      <c r="ADQ213" s="128"/>
      <c r="ADR213" s="128"/>
      <c r="ADS213" s="128"/>
      <c r="ADT213" s="128"/>
      <c r="ADU213" s="128"/>
      <c r="ADV213" s="128"/>
      <c r="ADW213" s="128"/>
      <c r="ADX213" s="128"/>
      <c r="ADY213" s="128"/>
      <c r="ADZ213" s="128"/>
      <c r="AEA213" s="128"/>
      <c r="AEB213" s="128"/>
      <c r="AEC213" s="128"/>
      <c r="AED213" s="128"/>
      <c r="AEE213" s="128"/>
      <c r="AEF213" s="128"/>
      <c r="AEG213" s="128"/>
      <c r="AEH213" s="128"/>
      <c r="AEI213" s="128"/>
      <c r="AEJ213" s="128"/>
      <c r="AEK213" s="128"/>
      <c r="AEL213" s="128"/>
      <c r="AEM213" s="128"/>
      <c r="AEN213" s="128"/>
      <c r="AEO213" s="128"/>
      <c r="AEP213" s="128"/>
      <c r="AEQ213" s="128"/>
      <c r="AER213" s="128"/>
      <c r="AES213" s="128"/>
      <c r="AET213" s="128"/>
      <c r="AEU213" s="128"/>
      <c r="AEV213" s="128"/>
      <c r="AEW213" s="128"/>
      <c r="AEX213" s="128"/>
      <c r="AEY213" s="128"/>
      <c r="AEZ213" s="128"/>
      <c r="AFA213" s="128"/>
      <c r="AFB213" s="128"/>
      <c r="AFC213" s="128"/>
      <c r="AFD213" s="128"/>
      <c r="AFE213" s="128"/>
      <c r="AFF213" s="128"/>
      <c r="AFG213" s="128"/>
      <c r="AFH213" s="128"/>
      <c r="AFI213" s="128"/>
      <c r="AFJ213" s="128"/>
      <c r="AFK213" s="128"/>
      <c r="AFL213" s="128"/>
      <c r="AFM213" s="128"/>
      <c r="AFN213" s="128"/>
      <c r="AFO213" s="128"/>
      <c r="AFP213" s="128"/>
      <c r="AFQ213" s="128"/>
      <c r="AFR213" s="128"/>
      <c r="AFS213" s="128"/>
      <c r="AFT213" s="128"/>
      <c r="AFU213" s="128"/>
      <c r="AFV213" s="128"/>
      <c r="AFW213" s="128"/>
      <c r="AFX213" s="128"/>
      <c r="AFY213" s="128"/>
      <c r="AFZ213" s="128"/>
      <c r="AGA213" s="128"/>
      <c r="AGB213" s="128"/>
      <c r="AGC213" s="128"/>
      <c r="AGD213" s="128"/>
      <c r="AGE213" s="128"/>
      <c r="AGF213" s="128"/>
      <c r="AGG213" s="128"/>
      <c r="AGH213" s="128"/>
      <c r="AGI213" s="128"/>
      <c r="AGJ213" s="128"/>
      <c r="AGK213" s="128"/>
      <c r="AGL213" s="128"/>
      <c r="AGM213" s="128"/>
      <c r="AGN213" s="128"/>
      <c r="AGO213" s="128"/>
      <c r="AGP213" s="128"/>
      <c r="AGQ213" s="128"/>
      <c r="AGR213" s="128"/>
      <c r="AGS213" s="128"/>
      <c r="AGT213" s="128"/>
      <c r="AGU213" s="128"/>
      <c r="AGV213" s="128"/>
      <c r="AGW213" s="128"/>
      <c r="AGX213" s="128"/>
      <c r="AGY213" s="128"/>
      <c r="AGZ213" s="128"/>
      <c r="AHA213" s="128"/>
      <c r="AHB213" s="128"/>
      <c r="AHC213" s="128"/>
      <c r="AHD213" s="128"/>
      <c r="AHE213" s="128"/>
      <c r="AHF213" s="128"/>
      <c r="AHG213" s="128"/>
      <c r="AHH213" s="128"/>
      <c r="AHI213" s="128"/>
      <c r="AHJ213" s="128"/>
      <c r="AHK213" s="128"/>
      <c r="AHL213" s="128"/>
      <c r="AHM213" s="128"/>
      <c r="AHN213" s="128"/>
      <c r="AHO213" s="128"/>
      <c r="AHP213" s="128"/>
      <c r="AHQ213" s="128"/>
      <c r="AHR213" s="128"/>
      <c r="AHS213" s="128"/>
      <c r="AHT213" s="128"/>
      <c r="AHU213" s="128"/>
      <c r="AHV213" s="128"/>
      <c r="AHW213" s="128"/>
      <c r="AHX213" s="128"/>
      <c r="AHY213" s="128"/>
      <c r="AHZ213" s="128"/>
      <c r="AIA213" s="128"/>
      <c r="AIB213" s="128"/>
      <c r="AIC213" s="128"/>
      <c r="AID213" s="128"/>
      <c r="AIE213" s="128"/>
      <c r="AIF213" s="128"/>
      <c r="AIG213" s="128"/>
      <c r="AIH213" s="128"/>
      <c r="AII213" s="128"/>
      <c r="AIJ213" s="128"/>
      <c r="AIK213" s="128"/>
      <c r="AIL213" s="128"/>
      <c r="AIM213" s="128"/>
      <c r="AIN213" s="128"/>
      <c r="AIO213" s="128"/>
      <c r="AIP213" s="128"/>
      <c r="AIQ213" s="128"/>
      <c r="AIR213" s="128"/>
      <c r="AIS213" s="128"/>
      <c r="AIT213" s="128"/>
      <c r="AIU213" s="128"/>
      <c r="AIV213" s="128"/>
      <c r="AIW213" s="128"/>
      <c r="AIX213" s="128"/>
      <c r="AIY213" s="128"/>
      <c r="AIZ213" s="128"/>
      <c r="AJA213" s="128"/>
      <c r="AJB213" s="128"/>
      <c r="AJC213" s="128"/>
      <c r="AJD213" s="128"/>
      <c r="AJE213" s="128"/>
      <c r="AJF213" s="128"/>
      <c r="AJG213" s="128"/>
      <c r="AJH213" s="128"/>
      <c r="AJI213" s="128"/>
      <c r="AJJ213" s="128"/>
      <c r="AJK213" s="128"/>
      <c r="AJL213" s="128"/>
      <c r="AJM213" s="128"/>
      <c r="AJN213" s="128"/>
      <c r="AJO213" s="128"/>
      <c r="AJP213" s="128"/>
      <c r="AJQ213" s="128"/>
      <c r="AJR213" s="128"/>
      <c r="AJS213" s="128"/>
      <c r="AJT213" s="128"/>
      <c r="AJU213" s="128"/>
      <c r="AJV213" s="128"/>
      <c r="AJW213" s="128"/>
      <c r="AJX213" s="128"/>
      <c r="AJY213" s="128"/>
      <c r="AJZ213" s="128"/>
      <c r="AKA213" s="128"/>
      <c r="AKB213" s="128"/>
      <c r="AKC213" s="128"/>
      <c r="AKD213" s="128"/>
      <c r="AKE213" s="128"/>
      <c r="AKF213" s="128"/>
      <c r="AKG213" s="128"/>
      <c r="AKH213" s="128"/>
      <c r="AKI213" s="128"/>
      <c r="AKJ213" s="128"/>
      <c r="AKK213" s="128"/>
      <c r="AKL213" s="128"/>
      <c r="AKM213" s="128"/>
      <c r="AKN213" s="128"/>
      <c r="AKO213" s="128"/>
      <c r="AKP213" s="128"/>
      <c r="AKQ213" s="128"/>
      <c r="AKR213" s="128"/>
      <c r="AKS213" s="128"/>
      <c r="AKT213" s="128"/>
      <c r="AKU213" s="128"/>
      <c r="AKV213" s="128"/>
      <c r="AKW213" s="128"/>
      <c r="AKX213" s="128"/>
      <c r="AKY213" s="128"/>
      <c r="AKZ213" s="128"/>
      <c r="ALA213" s="128"/>
      <c r="ALB213" s="128"/>
      <c r="ALC213" s="128"/>
      <c r="ALD213" s="128"/>
      <c r="ALE213" s="128"/>
      <c r="ALF213" s="128"/>
      <c r="ALG213" s="128"/>
      <c r="ALH213" s="128"/>
      <c r="ALI213" s="128"/>
      <c r="ALJ213" s="128"/>
      <c r="ALK213" s="128"/>
      <c r="ALL213" s="128"/>
      <c r="ALM213" s="128"/>
      <c r="ALN213" s="128"/>
      <c r="ALO213" s="128"/>
      <c r="ALP213" s="128"/>
      <c r="ALQ213" s="128"/>
      <c r="ALR213" s="128"/>
      <c r="ALS213" s="128"/>
      <c r="ALT213" s="128"/>
      <c r="ALU213" s="128"/>
      <c r="ALV213" s="128"/>
      <c r="ALW213" s="128"/>
      <c r="ALX213" s="128"/>
      <c r="ALY213" s="128"/>
      <c r="ALZ213" s="128"/>
      <c r="AMA213" s="128"/>
      <c r="AMB213" s="128"/>
      <c r="AMC213" s="128"/>
      <c r="AMD213" s="128"/>
      <c r="AME213" s="128"/>
      <c r="AMF213" s="128"/>
      <c r="AMG213" s="128"/>
      <c r="AMH213" s="128"/>
    </row>
    <row r="214" spans="1:1022" ht="13.9" customHeight="1" x14ac:dyDescent="0.3">
      <c r="A214" s="131" t="s">
        <v>21</v>
      </c>
      <c r="B214" s="158">
        <v>2</v>
      </c>
      <c r="C214" s="131"/>
      <c r="D214" s="177"/>
      <c r="E214" s="174"/>
      <c r="F214" s="174"/>
      <c r="G214" s="174"/>
      <c r="H214" s="177"/>
      <c r="I214" s="177"/>
      <c r="J214" s="174"/>
      <c r="K214" s="174"/>
      <c r="L214" s="174"/>
      <c r="M214" s="174"/>
      <c r="N214" s="174"/>
      <c r="O214" s="174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8"/>
      <c r="EQ214" s="128"/>
      <c r="ER214" s="128"/>
      <c r="ES214" s="128"/>
      <c r="ET214" s="128"/>
      <c r="EU214" s="128"/>
      <c r="EV214" s="128"/>
      <c r="EW214" s="128"/>
      <c r="EX214" s="128"/>
      <c r="EY214" s="128"/>
      <c r="EZ214" s="128"/>
      <c r="FA214" s="128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  <c r="GU214" s="128"/>
      <c r="GV214" s="128"/>
      <c r="GW214" s="128"/>
      <c r="GX214" s="128"/>
      <c r="GY214" s="128"/>
      <c r="GZ214" s="128"/>
      <c r="HA214" s="128"/>
      <c r="HB214" s="128"/>
      <c r="HC214" s="128"/>
      <c r="HD214" s="128"/>
      <c r="HE214" s="128"/>
      <c r="HF214" s="128"/>
      <c r="HG214" s="128"/>
      <c r="HH214" s="128"/>
      <c r="HI214" s="128"/>
      <c r="HJ214" s="128"/>
      <c r="HK214" s="128"/>
      <c r="HL214" s="128"/>
      <c r="HM214" s="128"/>
      <c r="HN214" s="128"/>
      <c r="HO214" s="128"/>
      <c r="HP214" s="128"/>
      <c r="HQ214" s="128"/>
      <c r="HR214" s="128"/>
      <c r="HS214" s="128"/>
      <c r="HT214" s="128"/>
      <c r="HU214" s="128"/>
      <c r="HV214" s="128"/>
      <c r="HW214" s="128"/>
      <c r="HX214" s="128"/>
      <c r="HY214" s="128"/>
      <c r="HZ214" s="128"/>
      <c r="IA214" s="128"/>
      <c r="IB214" s="128"/>
      <c r="IC214" s="128"/>
      <c r="ID214" s="128"/>
      <c r="IE214" s="128"/>
      <c r="IF214" s="128"/>
      <c r="IG214" s="128"/>
      <c r="IH214" s="128"/>
      <c r="II214" s="128"/>
      <c r="IJ214" s="128"/>
      <c r="IK214" s="128"/>
      <c r="IL214" s="128"/>
      <c r="IM214" s="128"/>
      <c r="IN214" s="128"/>
      <c r="IO214" s="128"/>
      <c r="IP214" s="128"/>
      <c r="IQ214" s="128"/>
      <c r="IR214" s="128"/>
      <c r="IS214" s="128"/>
      <c r="IT214" s="128"/>
      <c r="IU214" s="128"/>
      <c r="IV214" s="128"/>
      <c r="IW214" s="128"/>
      <c r="IX214" s="128"/>
      <c r="IY214" s="128"/>
      <c r="IZ214" s="128"/>
      <c r="JA214" s="128"/>
      <c r="JB214" s="128"/>
      <c r="JC214" s="128"/>
      <c r="JD214" s="128"/>
      <c r="JE214" s="128"/>
      <c r="JF214" s="128"/>
      <c r="JG214" s="128"/>
      <c r="JH214" s="128"/>
      <c r="JI214" s="128"/>
      <c r="JJ214" s="128"/>
      <c r="JK214" s="128"/>
      <c r="JL214" s="128"/>
      <c r="JM214" s="128"/>
      <c r="JN214" s="128"/>
      <c r="JO214" s="128"/>
      <c r="JP214" s="128"/>
      <c r="JQ214" s="128"/>
      <c r="JR214" s="128"/>
      <c r="JS214" s="128"/>
      <c r="JT214" s="128"/>
      <c r="JU214" s="128"/>
      <c r="JV214" s="128"/>
      <c r="JW214" s="128"/>
      <c r="JX214" s="128"/>
      <c r="JY214" s="128"/>
      <c r="JZ214" s="128"/>
      <c r="KA214" s="128"/>
      <c r="KB214" s="128"/>
      <c r="KC214" s="128"/>
      <c r="KD214" s="128"/>
      <c r="KE214" s="128"/>
      <c r="KF214" s="128"/>
      <c r="KG214" s="128"/>
      <c r="KH214" s="128"/>
      <c r="KI214" s="128"/>
      <c r="KJ214" s="128"/>
      <c r="KK214" s="128"/>
      <c r="KL214" s="128"/>
      <c r="KM214" s="128"/>
      <c r="KN214" s="128"/>
      <c r="KO214" s="128"/>
      <c r="KP214" s="128"/>
      <c r="KQ214" s="128"/>
      <c r="KR214" s="128"/>
      <c r="KS214" s="128"/>
      <c r="KT214" s="128"/>
      <c r="KU214" s="128"/>
      <c r="KV214" s="128"/>
      <c r="KW214" s="128"/>
      <c r="KX214" s="128"/>
      <c r="KY214" s="128"/>
      <c r="KZ214" s="128"/>
      <c r="LA214" s="128"/>
      <c r="LB214" s="128"/>
      <c r="LC214" s="128"/>
      <c r="LD214" s="128"/>
      <c r="LE214" s="128"/>
      <c r="LF214" s="128"/>
      <c r="LG214" s="128"/>
      <c r="LH214" s="128"/>
      <c r="LI214" s="128"/>
      <c r="LJ214" s="128"/>
      <c r="LK214" s="128"/>
      <c r="LL214" s="128"/>
      <c r="LM214" s="128"/>
      <c r="LN214" s="128"/>
      <c r="LO214" s="128"/>
      <c r="LP214" s="128"/>
      <c r="LQ214" s="128"/>
      <c r="LR214" s="128"/>
      <c r="LS214" s="128"/>
      <c r="LT214" s="128"/>
      <c r="LU214" s="128"/>
      <c r="LV214" s="128"/>
      <c r="LW214" s="128"/>
      <c r="LX214" s="128"/>
      <c r="LY214" s="128"/>
      <c r="LZ214" s="128"/>
      <c r="MA214" s="128"/>
      <c r="MB214" s="128"/>
      <c r="MC214" s="128"/>
      <c r="MD214" s="128"/>
      <c r="ME214" s="128"/>
      <c r="MF214" s="128"/>
      <c r="MG214" s="128"/>
      <c r="MH214" s="128"/>
      <c r="MI214" s="128"/>
      <c r="MJ214" s="128"/>
      <c r="MK214" s="128"/>
      <c r="ML214" s="128"/>
      <c r="MM214" s="128"/>
      <c r="MN214" s="128"/>
      <c r="MO214" s="128"/>
      <c r="MP214" s="128"/>
      <c r="MQ214" s="128"/>
      <c r="MR214" s="128"/>
      <c r="MS214" s="128"/>
      <c r="MT214" s="128"/>
      <c r="MU214" s="128"/>
      <c r="MV214" s="128"/>
      <c r="MW214" s="128"/>
      <c r="MX214" s="128"/>
      <c r="MY214" s="128"/>
      <c r="MZ214" s="128"/>
      <c r="NA214" s="128"/>
      <c r="NB214" s="128"/>
      <c r="NC214" s="128"/>
      <c r="ND214" s="128"/>
      <c r="NE214" s="128"/>
      <c r="NF214" s="128"/>
      <c r="NG214" s="128"/>
      <c r="NH214" s="128"/>
      <c r="NI214" s="128"/>
      <c r="NJ214" s="128"/>
      <c r="NK214" s="128"/>
      <c r="NL214" s="128"/>
      <c r="NM214" s="128"/>
      <c r="NN214" s="128"/>
      <c r="NO214" s="128"/>
      <c r="NP214" s="128"/>
      <c r="NQ214" s="128"/>
      <c r="NR214" s="128"/>
      <c r="NS214" s="128"/>
      <c r="NT214" s="128"/>
      <c r="NU214" s="128"/>
      <c r="NV214" s="128"/>
      <c r="NW214" s="128"/>
      <c r="NX214" s="128"/>
      <c r="NY214" s="128"/>
      <c r="NZ214" s="128"/>
      <c r="OA214" s="128"/>
      <c r="OB214" s="128"/>
      <c r="OC214" s="128"/>
      <c r="OD214" s="128"/>
      <c r="OE214" s="128"/>
      <c r="OF214" s="128"/>
      <c r="OG214" s="128"/>
      <c r="OH214" s="128"/>
      <c r="OI214" s="128"/>
      <c r="OJ214" s="128"/>
      <c r="OK214" s="128"/>
      <c r="OL214" s="128"/>
      <c r="OM214" s="128"/>
      <c r="ON214" s="128"/>
      <c r="OO214" s="128"/>
      <c r="OP214" s="128"/>
      <c r="OQ214" s="128"/>
      <c r="OR214" s="128"/>
      <c r="OS214" s="128"/>
      <c r="OT214" s="128"/>
      <c r="OU214" s="128"/>
      <c r="OV214" s="128"/>
      <c r="OW214" s="128"/>
      <c r="OX214" s="128"/>
      <c r="OY214" s="128"/>
      <c r="OZ214" s="128"/>
      <c r="PA214" s="128"/>
      <c r="PB214" s="128"/>
      <c r="PC214" s="128"/>
      <c r="PD214" s="128"/>
      <c r="PE214" s="128"/>
      <c r="PF214" s="128"/>
      <c r="PG214" s="128"/>
      <c r="PH214" s="128"/>
      <c r="PI214" s="128"/>
      <c r="PJ214" s="128"/>
      <c r="PK214" s="128"/>
      <c r="PL214" s="128"/>
      <c r="PM214" s="128"/>
      <c r="PN214" s="128"/>
      <c r="PO214" s="128"/>
      <c r="PP214" s="128"/>
      <c r="PQ214" s="128"/>
      <c r="PR214" s="128"/>
      <c r="PS214" s="128"/>
      <c r="PT214" s="128"/>
      <c r="PU214" s="128"/>
      <c r="PV214" s="128"/>
      <c r="PW214" s="128"/>
      <c r="PX214" s="128"/>
      <c r="PY214" s="128"/>
      <c r="PZ214" s="128"/>
      <c r="QA214" s="128"/>
      <c r="QB214" s="128"/>
      <c r="QC214" s="128"/>
      <c r="QD214" s="128"/>
      <c r="QE214" s="128"/>
      <c r="QF214" s="128"/>
      <c r="QG214" s="128"/>
      <c r="QH214" s="128"/>
      <c r="QI214" s="128"/>
      <c r="QJ214" s="128"/>
      <c r="QK214" s="128"/>
      <c r="QL214" s="128"/>
      <c r="QM214" s="128"/>
      <c r="QN214" s="128"/>
      <c r="QO214" s="128"/>
      <c r="QP214" s="128"/>
      <c r="QQ214" s="128"/>
      <c r="QR214" s="128"/>
      <c r="QS214" s="128"/>
      <c r="QT214" s="128"/>
      <c r="QU214" s="128"/>
      <c r="QV214" s="128"/>
      <c r="QW214" s="128"/>
      <c r="QX214" s="128"/>
      <c r="QY214" s="128"/>
      <c r="QZ214" s="128"/>
      <c r="RA214" s="128"/>
      <c r="RB214" s="128"/>
      <c r="RC214" s="128"/>
      <c r="RD214" s="128"/>
      <c r="RE214" s="128"/>
      <c r="RF214" s="128"/>
      <c r="RG214" s="128"/>
      <c r="RH214" s="128"/>
      <c r="RI214" s="128"/>
      <c r="RJ214" s="128"/>
      <c r="RK214" s="128"/>
      <c r="RL214" s="128"/>
      <c r="RM214" s="128"/>
      <c r="RN214" s="128"/>
      <c r="RO214" s="128"/>
      <c r="RP214" s="128"/>
      <c r="RQ214" s="128"/>
      <c r="RR214" s="128"/>
      <c r="RS214" s="128"/>
      <c r="RT214" s="128"/>
      <c r="RU214" s="128"/>
      <c r="RV214" s="128"/>
      <c r="RW214" s="128"/>
      <c r="RX214" s="128"/>
      <c r="RY214" s="128"/>
      <c r="RZ214" s="128"/>
      <c r="SA214" s="128"/>
      <c r="SB214" s="128"/>
      <c r="SC214" s="128"/>
      <c r="SD214" s="128"/>
      <c r="SE214" s="128"/>
      <c r="SF214" s="128"/>
      <c r="SG214" s="128"/>
      <c r="SH214" s="128"/>
      <c r="SI214" s="128"/>
      <c r="SJ214" s="128"/>
      <c r="SK214" s="128"/>
      <c r="SL214" s="128"/>
      <c r="SM214" s="128"/>
      <c r="SN214" s="128"/>
      <c r="SO214" s="128"/>
      <c r="SP214" s="128"/>
      <c r="SQ214" s="128"/>
      <c r="SR214" s="128"/>
      <c r="SS214" s="128"/>
      <c r="ST214" s="128"/>
      <c r="SU214" s="128"/>
      <c r="SV214" s="128"/>
      <c r="SW214" s="128"/>
      <c r="SX214" s="128"/>
      <c r="SY214" s="128"/>
      <c r="SZ214" s="128"/>
      <c r="TA214" s="128"/>
      <c r="TB214" s="128"/>
      <c r="TC214" s="128"/>
      <c r="TD214" s="128"/>
      <c r="TE214" s="128"/>
      <c r="TF214" s="128"/>
      <c r="TG214" s="128"/>
      <c r="TH214" s="128"/>
      <c r="TI214" s="128"/>
      <c r="TJ214" s="128"/>
      <c r="TK214" s="128"/>
      <c r="TL214" s="128"/>
      <c r="TM214" s="128"/>
      <c r="TN214" s="128"/>
      <c r="TO214" s="128"/>
      <c r="TP214" s="128"/>
      <c r="TQ214" s="128"/>
      <c r="TR214" s="128"/>
      <c r="TS214" s="128"/>
      <c r="TT214" s="128"/>
      <c r="TU214" s="128"/>
      <c r="TV214" s="128"/>
      <c r="TW214" s="128"/>
      <c r="TX214" s="128"/>
      <c r="TY214" s="128"/>
      <c r="TZ214" s="128"/>
      <c r="UA214" s="128"/>
      <c r="UB214" s="128"/>
      <c r="UC214" s="128"/>
      <c r="UD214" s="128"/>
      <c r="UE214" s="128"/>
      <c r="UF214" s="128"/>
      <c r="UG214" s="128"/>
      <c r="UH214" s="128"/>
      <c r="UI214" s="128"/>
      <c r="UJ214" s="128"/>
      <c r="UK214" s="128"/>
      <c r="UL214" s="128"/>
      <c r="UM214" s="128"/>
      <c r="UN214" s="128"/>
      <c r="UO214" s="128"/>
      <c r="UP214" s="128"/>
      <c r="UQ214" s="128"/>
      <c r="UR214" s="128"/>
      <c r="US214" s="128"/>
      <c r="UT214" s="128"/>
      <c r="UU214" s="128"/>
      <c r="UV214" s="128"/>
      <c r="UW214" s="128"/>
      <c r="UX214" s="128"/>
      <c r="UY214" s="128"/>
      <c r="UZ214" s="128"/>
      <c r="VA214" s="128"/>
      <c r="VB214" s="128"/>
      <c r="VC214" s="128"/>
      <c r="VD214" s="128"/>
      <c r="VE214" s="128"/>
      <c r="VF214" s="128"/>
      <c r="VG214" s="128"/>
      <c r="VH214" s="128"/>
      <c r="VI214" s="128"/>
      <c r="VJ214" s="128"/>
      <c r="VK214" s="128"/>
      <c r="VL214" s="128"/>
      <c r="VM214" s="128"/>
      <c r="VN214" s="128"/>
      <c r="VO214" s="128"/>
      <c r="VP214" s="128"/>
      <c r="VQ214" s="128"/>
      <c r="VR214" s="128"/>
      <c r="VS214" s="128"/>
      <c r="VT214" s="128"/>
      <c r="VU214" s="128"/>
      <c r="VV214" s="128"/>
      <c r="VW214" s="128"/>
      <c r="VX214" s="128"/>
      <c r="VY214" s="128"/>
      <c r="VZ214" s="128"/>
      <c r="WA214" s="128"/>
      <c r="WB214" s="128"/>
      <c r="WC214" s="128"/>
      <c r="WD214" s="128"/>
      <c r="WE214" s="128"/>
      <c r="WF214" s="128"/>
      <c r="WG214" s="128"/>
      <c r="WH214" s="128"/>
      <c r="WI214" s="128"/>
      <c r="WJ214" s="128"/>
      <c r="WK214" s="128"/>
      <c r="WL214" s="128"/>
      <c r="WM214" s="128"/>
      <c r="WN214" s="128"/>
      <c r="WO214" s="128"/>
      <c r="WP214" s="128"/>
      <c r="WQ214" s="128"/>
      <c r="WR214" s="128"/>
      <c r="WS214" s="128"/>
      <c r="WT214" s="128"/>
      <c r="WU214" s="128"/>
      <c r="WV214" s="128"/>
      <c r="WW214" s="128"/>
      <c r="WX214" s="128"/>
      <c r="WY214" s="128"/>
      <c r="WZ214" s="128"/>
      <c r="XA214" s="128"/>
      <c r="XB214" s="128"/>
      <c r="XC214" s="128"/>
      <c r="XD214" s="128"/>
      <c r="XE214" s="128"/>
      <c r="XF214" s="128"/>
      <c r="XG214" s="128"/>
      <c r="XH214" s="128"/>
      <c r="XI214" s="128"/>
      <c r="XJ214" s="128"/>
      <c r="XK214" s="128"/>
      <c r="XL214" s="128"/>
      <c r="XM214" s="128"/>
      <c r="XN214" s="128"/>
      <c r="XO214" s="128"/>
      <c r="XP214" s="128"/>
      <c r="XQ214" s="128"/>
      <c r="XR214" s="128"/>
      <c r="XS214" s="128"/>
      <c r="XT214" s="128"/>
      <c r="XU214" s="128"/>
      <c r="XV214" s="128"/>
      <c r="XW214" s="128"/>
      <c r="XX214" s="128"/>
      <c r="XY214" s="128"/>
      <c r="XZ214" s="128"/>
      <c r="YA214" s="128"/>
      <c r="YB214" s="128"/>
      <c r="YC214" s="128"/>
      <c r="YD214" s="128"/>
      <c r="YE214" s="128"/>
      <c r="YF214" s="128"/>
      <c r="YG214" s="128"/>
      <c r="YH214" s="128"/>
      <c r="YI214" s="128"/>
      <c r="YJ214" s="128"/>
      <c r="YK214" s="128"/>
      <c r="YL214" s="128"/>
      <c r="YM214" s="128"/>
      <c r="YN214" s="128"/>
      <c r="YO214" s="128"/>
      <c r="YP214" s="128"/>
      <c r="YQ214" s="128"/>
      <c r="YR214" s="128"/>
      <c r="YS214" s="128"/>
      <c r="YT214" s="128"/>
      <c r="YU214" s="128"/>
      <c r="YV214" s="128"/>
      <c r="YW214" s="128"/>
      <c r="YX214" s="128"/>
      <c r="YY214" s="128"/>
      <c r="YZ214" s="128"/>
      <c r="ZA214" s="128"/>
      <c r="ZB214" s="128"/>
      <c r="ZC214" s="128"/>
      <c r="ZD214" s="128"/>
      <c r="ZE214" s="128"/>
      <c r="ZF214" s="128"/>
      <c r="ZG214" s="128"/>
      <c r="ZH214" s="128"/>
      <c r="ZI214" s="128"/>
      <c r="ZJ214" s="128"/>
      <c r="ZK214" s="128"/>
      <c r="ZL214" s="128"/>
      <c r="ZM214" s="128"/>
      <c r="ZN214" s="128"/>
      <c r="ZO214" s="128"/>
      <c r="ZP214" s="128"/>
      <c r="ZQ214" s="128"/>
      <c r="ZR214" s="128"/>
      <c r="ZS214" s="128"/>
      <c r="ZT214" s="128"/>
      <c r="ZU214" s="128"/>
      <c r="ZV214" s="128"/>
      <c r="ZW214" s="128"/>
      <c r="ZX214" s="128"/>
      <c r="ZY214" s="128"/>
      <c r="ZZ214" s="128"/>
      <c r="AAA214" s="128"/>
      <c r="AAB214" s="128"/>
      <c r="AAC214" s="128"/>
      <c r="AAD214" s="128"/>
      <c r="AAE214" s="128"/>
      <c r="AAF214" s="128"/>
      <c r="AAG214" s="128"/>
      <c r="AAH214" s="128"/>
      <c r="AAI214" s="128"/>
      <c r="AAJ214" s="128"/>
      <c r="AAK214" s="128"/>
      <c r="AAL214" s="128"/>
      <c r="AAM214" s="128"/>
      <c r="AAN214" s="128"/>
      <c r="AAO214" s="128"/>
      <c r="AAP214" s="128"/>
      <c r="AAQ214" s="128"/>
      <c r="AAR214" s="128"/>
      <c r="AAS214" s="128"/>
      <c r="AAT214" s="128"/>
      <c r="AAU214" s="128"/>
      <c r="AAV214" s="128"/>
      <c r="AAW214" s="128"/>
      <c r="AAX214" s="128"/>
      <c r="AAY214" s="128"/>
      <c r="AAZ214" s="128"/>
      <c r="ABA214" s="128"/>
      <c r="ABB214" s="128"/>
      <c r="ABC214" s="128"/>
      <c r="ABD214" s="128"/>
      <c r="ABE214" s="128"/>
      <c r="ABF214" s="128"/>
      <c r="ABG214" s="128"/>
      <c r="ABH214" s="128"/>
      <c r="ABI214" s="128"/>
      <c r="ABJ214" s="128"/>
      <c r="ABK214" s="128"/>
      <c r="ABL214" s="128"/>
      <c r="ABM214" s="128"/>
      <c r="ABN214" s="128"/>
      <c r="ABO214" s="128"/>
      <c r="ABP214" s="128"/>
      <c r="ABQ214" s="128"/>
      <c r="ABR214" s="128"/>
      <c r="ABS214" s="128"/>
      <c r="ABT214" s="128"/>
      <c r="ABU214" s="128"/>
      <c r="ABV214" s="128"/>
      <c r="ABW214" s="128"/>
      <c r="ABX214" s="128"/>
      <c r="ABY214" s="128"/>
      <c r="ABZ214" s="128"/>
      <c r="ACA214" s="128"/>
      <c r="ACB214" s="128"/>
      <c r="ACC214" s="128"/>
      <c r="ACD214" s="128"/>
      <c r="ACE214" s="128"/>
      <c r="ACF214" s="128"/>
      <c r="ACG214" s="128"/>
      <c r="ACH214" s="128"/>
      <c r="ACI214" s="128"/>
      <c r="ACJ214" s="128"/>
      <c r="ACK214" s="128"/>
      <c r="ACL214" s="128"/>
      <c r="ACM214" s="128"/>
      <c r="ACN214" s="128"/>
      <c r="ACO214" s="128"/>
      <c r="ACP214" s="128"/>
      <c r="ACQ214" s="128"/>
      <c r="ACR214" s="128"/>
      <c r="ACS214" s="128"/>
      <c r="ACT214" s="128"/>
      <c r="ACU214" s="128"/>
      <c r="ACV214" s="128"/>
      <c r="ACW214" s="128"/>
      <c r="ACX214" s="128"/>
      <c r="ACY214" s="128"/>
      <c r="ACZ214" s="128"/>
      <c r="ADA214" s="128"/>
      <c r="ADB214" s="128"/>
      <c r="ADC214" s="128"/>
      <c r="ADD214" s="128"/>
      <c r="ADE214" s="128"/>
      <c r="ADF214" s="128"/>
      <c r="ADG214" s="128"/>
      <c r="ADH214" s="128"/>
      <c r="ADI214" s="128"/>
      <c r="ADJ214" s="128"/>
      <c r="ADK214" s="128"/>
      <c r="ADL214" s="128"/>
      <c r="ADM214" s="128"/>
      <c r="ADN214" s="128"/>
      <c r="ADO214" s="128"/>
      <c r="ADP214" s="128"/>
      <c r="ADQ214" s="128"/>
      <c r="ADR214" s="128"/>
      <c r="ADS214" s="128"/>
      <c r="ADT214" s="128"/>
      <c r="ADU214" s="128"/>
      <c r="ADV214" s="128"/>
      <c r="ADW214" s="128"/>
      <c r="ADX214" s="128"/>
      <c r="ADY214" s="128"/>
      <c r="ADZ214" s="128"/>
      <c r="AEA214" s="128"/>
      <c r="AEB214" s="128"/>
      <c r="AEC214" s="128"/>
      <c r="AED214" s="128"/>
      <c r="AEE214" s="128"/>
      <c r="AEF214" s="128"/>
      <c r="AEG214" s="128"/>
      <c r="AEH214" s="128"/>
      <c r="AEI214" s="128"/>
      <c r="AEJ214" s="128"/>
      <c r="AEK214" s="128"/>
      <c r="AEL214" s="128"/>
      <c r="AEM214" s="128"/>
      <c r="AEN214" s="128"/>
      <c r="AEO214" s="128"/>
      <c r="AEP214" s="128"/>
      <c r="AEQ214" s="128"/>
      <c r="AER214" s="128"/>
      <c r="AES214" s="128"/>
      <c r="AET214" s="128"/>
      <c r="AEU214" s="128"/>
      <c r="AEV214" s="128"/>
      <c r="AEW214" s="128"/>
      <c r="AEX214" s="128"/>
      <c r="AEY214" s="128"/>
      <c r="AEZ214" s="128"/>
      <c r="AFA214" s="128"/>
      <c r="AFB214" s="128"/>
      <c r="AFC214" s="128"/>
      <c r="AFD214" s="128"/>
      <c r="AFE214" s="128"/>
      <c r="AFF214" s="128"/>
      <c r="AFG214" s="128"/>
      <c r="AFH214" s="128"/>
      <c r="AFI214" s="128"/>
      <c r="AFJ214" s="128"/>
      <c r="AFK214" s="128"/>
      <c r="AFL214" s="128"/>
      <c r="AFM214" s="128"/>
      <c r="AFN214" s="128"/>
      <c r="AFO214" s="128"/>
      <c r="AFP214" s="128"/>
      <c r="AFQ214" s="128"/>
      <c r="AFR214" s="128"/>
      <c r="AFS214" s="128"/>
      <c r="AFT214" s="128"/>
      <c r="AFU214" s="128"/>
      <c r="AFV214" s="128"/>
      <c r="AFW214" s="128"/>
      <c r="AFX214" s="128"/>
      <c r="AFY214" s="128"/>
      <c r="AFZ214" s="128"/>
      <c r="AGA214" s="128"/>
      <c r="AGB214" s="128"/>
      <c r="AGC214" s="128"/>
      <c r="AGD214" s="128"/>
      <c r="AGE214" s="128"/>
      <c r="AGF214" s="128"/>
      <c r="AGG214" s="128"/>
      <c r="AGH214" s="128"/>
      <c r="AGI214" s="128"/>
      <c r="AGJ214" s="128"/>
      <c r="AGK214" s="128"/>
      <c r="AGL214" s="128"/>
      <c r="AGM214" s="128"/>
      <c r="AGN214" s="128"/>
      <c r="AGO214" s="128"/>
      <c r="AGP214" s="128"/>
      <c r="AGQ214" s="128"/>
      <c r="AGR214" s="128"/>
      <c r="AGS214" s="128"/>
      <c r="AGT214" s="128"/>
      <c r="AGU214" s="128"/>
      <c r="AGV214" s="128"/>
      <c r="AGW214" s="128"/>
      <c r="AGX214" s="128"/>
      <c r="AGY214" s="128"/>
      <c r="AGZ214" s="128"/>
      <c r="AHA214" s="128"/>
      <c r="AHB214" s="128"/>
      <c r="AHC214" s="128"/>
      <c r="AHD214" s="128"/>
      <c r="AHE214" s="128"/>
      <c r="AHF214" s="128"/>
      <c r="AHG214" s="128"/>
      <c r="AHH214" s="128"/>
      <c r="AHI214" s="128"/>
      <c r="AHJ214" s="128"/>
      <c r="AHK214" s="128"/>
      <c r="AHL214" s="128"/>
      <c r="AHM214" s="128"/>
      <c r="AHN214" s="128"/>
      <c r="AHO214" s="128"/>
      <c r="AHP214" s="128"/>
      <c r="AHQ214" s="128"/>
      <c r="AHR214" s="128"/>
      <c r="AHS214" s="128"/>
      <c r="AHT214" s="128"/>
      <c r="AHU214" s="128"/>
      <c r="AHV214" s="128"/>
      <c r="AHW214" s="128"/>
      <c r="AHX214" s="128"/>
      <c r="AHY214" s="128"/>
      <c r="AHZ214" s="128"/>
      <c r="AIA214" s="128"/>
      <c r="AIB214" s="128"/>
      <c r="AIC214" s="128"/>
      <c r="AID214" s="128"/>
      <c r="AIE214" s="128"/>
      <c r="AIF214" s="128"/>
      <c r="AIG214" s="128"/>
      <c r="AIH214" s="128"/>
      <c r="AII214" s="128"/>
      <c r="AIJ214" s="128"/>
      <c r="AIK214" s="128"/>
      <c r="AIL214" s="128"/>
      <c r="AIM214" s="128"/>
      <c r="AIN214" s="128"/>
      <c r="AIO214" s="128"/>
      <c r="AIP214" s="128"/>
      <c r="AIQ214" s="128"/>
      <c r="AIR214" s="128"/>
      <c r="AIS214" s="128"/>
      <c r="AIT214" s="128"/>
      <c r="AIU214" s="128"/>
      <c r="AIV214" s="128"/>
      <c r="AIW214" s="128"/>
      <c r="AIX214" s="128"/>
      <c r="AIY214" s="128"/>
      <c r="AIZ214" s="128"/>
      <c r="AJA214" s="128"/>
      <c r="AJB214" s="128"/>
      <c r="AJC214" s="128"/>
      <c r="AJD214" s="128"/>
      <c r="AJE214" s="128"/>
      <c r="AJF214" s="128"/>
      <c r="AJG214" s="128"/>
      <c r="AJH214" s="128"/>
      <c r="AJI214" s="128"/>
      <c r="AJJ214" s="128"/>
      <c r="AJK214" s="128"/>
      <c r="AJL214" s="128"/>
      <c r="AJM214" s="128"/>
      <c r="AJN214" s="128"/>
      <c r="AJO214" s="128"/>
      <c r="AJP214" s="128"/>
      <c r="AJQ214" s="128"/>
      <c r="AJR214" s="128"/>
      <c r="AJS214" s="128"/>
      <c r="AJT214" s="128"/>
      <c r="AJU214" s="128"/>
      <c r="AJV214" s="128"/>
      <c r="AJW214" s="128"/>
      <c r="AJX214" s="128"/>
      <c r="AJY214" s="128"/>
      <c r="AJZ214" s="128"/>
      <c r="AKA214" s="128"/>
      <c r="AKB214" s="128"/>
      <c r="AKC214" s="128"/>
      <c r="AKD214" s="128"/>
      <c r="AKE214" s="128"/>
      <c r="AKF214" s="128"/>
      <c r="AKG214" s="128"/>
      <c r="AKH214" s="128"/>
      <c r="AKI214" s="128"/>
      <c r="AKJ214" s="128"/>
      <c r="AKK214" s="128"/>
      <c r="AKL214" s="128"/>
      <c r="AKM214" s="128"/>
      <c r="AKN214" s="128"/>
      <c r="AKO214" s="128"/>
      <c r="AKP214" s="128"/>
      <c r="AKQ214" s="128"/>
      <c r="AKR214" s="128"/>
      <c r="AKS214" s="128"/>
      <c r="AKT214" s="128"/>
      <c r="AKU214" s="128"/>
      <c r="AKV214" s="128"/>
      <c r="AKW214" s="128"/>
      <c r="AKX214" s="128"/>
      <c r="AKY214" s="128"/>
      <c r="AKZ214" s="128"/>
      <c r="ALA214" s="128"/>
      <c r="ALB214" s="128"/>
      <c r="ALC214" s="128"/>
      <c r="ALD214" s="128"/>
      <c r="ALE214" s="128"/>
      <c r="ALF214" s="128"/>
      <c r="ALG214" s="128"/>
      <c r="ALH214" s="128"/>
      <c r="ALI214" s="128"/>
      <c r="ALJ214" s="128"/>
      <c r="ALK214" s="128"/>
      <c r="ALL214" s="128"/>
      <c r="ALM214" s="128"/>
      <c r="ALN214" s="128"/>
      <c r="ALO214" s="128"/>
      <c r="ALP214" s="128"/>
      <c r="ALQ214" s="128"/>
      <c r="ALR214" s="128"/>
      <c r="ALS214" s="128"/>
      <c r="ALT214" s="128"/>
      <c r="ALU214" s="128"/>
      <c r="ALV214" s="128"/>
      <c r="ALW214" s="128"/>
      <c r="ALX214" s="128"/>
      <c r="ALY214" s="128"/>
      <c r="ALZ214" s="128"/>
      <c r="AMA214" s="128"/>
      <c r="AMB214" s="128"/>
      <c r="AMC214" s="128"/>
      <c r="AMD214" s="128"/>
      <c r="AME214" s="128"/>
      <c r="AMF214" s="128"/>
      <c r="AMG214" s="128"/>
      <c r="AMH214" s="128"/>
    </row>
    <row r="215" spans="1:1022" ht="16.5" customHeight="1" x14ac:dyDescent="0.3">
      <c r="A215" s="240" t="s">
        <v>22</v>
      </c>
      <c r="B215" s="240" t="s">
        <v>23</v>
      </c>
      <c r="C215" s="240" t="s">
        <v>24</v>
      </c>
      <c r="D215" s="243" t="s">
        <v>25</v>
      </c>
      <c r="E215" s="243"/>
      <c r="F215" s="243"/>
      <c r="G215" s="244" t="s">
        <v>26</v>
      </c>
      <c r="H215" s="243" t="s">
        <v>27</v>
      </c>
      <c r="I215" s="243"/>
      <c r="J215" s="243"/>
      <c r="K215" s="243"/>
      <c r="L215" s="243" t="s">
        <v>28</v>
      </c>
      <c r="M215" s="243"/>
      <c r="N215" s="243"/>
      <c r="O215" s="243"/>
    </row>
    <row r="216" spans="1:1022" x14ac:dyDescent="0.3">
      <c r="A216" s="241"/>
      <c r="B216" s="242"/>
      <c r="C216" s="241"/>
      <c r="D216" s="159" t="s">
        <v>29</v>
      </c>
      <c r="E216" s="159" t="s">
        <v>30</v>
      </c>
      <c r="F216" s="159" t="s">
        <v>31</v>
      </c>
      <c r="G216" s="245"/>
      <c r="H216" s="159" t="s">
        <v>32</v>
      </c>
      <c r="I216" s="159" t="s">
        <v>33</v>
      </c>
      <c r="J216" s="159" t="s">
        <v>34</v>
      </c>
      <c r="K216" s="159" t="s">
        <v>35</v>
      </c>
      <c r="L216" s="159" t="s">
        <v>36</v>
      </c>
      <c r="M216" s="159" t="s">
        <v>37</v>
      </c>
      <c r="N216" s="159" t="s">
        <v>38</v>
      </c>
      <c r="O216" s="159" t="s">
        <v>39</v>
      </c>
    </row>
    <row r="217" spans="1:1022" x14ac:dyDescent="0.3">
      <c r="A217" s="160">
        <v>1</v>
      </c>
      <c r="B217" s="160">
        <v>2</v>
      </c>
      <c r="C217" s="160">
        <v>3</v>
      </c>
      <c r="D217" s="160">
        <v>4</v>
      </c>
      <c r="E217" s="160">
        <v>5</v>
      </c>
      <c r="F217" s="160">
        <v>6</v>
      </c>
      <c r="G217" s="160">
        <v>7</v>
      </c>
      <c r="H217" s="160">
        <v>8</v>
      </c>
      <c r="I217" s="160">
        <v>9</v>
      </c>
      <c r="J217" s="160">
        <v>10</v>
      </c>
      <c r="K217" s="160">
        <v>11</v>
      </c>
      <c r="L217" s="160">
        <v>12</v>
      </c>
      <c r="M217" s="160">
        <v>13</v>
      </c>
      <c r="N217" s="160">
        <v>14</v>
      </c>
      <c r="O217" s="160">
        <v>15</v>
      </c>
    </row>
    <row r="218" spans="1:1022" x14ac:dyDescent="0.3">
      <c r="A218" s="135" t="s">
        <v>0</v>
      </c>
      <c r="B218" s="135"/>
      <c r="C218" s="135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</row>
    <row r="219" spans="1:1022" x14ac:dyDescent="0.3">
      <c r="A219" s="167" t="s">
        <v>554</v>
      </c>
      <c r="B219" s="168" t="s">
        <v>818</v>
      </c>
      <c r="C219" s="165">
        <v>130</v>
      </c>
      <c r="D219" s="166">
        <v>17.41</v>
      </c>
      <c r="E219" s="166">
        <v>10.24</v>
      </c>
      <c r="F219" s="166">
        <v>17.12</v>
      </c>
      <c r="G219" s="166">
        <v>231.28</v>
      </c>
      <c r="H219" s="166">
        <v>0.31</v>
      </c>
      <c r="I219" s="166">
        <v>32.46</v>
      </c>
      <c r="J219" s="166">
        <v>6633.98</v>
      </c>
      <c r="K219" s="166">
        <v>3.49</v>
      </c>
      <c r="L219" s="166">
        <v>37.86</v>
      </c>
      <c r="M219" s="166">
        <v>309.18</v>
      </c>
      <c r="N219" s="166">
        <v>43.22</v>
      </c>
      <c r="O219" s="166">
        <v>6</v>
      </c>
    </row>
    <row r="220" spans="1:1022" x14ac:dyDescent="0.3">
      <c r="A220" s="163" t="s">
        <v>286</v>
      </c>
      <c r="B220" s="168" t="s">
        <v>239</v>
      </c>
      <c r="C220" s="165">
        <v>180</v>
      </c>
      <c r="D220" s="166">
        <v>8.36</v>
      </c>
      <c r="E220" s="166">
        <v>5.8</v>
      </c>
      <c r="F220" s="166">
        <v>37.75</v>
      </c>
      <c r="G220" s="166">
        <v>236.33</v>
      </c>
      <c r="H220" s="166">
        <v>0.28000000000000003</v>
      </c>
      <c r="I220" s="166"/>
      <c r="J220" s="166">
        <v>23.82</v>
      </c>
      <c r="K220" s="166">
        <v>0.57999999999999996</v>
      </c>
      <c r="L220" s="166">
        <v>15.14</v>
      </c>
      <c r="M220" s="166">
        <v>198.33</v>
      </c>
      <c r="N220" s="166">
        <v>132.07</v>
      </c>
      <c r="O220" s="166">
        <v>4.4400000000000004</v>
      </c>
    </row>
    <row r="221" spans="1:1022" x14ac:dyDescent="0.3">
      <c r="A221" s="167" t="s">
        <v>555</v>
      </c>
      <c r="B221" s="168" t="s">
        <v>231</v>
      </c>
      <c r="C221" s="165">
        <v>200</v>
      </c>
      <c r="D221" s="166">
        <v>0.3</v>
      </c>
      <c r="E221" s="166">
        <v>0.06</v>
      </c>
      <c r="F221" s="166">
        <v>1.52</v>
      </c>
      <c r="G221" s="166">
        <v>10.039999999999999</v>
      </c>
      <c r="H221" s="166"/>
      <c r="I221" s="166">
        <v>30.1</v>
      </c>
      <c r="J221" s="166">
        <v>25.01</v>
      </c>
      <c r="K221" s="166">
        <v>0.11</v>
      </c>
      <c r="L221" s="166">
        <v>6.75</v>
      </c>
      <c r="M221" s="166">
        <v>8.75</v>
      </c>
      <c r="N221" s="166">
        <v>4.91</v>
      </c>
      <c r="O221" s="166">
        <v>0.91</v>
      </c>
    </row>
    <row r="222" spans="1:1022" x14ac:dyDescent="0.3">
      <c r="A222" s="167"/>
      <c r="B222" s="168" t="s">
        <v>219</v>
      </c>
      <c r="C222" s="165">
        <v>50</v>
      </c>
      <c r="D222" s="166">
        <v>3.3</v>
      </c>
      <c r="E222" s="166">
        <v>0.6</v>
      </c>
      <c r="F222" s="166">
        <v>19.82</v>
      </c>
      <c r="G222" s="166">
        <v>99</v>
      </c>
      <c r="H222" s="166">
        <v>0.09</v>
      </c>
      <c r="I222" s="166"/>
      <c r="J222" s="166"/>
      <c r="K222" s="166">
        <v>0.7</v>
      </c>
      <c r="L222" s="166">
        <v>14.5</v>
      </c>
      <c r="M222" s="166">
        <v>75</v>
      </c>
      <c r="N222" s="166">
        <v>23.5</v>
      </c>
      <c r="O222" s="166">
        <v>1.95</v>
      </c>
    </row>
    <row r="223" spans="1:1022" x14ac:dyDescent="0.3">
      <c r="A223" s="133" t="s">
        <v>512</v>
      </c>
      <c r="B223" s="134"/>
      <c r="C223" s="169">
        <v>560</v>
      </c>
      <c r="D223" s="166">
        <v>29.37</v>
      </c>
      <c r="E223" s="166">
        <v>16.7</v>
      </c>
      <c r="F223" s="166">
        <v>76.209999999999994</v>
      </c>
      <c r="G223" s="166">
        <v>576.65</v>
      </c>
      <c r="H223" s="166">
        <v>0.68</v>
      </c>
      <c r="I223" s="166">
        <v>62.56</v>
      </c>
      <c r="J223" s="166">
        <v>6682.81</v>
      </c>
      <c r="K223" s="166">
        <v>4.88</v>
      </c>
      <c r="L223" s="166">
        <v>74.25</v>
      </c>
      <c r="M223" s="166">
        <v>591.26</v>
      </c>
      <c r="N223" s="166">
        <v>203.7</v>
      </c>
      <c r="O223" s="166">
        <v>13.3</v>
      </c>
    </row>
    <row r="224" spans="1:1022" x14ac:dyDescent="0.3">
      <c r="A224" s="135" t="s">
        <v>636</v>
      </c>
      <c r="B224" s="135"/>
      <c r="C224" s="135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</row>
    <row r="225" spans="1:15" x14ac:dyDescent="0.3">
      <c r="A225" s="167" t="s">
        <v>275</v>
      </c>
      <c r="B225" s="168" t="s">
        <v>42</v>
      </c>
      <c r="C225" s="165">
        <v>150</v>
      </c>
      <c r="D225" s="166">
        <v>0.6</v>
      </c>
      <c r="E225" s="166">
        <v>0.6</v>
      </c>
      <c r="F225" s="166">
        <v>14.7</v>
      </c>
      <c r="G225" s="166">
        <v>70.5</v>
      </c>
      <c r="H225" s="166">
        <v>0.05</v>
      </c>
      <c r="I225" s="166">
        <v>15</v>
      </c>
      <c r="J225" s="166">
        <v>7.5</v>
      </c>
      <c r="K225" s="166">
        <v>0.3</v>
      </c>
      <c r="L225" s="166">
        <v>24</v>
      </c>
      <c r="M225" s="166">
        <v>16.5</v>
      </c>
      <c r="N225" s="166">
        <v>13.5</v>
      </c>
      <c r="O225" s="166">
        <v>3.3</v>
      </c>
    </row>
    <row r="226" spans="1:15" x14ac:dyDescent="0.3">
      <c r="A226" s="167"/>
      <c r="B226" s="168" t="s">
        <v>222</v>
      </c>
      <c r="C226" s="165">
        <v>30</v>
      </c>
      <c r="D226" s="166">
        <v>2.37</v>
      </c>
      <c r="E226" s="166">
        <v>6.18</v>
      </c>
      <c r="F226" s="166">
        <v>11.96</v>
      </c>
      <c r="G226" s="166">
        <v>114.4</v>
      </c>
      <c r="H226" s="166">
        <v>0.05</v>
      </c>
      <c r="I226" s="166">
        <v>1.28</v>
      </c>
      <c r="J226" s="166">
        <v>60.1</v>
      </c>
      <c r="K226" s="166">
        <v>0.99</v>
      </c>
      <c r="L226" s="166">
        <v>32.9</v>
      </c>
      <c r="M226" s="166">
        <v>56.1</v>
      </c>
      <c r="N226" s="166">
        <v>32.700000000000003</v>
      </c>
      <c r="O226" s="166">
        <v>0.82</v>
      </c>
    </row>
    <row r="227" spans="1:15" x14ac:dyDescent="0.3">
      <c r="A227" s="133" t="s">
        <v>637</v>
      </c>
      <c r="B227" s="134"/>
      <c r="C227" s="169">
        <v>180</v>
      </c>
      <c r="D227" s="166">
        <v>2.97</v>
      </c>
      <c r="E227" s="166">
        <v>6.78</v>
      </c>
      <c r="F227" s="166">
        <v>26.66</v>
      </c>
      <c r="G227" s="166">
        <v>184.9</v>
      </c>
      <c r="H227" s="166">
        <v>0.1</v>
      </c>
      <c r="I227" s="166">
        <v>16.28</v>
      </c>
      <c r="J227" s="166">
        <v>67.599999999999994</v>
      </c>
      <c r="K227" s="166">
        <v>1.29</v>
      </c>
      <c r="L227" s="166">
        <v>56.9</v>
      </c>
      <c r="M227" s="166">
        <v>72.599999999999994</v>
      </c>
      <c r="N227" s="166">
        <v>46.2</v>
      </c>
      <c r="O227" s="166">
        <v>4.12</v>
      </c>
    </row>
    <row r="228" spans="1:15" x14ac:dyDescent="0.3">
      <c r="A228" s="135" t="s">
        <v>11</v>
      </c>
      <c r="B228" s="135"/>
      <c r="C228" s="135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</row>
    <row r="229" spans="1:15" ht="15" customHeight="1" x14ac:dyDescent="0.3">
      <c r="A229" s="163" t="s">
        <v>537</v>
      </c>
      <c r="B229" s="168" t="s">
        <v>514</v>
      </c>
      <c r="C229" s="165">
        <v>100</v>
      </c>
      <c r="D229" s="166">
        <v>1.66</v>
      </c>
      <c r="E229" s="166">
        <v>5.14</v>
      </c>
      <c r="F229" s="166">
        <v>3.65</v>
      </c>
      <c r="G229" s="166">
        <v>69.17</v>
      </c>
      <c r="H229" s="166">
        <v>0.06</v>
      </c>
      <c r="I229" s="166">
        <v>46.75</v>
      </c>
      <c r="J229" s="166">
        <v>161.79</v>
      </c>
      <c r="K229" s="166">
        <v>2.72</v>
      </c>
      <c r="L229" s="166">
        <v>50.76</v>
      </c>
      <c r="M229" s="166">
        <v>39.86</v>
      </c>
      <c r="N229" s="166">
        <v>22.91</v>
      </c>
      <c r="O229" s="166">
        <v>1.03</v>
      </c>
    </row>
    <row r="230" spans="1:15" ht="31.5" customHeight="1" x14ac:dyDescent="0.3">
      <c r="A230" s="171" t="s">
        <v>556</v>
      </c>
      <c r="B230" s="168" t="s">
        <v>819</v>
      </c>
      <c r="C230" s="165">
        <v>260</v>
      </c>
      <c r="D230" s="166">
        <v>5.98</v>
      </c>
      <c r="E230" s="166">
        <v>5.26</v>
      </c>
      <c r="F230" s="166">
        <v>17.259999999999998</v>
      </c>
      <c r="G230" s="166">
        <v>140.65</v>
      </c>
      <c r="H230" s="166">
        <v>0.25</v>
      </c>
      <c r="I230" s="166">
        <v>17.25</v>
      </c>
      <c r="J230" s="166">
        <v>222.41</v>
      </c>
      <c r="K230" s="166">
        <v>1.48</v>
      </c>
      <c r="L230" s="166">
        <v>18.91</v>
      </c>
      <c r="M230" s="166">
        <v>104.19</v>
      </c>
      <c r="N230" s="166">
        <v>31.8</v>
      </c>
      <c r="O230" s="166">
        <v>1.52</v>
      </c>
    </row>
    <row r="231" spans="1:15" x14ac:dyDescent="0.3">
      <c r="A231" s="167" t="s">
        <v>557</v>
      </c>
      <c r="B231" s="168" t="s">
        <v>820</v>
      </c>
      <c r="C231" s="165">
        <v>130</v>
      </c>
      <c r="D231" s="166">
        <v>21.57</v>
      </c>
      <c r="E231" s="166">
        <v>7.71</v>
      </c>
      <c r="F231" s="166">
        <v>7.84</v>
      </c>
      <c r="G231" s="166">
        <v>187.62</v>
      </c>
      <c r="H231" s="166">
        <v>0.19</v>
      </c>
      <c r="I231" s="166">
        <v>3.78</v>
      </c>
      <c r="J231" s="166">
        <v>312.60000000000002</v>
      </c>
      <c r="K231" s="166">
        <v>3.13</v>
      </c>
      <c r="L231" s="166">
        <v>65.45</v>
      </c>
      <c r="M231" s="166">
        <v>349.14000000000004</v>
      </c>
      <c r="N231" s="166">
        <v>86.990000000000009</v>
      </c>
      <c r="O231" s="166">
        <v>1.57</v>
      </c>
    </row>
    <row r="232" spans="1:15" x14ac:dyDescent="0.3">
      <c r="A232" s="163" t="s">
        <v>278</v>
      </c>
      <c r="B232" s="168" t="s">
        <v>226</v>
      </c>
      <c r="C232" s="165">
        <v>180</v>
      </c>
      <c r="D232" s="166">
        <v>3.76</v>
      </c>
      <c r="E232" s="166">
        <v>4.37</v>
      </c>
      <c r="F232" s="166">
        <v>30.38</v>
      </c>
      <c r="G232" s="166">
        <v>176.27</v>
      </c>
      <c r="H232" s="166">
        <v>0.22</v>
      </c>
      <c r="I232" s="166">
        <v>37.200000000000003</v>
      </c>
      <c r="J232" s="166">
        <v>28.08</v>
      </c>
      <c r="K232" s="166">
        <v>0.24</v>
      </c>
      <c r="L232" s="166">
        <v>20.9</v>
      </c>
      <c r="M232" s="166">
        <v>109.61</v>
      </c>
      <c r="N232" s="166">
        <v>42.87</v>
      </c>
      <c r="O232" s="166">
        <v>1.69</v>
      </c>
    </row>
    <row r="233" spans="1:15" x14ac:dyDescent="0.3">
      <c r="A233" s="163" t="s">
        <v>533</v>
      </c>
      <c r="B233" s="168" t="s">
        <v>227</v>
      </c>
      <c r="C233" s="165">
        <v>200</v>
      </c>
      <c r="D233" s="166">
        <v>0.37</v>
      </c>
      <c r="E233" s="166">
        <v>0.02</v>
      </c>
      <c r="F233" s="166">
        <v>11.63</v>
      </c>
      <c r="G233" s="166">
        <v>49.41</v>
      </c>
      <c r="H233" s="166"/>
      <c r="I233" s="166">
        <v>0.34</v>
      </c>
      <c r="J233" s="166">
        <v>0.51</v>
      </c>
      <c r="K233" s="166">
        <v>0.17</v>
      </c>
      <c r="L233" s="166">
        <v>18.87</v>
      </c>
      <c r="M233" s="166">
        <v>13.09</v>
      </c>
      <c r="N233" s="166">
        <v>5.0999999999999996</v>
      </c>
      <c r="O233" s="166">
        <v>1.02</v>
      </c>
    </row>
    <row r="234" spans="1:15" x14ac:dyDescent="0.3">
      <c r="A234" s="170"/>
      <c r="B234" s="168" t="s">
        <v>69</v>
      </c>
      <c r="C234" s="165">
        <v>70</v>
      </c>
      <c r="D234" s="166">
        <v>3.43</v>
      </c>
      <c r="E234" s="166">
        <v>0.7</v>
      </c>
      <c r="F234" s="166">
        <v>31.36</v>
      </c>
      <c r="G234" s="166">
        <v>147</v>
      </c>
      <c r="H234" s="166">
        <v>0.06</v>
      </c>
      <c r="I234" s="166"/>
      <c r="J234" s="166"/>
      <c r="K234" s="166">
        <v>0.49</v>
      </c>
      <c r="L234" s="166">
        <v>12.6</v>
      </c>
      <c r="M234" s="166">
        <v>64.400000000000006</v>
      </c>
      <c r="N234" s="166">
        <v>14</v>
      </c>
      <c r="O234" s="166">
        <v>2.0299999999999998</v>
      </c>
    </row>
    <row r="235" spans="1:15" x14ac:dyDescent="0.3">
      <c r="A235" s="133" t="s">
        <v>43</v>
      </c>
      <c r="B235" s="134"/>
      <c r="C235" s="169">
        <v>940</v>
      </c>
      <c r="D235" s="166">
        <v>36.770000000000003</v>
      </c>
      <c r="E235" s="166">
        <v>23.2</v>
      </c>
      <c r="F235" s="166">
        <v>102.12</v>
      </c>
      <c r="G235" s="166">
        <v>770.12</v>
      </c>
      <c r="H235" s="166">
        <v>0.78</v>
      </c>
      <c r="I235" s="166">
        <v>105.32</v>
      </c>
      <c r="J235" s="166">
        <v>725.39</v>
      </c>
      <c r="K235" s="166">
        <v>8.23</v>
      </c>
      <c r="L235" s="166">
        <v>187.49</v>
      </c>
      <c r="M235" s="166">
        <v>680.29</v>
      </c>
      <c r="N235" s="166">
        <v>203.67</v>
      </c>
      <c r="O235" s="166">
        <v>8.86</v>
      </c>
    </row>
    <row r="236" spans="1:15" x14ac:dyDescent="0.3">
      <c r="A236" s="135" t="s">
        <v>638</v>
      </c>
      <c r="B236" s="135"/>
      <c r="C236" s="135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</row>
    <row r="237" spans="1:15" x14ac:dyDescent="0.3">
      <c r="A237" s="167" t="s">
        <v>275</v>
      </c>
      <c r="B237" s="168" t="s">
        <v>42</v>
      </c>
      <c r="C237" s="165">
        <v>150</v>
      </c>
      <c r="D237" s="166">
        <v>0.6</v>
      </c>
      <c r="E237" s="166">
        <v>0.6</v>
      </c>
      <c r="F237" s="166">
        <v>14.7</v>
      </c>
      <c r="G237" s="166">
        <v>70.5</v>
      </c>
      <c r="H237" s="166">
        <v>0.05</v>
      </c>
      <c r="I237" s="166">
        <v>15</v>
      </c>
      <c r="J237" s="166">
        <v>7.5</v>
      </c>
      <c r="K237" s="166">
        <v>0.3</v>
      </c>
      <c r="L237" s="166">
        <v>24</v>
      </c>
      <c r="M237" s="166">
        <v>16.5</v>
      </c>
      <c r="N237" s="166">
        <v>13.5</v>
      </c>
      <c r="O237" s="166">
        <v>3.3</v>
      </c>
    </row>
    <row r="238" spans="1:15" x14ac:dyDescent="0.3">
      <c r="A238" s="171"/>
      <c r="B238" s="168" t="s">
        <v>513</v>
      </c>
      <c r="C238" s="165">
        <v>200</v>
      </c>
      <c r="D238" s="166">
        <v>6</v>
      </c>
      <c r="E238" s="166">
        <v>2</v>
      </c>
      <c r="F238" s="166">
        <v>8</v>
      </c>
      <c r="G238" s="166">
        <v>80</v>
      </c>
      <c r="H238" s="166">
        <v>0.08</v>
      </c>
      <c r="I238" s="166">
        <v>1.4</v>
      </c>
      <c r="J238" s="166"/>
      <c r="K238" s="166"/>
      <c r="L238" s="166">
        <v>240</v>
      </c>
      <c r="M238" s="166">
        <v>180</v>
      </c>
      <c r="N238" s="166">
        <v>28</v>
      </c>
      <c r="O238" s="166">
        <v>0.2</v>
      </c>
    </row>
    <row r="239" spans="1:15" x14ac:dyDescent="0.3">
      <c r="A239" s="133" t="s">
        <v>639</v>
      </c>
      <c r="B239" s="134"/>
      <c r="C239" s="169">
        <v>350</v>
      </c>
      <c r="D239" s="166">
        <v>6.6</v>
      </c>
      <c r="E239" s="166">
        <v>2.6</v>
      </c>
      <c r="F239" s="166">
        <v>22.7</v>
      </c>
      <c r="G239" s="166">
        <v>150.5</v>
      </c>
      <c r="H239" s="166">
        <v>0.13</v>
      </c>
      <c r="I239" s="166">
        <v>16.399999999999999</v>
      </c>
      <c r="J239" s="166">
        <v>7.5</v>
      </c>
      <c r="K239" s="166">
        <v>0.3</v>
      </c>
      <c r="L239" s="166">
        <v>264</v>
      </c>
      <c r="M239" s="166">
        <v>196.5</v>
      </c>
      <c r="N239" s="166">
        <v>41.5</v>
      </c>
      <c r="O239" s="166">
        <v>3.5</v>
      </c>
    </row>
    <row r="240" spans="1:15" x14ac:dyDescent="0.3">
      <c r="A240" s="133" t="s">
        <v>44</v>
      </c>
      <c r="B240" s="134"/>
      <c r="C240" s="172">
        <v>2030</v>
      </c>
      <c r="D240" s="166">
        <v>75.709999999999994</v>
      </c>
      <c r="E240" s="166">
        <v>49.28</v>
      </c>
      <c r="F240" s="166">
        <v>227.69</v>
      </c>
      <c r="G240" s="166">
        <v>1682.17</v>
      </c>
      <c r="H240" s="166">
        <v>1.69</v>
      </c>
      <c r="I240" s="166">
        <v>200.56</v>
      </c>
      <c r="J240" s="166">
        <v>7483.3</v>
      </c>
      <c r="K240" s="166">
        <v>14.7</v>
      </c>
      <c r="L240" s="166">
        <v>582.64</v>
      </c>
      <c r="M240" s="166">
        <v>1540.65</v>
      </c>
      <c r="N240" s="166">
        <v>495.07</v>
      </c>
      <c r="O240" s="166">
        <v>29.78</v>
      </c>
    </row>
    <row r="241" spans="1:1022" x14ac:dyDescent="0.3">
      <c r="A241" s="130" t="s">
        <v>154</v>
      </c>
      <c r="B241" s="128" t="s">
        <v>793</v>
      </c>
      <c r="C241" s="158"/>
      <c r="D241" s="174"/>
      <c r="E241" s="174"/>
      <c r="F241" s="174"/>
      <c r="G241" s="174"/>
      <c r="H241" s="174"/>
      <c r="I241" s="174"/>
      <c r="J241" s="175"/>
      <c r="K241" s="175"/>
      <c r="L241" s="175"/>
      <c r="M241" s="175"/>
      <c r="N241" s="175"/>
      <c r="O241" s="175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128"/>
      <c r="CB241" s="128"/>
      <c r="CC241" s="128"/>
      <c r="CD241" s="128"/>
      <c r="CE241" s="128"/>
      <c r="CF241" s="128"/>
      <c r="CG241" s="128"/>
      <c r="CH241" s="128"/>
      <c r="CI241" s="128"/>
      <c r="CJ241" s="128"/>
      <c r="CK241" s="128"/>
      <c r="CL241" s="128"/>
      <c r="CM241" s="128"/>
      <c r="CN241" s="128"/>
      <c r="CO241" s="128"/>
      <c r="CP241" s="128"/>
      <c r="CQ241" s="128"/>
      <c r="CR241" s="128"/>
      <c r="CS241" s="128"/>
      <c r="CT241" s="128"/>
      <c r="CU241" s="128"/>
      <c r="CV241" s="128"/>
      <c r="CW241" s="128"/>
      <c r="CX241" s="128"/>
      <c r="CY241" s="128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  <c r="DL241" s="128"/>
      <c r="DM241" s="128"/>
      <c r="DN241" s="128"/>
      <c r="DO241" s="128"/>
      <c r="DP241" s="128"/>
      <c r="DQ241" s="128"/>
      <c r="DR241" s="128"/>
      <c r="DS241" s="128"/>
      <c r="DT241" s="128"/>
      <c r="DU241" s="128"/>
      <c r="DV241" s="128"/>
      <c r="DW241" s="128"/>
      <c r="DX241" s="128"/>
      <c r="DY241" s="128"/>
      <c r="DZ241" s="128"/>
      <c r="EA241" s="128"/>
      <c r="EB241" s="128"/>
      <c r="EC241" s="128"/>
      <c r="ED241" s="128"/>
      <c r="EE241" s="128"/>
      <c r="EF241" s="128"/>
      <c r="EG241" s="128"/>
      <c r="EH241" s="128"/>
      <c r="EI241" s="128"/>
      <c r="EJ241" s="128"/>
      <c r="EK241" s="128"/>
      <c r="EL241" s="128"/>
      <c r="EM241" s="128"/>
      <c r="EN241" s="128"/>
      <c r="EO241" s="128"/>
      <c r="EP241" s="128"/>
      <c r="EQ241" s="128"/>
      <c r="ER241" s="128"/>
      <c r="ES241" s="128"/>
      <c r="ET241" s="128"/>
      <c r="EU241" s="128"/>
      <c r="EV241" s="128"/>
      <c r="EW241" s="128"/>
      <c r="EX241" s="128"/>
      <c r="EY241" s="128"/>
      <c r="EZ241" s="128"/>
      <c r="FA241" s="128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GW241" s="128"/>
      <c r="GX241" s="128"/>
      <c r="GY241" s="128"/>
      <c r="GZ241" s="128"/>
      <c r="HA241" s="128"/>
      <c r="HB241" s="128"/>
      <c r="HC241" s="128"/>
      <c r="HD241" s="128"/>
      <c r="HE241" s="128"/>
      <c r="HF241" s="128"/>
      <c r="HG241" s="128"/>
      <c r="HH241" s="128"/>
      <c r="HI241" s="128"/>
      <c r="HJ241" s="128"/>
      <c r="HK241" s="128"/>
      <c r="HL241" s="128"/>
      <c r="HM241" s="128"/>
      <c r="HN241" s="128"/>
      <c r="HO241" s="128"/>
      <c r="HP241" s="128"/>
      <c r="HQ241" s="128"/>
      <c r="HR241" s="128"/>
      <c r="HS241" s="128"/>
      <c r="HT241" s="128"/>
      <c r="HU241" s="128"/>
      <c r="HV241" s="128"/>
      <c r="HW241" s="128"/>
      <c r="HX241" s="128"/>
      <c r="HY241" s="128"/>
      <c r="HZ241" s="128"/>
      <c r="IA241" s="128"/>
      <c r="IB241" s="128"/>
      <c r="IC241" s="128"/>
      <c r="ID241" s="128"/>
      <c r="IE241" s="128"/>
      <c r="IF241" s="128"/>
      <c r="IG241" s="128"/>
      <c r="IH241" s="128"/>
      <c r="II241" s="128"/>
      <c r="IJ241" s="128"/>
      <c r="IK241" s="128"/>
      <c r="IL241" s="128"/>
      <c r="IM241" s="128"/>
      <c r="IN241" s="128"/>
      <c r="IO241" s="128"/>
      <c r="IP241" s="128"/>
      <c r="IQ241" s="128"/>
      <c r="IR241" s="128"/>
      <c r="IS241" s="128"/>
      <c r="IT241" s="128"/>
      <c r="IU241" s="128"/>
      <c r="IV241" s="128"/>
      <c r="IW241" s="128"/>
      <c r="IX241" s="128"/>
      <c r="IY241" s="128"/>
      <c r="IZ241" s="128"/>
      <c r="JA241" s="128"/>
      <c r="JB241" s="128"/>
      <c r="JC241" s="128"/>
      <c r="JD241" s="128"/>
      <c r="JE241" s="128"/>
      <c r="JF241" s="128"/>
      <c r="JG241" s="128"/>
      <c r="JH241" s="128"/>
      <c r="JI241" s="128"/>
      <c r="JJ241" s="128"/>
      <c r="JK241" s="128"/>
      <c r="JL241" s="128"/>
      <c r="JM241" s="128"/>
      <c r="JN241" s="128"/>
      <c r="JO241" s="128"/>
      <c r="JP241" s="128"/>
      <c r="JQ241" s="128"/>
      <c r="JR241" s="128"/>
      <c r="JS241" s="128"/>
      <c r="JT241" s="128"/>
      <c r="JU241" s="128"/>
      <c r="JV241" s="128"/>
      <c r="JW241" s="128"/>
      <c r="JX241" s="128"/>
      <c r="JY241" s="128"/>
      <c r="JZ241" s="128"/>
      <c r="KA241" s="128"/>
      <c r="KB241" s="128"/>
      <c r="KC241" s="128"/>
      <c r="KD241" s="128"/>
      <c r="KE241" s="128"/>
      <c r="KF241" s="128"/>
      <c r="KG241" s="128"/>
      <c r="KH241" s="128"/>
      <c r="KI241" s="128"/>
      <c r="KJ241" s="128"/>
      <c r="KK241" s="128"/>
      <c r="KL241" s="128"/>
      <c r="KM241" s="128"/>
      <c r="KN241" s="128"/>
      <c r="KO241" s="128"/>
      <c r="KP241" s="128"/>
      <c r="KQ241" s="128"/>
      <c r="KR241" s="128"/>
      <c r="KS241" s="128"/>
      <c r="KT241" s="128"/>
      <c r="KU241" s="128"/>
      <c r="KV241" s="128"/>
      <c r="KW241" s="128"/>
      <c r="KX241" s="128"/>
      <c r="KY241" s="128"/>
      <c r="KZ241" s="128"/>
      <c r="LA241" s="128"/>
      <c r="LB241" s="128"/>
      <c r="LC241" s="128"/>
      <c r="LD241" s="128"/>
      <c r="LE241" s="128"/>
      <c r="LF241" s="128"/>
      <c r="LG241" s="128"/>
      <c r="LH241" s="128"/>
      <c r="LI241" s="128"/>
      <c r="LJ241" s="128"/>
      <c r="LK241" s="128"/>
      <c r="LL241" s="128"/>
      <c r="LM241" s="128"/>
      <c r="LN241" s="128"/>
      <c r="LO241" s="128"/>
      <c r="LP241" s="128"/>
      <c r="LQ241" s="128"/>
      <c r="LR241" s="128"/>
      <c r="LS241" s="128"/>
      <c r="LT241" s="128"/>
      <c r="LU241" s="128"/>
      <c r="LV241" s="128"/>
      <c r="LW241" s="128"/>
      <c r="LX241" s="128"/>
      <c r="LY241" s="128"/>
      <c r="LZ241" s="128"/>
      <c r="MA241" s="128"/>
      <c r="MB241" s="128"/>
      <c r="MC241" s="128"/>
      <c r="MD241" s="128"/>
      <c r="ME241" s="128"/>
      <c r="MF241" s="128"/>
      <c r="MG241" s="128"/>
      <c r="MH241" s="128"/>
      <c r="MI241" s="128"/>
      <c r="MJ241" s="128"/>
      <c r="MK241" s="128"/>
      <c r="ML241" s="128"/>
      <c r="MM241" s="128"/>
      <c r="MN241" s="128"/>
      <c r="MO241" s="128"/>
      <c r="MP241" s="128"/>
      <c r="MQ241" s="128"/>
      <c r="MR241" s="128"/>
      <c r="MS241" s="128"/>
      <c r="MT241" s="128"/>
      <c r="MU241" s="128"/>
      <c r="MV241" s="128"/>
      <c r="MW241" s="128"/>
      <c r="MX241" s="128"/>
      <c r="MY241" s="128"/>
      <c r="MZ241" s="128"/>
      <c r="NA241" s="128"/>
      <c r="NB241" s="128"/>
      <c r="NC241" s="128"/>
      <c r="ND241" s="128"/>
      <c r="NE241" s="128"/>
      <c r="NF241" s="128"/>
      <c r="NG241" s="128"/>
      <c r="NH241" s="128"/>
      <c r="NI241" s="128"/>
      <c r="NJ241" s="128"/>
      <c r="NK241" s="128"/>
      <c r="NL241" s="128"/>
      <c r="NM241" s="128"/>
      <c r="NN241" s="128"/>
      <c r="NO241" s="128"/>
      <c r="NP241" s="128"/>
      <c r="NQ241" s="128"/>
      <c r="NR241" s="128"/>
      <c r="NS241" s="128"/>
      <c r="NT241" s="128"/>
      <c r="NU241" s="128"/>
      <c r="NV241" s="128"/>
      <c r="NW241" s="128"/>
      <c r="NX241" s="128"/>
      <c r="NY241" s="128"/>
      <c r="NZ241" s="128"/>
      <c r="OA241" s="128"/>
      <c r="OB241" s="128"/>
      <c r="OC241" s="128"/>
      <c r="OD241" s="128"/>
      <c r="OE241" s="128"/>
      <c r="OF241" s="128"/>
      <c r="OG241" s="128"/>
      <c r="OH241" s="128"/>
      <c r="OI241" s="128"/>
      <c r="OJ241" s="128"/>
      <c r="OK241" s="128"/>
      <c r="OL241" s="128"/>
      <c r="OM241" s="128"/>
      <c r="ON241" s="128"/>
      <c r="OO241" s="128"/>
      <c r="OP241" s="128"/>
      <c r="OQ241" s="128"/>
      <c r="OR241" s="128"/>
      <c r="OS241" s="128"/>
      <c r="OT241" s="128"/>
      <c r="OU241" s="128"/>
      <c r="OV241" s="128"/>
      <c r="OW241" s="128"/>
      <c r="OX241" s="128"/>
      <c r="OY241" s="128"/>
      <c r="OZ241" s="128"/>
      <c r="PA241" s="128"/>
      <c r="PB241" s="128"/>
      <c r="PC241" s="128"/>
      <c r="PD241" s="128"/>
      <c r="PE241" s="128"/>
      <c r="PF241" s="128"/>
      <c r="PG241" s="128"/>
      <c r="PH241" s="128"/>
      <c r="PI241" s="128"/>
      <c r="PJ241" s="128"/>
      <c r="PK241" s="128"/>
      <c r="PL241" s="128"/>
      <c r="PM241" s="128"/>
      <c r="PN241" s="128"/>
      <c r="PO241" s="128"/>
      <c r="PP241" s="128"/>
      <c r="PQ241" s="128"/>
      <c r="PR241" s="128"/>
      <c r="PS241" s="128"/>
      <c r="PT241" s="128"/>
      <c r="PU241" s="128"/>
      <c r="PV241" s="128"/>
      <c r="PW241" s="128"/>
      <c r="PX241" s="128"/>
      <c r="PY241" s="128"/>
      <c r="PZ241" s="128"/>
      <c r="QA241" s="128"/>
      <c r="QB241" s="128"/>
      <c r="QC241" s="128"/>
      <c r="QD241" s="128"/>
      <c r="QE241" s="128"/>
      <c r="QF241" s="128"/>
      <c r="QG241" s="128"/>
      <c r="QH241" s="128"/>
      <c r="QI241" s="128"/>
      <c r="QJ241" s="128"/>
      <c r="QK241" s="128"/>
      <c r="QL241" s="128"/>
      <c r="QM241" s="128"/>
      <c r="QN241" s="128"/>
      <c r="QO241" s="128"/>
      <c r="QP241" s="128"/>
      <c r="QQ241" s="128"/>
      <c r="QR241" s="128"/>
      <c r="QS241" s="128"/>
      <c r="QT241" s="128"/>
      <c r="QU241" s="128"/>
      <c r="QV241" s="128"/>
      <c r="QW241" s="128"/>
      <c r="QX241" s="128"/>
      <c r="QY241" s="128"/>
      <c r="QZ241" s="128"/>
      <c r="RA241" s="128"/>
      <c r="RB241" s="128"/>
      <c r="RC241" s="128"/>
      <c r="RD241" s="128"/>
      <c r="RE241" s="128"/>
      <c r="RF241" s="128"/>
      <c r="RG241" s="128"/>
      <c r="RH241" s="128"/>
      <c r="RI241" s="128"/>
      <c r="RJ241" s="128"/>
      <c r="RK241" s="128"/>
      <c r="RL241" s="128"/>
      <c r="RM241" s="128"/>
      <c r="RN241" s="128"/>
      <c r="RO241" s="128"/>
      <c r="RP241" s="128"/>
      <c r="RQ241" s="128"/>
      <c r="RR241" s="128"/>
      <c r="RS241" s="128"/>
      <c r="RT241" s="128"/>
      <c r="RU241" s="128"/>
      <c r="RV241" s="128"/>
      <c r="RW241" s="128"/>
      <c r="RX241" s="128"/>
      <c r="RY241" s="128"/>
      <c r="RZ241" s="128"/>
      <c r="SA241" s="128"/>
      <c r="SB241" s="128"/>
      <c r="SC241" s="128"/>
      <c r="SD241" s="128"/>
      <c r="SE241" s="128"/>
      <c r="SF241" s="128"/>
      <c r="SG241" s="128"/>
      <c r="SH241" s="128"/>
      <c r="SI241" s="128"/>
      <c r="SJ241" s="128"/>
      <c r="SK241" s="128"/>
      <c r="SL241" s="128"/>
      <c r="SM241" s="128"/>
      <c r="SN241" s="128"/>
      <c r="SO241" s="128"/>
      <c r="SP241" s="128"/>
      <c r="SQ241" s="128"/>
      <c r="SR241" s="128"/>
      <c r="SS241" s="128"/>
      <c r="ST241" s="128"/>
      <c r="SU241" s="128"/>
      <c r="SV241" s="128"/>
      <c r="SW241" s="128"/>
      <c r="SX241" s="128"/>
      <c r="SY241" s="128"/>
      <c r="SZ241" s="128"/>
      <c r="TA241" s="128"/>
      <c r="TB241" s="128"/>
      <c r="TC241" s="128"/>
      <c r="TD241" s="128"/>
      <c r="TE241" s="128"/>
      <c r="TF241" s="128"/>
      <c r="TG241" s="128"/>
      <c r="TH241" s="128"/>
      <c r="TI241" s="128"/>
      <c r="TJ241" s="128"/>
      <c r="TK241" s="128"/>
      <c r="TL241" s="128"/>
      <c r="TM241" s="128"/>
      <c r="TN241" s="128"/>
      <c r="TO241" s="128"/>
      <c r="TP241" s="128"/>
      <c r="TQ241" s="128"/>
      <c r="TR241" s="128"/>
      <c r="TS241" s="128"/>
      <c r="TT241" s="128"/>
      <c r="TU241" s="128"/>
      <c r="TV241" s="128"/>
      <c r="TW241" s="128"/>
      <c r="TX241" s="128"/>
      <c r="TY241" s="128"/>
      <c r="TZ241" s="128"/>
      <c r="UA241" s="128"/>
      <c r="UB241" s="128"/>
      <c r="UC241" s="128"/>
      <c r="UD241" s="128"/>
      <c r="UE241" s="128"/>
      <c r="UF241" s="128"/>
      <c r="UG241" s="128"/>
      <c r="UH241" s="128"/>
      <c r="UI241" s="128"/>
      <c r="UJ241" s="128"/>
      <c r="UK241" s="128"/>
      <c r="UL241" s="128"/>
      <c r="UM241" s="128"/>
      <c r="UN241" s="128"/>
      <c r="UO241" s="128"/>
      <c r="UP241" s="128"/>
      <c r="UQ241" s="128"/>
      <c r="UR241" s="128"/>
      <c r="US241" s="128"/>
      <c r="UT241" s="128"/>
      <c r="UU241" s="128"/>
      <c r="UV241" s="128"/>
      <c r="UW241" s="128"/>
      <c r="UX241" s="128"/>
      <c r="UY241" s="128"/>
      <c r="UZ241" s="128"/>
      <c r="VA241" s="128"/>
      <c r="VB241" s="128"/>
      <c r="VC241" s="128"/>
      <c r="VD241" s="128"/>
      <c r="VE241" s="128"/>
      <c r="VF241" s="128"/>
      <c r="VG241" s="128"/>
      <c r="VH241" s="128"/>
      <c r="VI241" s="128"/>
      <c r="VJ241" s="128"/>
      <c r="VK241" s="128"/>
      <c r="VL241" s="128"/>
      <c r="VM241" s="128"/>
      <c r="VN241" s="128"/>
      <c r="VO241" s="128"/>
      <c r="VP241" s="128"/>
      <c r="VQ241" s="128"/>
      <c r="VR241" s="128"/>
      <c r="VS241" s="128"/>
      <c r="VT241" s="128"/>
      <c r="VU241" s="128"/>
      <c r="VV241" s="128"/>
      <c r="VW241" s="128"/>
      <c r="VX241" s="128"/>
      <c r="VY241" s="128"/>
      <c r="VZ241" s="128"/>
      <c r="WA241" s="128"/>
      <c r="WB241" s="128"/>
      <c r="WC241" s="128"/>
      <c r="WD241" s="128"/>
      <c r="WE241" s="128"/>
      <c r="WF241" s="128"/>
      <c r="WG241" s="128"/>
      <c r="WH241" s="128"/>
      <c r="WI241" s="128"/>
      <c r="WJ241" s="128"/>
      <c r="WK241" s="128"/>
      <c r="WL241" s="128"/>
      <c r="WM241" s="128"/>
      <c r="WN241" s="128"/>
      <c r="WO241" s="128"/>
      <c r="WP241" s="128"/>
      <c r="WQ241" s="128"/>
      <c r="WR241" s="128"/>
      <c r="WS241" s="128"/>
      <c r="WT241" s="128"/>
      <c r="WU241" s="128"/>
      <c r="WV241" s="128"/>
      <c r="WW241" s="128"/>
      <c r="WX241" s="128"/>
      <c r="WY241" s="128"/>
      <c r="WZ241" s="128"/>
      <c r="XA241" s="128"/>
      <c r="XB241" s="128"/>
      <c r="XC241" s="128"/>
      <c r="XD241" s="128"/>
      <c r="XE241" s="128"/>
      <c r="XF241" s="128"/>
      <c r="XG241" s="128"/>
      <c r="XH241" s="128"/>
      <c r="XI241" s="128"/>
      <c r="XJ241" s="128"/>
      <c r="XK241" s="128"/>
      <c r="XL241" s="128"/>
      <c r="XM241" s="128"/>
      <c r="XN241" s="128"/>
      <c r="XO241" s="128"/>
      <c r="XP241" s="128"/>
      <c r="XQ241" s="128"/>
      <c r="XR241" s="128"/>
      <c r="XS241" s="128"/>
      <c r="XT241" s="128"/>
      <c r="XU241" s="128"/>
      <c r="XV241" s="128"/>
      <c r="XW241" s="128"/>
      <c r="XX241" s="128"/>
      <c r="XY241" s="128"/>
      <c r="XZ241" s="128"/>
      <c r="YA241" s="128"/>
      <c r="YB241" s="128"/>
      <c r="YC241" s="128"/>
      <c r="YD241" s="128"/>
      <c r="YE241" s="128"/>
      <c r="YF241" s="128"/>
      <c r="YG241" s="128"/>
      <c r="YH241" s="128"/>
      <c r="YI241" s="128"/>
      <c r="YJ241" s="128"/>
      <c r="YK241" s="128"/>
      <c r="YL241" s="128"/>
      <c r="YM241" s="128"/>
      <c r="YN241" s="128"/>
      <c r="YO241" s="128"/>
      <c r="YP241" s="128"/>
      <c r="YQ241" s="128"/>
      <c r="YR241" s="128"/>
      <c r="YS241" s="128"/>
      <c r="YT241" s="128"/>
      <c r="YU241" s="128"/>
      <c r="YV241" s="128"/>
      <c r="YW241" s="128"/>
      <c r="YX241" s="128"/>
      <c r="YY241" s="128"/>
      <c r="YZ241" s="128"/>
      <c r="ZA241" s="128"/>
      <c r="ZB241" s="128"/>
      <c r="ZC241" s="128"/>
      <c r="ZD241" s="128"/>
      <c r="ZE241" s="128"/>
      <c r="ZF241" s="128"/>
      <c r="ZG241" s="128"/>
      <c r="ZH241" s="128"/>
      <c r="ZI241" s="128"/>
      <c r="ZJ241" s="128"/>
      <c r="ZK241" s="128"/>
      <c r="ZL241" s="128"/>
      <c r="ZM241" s="128"/>
      <c r="ZN241" s="128"/>
      <c r="ZO241" s="128"/>
      <c r="ZP241" s="128"/>
      <c r="ZQ241" s="128"/>
      <c r="ZR241" s="128"/>
      <c r="ZS241" s="128"/>
      <c r="ZT241" s="128"/>
      <c r="ZU241" s="128"/>
      <c r="ZV241" s="128"/>
      <c r="ZW241" s="128"/>
      <c r="ZX241" s="128"/>
      <c r="ZY241" s="128"/>
      <c r="ZZ241" s="128"/>
      <c r="AAA241" s="128"/>
      <c r="AAB241" s="128"/>
      <c r="AAC241" s="128"/>
      <c r="AAD241" s="128"/>
      <c r="AAE241" s="128"/>
      <c r="AAF241" s="128"/>
      <c r="AAG241" s="128"/>
      <c r="AAH241" s="128"/>
      <c r="AAI241" s="128"/>
      <c r="AAJ241" s="128"/>
      <c r="AAK241" s="128"/>
      <c r="AAL241" s="128"/>
      <c r="AAM241" s="128"/>
      <c r="AAN241" s="128"/>
      <c r="AAO241" s="128"/>
      <c r="AAP241" s="128"/>
      <c r="AAQ241" s="128"/>
      <c r="AAR241" s="128"/>
      <c r="AAS241" s="128"/>
      <c r="AAT241" s="128"/>
      <c r="AAU241" s="128"/>
      <c r="AAV241" s="128"/>
      <c r="AAW241" s="128"/>
      <c r="AAX241" s="128"/>
      <c r="AAY241" s="128"/>
      <c r="AAZ241" s="128"/>
      <c r="ABA241" s="128"/>
      <c r="ABB241" s="128"/>
      <c r="ABC241" s="128"/>
      <c r="ABD241" s="128"/>
      <c r="ABE241" s="128"/>
      <c r="ABF241" s="128"/>
      <c r="ABG241" s="128"/>
      <c r="ABH241" s="128"/>
      <c r="ABI241" s="128"/>
      <c r="ABJ241" s="128"/>
      <c r="ABK241" s="128"/>
      <c r="ABL241" s="128"/>
      <c r="ABM241" s="128"/>
      <c r="ABN241" s="128"/>
      <c r="ABO241" s="128"/>
      <c r="ABP241" s="128"/>
      <c r="ABQ241" s="128"/>
      <c r="ABR241" s="128"/>
      <c r="ABS241" s="128"/>
      <c r="ABT241" s="128"/>
      <c r="ABU241" s="128"/>
      <c r="ABV241" s="128"/>
      <c r="ABW241" s="128"/>
      <c r="ABX241" s="128"/>
      <c r="ABY241" s="128"/>
      <c r="ABZ241" s="128"/>
      <c r="ACA241" s="128"/>
      <c r="ACB241" s="128"/>
      <c r="ACC241" s="128"/>
      <c r="ACD241" s="128"/>
      <c r="ACE241" s="128"/>
      <c r="ACF241" s="128"/>
      <c r="ACG241" s="128"/>
      <c r="ACH241" s="128"/>
      <c r="ACI241" s="128"/>
      <c r="ACJ241" s="128"/>
      <c r="ACK241" s="128"/>
      <c r="ACL241" s="128"/>
      <c r="ACM241" s="128"/>
      <c r="ACN241" s="128"/>
      <c r="ACO241" s="128"/>
      <c r="ACP241" s="128"/>
      <c r="ACQ241" s="128"/>
      <c r="ACR241" s="128"/>
      <c r="ACS241" s="128"/>
      <c r="ACT241" s="128"/>
      <c r="ACU241" s="128"/>
      <c r="ACV241" s="128"/>
      <c r="ACW241" s="128"/>
      <c r="ACX241" s="128"/>
      <c r="ACY241" s="128"/>
      <c r="ACZ241" s="128"/>
      <c r="ADA241" s="128"/>
      <c r="ADB241" s="128"/>
      <c r="ADC241" s="128"/>
      <c r="ADD241" s="128"/>
      <c r="ADE241" s="128"/>
      <c r="ADF241" s="128"/>
      <c r="ADG241" s="128"/>
      <c r="ADH241" s="128"/>
      <c r="ADI241" s="128"/>
      <c r="ADJ241" s="128"/>
      <c r="ADK241" s="128"/>
      <c r="ADL241" s="128"/>
      <c r="ADM241" s="128"/>
      <c r="ADN241" s="128"/>
      <c r="ADO241" s="128"/>
      <c r="ADP241" s="128"/>
      <c r="ADQ241" s="128"/>
      <c r="ADR241" s="128"/>
      <c r="ADS241" s="128"/>
      <c r="ADT241" s="128"/>
      <c r="ADU241" s="128"/>
      <c r="ADV241" s="128"/>
      <c r="ADW241" s="128"/>
      <c r="ADX241" s="128"/>
      <c r="ADY241" s="128"/>
      <c r="ADZ241" s="128"/>
      <c r="AEA241" s="128"/>
      <c r="AEB241" s="128"/>
      <c r="AEC241" s="128"/>
      <c r="AED241" s="128"/>
      <c r="AEE241" s="128"/>
      <c r="AEF241" s="128"/>
      <c r="AEG241" s="128"/>
      <c r="AEH241" s="128"/>
      <c r="AEI241" s="128"/>
      <c r="AEJ241" s="128"/>
      <c r="AEK241" s="128"/>
      <c r="AEL241" s="128"/>
      <c r="AEM241" s="128"/>
      <c r="AEN241" s="128"/>
      <c r="AEO241" s="128"/>
      <c r="AEP241" s="128"/>
      <c r="AEQ241" s="128"/>
      <c r="AER241" s="128"/>
      <c r="AES241" s="128"/>
      <c r="AET241" s="128"/>
      <c r="AEU241" s="128"/>
      <c r="AEV241" s="128"/>
      <c r="AEW241" s="128"/>
      <c r="AEX241" s="128"/>
      <c r="AEY241" s="128"/>
      <c r="AEZ241" s="128"/>
      <c r="AFA241" s="128"/>
      <c r="AFB241" s="128"/>
      <c r="AFC241" s="128"/>
      <c r="AFD241" s="128"/>
      <c r="AFE241" s="128"/>
      <c r="AFF241" s="128"/>
      <c r="AFG241" s="128"/>
      <c r="AFH241" s="128"/>
      <c r="AFI241" s="128"/>
      <c r="AFJ241" s="128"/>
      <c r="AFK241" s="128"/>
      <c r="AFL241" s="128"/>
      <c r="AFM241" s="128"/>
      <c r="AFN241" s="128"/>
      <c r="AFO241" s="128"/>
      <c r="AFP241" s="128"/>
      <c r="AFQ241" s="128"/>
      <c r="AFR241" s="128"/>
      <c r="AFS241" s="128"/>
      <c r="AFT241" s="128"/>
      <c r="AFU241" s="128"/>
      <c r="AFV241" s="128"/>
      <c r="AFW241" s="128"/>
      <c r="AFX241" s="128"/>
      <c r="AFY241" s="128"/>
      <c r="AFZ241" s="128"/>
      <c r="AGA241" s="128"/>
      <c r="AGB241" s="128"/>
      <c r="AGC241" s="128"/>
      <c r="AGD241" s="128"/>
      <c r="AGE241" s="128"/>
      <c r="AGF241" s="128"/>
      <c r="AGG241" s="128"/>
      <c r="AGH241" s="128"/>
      <c r="AGI241" s="128"/>
      <c r="AGJ241" s="128"/>
      <c r="AGK241" s="128"/>
      <c r="AGL241" s="128"/>
      <c r="AGM241" s="128"/>
      <c r="AGN241" s="128"/>
      <c r="AGO241" s="128"/>
      <c r="AGP241" s="128"/>
      <c r="AGQ241" s="128"/>
      <c r="AGR241" s="128"/>
      <c r="AGS241" s="128"/>
      <c r="AGT241" s="128"/>
      <c r="AGU241" s="128"/>
      <c r="AGV241" s="128"/>
      <c r="AGW241" s="128"/>
      <c r="AGX241" s="128"/>
      <c r="AGY241" s="128"/>
      <c r="AGZ241" s="128"/>
      <c r="AHA241" s="128"/>
      <c r="AHB241" s="128"/>
      <c r="AHC241" s="128"/>
      <c r="AHD241" s="128"/>
      <c r="AHE241" s="128"/>
      <c r="AHF241" s="128"/>
      <c r="AHG241" s="128"/>
      <c r="AHH241" s="128"/>
      <c r="AHI241" s="128"/>
      <c r="AHJ241" s="128"/>
      <c r="AHK241" s="128"/>
      <c r="AHL241" s="128"/>
      <c r="AHM241" s="128"/>
      <c r="AHN241" s="128"/>
      <c r="AHO241" s="128"/>
      <c r="AHP241" s="128"/>
      <c r="AHQ241" s="128"/>
      <c r="AHR241" s="128"/>
      <c r="AHS241" s="128"/>
      <c r="AHT241" s="128"/>
      <c r="AHU241" s="128"/>
      <c r="AHV241" s="128"/>
      <c r="AHW241" s="128"/>
      <c r="AHX241" s="128"/>
      <c r="AHY241" s="128"/>
      <c r="AHZ241" s="128"/>
      <c r="AIA241" s="128"/>
      <c r="AIB241" s="128"/>
      <c r="AIC241" s="128"/>
      <c r="AID241" s="128"/>
      <c r="AIE241" s="128"/>
      <c r="AIF241" s="128"/>
      <c r="AIG241" s="128"/>
      <c r="AIH241" s="128"/>
      <c r="AII241" s="128"/>
      <c r="AIJ241" s="128"/>
      <c r="AIK241" s="128"/>
      <c r="AIL241" s="128"/>
      <c r="AIM241" s="128"/>
      <c r="AIN241" s="128"/>
      <c r="AIO241" s="128"/>
      <c r="AIP241" s="128"/>
      <c r="AIQ241" s="128"/>
      <c r="AIR241" s="128"/>
      <c r="AIS241" s="128"/>
      <c r="AIT241" s="128"/>
      <c r="AIU241" s="128"/>
      <c r="AIV241" s="128"/>
      <c r="AIW241" s="128"/>
      <c r="AIX241" s="128"/>
      <c r="AIY241" s="128"/>
      <c r="AIZ241" s="128"/>
      <c r="AJA241" s="128"/>
      <c r="AJB241" s="128"/>
      <c r="AJC241" s="128"/>
      <c r="AJD241" s="128"/>
      <c r="AJE241" s="128"/>
      <c r="AJF241" s="128"/>
      <c r="AJG241" s="128"/>
      <c r="AJH241" s="128"/>
      <c r="AJI241" s="128"/>
      <c r="AJJ241" s="128"/>
      <c r="AJK241" s="128"/>
      <c r="AJL241" s="128"/>
      <c r="AJM241" s="128"/>
      <c r="AJN241" s="128"/>
      <c r="AJO241" s="128"/>
      <c r="AJP241" s="128"/>
      <c r="AJQ241" s="128"/>
      <c r="AJR241" s="128"/>
      <c r="AJS241" s="128"/>
      <c r="AJT241" s="128"/>
      <c r="AJU241" s="128"/>
      <c r="AJV241" s="128"/>
      <c r="AJW241" s="128"/>
      <c r="AJX241" s="128"/>
      <c r="AJY241" s="128"/>
      <c r="AJZ241" s="128"/>
      <c r="AKA241" s="128"/>
      <c r="AKB241" s="128"/>
      <c r="AKC241" s="128"/>
      <c r="AKD241" s="128"/>
      <c r="AKE241" s="128"/>
      <c r="AKF241" s="128"/>
      <c r="AKG241" s="128"/>
      <c r="AKH241" s="128"/>
      <c r="AKI241" s="128"/>
      <c r="AKJ241" s="128"/>
      <c r="AKK241" s="128"/>
      <c r="AKL241" s="128"/>
      <c r="AKM241" s="128"/>
      <c r="AKN241" s="128"/>
      <c r="AKO241" s="128"/>
      <c r="AKP241" s="128"/>
      <c r="AKQ241" s="128"/>
      <c r="AKR241" s="128"/>
      <c r="AKS241" s="128"/>
      <c r="AKT241" s="128"/>
      <c r="AKU241" s="128"/>
      <c r="AKV241" s="128"/>
      <c r="AKW241" s="128"/>
      <c r="AKX241" s="128"/>
      <c r="AKY241" s="128"/>
      <c r="AKZ241" s="128"/>
      <c r="ALA241" s="128"/>
      <c r="ALB241" s="128"/>
      <c r="ALC241" s="128"/>
      <c r="ALD241" s="128"/>
      <c r="ALE241" s="128"/>
      <c r="ALF241" s="128"/>
      <c r="ALG241" s="128"/>
      <c r="ALH241" s="128"/>
      <c r="ALI241" s="128"/>
      <c r="ALJ241" s="128"/>
      <c r="ALK241" s="128"/>
      <c r="ALL241" s="128"/>
      <c r="ALM241" s="128"/>
      <c r="ALN241" s="128"/>
      <c r="ALO241" s="128"/>
      <c r="ALP241" s="128"/>
      <c r="ALQ241" s="128"/>
      <c r="ALR241" s="128"/>
      <c r="ALS241" s="128"/>
      <c r="ALT241" s="128"/>
      <c r="ALU241" s="128"/>
      <c r="ALV241" s="128"/>
      <c r="ALW241" s="128"/>
      <c r="ALX241" s="128"/>
      <c r="ALY241" s="128"/>
      <c r="ALZ241" s="128"/>
      <c r="AMA241" s="128"/>
      <c r="AMB241" s="128"/>
      <c r="AMC241" s="128"/>
      <c r="AMD241" s="128"/>
      <c r="AME241" s="128"/>
      <c r="AMF241" s="128"/>
      <c r="AMG241" s="128"/>
      <c r="AMH241" s="128"/>
    </row>
    <row r="242" spans="1:1022" x14ac:dyDescent="0.3">
      <c r="A242" s="130" t="s">
        <v>155</v>
      </c>
      <c r="B242" s="128" t="s">
        <v>156</v>
      </c>
      <c r="C242" s="13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128"/>
      <c r="CB242" s="128"/>
      <c r="CC242" s="128"/>
      <c r="CD242" s="128"/>
      <c r="CE242" s="128"/>
      <c r="CF242" s="128"/>
      <c r="CG242" s="128"/>
      <c r="CH242" s="128"/>
      <c r="CI242" s="128"/>
      <c r="CJ242" s="128"/>
      <c r="CK242" s="128"/>
      <c r="CL242" s="128"/>
      <c r="CM242" s="128"/>
      <c r="CN242" s="128"/>
      <c r="CO242" s="128"/>
      <c r="CP242" s="128"/>
      <c r="CQ242" s="128"/>
      <c r="CR242" s="128"/>
      <c r="CS242" s="128"/>
      <c r="CT242" s="128"/>
      <c r="CU242" s="128"/>
      <c r="CV242" s="128"/>
      <c r="CW242" s="128"/>
      <c r="CX242" s="128"/>
      <c r="CY242" s="128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  <c r="DL242" s="128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  <c r="EC242" s="128"/>
      <c r="ED242" s="128"/>
      <c r="EE242" s="128"/>
      <c r="EF242" s="128"/>
      <c r="EG242" s="128"/>
      <c r="EH242" s="128"/>
      <c r="EI242" s="128"/>
      <c r="EJ242" s="128"/>
      <c r="EK242" s="128"/>
      <c r="EL242" s="128"/>
      <c r="EM242" s="128"/>
      <c r="EN242" s="128"/>
      <c r="EO242" s="128"/>
      <c r="EP242" s="128"/>
      <c r="EQ242" s="128"/>
      <c r="ER242" s="128"/>
      <c r="ES242" s="128"/>
      <c r="ET242" s="128"/>
      <c r="EU242" s="128"/>
      <c r="EV242" s="128"/>
      <c r="EW242" s="128"/>
      <c r="EX242" s="128"/>
      <c r="EY242" s="128"/>
      <c r="EZ242" s="128"/>
      <c r="FA242" s="128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GW242" s="128"/>
      <c r="GX242" s="128"/>
      <c r="GY242" s="128"/>
      <c r="GZ242" s="128"/>
      <c r="HA242" s="128"/>
      <c r="HB242" s="128"/>
      <c r="HC242" s="128"/>
      <c r="HD242" s="128"/>
      <c r="HE242" s="128"/>
      <c r="HF242" s="128"/>
      <c r="HG242" s="128"/>
      <c r="HH242" s="128"/>
      <c r="HI242" s="128"/>
      <c r="HJ242" s="128"/>
      <c r="HK242" s="128"/>
      <c r="HL242" s="128"/>
      <c r="HM242" s="128"/>
      <c r="HN242" s="128"/>
      <c r="HO242" s="128"/>
      <c r="HP242" s="128"/>
      <c r="HQ242" s="128"/>
      <c r="HR242" s="128"/>
      <c r="HS242" s="128"/>
      <c r="HT242" s="128"/>
      <c r="HU242" s="128"/>
      <c r="HV242" s="128"/>
      <c r="HW242" s="128"/>
      <c r="HX242" s="128"/>
      <c r="HY242" s="128"/>
      <c r="HZ242" s="128"/>
      <c r="IA242" s="128"/>
      <c r="IB242" s="128"/>
      <c r="IC242" s="128"/>
      <c r="ID242" s="128"/>
      <c r="IE242" s="128"/>
      <c r="IF242" s="128"/>
      <c r="IG242" s="128"/>
      <c r="IH242" s="128"/>
      <c r="II242" s="128"/>
      <c r="IJ242" s="128"/>
      <c r="IK242" s="128"/>
      <c r="IL242" s="128"/>
      <c r="IM242" s="128"/>
      <c r="IN242" s="128"/>
      <c r="IO242" s="128"/>
      <c r="IP242" s="128"/>
      <c r="IQ242" s="128"/>
      <c r="IR242" s="128"/>
      <c r="IS242" s="128"/>
      <c r="IT242" s="128"/>
      <c r="IU242" s="128"/>
      <c r="IV242" s="128"/>
      <c r="IW242" s="128"/>
      <c r="IX242" s="128"/>
      <c r="IY242" s="128"/>
      <c r="IZ242" s="128"/>
      <c r="JA242" s="128"/>
      <c r="JB242" s="128"/>
      <c r="JC242" s="128"/>
      <c r="JD242" s="128"/>
      <c r="JE242" s="128"/>
      <c r="JF242" s="128"/>
      <c r="JG242" s="128"/>
      <c r="JH242" s="128"/>
      <c r="JI242" s="128"/>
      <c r="JJ242" s="128"/>
      <c r="JK242" s="128"/>
      <c r="JL242" s="128"/>
      <c r="JM242" s="128"/>
      <c r="JN242" s="128"/>
      <c r="JO242" s="128"/>
      <c r="JP242" s="128"/>
      <c r="JQ242" s="128"/>
      <c r="JR242" s="128"/>
      <c r="JS242" s="128"/>
      <c r="JT242" s="128"/>
      <c r="JU242" s="128"/>
      <c r="JV242" s="128"/>
      <c r="JW242" s="128"/>
      <c r="JX242" s="128"/>
      <c r="JY242" s="128"/>
      <c r="JZ242" s="128"/>
      <c r="KA242" s="128"/>
      <c r="KB242" s="128"/>
      <c r="KC242" s="128"/>
      <c r="KD242" s="128"/>
      <c r="KE242" s="128"/>
      <c r="KF242" s="128"/>
      <c r="KG242" s="128"/>
      <c r="KH242" s="128"/>
      <c r="KI242" s="128"/>
      <c r="KJ242" s="128"/>
      <c r="KK242" s="128"/>
      <c r="KL242" s="128"/>
      <c r="KM242" s="128"/>
      <c r="KN242" s="128"/>
      <c r="KO242" s="128"/>
      <c r="KP242" s="128"/>
      <c r="KQ242" s="128"/>
      <c r="KR242" s="128"/>
      <c r="KS242" s="128"/>
      <c r="KT242" s="128"/>
      <c r="KU242" s="128"/>
      <c r="KV242" s="128"/>
      <c r="KW242" s="128"/>
      <c r="KX242" s="128"/>
      <c r="KY242" s="128"/>
      <c r="KZ242" s="128"/>
      <c r="LA242" s="128"/>
      <c r="LB242" s="128"/>
      <c r="LC242" s="128"/>
      <c r="LD242" s="128"/>
      <c r="LE242" s="128"/>
      <c r="LF242" s="128"/>
      <c r="LG242" s="128"/>
      <c r="LH242" s="128"/>
      <c r="LI242" s="128"/>
      <c r="LJ242" s="128"/>
      <c r="LK242" s="128"/>
      <c r="LL242" s="128"/>
      <c r="LM242" s="128"/>
      <c r="LN242" s="128"/>
      <c r="LO242" s="128"/>
      <c r="LP242" s="128"/>
      <c r="LQ242" s="128"/>
      <c r="LR242" s="128"/>
      <c r="LS242" s="128"/>
      <c r="LT242" s="128"/>
      <c r="LU242" s="128"/>
      <c r="LV242" s="128"/>
      <c r="LW242" s="128"/>
      <c r="LX242" s="128"/>
      <c r="LY242" s="128"/>
      <c r="LZ242" s="128"/>
      <c r="MA242" s="128"/>
      <c r="MB242" s="128"/>
      <c r="MC242" s="128"/>
      <c r="MD242" s="128"/>
      <c r="ME242" s="128"/>
      <c r="MF242" s="128"/>
      <c r="MG242" s="128"/>
      <c r="MH242" s="128"/>
      <c r="MI242" s="128"/>
      <c r="MJ242" s="128"/>
      <c r="MK242" s="128"/>
      <c r="ML242" s="128"/>
      <c r="MM242" s="128"/>
      <c r="MN242" s="128"/>
      <c r="MO242" s="128"/>
      <c r="MP242" s="128"/>
      <c r="MQ242" s="128"/>
      <c r="MR242" s="128"/>
      <c r="MS242" s="128"/>
      <c r="MT242" s="128"/>
      <c r="MU242" s="128"/>
      <c r="MV242" s="128"/>
      <c r="MW242" s="128"/>
      <c r="MX242" s="128"/>
      <c r="MY242" s="128"/>
      <c r="MZ242" s="128"/>
      <c r="NA242" s="128"/>
      <c r="NB242" s="128"/>
      <c r="NC242" s="128"/>
      <c r="ND242" s="128"/>
      <c r="NE242" s="128"/>
      <c r="NF242" s="128"/>
      <c r="NG242" s="128"/>
      <c r="NH242" s="128"/>
      <c r="NI242" s="128"/>
      <c r="NJ242" s="128"/>
      <c r="NK242" s="128"/>
      <c r="NL242" s="128"/>
      <c r="NM242" s="128"/>
      <c r="NN242" s="128"/>
      <c r="NO242" s="128"/>
      <c r="NP242" s="128"/>
      <c r="NQ242" s="128"/>
      <c r="NR242" s="128"/>
      <c r="NS242" s="128"/>
      <c r="NT242" s="128"/>
      <c r="NU242" s="128"/>
      <c r="NV242" s="128"/>
      <c r="NW242" s="128"/>
      <c r="NX242" s="128"/>
      <c r="NY242" s="128"/>
      <c r="NZ242" s="128"/>
      <c r="OA242" s="128"/>
      <c r="OB242" s="128"/>
      <c r="OC242" s="128"/>
      <c r="OD242" s="128"/>
      <c r="OE242" s="128"/>
      <c r="OF242" s="128"/>
      <c r="OG242" s="128"/>
      <c r="OH242" s="128"/>
      <c r="OI242" s="128"/>
      <c r="OJ242" s="128"/>
      <c r="OK242" s="128"/>
      <c r="OL242" s="128"/>
      <c r="OM242" s="128"/>
      <c r="ON242" s="128"/>
      <c r="OO242" s="128"/>
      <c r="OP242" s="128"/>
      <c r="OQ242" s="128"/>
      <c r="OR242" s="128"/>
      <c r="OS242" s="128"/>
      <c r="OT242" s="128"/>
      <c r="OU242" s="128"/>
      <c r="OV242" s="128"/>
      <c r="OW242" s="128"/>
      <c r="OX242" s="128"/>
      <c r="OY242" s="128"/>
      <c r="OZ242" s="128"/>
      <c r="PA242" s="128"/>
      <c r="PB242" s="128"/>
      <c r="PC242" s="128"/>
      <c r="PD242" s="128"/>
      <c r="PE242" s="128"/>
      <c r="PF242" s="128"/>
      <c r="PG242" s="128"/>
      <c r="PH242" s="128"/>
      <c r="PI242" s="128"/>
      <c r="PJ242" s="128"/>
      <c r="PK242" s="128"/>
      <c r="PL242" s="128"/>
      <c r="PM242" s="128"/>
      <c r="PN242" s="128"/>
      <c r="PO242" s="128"/>
      <c r="PP242" s="128"/>
      <c r="PQ242" s="128"/>
      <c r="PR242" s="128"/>
      <c r="PS242" s="128"/>
      <c r="PT242" s="128"/>
      <c r="PU242" s="128"/>
      <c r="PV242" s="128"/>
      <c r="PW242" s="128"/>
      <c r="PX242" s="128"/>
      <c r="PY242" s="128"/>
      <c r="PZ242" s="128"/>
      <c r="QA242" s="128"/>
      <c r="QB242" s="128"/>
      <c r="QC242" s="128"/>
      <c r="QD242" s="128"/>
      <c r="QE242" s="128"/>
      <c r="QF242" s="128"/>
      <c r="QG242" s="128"/>
      <c r="QH242" s="128"/>
      <c r="QI242" s="128"/>
      <c r="QJ242" s="128"/>
      <c r="QK242" s="128"/>
      <c r="QL242" s="128"/>
      <c r="QM242" s="128"/>
      <c r="QN242" s="128"/>
      <c r="QO242" s="128"/>
      <c r="QP242" s="128"/>
      <c r="QQ242" s="128"/>
      <c r="QR242" s="128"/>
      <c r="QS242" s="128"/>
      <c r="QT242" s="128"/>
      <c r="QU242" s="128"/>
      <c r="QV242" s="128"/>
      <c r="QW242" s="128"/>
      <c r="QX242" s="128"/>
      <c r="QY242" s="128"/>
      <c r="QZ242" s="128"/>
      <c r="RA242" s="128"/>
      <c r="RB242" s="128"/>
      <c r="RC242" s="128"/>
      <c r="RD242" s="128"/>
      <c r="RE242" s="128"/>
      <c r="RF242" s="128"/>
      <c r="RG242" s="128"/>
      <c r="RH242" s="128"/>
      <c r="RI242" s="128"/>
      <c r="RJ242" s="128"/>
      <c r="RK242" s="128"/>
      <c r="RL242" s="128"/>
      <c r="RM242" s="128"/>
      <c r="RN242" s="128"/>
      <c r="RO242" s="128"/>
      <c r="RP242" s="128"/>
      <c r="RQ242" s="128"/>
      <c r="RR242" s="128"/>
      <c r="RS242" s="128"/>
      <c r="RT242" s="128"/>
      <c r="RU242" s="128"/>
      <c r="RV242" s="128"/>
      <c r="RW242" s="128"/>
      <c r="RX242" s="128"/>
      <c r="RY242" s="128"/>
      <c r="RZ242" s="128"/>
      <c r="SA242" s="128"/>
      <c r="SB242" s="128"/>
      <c r="SC242" s="128"/>
      <c r="SD242" s="128"/>
      <c r="SE242" s="128"/>
      <c r="SF242" s="128"/>
      <c r="SG242" s="128"/>
      <c r="SH242" s="128"/>
      <c r="SI242" s="128"/>
      <c r="SJ242" s="128"/>
      <c r="SK242" s="128"/>
      <c r="SL242" s="128"/>
      <c r="SM242" s="128"/>
      <c r="SN242" s="128"/>
      <c r="SO242" s="128"/>
      <c r="SP242" s="128"/>
      <c r="SQ242" s="128"/>
      <c r="SR242" s="128"/>
      <c r="SS242" s="128"/>
      <c r="ST242" s="128"/>
      <c r="SU242" s="128"/>
      <c r="SV242" s="128"/>
      <c r="SW242" s="128"/>
      <c r="SX242" s="128"/>
      <c r="SY242" s="128"/>
      <c r="SZ242" s="128"/>
      <c r="TA242" s="128"/>
      <c r="TB242" s="128"/>
      <c r="TC242" s="128"/>
      <c r="TD242" s="128"/>
      <c r="TE242" s="128"/>
      <c r="TF242" s="128"/>
      <c r="TG242" s="128"/>
      <c r="TH242" s="128"/>
      <c r="TI242" s="128"/>
      <c r="TJ242" s="128"/>
      <c r="TK242" s="128"/>
      <c r="TL242" s="128"/>
      <c r="TM242" s="128"/>
      <c r="TN242" s="128"/>
      <c r="TO242" s="128"/>
      <c r="TP242" s="128"/>
      <c r="TQ242" s="128"/>
      <c r="TR242" s="128"/>
      <c r="TS242" s="128"/>
      <c r="TT242" s="128"/>
      <c r="TU242" s="128"/>
      <c r="TV242" s="128"/>
      <c r="TW242" s="128"/>
      <c r="TX242" s="128"/>
      <c r="TY242" s="128"/>
      <c r="TZ242" s="128"/>
      <c r="UA242" s="128"/>
      <c r="UB242" s="128"/>
      <c r="UC242" s="128"/>
      <c r="UD242" s="128"/>
      <c r="UE242" s="128"/>
      <c r="UF242" s="128"/>
      <c r="UG242" s="128"/>
      <c r="UH242" s="128"/>
      <c r="UI242" s="128"/>
      <c r="UJ242" s="128"/>
      <c r="UK242" s="128"/>
      <c r="UL242" s="128"/>
      <c r="UM242" s="128"/>
      <c r="UN242" s="128"/>
      <c r="UO242" s="128"/>
      <c r="UP242" s="128"/>
      <c r="UQ242" s="128"/>
      <c r="UR242" s="128"/>
      <c r="US242" s="128"/>
      <c r="UT242" s="128"/>
      <c r="UU242" s="128"/>
      <c r="UV242" s="128"/>
      <c r="UW242" s="128"/>
      <c r="UX242" s="128"/>
      <c r="UY242" s="128"/>
      <c r="UZ242" s="128"/>
      <c r="VA242" s="128"/>
      <c r="VB242" s="128"/>
      <c r="VC242" s="128"/>
      <c r="VD242" s="128"/>
      <c r="VE242" s="128"/>
      <c r="VF242" s="128"/>
      <c r="VG242" s="128"/>
      <c r="VH242" s="128"/>
      <c r="VI242" s="128"/>
      <c r="VJ242" s="128"/>
      <c r="VK242" s="128"/>
      <c r="VL242" s="128"/>
      <c r="VM242" s="128"/>
      <c r="VN242" s="128"/>
      <c r="VO242" s="128"/>
      <c r="VP242" s="128"/>
      <c r="VQ242" s="128"/>
      <c r="VR242" s="128"/>
      <c r="VS242" s="128"/>
      <c r="VT242" s="128"/>
      <c r="VU242" s="128"/>
      <c r="VV242" s="128"/>
      <c r="VW242" s="128"/>
      <c r="VX242" s="128"/>
      <c r="VY242" s="128"/>
      <c r="VZ242" s="128"/>
      <c r="WA242" s="128"/>
      <c r="WB242" s="128"/>
      <c r="WC242" s="128"/>
      <c r="WD242" s="128"/>
      <c r="WE242" s="128"/>
      <c r="WF242" s="128"/>
      <c r="WG242" s="128"/>
      <c r="WH242" s="128"/>
      <c r="WI242" s="128"/>
      <c r="WJ242" s="128"/>
      <c r="WK242" s="128"/>
      <c r="WL242" s="128"/>
      <c r="WM242" s="128"/>
      <c r="WN242" s="128"/>
      <c r="WO242" s="128"/>
      <c r="WP242" s="128"/>
      <c r="WQ242" s="128"/>
      <c r="WR242" s="128"/>
      <c r="WS242" s="128"/>
      <c r="WT242" s="128"/>
      <c r="WU242" s="128"/>
      <c r="WV242" s="128"/>
      <c r="WW242" s="128"/>
      <c r="WX242" s="128"/>
      <c r="WY242" s="128"/>
      <c r="WZ242" s="128"/>
      <c r="XA242" s="128"/>
      <c r="XB242" s="128"/>
      <c r="XC242" s="128"/>
      <c r="XD242" s="128"/>
      <c r="XE242" s="128"/>
      <c r="XF242" s="128"/>
      <c r="XG242" s="128"/>
      <c r="XH242" s="128"/>
      <c r="XI242" s="128"/>
      <c r="XJ242" s="128"/>
      <c r="XK242" s="128"/>
      <c r="XL242" s="128"/>
      <c r="XM242" s="128"/>
      <c r="XN242" s="128"/>
      <c r="XO242" s="128"/>
      <c r="XP242" s="128"/>
      <c r="XQ242" s="128"/>
      <c r="XR242" s="128"/>
      <c r="XS242" s="128"/>
      <c r="XT242" s="128"/>
      <c r="XU242" s="128"/>
      <c r="XV242" s="128"/>
      <c r="XW242" s="128"/>
      <c r="XX242" s="128"/>
      <c r="XY242" s="128"/>
      <c r="XZ242" s="128"/>
      <c r="YA242" s="128"/>
      <c r="YB242" s="128"/>
      <c r="YC242" s="128"/>
      <c r="YD242" s="128"/>
      <c r="YE242" s="128"/>
      <c r="YF242" s="128"/>
      <c r="YG242" s="128"/>
      <c r="YH242" s="128"/>
      <c r="YI242" s="128"/>
      <c r="YJ242" s="128"/>
      <c r="YK242" s="128"/>
      <c r="YL242" s="128"/>
      <c r="YM242" s="128"/>
      <c r="YN242" s="128"/>
      <c r="YO242" s="128"/>
      <c r="YP242" s="128"/>
      <c r="YQ242" s="128"/>
      <c r="YR242" s="128"/>
      <c r="YS242" s="128"/>
      <c r="YT242" s="128"/>
      <c r="YU242" s="128"/>
      <c r="YV242" s="128"/>
      <c r="YW242" s="128"/>
      <c r="YX242" s="128"/>
      <c r="YY242" s="128"/>
      <c r="YZ242" s="128"/>
      <c r="ZA242" s="128"/>
      <c r="ZB242" s="128"/>
      <c r="ZC242" s="128"/>
      <c r="ZD242" s="128"/>
      <c r="ZE242" s="128"/>
      <c r="ZF242" s="128"/>
      <c r="ZG242" s="128"/>
      <c r="ZH242" s="128"/>
      <c r="ZI242" s="128"/>
      <c r="ZJ242" s="128"/>
      <c r="ZK242" s="128"/>
      <c r="ZL242" s="128"/>
      <c r="ZM242" s="128"/>
      <c r="ZN242" s="128"/>
      <c r="ZO242" s="128"/>
      <c r="ZP242" s="128"/>
      <c r="ZQ242" s="128"/>
      <c r="ZR242" s="128"/>
      <c r="ZS242" s="128"/>
      <c r="ZT242" s="128"/>
      <c r="ZU242" s="128"/>
      <c r="ZV242" s="128"/>
      <c r="ZW242" s="128"/>
      <c r="ZX242" s="128"/>
      <c r="ZY242" s="128"/>
      <c r="ZZ242" s="128"/>
      <c r="AAA242" s="128"/>
      <c r="AAB242" s="128"/>
      <c r="AAC242" s="128"/>
      <c r="AAD242" s="128"/>
      <c r="AAE242" s="128"/>
      <c r="AAF242" s="128"/>
      <c r="AAG242" s="128"/>
      <c r="AAH242" s="128"/>
      <c r="AAI242" s="128"/>
      <c r="AAJ242" s="128"/>
      <c r="AAK242" s="128"/>
      <c r="AAL242" s="128"/>
      <c r="AAM242" s="128"/>
      <c r="AAN242" s="128"/>
      <c r="AAO242" s="128"/>
      <c r="AAP242" s="128"/>
      <c r="AAQ242" s="128"/>
      <c r="AAR242" s="128"/>
      <c r="AAS242" s="128"/>
      <c r="AAT242" s="128"/>
      <c r="AAU242" s="128"/>
      <c r="AAV242" s="128"/>
      <c r="AAW242" s="128"/>
      <c r="AAX242" s="128"/>
      <c r="AAY242" s="128"/>
      <c r="AAZ242" s="128"/>
      <c r="ABA242" s="128"/>
      <c r="ABB242" s="128"/>
      <c r="ABC242" s="128"/>
      <c r="ABD242" s="128"/>
      <c r="ABE242" s="128"/>
      <c r="ABF242" s="128"/>
      <c r="ABG242" s="128"/>
      <c r="ABH242" s="128"/>
      <c r="ABI242" s="128"/>
      <c r="ABJ242" s="128"/>
      <c r="ABK242" s="128"/>
      <c r="ABL242" s="128"/>
      <c r="ABM242" s="128"/>
      <c r="ABN242" s="128"/>
      <c r="ABO242" s="128"/>
      <c r="ABP242" s="128"/>
      <c r="ABQ242" s="128"/>
      <c r="ABR242" s="128"/>
      <c r="ABS242" s="128"/>
      <c r="ABT242" s="128"/>
      <c r="ABU242" s="128"/>
      <c r="ABV242" s="128"/>
      <c r="ABW242" s="128"/>
      <c r="ABX242" s="128"/>
      <c r="ABY242" s="128"/>
      <c r="ABZ242" s="128"/>
      <c r="ACA242" s="128"/>
      <c r="ACB242" s="128"/>
      <c r="ACC242" s="128"/>
      <c r="ACD242" s="128"/>
      <c r="ACE242" s="128"/>
      <c r="ACF242" s="128"/>
      <c r="ACG242" s="128"/>
      <c r="ACH242" s="128"/>
      <c r="ACI242" s="128"/>
      <c r="ACJ242" s="128"/>
      <c r="ACK242" s="128"/>
      <c r="ACL242" s="128"/>
      <c r="ACM242" s="128"/>
      <c r="ACN242" s="128"/>
      <c r="ACO242" s="128"/>
      <c r="ACP242" s="128"/>
      <c r="ACQ242" s="128"/>
      <c r="ACR242" s="128"/>
      <c r="ACS242" s="128"/>
      <c r="ACT242" s="128"/>
      <c r="ACU242" s="128"/>
      <c r="ACV242" s="128"/>
      <c r="ACW242" s="128"/>
      <c r="ACX242" s="128"/>
      <c r="ACY242" s="128"/>
      <c r="ACZ242" s="128"/>
      <c r="ADA242" s="128"/>
      <c r="ADB242" s="128"/>
      <c r="ADC242" s="128"/>
      <c r="ADD242" s="128"/>
      <c r="ADE242" s="128"/>
      <c r="ADF242" s="128"/>
      <c r="ADG242" s="128"/>
      <c r="ADH242" s="128"/>
      <c r="ADI242" s="128"/>
      <c r="ADJ242" s="128"/>
      <c r="ADK242" s="128"/>
      <c r="ADL242" s="128"/>
      <c r="ADM242" s="128"/>
      <c r="ADN242" s="128"/>
      <c r="ADO242" s="128"/>
      <c r="ADP242" s="128"/>
      <c r="ADQ242" s="128"/>
      <c r="ADR242" s="128"/>
      <c r="ADS242" s="128"/>
      <c r="ADT242" s="128"/>
      <c r="ADU242" s="128"/>
      <c r="ADV242" s="128"/>
      <c r="ADW242" s="128"/>
      <c r="ADX242" s="128"/>
      <c r="ADY242" s="128"/>
      <c r="ADZ242" s="128"/>
      <c r="AEA242" s="128"/>
      <c r="AEB242" s="128"/>
      <c r="AEC242" s="128"/>
      <c r="AED242" s="128"/>
      <c r="AEE242" s="128"/>
      <c r="AEF242" s="128"/>
      <c r="AEG242" s="128"/>
      <c r="AEH242" s="128"/>
      <c r="AEI242" s="128"/>
      <c r="AEJ242" s="128"/>
      <c r="AEK242" s="128"/>
      <c r="AEL242" s="128"/>
      <c r="AEM242" s="128"/>
      <c r="AEN242" s="128"/>
      <c r="AEO242" s="128"/>
      <c r="AEP242" s="128"/>
      <c r="AEQ242" s="128"/>
      <c r="AER242" s="128"/>
      <c r="AES242" s="128"/>
      <c r="AET242" s="128"/>
      <c r="AEU242" s="128"/>
      <c r="AEV242" s="128"/>
      <c r="AEW242" s="128"/>
      <c r="AEX242" s="128"/>
      <c r="AEY242" s="128"/>
      <c r="AEZ242" s="128"/>
      <c r="AFA242" s="128"/>
      <c r="AFB242" s="128"/>
      <c r="AFC242" s="128"/>
      <c r="AFD242" s="128"/>
      <c r="AFE242" s="128"/>
      <c r="AFF242" s="128"/>
      <c r="AFG242" s="128"/>
      <c r="AFH242" s="128"/>
      <c r="AFI242" s="128"/>
      <c r="AFJ242" s="128"/>
      <c r="AFK242" s="128"/>
      <c r="AFL242" s="128"/>
      <c r="AFM242" s="128"/>
      <c r="AFN242" s="128"/>
      <c r="AFO242" s="128"/>
      <c r="AFP242" s="128"/>
      <c r="AFQ242" s="128"/>
      <c r="AFR242" s="128"/>
      <c r="AFS242" s="128"/>
      <c r="AFT242" s="128"/>
      <c r="AFU242" s="128"/>
      <c r="AFV242" s="128"/>
      <c r="AFW242" s="128"/>
      <c r="AFX242" s="128"/>
      <c r="AFY242" s="128"/>
      <c r="AFZ242" s="128"/>
      <c r="AGA242" s="128"/>
      <c r="AGB242" s="128"/>
      <c r="AGC242" s="128"/>
      <c r="AGD242" s="128"/>
      <c r="AGE242" s="128"/>
      <c r="AGF242" s="128"/>
      <c r="AGG242" s="128"/>
      <c r="AGH242" s="128"/>
      <c r="AGI242" s="128"/>
      <c r="AGJ242" s="128"/>
      <c r="AGK242" s="128"/>
      <c r="AGL242" s="128"/>
      <c r="AGM242" s="128"/>
      <c r="AGN242" s="128"/>
      <c r="AGO242" s="128"/>
      <c r="AGP242" s="128"/>
      <c r="AGQ242" s="128"/>
      <c r="AGR242" s="128"/>
      <c r="AGS242" s="128"/>
      <c r="AGT242" s="128"/>
      <c r="AGU242" s="128"/>
      <c r="AGV242" s="128"/>
      <c r="AGW242" s="128"/>
      <c r="AGX242" s="128"/>
      <c r="AGY242" s="128"/>
      <c r="AGZ242" s="128"/>
      <c r="AHA242" s="128"/>
      <c r="AHB242" s="128"/>
      <c r="AHC242" s="128"/>
      <c r="AHD242" s="128"/>
      <c r="AHE242" s="128"/>
      <c r="AHF242" s="128"/>
      <c r="AHG242" s="128"/>
      <c r="AHH242" s="128"/>
      <c r="AHI242" s="128"/>
      <c r="AHJ242" s="128"/>
      <c r="AHK242" s="128"/>
      <c r="AHL242" s="128"/>
      <c r="AHM242" s="128"/>
      <c r="AHN242" s="128"/>
      <c r="AHO242" s="128"/>
      <c r="AHP242" s="128"/>
      <c r="AHQ242" s="128"/>
      <c r="AHR242" s="128"/>
      <c r="AHS242" s="128"/>
      <c r="AHT242" s="128"/>
      <c r="AHU242" s="128"/>
      <c r="AHV242" s="128"/>
      <c r="AHW242" s="128"/>
      <c r="AHX242" s="128"/>
      <c r="AHY242" s="128"/>
      <c r="AHZ242" s="128"/>
      <c r="AIA242" s="128"/>
      <c r="AIB242" s="128"/>
      <c r="AIC242" s="128"/>
      <c r="AID242" s="128"/>
      <c r="AIE242" s="128"/>
      <c r="AIF242" s="128"/>
      <c r="AIG242" s="128"/>
      <c r="AIH242" s="128"/>
      <c r="AII242" s="128"/>
      <c r="AIJ242" s="128"/>
      <c r="AIK242" s="128"/>
      <c r="AIL242" s="128"/>
      <c r="AIM242" s="128"/>
      <c r="AIN242" s="128"/>
      <c r="AIO242" s="128"/>
      <c r="AIP242" s="128"/>
      <c r="AIQ242" s="128"/>
      <c r="AIR242" s="128"/>
      <c r="AIS242" s="128"/>
      <c r="AIT242" s="128"/>
      <c r="AIU242" s="128"/>
      <c r="AIV242" s="128"/>
      <c r="AIW242" s="128"/>
      <c r="AIX242" s="128"/>
      <c r="AIY242" s="128"/>
      <c r="AIZ242" s="128"/>
      <c r="AJA242" s="128"/>
      <c r="AJB242" s="128"/>
      <c r="AJC242" s="128"/>
      <c r="AJD242" s="128"/>
      <c r="AJE242" s="128"/>
      <c r="AJF242" s="128"/>
      <c r="AJG242" s="128"/>
      <c r="AJH242" s="128"/>
      <c r="AJI242" s="128"/>
      <c r="AJJ242" s="128"/>
      <c r="AJK242" s="128"/>
      <c r="AJL242" s="128"/>
      <c r="AJM242" s="128"/>
      <c r="AJN242" s="128"/>
      <c r="AJO242" s="128"/>
      <c r="AJP242" s="128"/>
      <c r="AJQ242" s="128"/>
      <c r="AJR242" s="128"/>
      <c r="AJS242" s="128"/>
      <c r="AJT242" s="128"/>
      <c r="AJU242" s="128"/>
      <c r="AJV242" s="128"/>
      <c r="AJW242" s="128"/>
      <c r="AJX242" s="128"/>
      <c r="AJY242" s="128"/>
      <c r="AJZ242" s="128"/>
      <c r="AKA242" s="128"/>
      <c r="AKB242" s="128"/>
      <c r="AKC242" s="128"/>
      <c r="AKD242" s="128"/>
      <c r="AKE242" s="128"/>
      <c r="AKF242" s="128"/>
      <c r="AKG242" s="128"/>
      <c r="AKH242" s="128"/>
      <c r="AKI242" s="128"/>
      <c r="AKJ242" s="128"/>
      <c r="AKK242" s="128"/>
      <c r="AKL242" s="128"/>
      <c r="AKM242" s="128"/>
      <c r="AKN242" s="128"/>
      <c r="AKO242" s="128"/>
      <c r="AKP242" s="128"/>
      <c r="AKQ242" s="128"/>
      <c r="AKR242" s="128"/>
      <c r="AKS242" s="128"/>
      <c r="AKT242" s="128"/>
      <c r="AKU242" s="128"/>
      <c r="AKV242" s="128"/>
      <c r="AKW242" s="128"/>
      <c r="AKX242" s="128"/>
      <c r="AKY242" s="128"/>
      <c r="AKZ242" s="128"/>
      <c r="ALA242" s="128"/>
      <c r="ALB242" s="128"/>
      <c r="ALC242" s="128"/>
      <c r="ALD242" s="128"/>
      <c r="ALE242" s="128"/>
      <c r="ALF242" s="128"/>
      <c r="ALG242" s="128"/>
      <c r="ALH242" s="128"/>
      <c r="ALI242" s="128"/>
      <c r="ALJ242" s="128"/>
      <c r="ALK242" s="128"/>
      <c r="ALL242" s="128"/>
      <c r="ALM242" s="128"/>
      <c r="ALN242" s="128"/>
      <c r="ALO242" s="128"/>
      <c r="ALP242" s="128"/>
      <c r="ALQ242" s="128"/>
      <c r="ALR242" s="128"/>
      <c r="ALS242" s="128"/>
      <c r="ALT242" s="128"/>
      <c r="ALU242" s="128"/>
      <c r="ALV242" s="128"/>
      <c r="ALW242" s="128"/>
      <c r="ALX242" s="128"/>
      <c r="ALY242" s="128"/>
      <c r="ALZ242" s="128"/>
      <c r="AMA242" s="128"/>
      <c r="AMB242" s="128"/>
      <c r="AMC242" s="128"/>
      <c r="AMD242" s="128"/>
      <c r="AME242" s="128"/>
      <c r="AMF242" s="128"/>
      <c r="AMG242" s="128"/>
      <c r="AMH242" s="128"/>
    </row>
    <row r="243" spans="1:1022" ht="15" customHeight="1" x14ac:dyDescent="0.3">
      <c r="A243" s="131" t="s">
        <v>19</v>
      </c>
      <c r="B243" s="158" t="s">
        <v>48</v>
      </c>
      <c r="C243" s="158"/>
      <c r="D243" s="177"/>
      <c r="E243" s="174"/>
      <c r="F243" s="178"/>
      <c r="G243" s="178"/>
      <c r="H243" s="177"/>
      <c r="I243" s="177"/>
      <c r="J243" s="179"/>
      <c r="K243" s="179"/>
      <c r="L243" s="179"/>
      <c r="M243" s="179"/>
      <c r="N243" s="179"/>
      <c r="O243" s="179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128"/>
      <c r="CB243" s="128"/>
      <c r="CC243" s="128"/>
      <c r="CD243" s="128"/>
      <c r="CE243" s="128"/>
      <c r="CF243" s="128"/>
      <c r="CG243" s="128"/>
      <c r="CH243" s="128"/>
      <c r="CI243" s="128"/>
      <c r="CJ243" s="128"/>
      <c r="CK243" s="128"/>
      <c r="CL243" s="128"/>
      <c r="CM243" s="128"/>
      <c r="CN243" s="128"/>
      <c r="CO243" s="128"/>
      <c r="CP243" s="128"/>
      <c r="CQ243" s="128"/>
      <c r="CR243" s="128"/>
      <c r="CS243" s="128"/>
      <c r="CT243" s="128"/>
      <c r="CU243" s="128"/>
      <c r="CV243" s="128"/>
      <c r="CW243" s="128"/>
      <c r="CX243" s="128"/>
      <c r="CY243" s="128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28"/>
      <c r="DM243" s="128"/>
      <c r="DN243" s="128"/>
      <c r="DO243" s="128"/>
      <c r="DP243" s="128"/>
      <c r="DQ243" s="128"/>
      <c r="DR243" s="128"/>
      <c r="DS243" s="128"/>
      <c r="DT243" s="128"/>
      <c r="DU243" s="128"/>
      <c r="DV243" s="128"/>
      <c r="DW243" s="128"/>
      <c r="DX243" s="128"/>
      <c r="DY243" s="128"/>
      <c r="DZ243" s="128"/>
      <c r="EA243" s="128"/>
      <c r="EB243" s="128"/>
      <c r="EC243" s="128"/>
      <c r="ED243" s="128"/>
      <c r="EE243" s="128"/>
      <c r="EF243" s="128"/>
      <c r="EG243" s="128"/>
      <c r="EH243" s="128"/>
      <c r="EI243" s="128"/>
      <c r="EJ243" s="128"/>
      <c r="EK243" s="128"/>
      <c r="EL243" s="128"/>
      <c r="EM243" s="128"/>
      <c r="EN243" s="128"/>
      <c r="EO243" s="128"/>
      <c r="EP243" s="128"/>
      <c r="EQ243" s="128"/>
      <c r="ER243" s="128"/>
      <c r="ES243" s="128"/>
      <c r="ET243" s="128"/>
      <c r="EU243" s="128"/>
      <c r="EV243" s="128"/>
      <c r="EW243" s="128"/>
      <c r="EX243" s="128"/>
      <c r="EY243" s="128"/>
      <c r="EZ243" s="128"/>
      <c r="FA243" s="128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GW243" s="128"/>
      <c r="GX243" s="128"/>
      <c r="GY243" s="128"/>
      <c r="GZ243" s="128"/>
      <c r="HA243" s="128"/>
      <c r="HB243" s="128"/>
      <c r="HC243" s="128"/>
      <c r="HD243" s="128"/>
      <c r="HE243" s="128"/>
      <c r="HF243" s="128"/>
      <c r="HG243" s="128"/>
      <c r="HH243" s="128"/>
      <c r="HI243" s="128"/>
      <c r="HJ243" s="128"/>
      <c r="HK243" s="128"/>
      <c r="HL243" s="128"/>
      <c r="HM243" s="128"/>
      <c r="HN243" s="128"/>
      <c r="HO243" s="128"/>
      <c r="HP243" s="128"/>
      <c r="HQ243" s="128"/>
      <c r="HR243" s="128"/>
      <c r="HS243" s="128"/>
      <c r="HT243" s="128"/>
      <c r="HU243" s="128"/>
      <c r="HV243" s="128"/>
      <c r="HW243" s="128"/>
      <c r="HX243" s="128"/>
      <c r="HY243" s="128"/>
      <c r="HZ243" s="128"/>
      <c r="IA243" s="128"/>
      <c r="IB243" s="128"/>
      <c r="IC243" s="128"/>
      <c r="ID243" s="128"/>
      <c r="IE243" s="128"/>
      <c r="IF243" s="128"/>
      <c r="IG243" s="128"/>
      <c r="IH243" s="128"/>
      <c r="II243" s="128"/>
      <c r="IJ243" s="128"/>
      <c r="IK243" s="128"/>
      <c r="IL243" s="128"/>
      <c r="IM243" s="128"/>
      <c r="IN243" s="128"/>
      <c r="IO243" s="128"/>
      <c r="IP243" s="128"/>
      <c r="IQ243" s="128"/>
      <c r="IR243" s="128"/>
      <c r="IS243" s="128"/>
      <c r="IT243" s="128"/>
      <c r="IU243" s="128"/>
      <c r="IV243" s="128"/>
      <c r="IW243" s="128"/>
      <c r="IX243" s="128"/>
      <c r="IY243" s="128"/>
      <c r="IZ243" s="128"/>
      <c r="JA243" s="128"/>
      <c r="JB243" s="128"/>
      <c r="JC243" s="128"/>
      <c r="JD243" s="128"/>
      <c r="JE243" s="128"/>
      <c r="JF243" s="128"/>
      <c r="JG243" s="128"/>
      <c r="JH243" s="128"/>
      <c r="JI243" s="128"/>
      <c r="JJ243" s="128"/>
      <c r="JK243" s="128"/>
      <c r="JL243" s="128"/>
      <c r="JM243" s="128"/>
      <c r="JN243" s="128"/>
      <c r="JO243" s="128"/>
      <c r="JP243" s="128"/>
      <c r="JQ243" s="128"/>
      <c r="JR243" s="128"/>
      <c r="JS243" s="128"/>
      <c r="JT243" s="128"/>
      <c r="JU243" s="128"/>
      <c r="JV243" s="128"/>
      <c r="JW243" s="128"/>
      <c r="JX243" s="128"/>
      <c r="JY243" s="128"/>
      <c r="JZ243" s="128"/>
      <c r="KA243" s="128"/>
      <c r="KB243" s="128"/>
      <c r="KC243" s="128"/>
      <c r="KD243" s="128"/>
      <c r="KE243" s="128"/>
      <c r="KF243" s="128"/>
      <c r="KG243" s="128"/>
      <c r="KH243" s="128"/>
      <c r="KI243" s="128"/>
      <c r="KJ243" s="128"/>
      <c r="KK243" s="128"/>
      <c r="KL243" s="128"/>
      <c r="KM243" s="128"/>
      <c r="KN243" s="128"/>
      <c r="KO243" s="128"/>
      <c r="KP243" s="128"/>
      <c r="KQ243" s="128"/>
      <c r="KR243" s="128"/>
      <c r="KS243" s="128"/>
      <c r="KT243" s="128"/>
      <c r="KU243" s="128"/>
      <c r="KV243" s="128"/>
      <c r="KW243" s="128"/>
      <c r="KX243" s="128"/>
      <c r="KY243" s="128"/>
      <c r="KZ243" s="128"/>
      <c r="LA243" s="128"/>
      <c r="LB243" s="128"/>
      <c r="LC243" s="128"/>
      <c r="LD243" s="128"/>
      <c r="LE243" s="128"/>
      <c r="LF243" s="128"/>
      <c r="LG243" s="128"/>
      <c r="LH243" s="128"/>
      <c r="LI243" s="128"/>
      <c r="LJ243" s="128"/>
      <c r="LK243" s="128"/>
      <c r="LL243" s="128"/>
      <c r="LM243" s="128"/>
      <c r="LN243" s="128"/>
      <c r="LO243" s="128"/>
      <c r="LP243" s="128"/>
      <c r="LQ243" s="128"/>
      <c r="LR243" s="128"/>
      <c r="LS243" s="128"/>
      <c r="LT243" s="128"/>
      <c r="LU243" s="128"/>
      <c r="LV243" s="128"/>
      <c r="LW243" s="128"/>
      <c r="LX243" s="128"/>
      <c r="LY243" s="128"/>
      <c r="LZ243" s="128"/>
      <c r="MA243" s="128"/>
      <c r="MB243" s="128"/>
      <c r="MC243" s="128"/>
      <c r="MD243" s="128"/>
      <c r="ME243" s="128"/>
      <c r="MF243" s="128"/>
      <c r="MG243" s="128"/>
      <c r="MH243" s="128"/>
      <c r="MI243" s="128"/>
      <c r="MJ243" s="128"/>
      <c r="MK243" s="128"/>
      <c r="ML243" s="128"/>
      <c r="MM243" s="128"/>
      <c r="MN243" s="128"/>
      <c r="MO243" s="128"/>
      <c r="MP243" s="128"/>
      <c r="MQ243" s="128"/>
      <c r="MR243" s="128"/>
      <c r="MS243" s="128"/>
      <c r="MT243" s="128"/>
      <c r="MU243" s="128"/>
      <c r="MV243" s="128"/>
      <c r="MW243" s="128"/>
      <c r="MX243" s="128"/>
      <c r="MY243" s="128"/>
      <c r="MZ243" s="128"/>
      <c r="NA243" s="128"/>
      <c r="NB243" s="128"/>
      <c r="NC243" s="128"/>
      <c r="ND243" s="128"/>
      <c r="NE243" s="128"/>
      <c r="NF243" s="128"/>
      <c r="NG243" s="128"/>
      <c r="NH243" s="128"/>
      <c r="NI243" s="128"/>
      <c r="NJ243" s="128"/>
      <c r="NK243" s="128"/>
      <c r="NL243" s="128"/>
      <c r="NM243" s="128"/>
      <c r="NN243" s="128"/>
      <c r="NO243" s="128"/>
      <c r="NP243" s="128"/>
      <c r="NQ243" s="128"/>
      <c r="NR243" s="128"/>
      <c r="NS243" s="128"/>
      <c r="NT243" s="128"/>
      <c r="NU243" s="128"/>
      <c r="NV243" s="128"/>
      <c r="NW243" s="128"/>
      <c r="NX243" s="128"/>
      <c r="NY243" s="128"/>
      <c r="NZ243" s="128"/>
      <c r="OA243" s="128"/>
      <c r="OB243" s="128"/>
      <c r="OC243" s="128"/>
      <c r="OD243" s="128"/>
      <c r="OE243" s="128"/>
      <c r="OF243" s="128"/>
      <c r="OG243" s="128"/>
      <c r="OH243" s="128"/>
      <c r="OI243" s="128"/>
      <c r="OJ243" s="128"/>
      <c r="OK243" s="128"/>
      <c r="OL243" s="128"/>
      <c r="OM243" s="128"/>
      <c r="ON243" s="128"/>
      <c r="OO243" s="128"/>
      <c r="OP243" s="128"/>
      <c r="OQ243" s="128"/>
      <c r="OR243" s="128"/>
      <c r="OS243" s="128"/>
      <c r="OT243" s="128"/>
      <c r="OU243" s="128"/>
      <c r="OV243" s="128"/>
      <c r="OW243" s="128"/>
      <c r="OX243" s="128"/>
      <c r="OY243" s="128"/>
      <c r="OZ243" s="128"/>
      <c r="PA243" s="128"/>
      <c r="PB243" s="128"/>
      <c r="PC243" s="128"/>
      <c r="PD243" s="128"/>
      <c r="PE243" s="128"/>
      <c r="PF243" s="128"/>
      <c r="PG243" s="128"/>
      <c r="PH243" s="128"/>
      <c r="PI243" s="128"/>
      <c r="PJ243" s="128"/>
      <c r="PK243" s="128"/>
      <c r="PL243" s="128"/>
      <c r="PM243" s="128"/>
      <c r="PN243" s="128"/>
      <c r="PO243" s="128"/>
      <c r="PP243" s="128"/>
      <c r="PQ243" s="128"/>
      <c r="PR243" s="128"/>
      <c r="PS243" s="128"/>
      <c r="PT243" s="128"/>
      <c r="PU243" s="128"/>
      <c r="PV243" s="128"/>
      <c r="PW243" s="128"/>
      <c r="PX243" s="128"/>
      <c r="PY243" s="128"/>
      <c r="PZ243" s="128"/>
      <c r="QA243" s="128"/>
      <c r="QB243" s="128"/>
      <c r="QC243" s="128"/>
      <c r="QD243" s="128"/>
      <c r="QE243" s="128"/>
      <c r="QF243" s="128"/>
      <c r="QG243" s="128"/>
      <c r="QH243" s="128"/>
      <c r="QI243" s="128"/>
      <c r="QJ243" s="128"/>
      <c r="QK243" s="128"/>
      <c r="QL243" s="128"/>
      <c r="QM243" s="128"/>
      <c r="QN243" s="128"/>
      <c r="QO243" s="128"/>
      <c r="QP243" s="128"/>
      <c r="QQ243" s="128"/>
      <c r="QR243" s="128"/>
      <c r="QS243" s="128"/>
      <c r="QT243" s="128"/>
      <c r="QU243" s="128"/>
      <c r="QV243" s="128"/>
      <c r="QW243" s="128"/>
      <c r="QX243" s="128"/>
      <c r="QY243" s="128"/>
      <c r="QZ243" s="128"/>
      <c r="RA243" s="128"/>
      <c r="RB243" s="128"/>
      <c r="RC243" s="128"/>
      <c r="RD243" s="128"/>
      <c r="RE243" s="128"/>
      <c r="RF243" s="128"/>
      <c r="RG243" s="128"/>
      <c r="RH243" s="128"/>
      <c r="RI243" s="128"/>
      <c r="RJ243" s="128"/>
      <c r="RK243" s="128"/>
      <c r="RL243" s="128"/>
      <c r="RM243" s="128"/>
      <c r="RN243" s="128"/>
      <c r="RO243" s="128"/>
      <c r="RP243" s="128"/>
      <c r="RQ243" s="128"/>
      <c r="RR243" s="128"/>
      <c r="RS243" s="128"/>
      <c r="RT243" s="128"/>
      <c r="RU243" s="128"/>
      <c r="RV243" s="128"/>
      <c r="RW243" s="128"/>
      <c r="RX243" s="128"/>
      <c r="RY243" s="128"/>
      <c r="RZ243" s="128"/>
      <c r="SA243" s="128"/>
      <c r="SB243" s="128"/>
      <c r="SC243" s="128"/>
      <c r="SD243" s="128"/>
      <c r="SE243" s="128"/>
      <c r="SF243" s="128"/>
      <c r="SG243" s="128"/>
      <c r="SH243" s="128"/>
      <c r="SI243" s="128"/>
      <c r="SJ243" s="128"/>
      <c r="SK243" s="128"/>
      <c r="SL243" s="128"/>
      <c r="SM243" s="128"/>
      <c r="SN243" s="128"/>
      <c r="SO243" s="128"/>
      <c r="SP243" s="128"/>
      <c r="SQ243" s="128"/>
      <c r="SR243" s="128"/>
      <c r="SS243" s="128"/>
      <c r="ST243" s="128"/>
      <c r="SU243" s="128"/>
      <c r="SV243" s="128"/>
      <c r="SW243" s="128"/>
      <c r="SX243" s="128"/>
      <c r="SY243" s="128"/>
      <c r="SZ243" s="128"/>
      <c r="TA243" s="128"/>
      <c r="TB243" s="128"/>
      <c r="TC243" s="128"/>
      <c r="TD243" s="128"/>
      <c r="TE243" s="128"/>
      <c r="TF243" s="128"/>
      <c r="TG243" s="128"/>
      <c r="TH243" s="128"/>
      <c r="TI243" s="128"/>
      <c r="TJ243" s="128"/>
      <c r="TK243" s="128"/>
      <c r="TL243" s="128"/>
      <c r="TM243" s="128"/>
      <c r="TN243" s="128"/>
      <c r="TO243" s="128"/>
      <c r="TP243" s="128"/>
      <c r="TQ243" s="128"/>
      <c r="TR243" s="128"/>
      <c r="TS243" s="128"/>
      <c r="TT243" s="128"/>
      <c r="TU243" s="128"/>
      <c r="TV243" s="128"/>
      <c r="TW243" s="128"/>
      <c r="TX243" s="128"/>
      <c r="TY243" s="128"/>
      <c r="TZ243" s="128"/>
      <c r="UA243" s="128"/>
      <c r="UB243" s="128"/>
      <c r="UC243" s="128"/>
      <c r="UD243" s="128"/>
      <c r="UE243" s="128"/>
      <c r="UF243" s="128"/>
      <c r="UG243" s="128"/>
      <c r="UH243" s="128"/>
      <c r="UI243" s="128"/>
      <c r="UJ243" s="128"/>
      <c r="UK243" s="128"/>
      <c r="UL243" s="128"/>
      <c r="UM243" s="128"/>
      <c r="UN243" s="128"/>
      <c r="UO243" s="128"/>
      <c r="UP243" s="128"/>
      <c r="UQ243" s="128"/>
      <c r="UR243" s="128"/>
      <c r="US243" s="128"/>
      <c r="UT243" s="128"/>
      <c r="UU243" s="128"/>
      <c r="UV243" s="128"/>
      <c r="UW243" s="128"/>
      <c r="UX243" s="128"/>
      <c r="UY243" s="128"/>
      <c r="UZ243" s="128"/>
      <c r="VA243" s="128"/>
      <c r="VB243" s="128"/>
      <c r="VC243" s="128"/>
      <c r="VD243" s="128"/>
      <c r="VE243" s="128"/>
      <c r="VF243" s="128"/>
      <c r="VG243" s="128"/>
      <c r="VH243" s="128"/>
      <c r="VI243" s="128"/>
      <c r="VJ243" s="128"/>
      <c r="VK243" s="128"/>
      <c r="VL243" s="128"/>
      <c r="VM243" s="128"/>
      <c r="VN243" s="128"/>
      <c r="VO243" s="128"/>
      <c r="VP243" s="128"/>
      <c r="VQ243" s="128"/>
      <c r="VR243" s="128"/>
      <c r="VS243" s="128"/>
      <c r="VT243" s="128"/>
      <c r="VU243" s="128"/>
      <c r="VV243" s="128"/>
      <c r="VW243" s="128"/>
      <c r="VX243" s="128"/>
      <c r="VY243" s="128"/>
      <c r="VZ243" s="128"/>
      <c r="WA243" s="128"/>
      <c r="WB243" s="128"/>
      <c r="WC243" s="128"/>
      <c r="WD243" s="128"/>
      <c r="WE243" s="128"/>
      <c r="WF243" s="128"/>
      <c r="WG243" s="128"/>
      <c r="WH243" s="128"/>
      <c r="WI243" s="128"/>
      <c r="WJ243" s="128"/>
      <c r="WK243" s="128"/>
      <c r="WL243" s="128"/>
      <c r="WM243" s="128"/>
      <c r="WN243" s="128"/>
      <c r="WO243" s="128"/>
      <c r="WP243" s="128"/>
      <c r="WQ243" s="128"/>
      <c r="WR243" s="128"/>
      <c r="WS243" s="128"/>
      <c r="WT243" s="128"/>
      <c r="WU243" s="128"/>
      <c r="WV243" s="128"/>
      <c r="WW243" s="128"/>
      <c r="WX243" s="128"/>
      <c r="WY243" s="128"/>
      <c r="WZ243" s="128"/>
      <c r="XA243" s="128"/>
      <c r="XB243" s="128"/>
      <c r="XC243" s="128"/>
      <c r="XD243" s="128"/>
      <c r="XE243" s="128"/>
      <c r="XF243" s="128"/>
      <c r="XG243" s="128"/>
      <c r="XH243" s="128"/>
      <c r="XI243" s="128"/>
      <c r="XJ243" s="128"/>
      <c r="XK243" s="128"/>
      <c r="XL243" s="128"/>
      <c r="XM243" s="128"/>
      <c r="XN243" s="128"/>
      <c r="XO243" s="128"/>
      <c r="XP243" s="128"/>
      <c r="XQ243" s="128"/>
      <c r="XR243" s="128"/>
      <c r="XS243" s="128"/>
      <c r="XT243" s="128"/>
      <c r="XU243" s="128"/>
      <c r="XV243" s="128"/>
      <c r="XW243" s="128"/>
      <c r="XX243" s="128"/>
      <c r="XY243" s="128"/>
      <c r="XZ243" s="128"/>
      <c r="YA243" s="128"/>
      <c r="YB243" s="128"/>
      <c r="YC243" s="128"/>
      <c r="YD243" s="128"/>
      <c r="YE243" s="128"/>
      <c r="YF243" s="128"/>
      <c r="YG243" s="128"/>
      <c r="YH243" s="128"/>
      <c r="YI243" s="128"/>
      <c r="YJ243" s="128"/>
      <c r="YK243" s="128"/>
      <c r="YL243" s="128"/>
      <c r="YM243" s="128"/>
      <c r="YN243" s="128"/>
      <c r="YO243" s="128"/>
      <c r="YP243" s="128"/>
      <c r="YQ243" s="128"/>
      <c r="YR243" s="128"/>
      <c r="YS243" s="128"/>
      <c r="YT243" s="128"/>
      <c r="YU243" s="128"/>
      <c r="YV243" s="128"/>
      <c r="YW243" s="128"/>
      <c r="YX243" s="128"/>
      <c r="YY243" s="128"/>
      <c r="YZ243" s="128"/>
      <c r="ZA243" s="128"/>
      <c r="ZB243" s="128"/>
      <c r="ZC243" s="128"/>
      <c r="ZD243" s="128"/>
      <c r="ZE243" s="128"/>
      <c r="ZF243" s="128"/>
      <c r="ZG243" s="128"/>
      <c r="ZH243" s="128"/>
      <c r="ZI243" s="128"/>
      <c r="ZJ243" s="128"/>
      <c r="ZK243" s="128"/>
      <c r="ZL243" s="128"/>
      <c r="ZM243" s="128"/>
      <c r="ZN243" s="128"/>
      <c r="ZO243" s="128"/>
      <c r="ZP243" s="128"/>
      <c r="ZQ243" s="128"/>
      <c r="ZR243" s="128"/>
      <c r="ZS243" s="128"/>
      <c r="ZT243" s="128"/>
      <c r="ZU243" s="128"/>
      <c r="ZV243" s="128"/>
      <c r="ZW243" s="128"/>
      <c r="ZX243" s="128"/>
      <c r="ZY243" s="128"/>
      <c r="ZZ243" s="128"/>
      <c r="AAA243" s="128"/>
      <c r="AAB243" s="128"/>
      <c r="AAC243" s="128"/>
      <c r="AAD243" s="128"/>
      <c r="AAE243" s="128"/>
      <c r="AAF243" s="128"/>
      <c r="AAG243" s="128"/>
      <c r="AAH243" s="128"/>
      <c r="AAI243" s="128"/>
      <c r="AAJ243" s="128"/>
      <c r="AAK243" s="128"/>
      <c r="AAL243" s="128"/>
      <c r="AAM243" s="128"/>
      <c r="AAN243" s="128"/>
      <c r="AAO243" s="128"/>
      <c r="AAP243" s="128"/>
      <c r="AAQ243" s="128"/>
      <c r="AAR243" s="128"/>
      <c r="AAS243" s="128"/>
      <c r="AAT243" s="128"/>
      <c r="AAU243" s="128"/>
      <c r="AAV243" s="128"/>
      <c r="AAW243" s="128"/>
      <c r="AAX243" s="128"/>
      <c r="AAY243" s="128"/>
      <c r="AAZ243" s="128"/>
      <c r="ABA243" s="128"/>
      <c r="ABB243" s="128"/>
      <c r="ABC243" s="128"/>
      <c r="ABD243" s="128"/>
      <c r="ABE243" s="128"/>
      <c r="ABF243" s="128"/>
      <c r="ABG243" s="128"/>
      <c r="ABH243" s="128"/>
      <c r="ABI243" s="128"/>
      <c r="ABJ243" s="128"/>
      <c r="ABK243" s="128"/>
      <c r="ABL243" s="128"/>
      <c r="ABM243" s="128"/>
      <c r="ABN243" s="128"/>
      <c r="ABO243" s="128"/>
      <c r="ABP243" s="128"/>
      <c r="ABQ243" s="128"/>
      <c r="ABR243" s="128"/>
      <c r="ABS243" s="128"/>
      <c r="ABT243" s="128"/>
      <c r="ABU243" s="128"/>
      <c r="ABV243" s="128"/>
      <c r="ABW243" s="128"/>
      <c r="ABX243" s="128"/>
      <c r="ABY243" s="128"/>
      <c r="ABZ243" s="128"/>
      <c r="ACA243" s="128"/>
      <c r="ACB243" s="128"/>
      <c r="ACC243" s="128"/>
      <c r="ACD243" s="128"/>
      <c r="ACE243" s="128"/>
      <c r="ACF243" s="128"/>
      <c r="ACG243" s="128"/>
      <c r="ACH243" s="128"/>
      <c r="ACI243" s="128"/>
      <c r="ACJ243" s="128"/>
      <c r="ACK243" s="128"/>
      <c r="ACL243" s="128"/>
      <c r="ACM243" s="128"/>
      <c r="ACN243" s="128"/>
      <c r="ACO243" s="128"/>
      <c r="ACP243" s="128"/>
      <c r="ACQ243" s="128"/>
      <c r="ACR243" s="128"/>
      <c r="ACS243" s="128"/>
      <c r="ACT243" s="128"/>
      <c r="ACU243" s="128"/>
      <c r="ACV243" s="128"/>
      <c r="ACW243" s="128"/>
      <c r="ACX243" s="128"/>
      <c r="ACY243" s="128"/>
      <c r="ACZ243" s="128"/>
      <c r="ADA243" s="128"/>
      <c r="ADB243" s="128"/>
      <c r="ADC243" s="128"/>
      <c r="ADD243" s="128"/>
      <c r="ADE243" s="128"/>
      <c r="ADF243" s="128"/>
      <c r="ADG243" s="128"/>
      <c r="ADH243" s="128"/>
      <c r="ADI243" s="128"/>
      <c r="ADJ243" s="128"/>
      <c r="ADK243" s="128"/>
      <c r="ADL243" s="128"/>
      <c r="ADM243" s="128"/>
      <c r="ADN243" s="128"/>
      <c r="ADO243" s="128"/>
      <c r="ADP243" s="128"/>
      <c r="ADQ243" s="128"/>
      <c r="ADR243" s="128"/>
      <c r="ADS243" s="128"/>
      <c r="ADT243" s="128"/>
      <c r="ADU243" s="128"/>
      <c r="ADV243" s="128"/>
      <c r="ADW243" s="128"/>
      <c r="ADX243" s="128"/>
      <c r="ADY243" s="128"/>
      <c r="ADZ243" s="128"/>
      <c r="AEA243" s="128"/>
      <c r="AEB243" s="128"/>
      <c r="AEC243" s="128"/>
      <c r="AED243" s="128"/>
      <c r="AEE243" s="128"/>
      <c r="AEF243" s="128"/>
      <c r="AEG243" s="128"/>
      <c r="AEH243" s="128"/>
      <c r="AEI243" s="128"/>
      <c r="AEJ243" s="128"/>
      <c r="AEK243" s="128"/>
      <c r="AEL243" s="128"/>
      <c r="AEM243" s="128"/>
      <c r="AEN243" s="128"/>
      <c r="AEO243" s="128"/>
      <c r="AEP243" s="128"/>
      <c r="AEQ243" s="128"/>
      <c r="AER243" s="128"/>
      <c r="AES243" s="128"/>
      <c r="AET243" s="128"/>
      <c r="AEU243" s="128"/>
      <c r="AEV243" s="128"/>
      <c r="AEW243" s="128"/>
      <c r="AEX243" s="128"/>
      <c r="AEY243" s="128"/>
      <c r="AEZ243" s="128"/>
      <c r="AFA243" s="128"/>
      <c r="AFB243" s="128"/>
      <c r="AFC243" s="128"/>
      <c r="AFD243" s="128"/>
      <c r="AFE243" s="128"/>
      <c r="AFF243" s="128"/>
      <c r="AFG243" s="128"/>
      <c r="AFH243" s="128"/>
      <c r="AFI243" s="128"/>
      <c r="AFJ243" s="128"/>
      <c r="AFK243" s="128"/>
      <c r="AFL243" s="128"/>
      <c r="AFM243" s="128"/>
      <c r="AFN243" s="128"/>
      <c r="AFO243" s="128"/>
      <c r="AFP243" s="128"/>
      <c r="AFQ243" s="128"/>
      <c r="AFR243" s="128"/>
      <c r="AFS243" s="128"/>
      <c r="AFT243" s="128"/>
      <c r="AFU243" s="128"/>
      <c r="AFV243" s="128"/>
      <c r="AFW243" s="128"/>
      <c r="AFX243" s="128"/>
      <c r="AFY243" s="128"/>
      <c r="AFZ243" s="128"/>
      <c r="AGA243" s="128"/>
      <c r="AGB243" s="128"/>
      <c r="AGC243" s="128"/>
      <c r="AGD243" s="128"/>
      <c r="AGE243" s="128"/>
      <c r="AGF243" s="128"/>
      <c r="AGG243" s="128"/>
      <c r="AGH243" s="128"/>
      <c r="AGI243" s="128"/>
      <c r="AGJ243" s="128"/>
      <c r="AGK243" s="128"/>
      <c r="AGL243" s="128"/>
      <c r="AGM243" s="128"/>
      <c r="AGN243" s="128"/>
      <c r="AGO243" s="128"/>
      <c r="AGP243" s="128"/>
      <c r="AGQ243" s="128"/>
      <c r="AGR243" s="128"/>
      <c r="AGS243" s="128"/>
      <c r="AGT243" s="128"/>
      <c r="AGU243" s="128"/>
      <c r="AGV243" s="128"/>
      <c r="AGW243" s="128"/>
      <c r="AGX243" s="128"/>
      <c r="AGY243" s="128"/>
      <c r="AGZ243" s="128"/>
      <c r="AHA243" s="128"/>
      <c r="AHB243" s="128"/>
      <c r="AHC243" s="128"/>
      <c r="AHD243" s="128"/>
      <c r="AHE243" s="128"/>
      <c r="AHF243" s="128"/>
      <c r="AHG243" s="128"/>
      <c r="AHH243" s="128"/>
      <c r="AHI243" s="128"/>
      <c r="AHJ243" s="128"/>
      <c r="AHK243" s="128"/>
      <c r="AHL243" s="128"/>
      <c r="AHM243" s="128"/>
      <c r="AHN243" s="128"/>
      <c r="AHO243" s="128"/>
      <c r="AHP243" s="128"/>
      <c r="AHQ243" s="128"/>
      <c r="AHR243" s="128"/>
      <c r="AHS243" s="128"/>
      <c r="AHT243" s="128"/>
      <c r="AHU243" s="128"/>
      <c r="AHV243" s="128"/>
      <c r="AHW243" s="128"/>
      <c r="AHX243" s="128"/>
      <c r="AHY243" s="128"/>
      <c r="AHZ243" s="128"/>
      <c r="AIA243" s="128"/>
      <c r="AIB243" s="128"/>
      <c r="AIC243" s="128"/>
      <c r="AID243" s="128"/>
      <c r="AIE243" s="128"/>
      <c r="AIF243" s="128"/>
      <c r="AIG243" s="128"/>
      <c r="AIH243" s="128"/>
      <c r="AII243" s="128"/>
      <c r="AIJ243" s="128"/>
      <c r="AIK243" s="128"/>
      <c r="AIL243" s="128"/>
      <c r="AIM243" s="128"/>
      <c r="AIN243" s="128"/>
      <c r="AIO243" s="128"/>
      <c r="AIP243" s="128"/>
      <c r="AIQ243" s="128"/>
      <c r="AIR243" s="128"/>
      <c r="AIS243" s="128"/>
      <c r="AIT243" s="128"/>
      <c r="AIU243" s="128"/>
      <c r="AIV243" s="128"/>
      <c r="AIW243" s="128"/>
      <c r="AIX243" s="128"/>
      <c r="AIY243" s="128"/>
      <c r="AIZ243" s="128"/>
      <c r="AJA243" s="128"/>
      <c r="AJB243" s="128"/>
      <c r="AJC243" s="128"/>
      <c r="AJD243" s="128"/>
      <c r="AJE243" s="128"/>
      <c r="AJF243" s="128"/>
      <c r="AJG243" s="128"/>
      <c r="AJH243" s="128"/>
      <c r="AJI243" s="128"/>
      <c r="AJJ243" s="128"/>
      <c r="AJK243" s="128"/>
      <c r="AJL243" s="128"/>
      <c r="AJM243" s="128"/>
      <c r="AJN243" s="128"/>
      <c r="AJO243" s="128"/>
      <c r="AJP243" s="128"/>
      <c r="AJQ243" s="128"/>
      <c r="AJR243" s="128"/>
      <c r="AJS243" s="128"/>
      <c r="AJT243" s="128"/>
      <c r="AJU243" s="128"/>
      <c r="AJV243" s="128"/>
      <c r="AJW243" s="128"/>
      <c r="AJX243" s="128"/>
      <c r="AJY243" s="128"/>
      <c r="AJZ243" s="128"/>
      <c r="AKA243" s="128"/>
      <c r="AKB243" s="128"/>
      <c r="AKC243" s="128"/>
      <c r="AKD243" s="128"/>
      <c r="AKE243" s="128"/>
      <c r="AKF243" s="128"/>
      <c r="AKG243" s="128"/>
      <c r="AKH243" s="128"/>
      <c r="AKI243" s="128"/>
      <c r="AKJ243" s="128"/>
      <c r="AKK243" s="128"/>
      <c r="AKL243" s="128"/>
      <c r="AKM243" s="128"/>
      <c r="AKN243" s="128"/>
      <c r="AKO243" s="128"/>
      <c r="AKP243" s="128"/>
      <c r="AKQ243" s="128"/>
      <c r="AKR243" s="128"/>
      <c r="AKS243" s="128"/>
      <c r="AKT243" s="128"/>
      <c r="AKU243" s="128"/>
      <c r="AKV243" s="128"/>
      <c r="AKW243" s="128"/>
      <c r="AKX243" s="128"/>
      <c r="AKY243" s="128"/>
      <c r="AKZ243" s="128"/>
      <c r="ALA243" s="128"/>
      <c r="ALB243" s="128"/>
      <c r="ALC243" s="128"/>
      <c r="ALD243" s="128"/>
      <c r="ALE243" s="128"/>
      <c r="ALF243" s="128"/>
      <c r="ALG243" s="128"/>
      <c r="ALH243" s="128"/>
      <c r="ALI243" s="128"/>
      <c r="ALJ243" s="128"/>
      <c r="ALK243" s="128"/>
      <c r="ALL243" s="128"/>
      <c r="ALM243" s="128"/>
      <c r="ALN243" s="128"/>
      <c r="ALO243" s="128"/>
      <c r="ALP243" s="128"/>
      <c r="ALQ243" s="128"/>
      <c r="ALR243" s="128"/>
      <c r="ALS243" s="128"/>
      <c r="ALT243" s="128"/>
      <c r="ALU243" s="128"/>
      <c r="ALV243" s="128"/>
      <c r="ALW243" s="128"/>
      <c r="ALX243" s="128"/>
      <c r="ALY243" s="128"/>
      <c r="ALZ243" s="128"/>
      <c r="AMA243" s="128"/>
      <c r="AMB243" s="128"/>
      <c r="AMC243" s="128"/>
      <c r="AMD243" s="128"/>
      <c r="AME243" s="128"/>
      <c r="AMF243" s="128"/>
      <c r="AMG243" s="128"/>
      <c r="AMH243" s="128"/>
    </row>
    <row r="244" spans="1:1022" ht="13.9" customHeight="1" x14ac:dyDescent="0.3">
      <c r="A244" s="131" t="s">
        <v>21</v>
      </c>
      <c r="B244" s="158">
        <v>2</v>
      </c>
      <c r="C244" s="131"/>
      <c r="D244" s="177"/>
      <c r="E244" s="174"/>
      <c r="F244" s="174"/>
      <c r="G244" s="174"/>
      <c r="H244" s="177"/>
      <c r="I244" s="177"/>
      <c r="J244" s="174"/>
      <c r="K244" s="174"/>
      <c r="L244" s="174"/>
      <c r="M244" s="174"/>
      <c r="N244" s="174"/>
      <c r="O244" s="174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28"/>
      <c r="DM244" s="128"/>
      <c r="DN244" s="128"/>
      <c r="DO244" s="128"/>
      <c r="DP244" s="128"/>
      <c r="DQ244" s="128"/>
      <c r="DR244" s="128"/>
      <c r="DS244" s="128"/>
      <c r="DT244" s="128"/>
      <c r="DU244" s="128"/>
      <c r="DV244" s="128"/>
      <c r="DW244" s="128"/>
      <c r="DX244" s="128"/>
      <c r="DY244" s="128"/>
      <c r="DZ244" s="128"/>
      <c r="EA244" s="128"/>
      <c r="EB244" s="128"/>
      <c r="EC244" s="128"/>
      <c r="ED244" s="128"/>
      <c r="EE244" s="128"/>
      <c r="EF244" s="128"/>
      <c r="EG244" s="128"/>
      <c r="EH244" s="128"/>
      <c r="EI244" s="128"/>
      <c r="EJ244" s="128"/>
      <c r="EK244" s="128"/>
      <c r="EL244" s="128"/>
      <c r="EM244" s="128"/>
      <c r="EN244" s="128"/>
      <c r="EO244" s="128"/>
      <c r="EP244" s="128"/>
      <c r="EQ244" s="128"/>
      <c r="ER244" s="128"/>
      <c r="ES244" s="128"/>
      <c r="ET244" s="128"/>
      <c r="EU244" s="128"/>
      <c r="EV244" s="128"/>
      <c r="EW244" s="128"/>
      <c r="EX244" s="128"/>
      <c r="EY244" s="128"/>
      <c r="EZ244" s="128"/>
      <c r="FA244" s="128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GW244" s="128"/>
      <c r="GX244" s="128"/>
      <c r="GY244" s="128"/>
      <c r="GZ244" s="128"/>
      <c r="HA244" s="128"/>
      <c r="HB244" s="128"/>
      <c r="HC244" s="128"/>
      <c r="HD244" s="128"/>
      <c r="HE244" s="128"/>
      <c r="HF244" s="128"/>
      <c r="HG244" s="128"/>
      <c r="HH244" s="128"/>
      <c r="HI244" s="128"/>
      <c r="HJ244" s="128"/>
      <c r="HK244" s="128"/>
      <c r="HL244" s="128"/>
      <c r="HM244" s="128"/>
      <c r="HN244" s="128"/>
      <c r="HO244" s="128"/>
      <c r="HP244" s="128"/>
      <c r="HQ244" s="128"/>
      <c r="HR244" s="128"/>
      <c r="HS244" s="128"/>
      <c r="HT244" s="128"/>
      <c r="HU244" s="128"/>
      <c r="HV244" s="128"/>
      <c r="HW244" s="128"/>
      <c r="HX244" s="128"/>
      <c r="HY244" s="128"/>
      <c r="HZ244" s="128"/>
      <c r="IA244" s="128"/>
      <c r="IB244" s="128"/>
      <c r="IC244" s="128"/>
      <c r="ID244" s="128"/>
      <c r="IE244" s="128"/>
      <c r="IF244" s="128"/>
      <c r="IG244" s="128"/>
      <c r="IH244" s="128"/>
      <c r="II244" s="128"/>
      <c r="IJ244" s="128"/>
      <c r="IK244" s="128"/>
      <c r="IL244" s="128"/>
      <c r="IM244" s="128"/>
      <c r="IN244" s="128"/>
      <c r="IO244" s="128"/>
      <c r="IP244" s="128"/>
      <c r="IQ244" s="128"/>
      <c r="IR244" s="128"/>
      <c r="IS244" s="128"/>
      <c r="IT244" s="128"/>
      <c r="IU244" s="128"/>
      <c r="IV244" s="128"/>
      <c r="IW244" s="128"/>
      <c r="IX244" s="128"/>
      <c r="IY244" s="128"/>
      <c r="IZ244" s="128"/>
      <c r="JA244" s="128"/>
      <c r="JB244" s="128"/>
      <c r="JC244" s="128"/>
      <c r="JD244" s="128"/>
      <c r="JE244" s="128"/>
      <c r="JF244" s="128"/>
      <c r="JG244" s="128"/>
      <c r="JH244" s="128"/>
      <c r="JI244" s="128"/>
      <c r="JJ244" s="128"/>
      <c r="JK244" s="128"/>
      <c r="JL244" s="128"/>
      <c r="JM244" s="128"/>
      <c r="JN244" s="128"/>
      <c r="JO244" s="128"/>
      <c r="JP244" s="128"/>
      <c r="JQ244" s="128"/>
      <c r="JR244" s="128"/>
      <c r="JS244" s="128"/>
      <c r="JT244" s="128"/>
      <c r="JU244" s="128"/>
      <c r="JV244" s="128"/>
      <c r="JW244" s="128"/>
      <c r="JX244" s="128"/>
      <c r="JY244" s="128"/>
      <c r="JZ244" s="128"/>
      <c r="KA244" s="128"/>
      <c r="KB244" s="128"/>
      <c r="KC244" s="128"/>
      <c r="KD244" s="128"/>
      <c r="KE244" s="128"/>
      <c r="KF244" s="128"/>
      <c r="KG244" s="128"/>
      <c r="KH244" s="128"/>
      <c r="KI244" s="128"/>
      <c r="KJ244" s="128"/>
      <c r="KK244" s="128"/>
      <c r="KL244" s="128"/>
      <c r="KM244" s="128"/>
      <c r="KN244" s="128"/>
      <c r="KO244" s="128"/>
      <c r="KP244" s="128"/>
      <c r="KQ244" s="128"/>
      <c r="KR244" s="128"/>
      <c r="KS244" s="128"/>
      <c r="KT244" s="128"/>
      <c r="KU244" s="128"/>
      <c r="KV244" s="128"/>
      <c r="KW244" s="128"/>
      <c r="KX244" s="128"/>
      <c r="KY244" s="128"/>
      <c r="KZ244" s="128"/>
      <c r="LA244" s="128"/>
      <c r="LB244" s="128"/>
      <c r="LC244" s="128"/>
      <c r="LD244" s="128"/>
      <c r="LE244" s="128"/>
      <c r="LF244" s="128"/>
      <c r="LG244" s="128"/>
      <c r="LH244" s="128"/>
      <c r="LI244" s="128"/>
      <c r="LJ244" s="128"/>
      <c r="LK244" s="128"/>
      <c r="LL244" s="128"/>
      <c r="LM244" s="128"/>
      <c r="LN244" s="128"/>
      <c r="LO244" s="128"/>
      <c r="LP244" s="128"/>
      <c r="LQ244" s="128"/>
      <c r="LR244" s="128"/>
      <c r="LS244" s="128"/>
      <c r="LT244" s="128"/>
      <c r="LU244" s="128"/>
      <c r="LV244" s="128"/>
      <c r="LW244" s="128"/>
      <c r="LX244" s="128"/>
      <c r="LY244" s="128"/>
      <c r="LZ244" s="128"/>
      <c r="MA244" s="128"/>
      <c r="MB244" s="128"/>
      <c r="MC244" s="128"/>
      <c r="MD244" s="128"/>
      <c r="ME244" s="128"/>
      <c r="MF244" s="128"/>
      <c r="MG244" s="128"/>
      <c r="MH244" s="128"/>
      <c r="MI244" s="128"/>
      <c r="MJ244" s="128"/>
      <c r="MK244" s="128"/>
      <c r="ML244" s="128"/>
      <c r="MM244" s="128"/>
      <c r="MN244" s="128"/>
      <c r="MO244" s="128"/>
      <c r="MP244" s="128"/>
      <c r="MQ244" s="128"/>
      <c r="MR244" s="128"/>
      <c r="MS244" s="128"/>
      <c r="MT244" s="128"/>
      <c r="MU244" s="128"/>
      <c r="MV244" s="128"/>
      <c r="MW244" s="128"/>
      <c r="MX244" s="128"/>
      <c r="MY244" s="128"/>
      <c r="MZ244" s="128"/>
      <c r="NA244" s="128"/>
      <c r="NB244" s="128"/>
      <c r="NC244" s="128"/>
      <c r="ND244" s="128"/>
      <c r="NE244" s="128"/>
      <c r="NF244" s="128"/>
      <c r="NG244" s="128"/>
      <c r="NH244" s="128"/>
      <c r="NI244" s="128"/>
      <c r="NJ244" s="128"/>
      <c r="NK244" s="128"/>
      <c r="NL244" s="128"/>
      <c r="NM244" s="128"/>
      <c r="NN244" s="128"/>
      <c r="NO244" s="128"/>
      <c r="NP244" s="128"/>
      <c r="NQ244" s="128"/>
      <c r="NR244" s="128"/>
      <c r="NS244" s="128"/>
      <c r="NT244" s="128"/>
      <c r="NU244" s="128"/>
      <c r="NV244" s="128"/>
      <c r="NW244" s="128"/>
      <c r="NX244" s="128"/>
      <c r="NY244" s="128"/>
      <c r="NZ244" s="128"/>
      <c r="OA244" s="128"/>
      <c r="OB244" s="128"/>
      <c r="OC244" s="128"/>
      <c r="OD244" s="128"/>
      <c r="OE244" s="128"/>
      <c r="OF244" s="128"/>
      <c r="OG244" s="128"/>
      <c r="OH244" s="128"/>
      <c r="OI244" s="128"/>
      <c r="OJ244" s="128"/>
      <c r="OK244" s="128"/>
      <c r="OL244" s="128"/>
      <c r="OM244" s="128"/>
      <c r="ON244" s="128"/>
      <c r="OO244" s="128"/>
      <c r="OP244" s="128"/>
      <c r="OQ244" s="128"/>
      <c r="OR244" s="128"/>
      <c r="OS244" s="128"/>
      <c r="OT244" s="128"/>
      <c r="OU244" s="128"/>
      <c r="OV244" s="128"/>
      <c r="OW244" s="128"/>
      <c r="OX244" s="128"/>
      <c r="OY244" s="128"/>
      <c r="OZ244" s="128"/>
      <c r="PA244" s="128"/>
      <c r="PB244" s="128"/>
      <c r="PC244" s="128"/>
      <c r="PD244" s="128"/>
      <c r="PE244" s="128"/>
      <c r="PF244" s="128"/>
      <c r="PG244" s="128"/>
      <c r="PH244" s="128"/>
      <c r="PI244" s="128"/>
      <c r="PJ244" s="128"/>
      <c r="PK244" s="128"/>
      <c r="PL244" s="128"/>
      <c r="PM244" s="128"/>
      <c r="PN244" s="128"/>
      <c r="PO244" s="128"/>
      <c r="PP244" s="128"/>
      <c r="PQ244" s="128"/>
      <c r="PR244" s="128"/>
      <c r="PS244" s="128"/>
      <c r="PT244" s="128"/>
      <c r="PU244" s="128"/>
      <c r="PV244" s="128"/>
      <c r="PW244" s="128"/>
      <c r="PX244" s="128"/>
      <c r="PY244" s="128"/>
      <c r="PZ244" s="128"/>
      <c r="QA244" s="128"/>
      <c r="QB244" s="128"/>
      <c r="QC244" s="128"/>
      <c r="QD244" s="128"/>
      <c r="QE244" s="128"/>
      <c r="QF244" s="128"/>
      <c r="QG244" s="128"/>
      <c r="QH244" s="128"/>
      <c r="QI244" s="128"/>
      <c r="QJ244" s="128"/>
      <c r="QK244" s="128"/>
      <c r="QL244" s="128"/>
      <c r="QM244" s="128"/>
      <c r="QN244" s="128"/>
      <c r="QO244" s="128"/>
      <c r="QP244" s="128"/>
      <c r="QQ244" s="128"/>
      <c r="QR244" s="128"/>
      <c r="QS244" s="128"/>
      <c r="QT244" s="128"/>
      <c r="QU244" s="128"/>
      <c r="QV244" s="128"/>
      <c r="QW244" s="128"/>
      <c r="QX244" s="128"/>
      <c r="QY244" s="128"/>
      <c r="QZ244" s="128"/>
      <c r="RA244" s="128"/>
      <c r="RB244" s="128"/>
      <c r="RC244" s="128"/>
      <c r="RD244" s="128"/>
      <c r="RE244" s="128"/>
      <c r="RF244" s="128"/>
      <c r="RG244" s="128"/>
      <c r="RH244" s="128"/>
      <c r="RI244" s="128"/>
      <c r="RJ244" s="128"/>
      <c r="RK244" s="128"/>
      <c r="RL244" s="128"/>
      <c r="RM244" s="128"/>
      <c r="RN244" s="128"/>
      <c r="RO244" s="128"/>
      <c r="RP244" s="128"/>
      <c r="RQ244" s="128"/>
      <c r="RR244" s="128"/>
      <c r="RS244" s="128"/>
      <c r="RT244" s="128"/>
      <c r="RU244" s="128"/>
      <c r="RV244" s="128"/>
      <c r="RW244" s="128"/>
      <c r="RX244" s="128"/>
      <c r="RY244" s="128"/>
      <c r="RZ244" s="128"/>
      <c r="SA244" s="128"/>
      <c r="SB244" s="128"/>
      <c r="SC244" s="128"/>
      <c r="SD244" s="128"/>
      <c r="SE244" s="128"/>
      <c r="SF244" s="128"/>
      <c r="SG244" s="128"/>
      <c r="SH244" s="128"/>
      <c r="SI244" s="128"/>
      <c r="SJ244" s="128"/>
      <c r="SK244" s="128"/>
      <c r="SL244" s="128"/>
      <c r="SM244" s="128"/>
      <c r="SN244" s="128"/>
      <c r="SO244" s="128"/>
      <c r="SP244" s="128"/>
      <c r="SQ244" s="128"/>
      <c r="SR244" s="128"/>
      <c r="SS244" s="128"/>
      <c r="ST244" s="128"/>
      <c r="SU244" s="128"/>
      <c r="SV244" s="128"/>
      <c r="SW244" s="128"/>
      <c r="SX244" s="128"/>
      <c r="SY244" s="128"/>
      <c r="SZ244" s="128"/>
      <c r="TA244" s="128"/>
      <c r="TB244" s="128"/>
      <c r="TC244" s="128"/>
      <c r="TD244" s="128"/>
      <c r="TE244" s="128"/>
      <c r="TF244" s="128"/>
      <c r="TG244" s="128"/>
      <c r="TH244" s="128"/>
      <c r="TI244" s="128"/>
      <c r="TJ244" s="128"/>
      <c r="TK244" s="128"/>
      <c r="TL244" s="128"/>
      <c r="TM244" s="128"/>
      <c r="TN244" s="128"/>
      <c r="TO244" s="128"/>
      <c r="TP244" s="128"/>
      <c r="TQ244" s="128"/>
      <c r="TR244" s="128"/>
      <c r="TS244" s="128"/>
      <c r="TT244" s="128"/>
      <c r="TU244" s="128"/>
      <c r="TV244" s="128"/>
      <c r="TW244" s="128"/>
      <c r="TX244" s="128"/>
      <c r="TY244" s="128"/>
      <c r="TZ244" s="128"/>
      <c r="UA244" s="128"/>
      <c r="UB244" s="128"/>
      <c r="UC244" s="128"/>
      <c r="UD244" s="128"/>
      <c r="UE244" s="128"/>
      <c r="UF244" s="128"/>
      <c r="UG244" s="128"/>
      <c r="UH244" s="128"/>
      <c r="UI244" s="128"/>
      <c r="UJ244" s="128"/>
      <c r="UK244" s="128"/>
      <c r="UL244" s="128"/>
      <c r="UM244" s="128"/>
      <c r="UN244" s="128"/>
      <c r="UO244" s="128"/>
      <c r="UP244" s="128"/>
      <c r="UQ244" s="128"/>
      <c r="UR244" s="128"/>
      <c r="US244" s="128"/>
      <c r="UT244" s="128"/>
      <c r="UU244" s="128"/>
      <c r="UV244" s="128"/>
      <c r="UW244" s="128"/>
      <c r="UX244" s="128"/>
      <c r="UY244" s="128"/>
      <c r="UZ244" s="128"/>
      <c r="VA244" s="128"/>
      <c r="VB244" s="128"/>
      <c r="VC244" s="128"/>
      <c r="VD244" s="128"/>
      <c r="VE244" s="128"/>
      <c r="VF244" s="128"/>
      <c r="VG244" s="128"/>
      <c r="VH244" s="128"/>
      <c r="VI244" s="128"/>
      <c r="VJ244" s="128"/>
      <c r="VK244" s="128"/>
      <c r="VL244" s="128"/>
      <c r="VM244" s="128"/>
      <c r="VN244" s="128"/>
      <c r="VO244" s="128"/>
      <c r="VP244" s="128"/>
      <c r="VQ244" s="128"/>
      <c r="VR244" s="128"/>
      <c r="VS244" s="128"/>
      <c r="VT244" s="128"/>
      <c r="VU244" s="128"/>
      <c r="VV244" s="128"/>
      <c r="VW244" s="128"/>
      <c r="VX244" s="128"/>
      <c r="VY244" s="128"/>
      <c r="VZ244" s="128"/>
      <c r="WA244" s="128"/>
      <c r="WB244" s="128"/>
      <c r="WC244" s="128"/>
      <c r="WD244" s="128"/>
      <c r="WE244" s="128"/>
      <c r="WF244" s="128"/>
      <c r="WG244" s="128"/>
      <c r="WH244" s="128"/>
      <c r="WI244" s="128"/>
      <c r="WJ244" s="128"/>
      <c r="WK244" s="128"/>
      <c r="WL244" s="128"/>
      <c r="WM244" s="128"/>
      <c r="WN244" s="128"/>
      <c r="WO244" s="128"/>
      <c r="WP244" s="128"/>
      <c r="WQ244" s="128"/>
      <c r="WR244" s="128"/>
      <c r="WS244" s="128"/>
      <c r="WT244" s="128"/>
      <c r="WU244" s="128"/>
      <c r="WV244" s="128"/>
      <c r="WW244" s="128"/>
      <c r="WX244" s="128"/>
      <c r="WY244" s="128"/>
      <c r="WZ244" s="128"/>
      <c r="XA244" s="128"/>
      <c r="XB244" s="128"/>
      <c r="XC244" s="128"/>
      <c r="XD244" s="128"/>
      <c r="XE244" s="128"/>
      <c r="XF244" s="128"/>
      <c r="XG244" s="128"/>
      <c r="XH244" s="128"/>
      <c r="XI244" s="128"/>
      <c r="XJ244" s="128"/>
      <c r="XK244" s="128"/>
      <c r="XL244" s="128"/>
      <c r="XM244" s="128"/>
      <c r="XN244" s="128"/>
      <c r="XO244" s="128"/>
      <c r="XP244" s="128"/>
      <c r="XQ244" s="128"/>
      <c r="XR244" s="128"/>
      <c r="XS244" s="128"/>
      <c r="XT244" s="128"/>
      <c r="XU244" s="128"/>
      <c r="XV244" s="128"/>
      <c r="XW244" s="128"/>
      <c r="XX244" s="128"/>
      <c r="XY244" s="128"/>
      <c r="XZ244" s="128"/>
      <c r="YA244" s="128"/>
      <c r="YB244" s="128"/>
      <c r="YC244" s="128"/>
      <c r="YD244" s="128"/>
      <c r="YE244" s="128"/>
      <c r="YF244" s="128"/>
      <c r="YG244" s="128"/>
      <c r="YH244" s="128"/>
      <c r="YI244" s="128"/>
      <c r="YJ244" s="128"/>
      <c r="YK244" s="128"/>
      <c r="YL244" s="128"/>
      <c r="YM244" s="128"/>
      <c r="YN244" s="128"/>
      <c r="YO244" s="128"/>
      <c r="YP244" s="128"/>
      <c r="YQ244" s="128"/>
      <c r="YR244" s="128"/>
      <c r="YS244" s="128"/>
      <c r="YT244" s="128"/>
      <c r="YU244" s="128"/>
      <c r="YV244" s="128"/>
      <c r="YW244" s="128"/>
      <c r="YX244" s="128"/>
      <c r="YY244" s="128"/>
      <c r="YZ244" s="128"/>
      <c r="ZA244" s="128"/>
      <c r="ZB244" s="128"/>
      <c r="ZC244" s="128"/>
      <c r="ZD244" s="128"/>
      <c r="ZE244" s="128"/>
      <c r="ZF244" s="128"/>
      <c r="ZG244" s="128"/>
      <c r="ZH244" s="128"/>
      <c r="ZI244" s="128"/>
      <c r="ZJ244" s="128"/>
      <c r="ZK244" s="128"/>
      <c r="ZL244" s="128"/>
      <c r="ZM244" s="128"/>
      <c r="ZN244" s="128"/>
      <c r="ZO244" s="128"/>
      <c r="ZP244" s="128"/>
      <c r="ZQ244" s="128"/>
      <c r="ZR244" s="128"/>
      <c r="ZS244" s="128"/>
      <c r="ZT244" s="128"/>
      <c r="ZU244" s="128"/>
      <c r="ZV244" s="128"/>
      <c r="ZW244" s="128"/>
      <c r="ZX244" s="128"/>
      <c r="ZY244" s="128"/>
      <c r="ZZ244" s="128"/>
      <c r="AAA244" s="128"/>
      <c r="AAB244" s="128"/>
      <c r="AAC244" s="128"/>
      <c r="AAD244" s="128"/>
      <c r="AAE244" s="128"/>
      <c r="AAF244" s="128"/>
      <c r="AAG244" s="128"/>
      <c r="AAH244" s="128"/>
      <c r="AAI244" s="128"/>
      <c r="AAJ244" s="128"/>
      <c r="AAK244" s="128"/>
      <c r="AAL244" s="128"/>
      <c r="AAM244" s="128"/>
      <c r="AAN244" s="128"/>
      <c r="AAO244" s="128"/>
      <c r="AAP244" s="128"/>
      <c r="AAQ244" s="128"/>
      <c r="AAR244" s="128"/>
      <c r="AAS244" s="128"/>
      <c r="AAT244" s="128"/>
      <c r="AAU244" s="128"/>
      <c r="AAV244" s="128"/>
      <c r="AAW244" s="128"/>
      <c r="AAX244" s="128"/>
      <c r="AAY244" s="128"/>
      <c r="AAZ244" s="128"/>
      <c r="ABA244" s="128"/>
      <c r="ABB244" s="128"/>
      <c r="ABC244" s="128"/>
      <c r="ABD244" s="128"/>
      <c r="ABE244" s="128"/>
      <c r="ABF244" s="128"/>
      <c r="ABG244" s="128"/>
      <c r="ABH244" s="128"/>
      <c r="ABI244" s="128"/>
      <c r="ABJ244" s="128"/>
      <c r="ABK244" s="128"/>
      <c r="ABL244" s="128"/>
      <c r="ABM244" s="128"/>
      <c r="ABN244" s="128"/>
      <c r="ABO244" s="128"/>
      <c r="ABP244" s="128"/>
      <c r="ABQ244" s="128"/>
      <c r="ABR244" s="128"/>
      <c r="ABS244" s="128"/>
      <c r="ABT244" s="128"/>
      <c r="ABU244" s="128"/>
      <c r="ABV244" s="128"/>
      <c r="ABW244" s="128"/>
      <c r="ABX244" s="128"/>
      <c r="ABY244" s="128"/>
      <c r="ABZ244" s="128"/>
      <c r="ACA244" s="128"/>
      <c r="ACB244" s="128"/>
      <c r="ACC244" s="128"/>
      <c r="ACD244" s="128"/>
      <c r="ACE244" s="128"/>
      <c r="ACF244" s="128"/>
      <c r="ACG244" s="128"/>
      <c r="ACH244" s="128"/>
      <c r="ACI244" s="128"/>
      <c r="ACJ244" s="128"/>
      <c r="ACK244" s="128"/>
      <c r="ACL244" s="128"/>
      <c r="ACM244" s="128"/>
      <c r="ACN244" s="128"/>
      <c r="ACO244" s="128"/>
      <c r="ACP244" s="128"/>
      <c r="ACQ244" s="128"/>
      <c r="ACR244" s="128"/>
      <c r="ACS244" s="128"/>
      <c r="ACT244" s="128"/>
      <c r="ACU244" s="128"/>
      <c r="ACV244" s="128"/>
      <c r="ACW244" s="128"/>
      <c r="ACX244" s="128"/>
      <c r="ACY244" s="128"/>
      <c r="ACZ244" s="128"/>
      <c r="ADA244" s="128"/>
      <c r="ADB244" s="128"/>
      <c r="ADC244" s="128"/>
      <c r="ADD244" s="128"/>
      <c r="ADE244" s="128"/>
      <c r="ADF244" s="128"/>
      <c r="ADG244" s="128"/>
      <c r="ADH244" s="128"/>
      <c r="ADI244" s="128"/>
      <c r="ADJ244" s="128"/>
      <c r="ADK244" s="128"/>
      <c r="ADL244" s="128"/>
      <c r="ADM244" s="128"/>
      <c r="ADN244" s="128"/>
      <c r="ADO244" s="128"/>
      <c r="ADP244" s="128"/>
      <c r="ADQ244" s="128"/>
      <c r="ADR244" s="128"/>
      <c r="ADS244" s="128"/>
      <c r="ADT244" s="128"/>
      <c r="ADU244" s="128"/>
      <c r="ADV244" s="128"/>
      <c r="ADW244" s="128"/>
      <c r="ADX244" s="128"/>
      <c r="ADY244" s="128"/>
      <c r="ADZ244" s="128"/>
      <c r="AEA244" s="128"/>
      <c r="AEB244" s="128"/>
      <c r="AEC244" s="128"/>
      <c r="AED244" s="128"/>
      <c r="AEE244" s="128"/>
      <c r="AEF244" s="128"/>
      <c r="AEG244" s="128"/>
      <c r="AEH244" s="128"/>
      <c r="AEI244" s="128"/>
      <c r="AEJ244" s="128"/>
      <c r="AEK244" s="128"/>
      <c r="AEL244" s="128"/>
      <c r="AEM244" s="128"/>
      <c r="AEN244" s="128"/>
      <c r="AEO244" s="128"/>
      <c r="AEP244" s="128"/>
      <c r="AEQ244" s="128"/>
      <c r="AER244" s="128"/>
      <c r="AES244" s="128"/>
      <c r="AET244" s="128"/>
      <c r="AEU244" s="128"/>
      <c r="AEV244" s="128"/>
      <c r="AEW244" s="128"/>
      <c r="AEX244" s="128"/>
      <c r="AEY244" s="128"/>
      <c r="AEZ244" s="128"/>
      <c r="AFA244" s="128"/>
      <c r="AFB244" s="128"/>
      <c r="AFC244" s="128"/>
      <c r="AFD244" s="128"/>
      <c r="AFE244" s="128"/>
      <c r="AFF244" s="128"/>
      <c r="AFG244" s="128"/>
      <c r="AFH244" s="128"/>
      <c r="AFI244" s="128"/>
      <c r="AFJ244" s="128"/>
      <c r="AFK244" s="128"/>
      <c r="AFL244" s="128"/>
      <c r="AFM244" s="128"/>
      <c r="AFN244" s="128"/>
      <c r="AFO244" s="128"/>
      <c r="AFP244" s="128"/>
      <c r="AFQ244" s="128"/>
      <c r="AFR244" s="128"/>
      <c r="AFS244" s="128"/>
      <c r="AFT244" s="128"/>
      <c r="AFU244" s="128"/>
      <c r="AFV244" s="128"/>
      <c r="AFW244" s="128"/>
      <c r="AFX244" s="128"/>
      <c r="AFY244" s="128"/>
      <c r="AFZ244" s="128"/>
      <c r="AGA244" s="128"/>
      <c r="AGB244" s="128"/>
      <c r="AGC244" s="128"/>
      <c r="AGD244" s="128"/>
      <c r="AGE244" s="128"/>
      <c r="AGF244" s="128"/>
      <c r="AGG244" s="128"/>
      <c r="AGH244" s="128"/>
      <c r="AGI244" s="128"/>
      <c r="AGJ244" s="128"/>
      <c r="AGK244" s="128"/>
      <c r="AGL244" s="128"/>
      <c r="AGM244" s="128"/>
      <c r="AGN244" s="128"/>
      <c r="AGO244" s="128"/>
      <c r="AGP244" s="128"/>
      <c r="AGQ244" s="128"/>
      <c r="AGR244" s="128"/>
      <c r="AGS244" s="128"/>
      <c r="AGT244" s="128"/>
      <c r="AGU244" s="128"/>
      <c r="AGV244" s="128"/>
      <c r="AGW244" s="128"/>
      <c r="AGX244" s="128"/>
      <c r="AGY244" s="128"/>
      <c r="AGZ244" s="128"/>
      <c r="AHA244" s="128"/>
      <c r="AHB244" s="128"/>
      <c r="AHC244" s="128"/>
      <c r="AHD244" s="128"/>
      <c r="AHE244" s="128"/>
      <c r="AHF244" s="128"/>
      <c r="AHG244" s="128"/>
      <c r="AHH244" s="128"/>
      <c r="AHI244" s="128"/>
      <c r="AHJ244" s="128"/>
      <c r="AHK244" s="128"/>
      <c r="AHL244" s="128"/>
      <c r="AHM244" s="128"/>
      <c r="AHN244" s="128"/>
      <c r="AHO244" s="128"/>
      <c r="AHP244" s="128"/>
      <c r="AHQ244" s="128"/>
      <c r="AHR244" s="128"/>
      <c r="AHS244" s="128"/>
      <c r="AHT244" s="128"/>
      <c r="AHU244" s="128"/>
      <c r="AHV244" s="128"/>
      <c r="AHW244" s="128"/>
      <c r="AHX244" s="128"/>
      <c r="AHY244" s="128"/>
      <c r="AHZ244" s="128"/>
      <c r="AIA244" s="128"/>
      <c r="AIB244" s="128"/>
      <c r="AIC244" s="128"/>
      <c r="AID244" s="128"/>
      <c r="AIE244" s="128"/>
      <c r="AIF244" s="128"/>
      <c r="AIG244" s="128"/>
      <c r="AIH244" s="128"/>
      <c r="AII244" s="128"/>
      <c r="AIJ244" s="128"/>
      <c r="AIK244" s="128"/>
      <c r="AIL244" s="128"/>
      <c r="AIM244" s="128"/>
      <c r="AIN244" s="128"/>
      <c r="AIO244" s="128"/>
      <c r="AIP244" s="128"/>
      <c r="AIQ244" s="128"/>
      <c r="AIR244" s="128"/>
      <c r="AIS244" s="128"/>
      <c r="AIT244" s="128"/>
      <c r="AIU244" s="128"/>
      <c r="AIV244" s="128"/>
      <c r="AIW244" s="128"/>
      <c r="AIX244" s="128"/>
      <c r="AIY244" s="128"/>
      <c r="AIZ244" s="128"/>
      <c r="AJA244" s="128"/>
      <c r="AJB244" s="128"/>
      <c r="AJC244" s="128"/>
      <c r="AJD244" s="128"/>
      <c r="AJE244" s="128"/>
      <c r="AJF244" s="128"/>
      <c r="AJG244" s="128"/>
      <c r="AJH244" s="128"/>
      <c r="AJI244" s="128"/>
      <c r="AJJ244" s="128"/>
      <c r="AJK244" s="128"/>
      <c r="AJL244" s="128"/>
      <c r="AJM244" s="128"/>
      <c r="AJN244" s="128"/>
      <c r="AJO244" s="128"/>
      <c r="AJP244" s="128"/>
      <c r="AJQ244" s="128"/>
      <c r="AJR244" s="128"/>
      <c r="AJS244" s="128"/>
      <c r="AJT244" s="128"/>
      <c r="AJU244" s="128"/>
      <c r="AJV244" s="128"/>
      <c r="AJW244" s="128"/>
      <c r="AJX244" s="128"/>
      <c r="AJY244" s="128"/>
      <c r="AJZ244" s="128"/>
      <c r="AKA244" s="128"/>
      <c r="AKB244" s="128"/>
      <c r="AKC244" s="128"/>
      <c r="AKD244" s="128"/>
      <c r="AKE244" s="128"/>
      <c r="AKF244" s="128"/>
      <c r="AKG244" s="128"/>
      <c r="AKH244" s="128"/>
      <c r="AKI244" s="128"/>
      <c r="AKJ244" s="128"/>
      <c r="AKK244" s="128"/>
      <c r="AKL244" s="128"/>
      <c r="AKM244" s="128"/>
      <c r="AKN244" s="128"/>
      <c r="AKO244" s="128"/>
      <c r="AKP244" s="128"/>
      <c r="AKQ244" s="128"/>
      <c r="AKR244" s="128"/>
      <c r="AKS244" s="128"/>
      <c r="AKT244" s="128"/>
      <c r="AKU244" s="128"/>
      <c r="AKV244" s="128"/>
      <c r="AKW244" s="128"/>
      <c r="AKX244" s="128"/>
      <c r="AKY244" s="128"/>
      <c r="AKZ244" s="128"/>
      <c r="ALA244" s="128"/>
      <c r="ALB244" s="128"/>
      <c r="ALC244" s="128"/>
      <c r="ALD244" s="128"/>
      <c r="ALE244" s="128"/>
      <c r="ALF244" s="128"/>
      <c r="ALG244" s="128"/>
      <c r="ALH244" s="128"/>
      <c r="ALI244" s="128"/>
      <c r="ALJ244" s="128"/>
      <c r="ALK244" s="128"/>
      <c r="ALL244" s="128"/>
      <c r="ALM244" s="128"/>
      <c r="ALN244" s="128"/>
      <c r="ALO244" s="128"/>
      <c r="ALP244" s="128"/>
      <c r="ALQ244" s="128"/>
      <c r="ALR244" s="128"/>
      <c r="ALS244" s="128"/>
      <c r="ALT244" s="128"/>
      <c r="ALU244" s="128"/>
      <c r="ALV244" s="128"/>
      <c r="ALW244" s="128"/>
      <c r="ALX244" s="128"/>
      <c r="ALY244" s="128"/>
      <c r="ALZ244" s="128"/>
      <c r="AMA244" s="128"/>
      <c r="AMB244" s="128"/>
      <c r="AMC244" s="128"/>
      <c r="AMD244" s="128"/>
      <c r="AME244" s="128"/>
      <c r="AMF244" s="128"/>
      <c r="AMG244" s="128"/>
      <c r="AMH244" s="128"/>
    </row>
    <row r="245" spans="1:1022" ht="16.5" customHeight="1" x14ac:dyDescent="0.3">
      <c r="A245" s="240" t="s">
        <v>22</v>
      </c>
      <c r="B245" s="240" t="s">
        <v>23</v>
      </c>
      <c r="C245" s="240" t="s">
        <v>24</v>
      </c>
      <c r="D245" s="243" t="s">
        <v>25</v>
      </c>
      <c r="E245" s="243"/>
      <c r="F245" s="243"/>
      <c r="G245" s="244" t="s">
        <v>26</v>
      </c>
      <c r="H245" s="243" t="s">
        <v>27</v>
      </c>
      <c r="I245" s="243"/>
      <c r="J245" s="243"/>
      <c r="K245" s="243"/>
      <c r="L245" s="243" t="s">
        <v>28</v>
      </c>
      <c r="M245" s="243"/>
      <c r="N245" s="243"/>
      <c r="O245" s="243"/>
    </row>
    <row r="246" spans="1:1022" x14ac:dyDescent="0.3">
      <c r="A246" s="241"/>
      <c r="B246" s="242"/>
      <c r="C246" s="241"/>
      <c r="D246" s="159" t="s">
        <v>29</v>
      </c>
      <c r="E246" s="159" t="s">
        <v>30</v>
      </c>
      <c r="F246" s="159" t="s">
        <v>31</v>
      </c>
      <c r="G246" s="245"/>
      <c r="H246" s="159" t="s">
        <v>32</v>
      </c>
      <c r="I246" s="159" t="s">
        <v>33</v>
      </c>
      <c r="J246" s="159" t="s">
        <v>34</v>
      </c>
      <c r="K246" s="159" t="s">
        <v>35</v>
      </c>
      <c r="L246" s="159" t="s">
        <v>36</v>
      </c>
      <c r="M246" s="159" t="s">
        <v>37</v>
      </c>
      <c r="N246" s="159" t="s">
        <v>38</v>
      </c>
      <c r="O246" s="159" t="s">
        <v>39</v>
      </c>
    </row>
    <row r="247" spans="1:1022" x14ac:dyDescent="0.3">
      <c r="A247" s="160">
        <v>1</v>
      </c>
      <c r="B247" s="160">
        <v>2</v>
      </c>
      <c r="C247" s="160">
        <v>3</v>
      </c>
      <c r="D247" s="160">
        <v>4</v>
      </c>
      <c r="E247" s="160">
        <v>5</v>
      </c>
      <c r="F247" s="160">
        <v>6</v>
      </c>
      <c r="G247" s="160">
        <v>7</v>
      </c>
      <c r="H247" s="160">
        <v>8</v>
      </c>
      <c r="I247" s="160">
        <v>9</v>
      </c>
      <c r="J247" s="160">
        <v>10</v>
      </c>
      <c r="K247" s="160">
        <v>11</v>
      </c>
      <c r="L247" s="160">
        <v>12</v>
      </c>
      <c r="M247" s="160">
        <v>13</v>
      </c>
      <c r="N247" s="160">
        <v>14</v>
      </c>
      <c r="O247" s="160">
        <v>15</v>
      </c>
    </row>
    <row r="248" spans="1:1022" x14ac:dyDescent="0.3">
      <c r="A248" s="135" t="s">
        <v>0</v>
      </c>
      <c r="B248" s="135"/>
      <c r="C248" s="135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</row>
    <row r="249" spans="1:1022" x14ac:dyDescent="0.3">
      <c r="A249" s="163" t="s">
        <v>293</v>
      </c>
      <c r="B249" s="168" t="s">
        <v>294</v>
      </c>
      <c r="C249" s="165">
        <v>20</v>
      </c>
      <c r="D249" s="166">
        <v>4.6399999999999997</v>
      </c>
      <c r="E249" s="166">
        <v>5.9</v>
      </c>
      <c r="F249" s="166"/>
      <c r="G249" s="166">
        <v>72.8</v>
      </c>
      <c r="H249" s="166">
        <v>0.01</v>
      </c>
      <c r="I249" s="166">
        <v>0.14000000000000001</v>
      </c>
      <c r="J249" s="166">
        <v>57.6</v>
      </c>
      <c r="K249" s="166">
        <v>0.1</v>
      </c>
      <c r="L249" s="166">
        <v>176</v>
      </c>
      <c r="M249" s="166">
        <v>100</v>
      </c>
      <c r="N249" s="166">
        <v>7</v>
      </c>
      <c r="O249" s="166">
        <v>0.2</v>
      </c>
    </row>
    <row r="250" spans="1:1022" x14ac:dyDescent="0.3">
      <c r="A250" s="167" t="s">
        <v>534</v>
      </c>
      <c r="B250" s="168" t="s">
        <v>511</v>
      </c>
      <c r="C250" s="165">
        <v>70</v>
      </c>
      <c r="D250" s="166">
        <v>6.82</v>
      </c>
      <c r="E250" s="166">
        <v>4.3</v>
      </c>
      <c r="F250" s="166">
        <v>1.52</v>
      </c>
      <c r="G250" s="166">
        <v>71.84</v>
      </c>
      <c r="H250" s="166">
        <v>0.01</v>
      </c>
      <c r="I250" s="166">
        <v>0.26</v>
      </c>
      <c r="J250" s="166">
        <v>2</v>
      </c>
      <c r="K250" s="166">
        <v>1.76</v>
      </c>
      <c r="L250" s="166">
        <v>31.07</v>
      </c>
      <c r="M250" s="166">
        <v>33.5</v>
      </c>
      <c r="N250" s="166">
        <v>7.93</v>
      </c>
      <c r="O250" s="166">
        <v>0.14000000000000001</v>
      </c>
    </row>
    <row r="251" spans="1:1022" ht="15" customHeight="1" x14ac:dyDescent="0.3">
      <c r="A251" s="167" t="s">
        <v>529</v>
      </c>
      <c r="B251" s="168" t="s">
        <v>821</v>
      </c>
      <c r="C251" s="165">
        <v>250</v>
      </c>
      <c r="D251" s="166">
        <v>11.67</v>
      </c>
      <c r="E251" s="166">
        <v>7.77</v>
      </c>
      <c r="F251" s="166">
        <v>41.98</v>
      </c>
      <c r="G251" s="166">
        <v>285.31</v>
      </c>
      <c r="H251" s="166">
        <v>0.3</v>
      </c>
      <c r="I251" s="166">
        <v>3.45</v>
      </c>
      <c r="J251" s="166">
        <v>39.42</v>
      </c>
      <c r="K251" s="166">
        <v>0.6</v>
      </c>
      <c r="L251" s="166">
        <v>196</v>
      </c>
      <c r="M251" s="166">
        <v>305.20999999999998</v>
      </c>
      <c r="N251" s="166">
        <v>133.79</v>
      </c>
      <c r="O251" s="166">
        <v>3.96</v>
      </c>
    </row>
    <row r="252" spans="1:1022" x14ac:dyDescent="0.3">
      <c r="A252" s="163" t="s">
        <v>530</v>
      </c>
      <c r="B252" s="168" t="s">
        <v>221</v>
      </c>
      <c r="C252" s="165">
        <v>200</v>
      </c>
      <c r="D252" s="166">
        <v>0.26</v>
      </c>
      <c r="E252" s="166">
        <v>0.03</v>
      </c>
      <c r="F252" s="166">
        <v>1.88</v>
      </c>
      <c r="G252" s="166">
        <v>10.3</v>
      </c>
      <c r="H252" s="166"/>
      <c r="I252" s="166">
        <v>2.9</v>
      </c>
      <c r="J252" s="166">
        <v>0.5</v>
      </c>
      <c r="K252" s="166">
        <v>0.01</v>
      </c>
      <c r="L252" s="166">
        <v>7.75</v>
      </c>
      <c r="M252" s="166">
        <v>9.7799999999999994</v>
      </c>
      <c r="N252" s="166">
        <v>5.24</v>
      </c>
      <c r="O252" s="166">
        <v>0.86</v>
      </c>
    </row>
    <row r="253" spans="1:1022" x14ac:dyDescent="0.3">
      <c r="A253" s="167"/>
      <c r="B253" s="168" t="s">
        <v>219</v>
      </c>
      <c r="C253" s="165">
        <v>40</v>
      </c>
      <c r="D253" s="166">
        <v>2.64</v>
      </c>
      <c r="E253" s="166">
        <v>0.48</v>
      </c>
      <c r="F253" s="166">
        <v>15.86</v>
      </c>
      <c r="G253" s="166">
        <v>79.2</v>
      </c>
      <c r="H253" s="166">
        <v>7.0000000000000007E-2</v>
      </c>
      <c r="I253" s="166"/>
      <c r="J253" s="166"/>
      <c r="K253" s="166">
        <v>0.56000000000000005</v>
      </c>
      <c r="L253" s="166">
        <v>11.6</v>
      </c>
      <c r="M253" s="166">
        <v>60</v>
      </c>
      <c r="N253" s="166">
        <v>18.8</v>
      </c>
      <c r="O253" s="166">
        <v>1.56</v>
      </c>
    </row>
    <row r="254" spans="1:1022" x14ac:dyDescent="0.3">
      <c r="A254" s="133" t="s">
        <v>512</v>
      </c>
      <c r="B254" s="134"/>
      <c r="C254" s="169">
        <v>580</v>
      </c>
      <c r="D254" s="166">
        <v>26.03</v>
      </c>
      <c r="E254" s="166">
        <v>18.48</v>
      </c>
      <c r="F254" s="166">
        <v>61.24</v>
      </c>
      <c r="G254" s="166">
        <v>519.45000000000005</v>
      </c>
      <c r="H254" s="166">
        <v>0.39</v>
      </c>
      <c r="I254" s="166">
        <v>6.75</v>
      </c>
      <c r="J254" s="166">
        <v>99.52</v>
      </c>
      <c r="K254" s="166">
        <v>3.03</v>
      </c>
      <c r="L254" s="166">
        <v>422.42</v>
      </c>
      <c r="M254" s="166">
        <v>508.49</v>
      </c>
      <c r="N254" s="166">
        <v>172.76</v>
      </c>
      <c r="O254" s="166">
        <v>6.72</v>
      </c>
    </row>
    <row r="255" spans="1:1022" x14ac:dyDescent="0.3">
      <c r="A255" s="135" t="s">
        <v>636</v>
      </c>
      <c r="B255" s="135"/>
      <c r="C255" s="135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</row>
    <row r="256" spans="1:1022" x14ac:dyDescent="0.3">
      <c r="A256" s="167" t="s">
        <v>275</v>
      </c>
      <c r="B256" s="168" t="s">
        <v>42</v>
      </c>
      <c r="C256" s="165">
        <v>150</v>
      </c>
      <c r="D256" s="166">
        <v>0.6</v>
      </c>
      <c r="E256" s="166">
        <v>0.6</v>
      </c>
      <c r="F256" s="166">
        <v>14.7</v>
      </c>
      <c r="G256" s="166">
        <v>70.5</v>
      </c>
      <c r="H256" s="166">
        <v>0.05</v>
      </c>
      <c r="I256" s="166">
        <v>15</v>
      </c>
      <c r="J256" s="166">
        <v>7.5</v>
      </c>
      <c r="K256" s="166">
        <v>0.3</v>
      </c>
      <c r="L256" s="166">
        <v>24</v>
      </c>
      <c r="M256" s="166">
        <v>16.5</v>
      </c>
      <c r="N256" s="166">
        <v>13.5</v>
      </c>
      <c r="O256" s="166">
        <v>3.3</v>
      </c>
    </row>
    <row r="257" spans="1:1022" x14ac:dyDescent="0.3">
      <c r="A257" s="167"/>
      <c r="B257" s="168" t="s">
        <v>222</v>
      </c>
      <c r="C257" s="165">
        <v>30</v>
      </c>
      <c r="D257" s="166">
        <v>2.37</v>
      </c>
      <c r="E257" s="166">
        <v>6.18</v>
      </c>
      <c r="F257" s="166">
        <v>11.96</v>
      </c>
      <c r="G257" s="166">
        <v>114.4</v>
      </c>
      <c r="H257" s="166">
        <v>0.05</v>
      </c>
      <c r="I257" s="166">
        <v>1.28</v>
      </c>
      <c r="J257" s="166">
        <v>60.1</v>
      </c>
      <c r="K257" s="166">
        <v>0.99</v>
      </c>
      <c r="L257" s="166">
        <v>32.9</v>
      </c>
      <c r="M257" s="166">
        <v>56.1</v>
      </c>
      <c r="N257" s="166">
        <v>32.700000000000003</v>
      </c>
      <c r="O257" s="166">
        <v>0.82</v>
      </c>
    </row>
    <row r="258" spans="1:1022" x14ac:dyDescent="0.3">
      <c r="A258" s="133" t="s">
        <v>637</v>
      </c>
      <c r="B258" s="134"/>
      <c r="C258" s="169">
        <v>180</v>
      </c>
      <c r="D258" s="166">
        <v>2.97</v>
      </c>
      <c r="E258" s="166">
        <v>6.78</v>
      </c>
      <c r="F258" s="166">
        <v>26.66</v>
      </c>
      <c r="G258" s="166">
        <v>184.9</v>
      </c>
      <c r="H258" s="166">
        <v>0.1</v>
      </c>
      <c r="I258" s="166">
        <v>16.28</v>
      </c>
      <c r="J258" s="166">
        <v>67.599999999999994</v>
      </c>
      <c r="K258" s="166">
        <v>1.29</v>
      </c>
      <c r="L258" s="166">
        <v>56.9</v>
      </c>
      <c r="M258" s="166">
        <v>72.599999999999994</v>
      </c>
      <c r="N258" s="166">
        <v>46.2</v>
      </c>
      <c r="O258" s="166">
        <v>4.12</v>
      </c>
    </row>
    <row r="259" spans="1:1022" x14ac:dyDescent="0.3">
      <c r="A259" s="135" t="s">
        <v>11</v>
      </c>
      <c r="B259" s="135"/>
      <c r="C259" s="135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</row>
    <row r="260" spans="1:1022" x14ac:dyDescent="0.3">
      <c r="A260" s="167" t="s">
        <v>416</v>
      </c>
      <c r="B260" s="168" t="s">
        <v>417</v>
      </c>
      <c r="C260" s="165">
        <v>100</v>
      </c>
      <c r="D260" s="166">
        <v>1.67</v>
      </c>
      <c r="E260" s="166">
        <v>5.18</v>
      </c>
      <c r="F260" s="166">
        <v>8.1999999999999993</v>
      </c>
      <c r="G260" s="166">
        <v>86.46</v>
      </c>
      <c r="H260" s="166">
        <v>0.05</v>
      </c>
      <c r="I260" s="166">
        <v>9.8000000000000007</v>
      </c>
      <c r="J260" s="166">
        <v>14.4</v>
      </c>
      <c r="K260" s="166">
        <v>2.35</v>
      </c>
      <c r="L260" s="166">
        <v>29.77</v>
      </c>
      <c r="M260" s="166">
        <v>42.36</v>
      </c>
      <c r="N260" s="166">
        <v>18.68</v>
      </c>
      <c r="O260" s="166">
        <v>1.33</v>
      </c>
    </row>
    <row r="261" spans="1:1022" ht="36.75" customHeight="1" x14ac:dyDescent="0.3">
      <c r="A261" s="163" t="s">
        <v>277</v>
      </c>
      <c r="B261" s="168" t="s">
        <v>813</v>
      </c>
      <c r="C261" s="165">
        <v>275</v>
      </c>
      <c r="D261" s="166">
        <v>7.28</v>
      </c>
      <c r="E261" s="166">
        <v>5.61</v>
      </c>
      <c r="F261" s="166">
        <v>10.47</v>
      </c>
      <c r="G261" s="166">
        <v>122.21</v>
      </c>
      <c r="H261" s="166">
        <v>0.08</v>
      </c>
      <c r="I261" s="166">
        <v>20.790000000000003</v>
      </c>
      <c r="J261" s="166">
        <v>210.47</v>
      </c>
      <c r="K261" s="166">
        <v>2.09</v>
      </c>
      <c r="L261" s="166">
        <v>45.190000000000005</v>
      </c>
      <c r="M261" s="166">
        <v>93.34</v>
      </c>
      <c r="N261" s="166">
        <v>43.81</v>
      </c>
      <c r="O261" s="166">
        <v>1.4300000000000002</v>
      </c>
    </row>
    <row r="262" spans="1:1022" ht="33" x14ac:dyDescent="0.3">
      <c r="A262" s="163" t="s">
        <v>558</v>
      </c>
      <c r="B262" s="168" t="s">
        <v>822</v>
      </c>
      <c r="C262" s="165">
        <v>130</v>
      </c>
      <c r="D262" s="166">
        <v>22.990000000000002</v>
      </c>
      <c r="E262" s="166">
        <v>14.84</v>
      </c>
      <c r="F262" s="166">
        <v>3.19</v>
      </c>
      <c r="G262" s="166">
        <v>238.39</v>
      </c>
      <c r="H262" s="166">
        <v>0.79</v>
      </c>
      <c r="I262" s="166">
        <v>5.4700000000000006</v>
      </c>
      <c r="J262" s="166">
        <v>5.2</v>
      </c>
      <c r="K262" s="166">
        <v>1.42</v>
      </c>
      <c r="L262" s="166">
        <v>27.23</v>
      </c>
      <c r="M262" s="166">
        <v>243.22</v>
      </c>
      <c r="N262" s="166">
        <v>33.730000000000004</v>
      </c>
      <c r="O262" s="166">
        <v>3.46</v>
      </c>
    </row>
    <row r="263" spans="1:1022" x14ac:dyDescent="0.3">
      <c r="A263" s="167" t="s">
        <v>559</v>
      </c>
      <c r="B263" s="168" t="s">
        <v>345</v>
      </c>
      <c r="C263" s="165">
        <v>180</v>
      </c>
      <c r="D263" s="166">
        <v>6.44</v>
      </c>
      <c r="E263" s="166">
        <v>3.74</v>
      </c>
      <c r="F263" s="166">
        <v>43.17</v>
      </c>
      <c r="G263" s="166">
        <v>233.76</v>
      </c>
      <c r="H263" s="166">
        <v>0.11</v>
      </c>
      <c r="I263" s="166">
        <v>25.15</v>
      </c>
      <c r="J263" s="166">
        <v>60.22</v>
      </c>
      <c r="K263" s="166">
        <v>2.34</v>
      </c>
      <c r="L263" s="166">
        <v>36.14</v>
      </c>
      <c r="M263" s="166">
        <v>158.57</v>
      </c>
      <c r="N263" s="166">
        <v>36.26</v>
      </c>
      <c r="O263" s="166">
        <v>1.68</v>
      </c>
    </row>
    <row r="264" spans="1:1022" x14ac:dyDescent="0.3">
      <c r="A264" s="163" t="s">
        <v>544</v>
      </c>
      <c r="B264" s="168" t="s">
        <v>229</v>
      </c>
      <c r="C264" s="165">
        <v>200</v>
      </c>
      <c r="D264" s="166">
        <v>0.16</v>
      </c>
      <c r="E264" s="166">
        <v>0.04</v>
      </c>
      <c r="F264" s="166">
        <v>3.72</v>
      </c>
      <c r="G264" s="166">
        <v>16.8</v>
      </c>
      <c r="H264" s="166">
        <v>0.01</v>
      </c>
      <c r="I264" s="166">
        <v>3</v>
      </c>
      <c r="J264" s="166"/>
      <c r="K264" s="166">
        <v>0.06</v>
      </c>
      <c r="L264" s="166">
        <v>7.4</v>
      </c>
      <c r="M264" s="166">
        <v>6</v>
      </c>
      <c r="N264" s="166">
        <v>5.2</v>
      </c>
      <c r="O264" s="166">
        <v>0.1</v>
      </c>
    </row>
    <row r="265" spans="1:1022" x14ac:dyDescent="0.3">
      <c r="A265" s="170"/>
      <c r="B265" s="168" t="s">
        <v>69</v>
      </c>
      <c r="C265" s="165">
        <v>70</v>
      </c>
      <c r="D265" s="166">
        <v>3.43</v>
      </c>
      <c r="E265" s="166">
        <v>0.7</v>
      </c>
      <c r="F265" s="166">
        <v>31.36</v>
      </c>
      <c r="G265" s="166">
        <v>147</v>
      </c>
      <c r="H265" s="166">
        <v>0.06</v>
      </c>
      <c r="I265" s="166"/>
      <c r="J265" s="166"/>
      <c r="K265" s="166">
        <v>0.49</v>
      </c>
      <c r="L265" s="166">
        <v>12.6</v>
      </c>
      <c r="M265" s="166">
        <v>64.400000000000006</v>
      </c>
      <c r="N265" s="166">
        <v>14</v>
      </c>
      <c r="O265" s="166">
        <v>2.0299999999999998</v>
      </c>
    </row>
    <row r="266" spans="1:1022" x14ac:dyDescent="0.3">
      <c r="A266" s="133" t="s">
        <v>43</v>
      </c>
      <c r="B266" s="134"/>
      <c r="C266" s="169">
        <v>955</v>
      </c>
      <c r="D266" s="166">
        <v>41.97</v>
      </c>
      <c r="E266" s="166">
        <v>30.11</v>
      </c>
      <c r="F266" s="166">
        <v>100.11</v>
      </c>
      <c r="G266" s="166">
        <v>844.62</v>
      </c>
      <c r="H266" s="166">
        <v>1.1000000000000001</v>
      </c>
      <c r="I266" s="166">
        <v>64.209999999999994</v>
      </c>
      <c r="J266" s="166">
        <v>290.29000000000002</v>
      </c>
      <c r="K266" s="166">
        <v>8.75</v>
      </c>
      <c r="L266" s="166">
        <v>158.33000000000001</v>
      </c>
      <c r="M266" s="166">
        <v>607.89</v>
      </c>
      <c r="N266" s="166">
        <v>151.68</v>
      </c>
      <c r="O266" s="166">
        <v>10.029999999999999</v>
      </c>
    </row>
    <row r="267" spans="1:1022" x14ac:dyDescent="0.3">
      <c r="A267" s="135" t="s">
        <v>638</v>
      </c>
      <c r="B267" s="135"/>
      <c r="C267" s="135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</row>
    <row r="268" spans="1:1022" x14ac:dyDescent="0.3">
      <c r="A268" s="167" t="s">
        <v>275</v>
      </c>
      <c r="B268" s="168" t="s">
        <v>42</v>
      </c>
      <c r="C268" s="165">
        <v>150</v>
      </c>
      <c r="D268" s="166">
        <v>0.6</v>
      </c>
      <c r="E268" s="166">
        <v>0.6</v>
      </c>
      <c r="F268" s="166">
        <v>14.7</v>
      </c>
      <c r="G268" s="166">
        <v>70.5</v>
      </c>
      <c r="H268" s="166">
        <v>0.05</v>
      </c>
      <c r="I268" s="166">
        <v>15</v>
      </c>
      <c r="J268" s="166">
        <v>7.5</v>
      </c>
      <c r="K268" s="166">
        <v>0.3</v>
      </c>
      <c r="L268" s="166">
        <v>24</v>
      </c>
      <c r="M268" s="166">
        <v>16.5</v>
      </c>
      <c r="N268" s="166">
        <v>13.5</v>
      </c>
      <c r="O268" s="166">
        <v>3.3</v>
      </c>
    </row>
    <row r="269" spans="1:1022" x14ac:dyDescent="0.3">
      <c r="A269" s="171"/>
      <c r="B269" s="168" t="s">
        <v>513</v>
      </c>
      <c r="C269" s="165">
        <v>200</v>
      </c>
      <c r="D269" s="166">
        <v>6</v>
      </c>
      <c r="E269" s="166">
        <v>2</v>
      </c>
      <c r="F269" s="166">
        <v>8</v>
      </c>
      <c r="G269" s="166">
        <v>80</v>
      </c>
      <c r="H269" s="166">
        <v>0.08</v>
      </c>
      <c r="I269" s="166">
        <v>1.4</v>
      </c>
      <c r="J269" s="166"/>
      <c r="K269" s="166"/>
      <c r="L269" s="166">
        <v>240</v>
      </c>
      <c r="M269" s="166">
        <v>180</v>
      </c>
      <c r="N269" s="166">
        <v>28</v>
      </c>
      <c r="O269" s="166">
        <v>0.2</v>
      </c>
    </row>
    <row r="270" spans="1:1022" x14ac:dyDescent="0.3">
      <c r="A270" s="133" t="s">
        <v>639</v>
      </c>
      <c r="B270" s="134"/>
      <c r="C270" s="169">
        <v>350</v>
      </c>
      <c r="D270" s="166">
        <v>6.6</v>
      </c>
      <c r="E270" s="166">
        <v>2.6</v>
      </c>
      <c r="F270" s="166">
        <v>22.7</v>
      </c>
      <c r="G270" s="166">
        <v>150.5</v>
      </c>
      <c r="H270" s="166">
        <v>0.13</v>
      </c>
      <c r="I270" s="166">
        <v>16.399999999999999</v>
      </c>
      <c r="J270" s="166">
        <v>7.5</v>
      </c>
      <c r="K270" s="166">
        <v>0.3</v>
      </c>
      <c r="L270" s="166">
        <v>264</v>
      </c>
      <c r="M270" s="166">
        <v>196.5</v>
      </c>
      <c r="N270" s="166">
        <v>41.5</v>
      </c>
      <c r="O270" s="166">
        <v>3.5</v>
      </c>
    </row>
    <row r="271" spans="1:1022" x14ac:dyDescent="0.3">
      <c r="A271" s="133" t="s">
        <v>44</v>
      </c>
      <c r="B271" s="134"/>
      <c r="C271" s="172">
        <v>2065</v>
      </c>
      <c r="D271" s="166">
        <v>77.569999999999993</v>
      </c>
      <c r="E271" s="166">
        <v>57.97</v>
      </c>
      <c r="F271" s="166">
        <v>210.71</v>
      </c>
      <c r="G271" s="166">
        <v>1699.47</v>
      </c>
      <c r="H271" s="166">
        <v>1.72</v>
      </c>
      <c r="I271" s="166">
        <v>103.64</v>
      </c>
      <c r="J271" s="166">
        <v>464.91</v>
      </c>
      <c r="K271" s="166">
        <v>13.37</v>
      </c>
      <c r="L271" s="166">
        <v>901.65</v>
      </c>
      <c r="M271" s="166">
        <v>1385.48</v>
      </c>
      <c r="N271" s="166">
        <v>412.14</v>
      </c>
      <c r="O271" s="166">
        <v>24.37</v>
      </c>
    </row>
    <row r="272" spans="1:1022" x14ac:dyDescent="0.3">
      <c r="A272" s="130" t="s">
        <v>154</v>
      </c>
      <c r="B272" s="128" t="s">
        <v>793</v>
      </c>
      <c r="C272" s="158"/>
      <c r="D272" s="174"/>
      <c r="E272" s="174"/>
      <c r="F272" s="174"/>
      <c r="G272" s="174"/>
      <c r="H272" s="174"/>
      <c r="I272" s="174"/>
      <c r="J272" s="175"/>
      <c r="K272" s="175"/>
      <c r="L272" s="175"/>
      <c r="M272" s="175"/>
      <c r="N272" s="175"/>
      <c r="O272" s="175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128"/>
      <c r="CB272" s="128"/>
      <c r="CC272" s="128"/>
      <c r="CD272" s="128"/>
      <c r="CE272" s="128"/>
      <c r="CF272" s="128"/>
      <c r="CG272" s="128"/>
      <c r="CH272" s="128"/>
      <c r="CI272" s="128"/>
      <c r="CJ272" s="128"/>
      <c r="CK272" s="128"/>
      <c r="CL272" s="128"/>
      <c r="CM272" s="128"/>
      <c r="CN272" s="128"/>
      <c r="CO272" s="128"/>
      <c r="CP272" s="128"/>
      <c r="CQ272" s="128"/>
      <c r="CR272" s="128"/>
      <c r="CS272" s="128"/>
      <c r="CT272" s="128"/>
      <c r="CU272" s="128"/>
      <c r="CV272" s="128"/>
      <c r="CW272" s="128"/>
      <c r="CX272" s="128"/>
      <c r="CY272" s="128"/>
      <c r="CZ272" s="128"/>
      <c r="DA272" s="128"/>
      <c r="DB272" s="128"/>
      <c r="DC272" s="128"/>
      <c r="DD272" s="128"/>
      <c r="DE272" s="128"/>
      <c r="DF272" s="128"/>
      <c r="DG272" s="128"/>
      <c r="DH272" s="128"/>
      <c r="DI272" s="128"/>
      <c r="DJ272" s="128"/>
      <c r="DK272" s="128"/>
      <c r="DL272" s="128"/>
      <c r="DM272" s="128"/>
      <c r="DN272" s="128"/>
      <c r="DO272" s="128"/>
      <c r="DP272" s="128"/>
      <c r="DQ272" s="128"/>
      <c r="DR272" s="128"/>
      <c r="DS272" s="128"/>
      <c r="DT272" s="128"/>
      <c r="DU272" s="128"/>
      <c r="DV272" s="128"/>
      <c r="DW272" s="128"/>
      <c r="DX272" s="128"/>
      <c r="DY272" s="128"/>
      <c r="DZ272" s="128"/>
      <c r="EA272" s="128"/>
      <c r="EB272" s="128"/>
      <c r="EC272" s="128"/>
      <c r="ED272" s="128"/>
      <c r="EE272" s="128"/>
      <c r="EF272" s="128"/>
      <c r="EG272" s="128"/>
      <c r="EH272" s="128"/>
      <c r="EI272" s="128"/>
      <c r="EJ272" s="128"/>
      <c r="EK272" s="128"/>
      <c r="EL272" s="128"/>
      <c r="EM272" s="128"/>
      <c r="EN272" s="128"/>
      <c r="EO272" s="128"/>
      <c r="EP272" s="128"/>
      <c r="EQ272" s="128"/>
      <c r="ER272" s="128"/>
      <c r="ES272" s="128"/>
      <c r="ET272" s="128"/>
      <c r="EU272" s="128"/>
      <c r="EV272" s="128"/>
      <c r="EW272" s="128"/>
      <c r="EX272" s="128"/>
      <c r="EY272" s="128"/>
      <c r="EZ272" s="128"/>
      <c r="FA272" s="128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GW272" s="128"/>
      <c r="GX272" s="128"/>
      <c r="GY272" s="128"/>
      <c r="GZ272" s="128"/>
      <c r="HA272" s="128"/>
      <c r="HB272" s="128"/>
      <c r="HC272" s="128"/>
      <c r="HD272" s="128"/>
      <c r="HE272" s="128"/>
      <c r="HF272" s="128"/>
      <c r="HG272" s="128"/>
      <c r="HH272" s="128"/>
      <c r="HI272" s="128"/>
      <c r="HJ272" s="128"/>
      <c r="HK272" s="128"/>
      <c r="HL272" s="128"/>
      <c r="HM272" s="128"/>
      <c r="HN272" s="128"/>
      <c r="HO272" s="128"/>
      <c r="HP272" s="128"/>
      <c r="HQ272" s="128"/>
      <c r="HR272" s="128"/>
      <c r="HS272" s="128"/>
      <c r="HT272" s="128"/>
      <c r="HU272" s="128"/>
      <c r="HV272" s="128"/>
      <c r="HW272" s="128"/>
      <c r="HX272" s="128"/>
      <c r="HY272" s="128"/>
      <c r="HZ272" s="128"/>
      <c r="IA272" s="128"/>
      <c r="IB272" s="128"/>
      <c r="IC272" s="128"/>
      <c r="ID272" s="128"/>
      <c r="IE272" s="128"/>
      <c r="IF272" s="128"/>
      <c r="IG272" s="128"/>
      <c r="IH272" s="128"/>
      <c r="II272" s="128"/>
      <c r="IJ272" s="128"/>
      <c r="IK272" s="128"/>
      <c r="IL272" s="128"/>
      <c r="IM272" s="128"/>
      <c r="IN272" s="128"/>
      <c r="IO272" s="128"/>
      <c r="IP272" s="128"/>
      <c r="IQ272" s="128"/>
      <c r="IR272" s="128"/>
      <c r="IS272" s="128"/>
      <c r="IT272" s="128"/>
      <c r="IU272" s="128"/>
      <c r="IV272" s="128"/>
      <c r="IW272" s="128"/>
      <c r="IX272" s="128"/>
      <c r="IY272" s="128"/>
      <c r="IZ272" s="128"/>
      <c r="JA272" s="128"/>
      <c r="JB272" s="128"/>
      <c r="JC272" s="128"/>
      <c r="JD272" s="128"/>
      <c r="JE272" s="128"/>
      <c r="JF272" s="128"/>
      <c r="JG272" s="128"/>
      <c r="JH272" s="128"/>
      <c r="JI272" s="128"/>
      <c r="JJ272" s="128"/>
      <c r="JK272" s="128"/>
      <c r="JL272" s="128"/>
      <c r="JM272" s="128"/>
      <c r="JN272" s="128"/>
      <c r="JO272" s="128"/>
      <c r="JP272" s="128"/>
      <c r="JQ272" s="128"/>
      <c r="JR272" s="128"/>
      <c r="JS272" s="128"/>
      <c r="JT272" s="128"/>
      <c r="JU272" s="128"/>
      <c r="JV272" s="128"/>
      <c r="JW272" s="128"/>
      <c r="JX272" s="128"/>
      <c r="JY272" s="128"/>
      <c r="JZ272" s="128"/>
      <c r="KA272" s="128"/>
      <c r="KB272" s="128"/>
      <c r="KC272" s="128"/>
      <c r="KD272" s="128"/>
      <c r="KE272" s="128"/>
      <c r="KF272" s="128"/>
      <c r="KG272" s="128"/>
      <c r="KH272" s="128"/>
      <c r="KI272" s="128"/>
      <c r="KJ272" s="128"/>
      <c r="KK272" s="128"/>
      <c r="KL272" s="128"/>
      <c r="KM272" s="128"/>
      <c r="KN272" s="128"/>
      <c r="KO272" s="128"/>
      <c r="KP272" s="128"/>
      <c r="KQ272" s="128"/>
      <c r="KR272" s="128"/>
      <c r="KS272" s="128"/>
      <c r="KT272" s="128"/>
      <c r="KU272" s="128"/>
      <c r="KV272" s="128"/>
      <c r="KW272" s="128"/>
      <c r="KX272" s="128"/>
      <c r="KY272" s="128"/>
      <c r="KZ272" s="128"/>
      <c r="LA272" s="128"/>
      <c r="LB272" s="128"/>
      <c r="LC272" s="128"/>
      <c r="LD272" s="128"/>
      <c r="LE272" s="128"/>
      <c r="LF272" s="128"/>
      <c r="LG272" s="128"/>
      <c r="LH272" s="128"/>
      <c r="LI272" s="128"/>
      <c r="LJ272" s="128"/>
      <c r="LK272" s="128"/>
      <c r="LL272" s="128"/>
      <c r="LM272" s="128"/>
      <c r="LN272" s="128"/>
      <c r="LO272" s="128"/>
      <c r="LP272" s="128"/>
      <c r="LQ272" s="128"/>
      <c r="LR272" s="128"/>
      <c r="LS272" s="128"/>
      <c r="LT272" s="128"/>
      <c r="LU272" s="128"/>
      <c r="LV272" s="128"/>
      <c r="LW272" s="128"/>
      <c r="LX272" s="128"/>
      <c r="LY272" s="128"/>
      <c r="LZ272" s="128"/>
      <c r="MA272" s="128"/>
      <c r="MB272" s="128"/>
      <c r="MC272" s="128"/>
      <c r="MD272" s="128"/>
      <c r="ME272" s="128"/>
      <c r="MF272" s="128"/>
      <c r="MG272" s="128"/>
      <c r="MH272" s="128"/>
      <c r="MI272" s="128"/>
      <c r="MJ272" s="128"/>
      <c r="MK272" s="128"/>
      <c r="ML272" s="128"/>
      <c r="MM272" s="128"/>
      <c r="MN272" s="128"/>
      <c r="MO272" s="128"/>
      <c r="MP272" s="128"/>
      <c r="MQ272" s="128"/>
      <c r="MR272" s="128"/>
      <c r="MS272" s="128"/>
      <c r="MT272" s="128"/>
      <c r="MU272" s="128"/>
      <c r="MV272" s="128"/>
      <c r="MW272" s="128"/>
      <c r="MX272" s="128"/>
      <c r="MY272" s="128"/>
      <c r="MZ272" s="128"/>
      <c r="NA272" s="128"/>
      <c r="NB272" s="128"/>
      <c r="NC272" s="128"/>
      <c r="ND272" s="128"/>
      <c r="NE272" s="128"/>
      <c r="NF272" s="128"/>
      <c r="NG272" s="128"/>
      <c r="NH272" s="128"/>
      <c r="NI272" s="128"/>
      <c r="NJ272" s="128"/>
      <c r="NK272" s="128"/>
      <c r="NL272" s="128"/>
      <c r="NM272" s="128"/>
      <c r="NN272" s="128"/>
      <c r="NO272" s="128"/>
      <c r="NP272" s="128"/>
      <c r="NQ272" s="128"/>
      <c r="NR272" s="128"/>
      <c r="NS272" s="128"/>
      <c r="NT272" s="128"/>
      <c r="NU272" s="128"/>
      <c r="NV272" s="128"/>
      <c r="NW272" s="128"/>
      <c r="NX272" s="128"/>
      <c r="NY272" s="128"/>
      <c r="NZ272" s="128"/>
      <c r="OA272" s="128"/>
      <c r="OB272" s="128"/>
      <c r="OC272" s="128"/>
      <c r="OD272" s="128"/>
      <c r="OE272" s="128"/>
      <c r="OF272" s="128"/>
      <c r="OG272" s="128"/>
      <c r="OH272" s="128"/>
      <c r="OI272" s="128"/>
      <c r="OJ272" s="128"/>
      <c r="OK272" s="128"/>
      <c r="OL272" s="128"/>
      <c r="OM272" s="128"/>
      <c r="ON272" s="128"/>
      <c r="OO272" s="128"/>
      <c r="OP272" s="128"/>
      <c r="OQ272" s="128"/>
      <c r="OR272" s="128"/>
      <c r="OS272" s="128"/>
      <c r="OT272" s="128"/>
      <c r="OU272" s="128"/>
      <c r="OV272" s="128"/>
      <c r="OW272" s="128"/>
      <c r="OX272" s="128"/>
      <c r="OY272" s="128"/>
      <c r="OZ272" s="128"/>
      <c r="PA272" s="128"/>
      <c r="PB272" s="128"/>
      <c r="PC272" s="128"/>
      <c r="PD272" s="128"/>
      <c r="PE272" s="128"/>
      <c r="PF272" s="128"/>
      <c r="PG272" s="128"/>
      <c r="PH272" s="128"/>
      <c r="PI272" s="128"/>
      <c r="PJ272" s="128"/>
      <c r="PK272" s="128"/>
      <c r="PL272" s="128"/>
      <c r="PM272" s="128"/>
      <c r="PN272" s="128"/>
      <c r="PO272" s="128"/>
      <c r="PP272" s="128"/>
      <c r="PQ272" s="128"/>
      <c r="PR272" s="128"/>
      <c r="PS272" s="128"/>
      <c r="PT272" s="128"/>
      <c r="PU272" s="128"/>
      <c r="PV272" s="128"/>
      <c r="PW272" s="128"/>
      <c r="PX272" s="128"/>
      <c r="PY272" s="128"/>
      <c r="PZ272" s="128"/>
      <c r="QA272" s="128"/>
      <c r="QB272" s="128"/>
      <c r="QC272" s="128"/>
      <c r="QD272" s="128"/>
      <c r="QE272" s="128"/>
      <c r="QF272" s="128"/>
      <c r="QG272" s="128"/>
      <c r="QH272" s="128"/>
      <c r="QI272" s="128"/>
      <c r="QJ272" s="128"/>
      <c r="QK272" s="128"/>
      <c r="QL272" s="128"/>
      <c r="QM272" s="128"/>
      <c r="QN272" s="128"/>
      <c r="QO272" s="128"/>
      <c r="QP272" s="128"/>
      <c r="QQ272" s="128"/>
      <c r="QR272" s="128"/>
      <c r="QS272" s="128"/>
      <c r="QT272" s="128"/>
      <c r="QU272" s="128"/>
      <c r="QV272" s="128"/>
      <c r="QW272" s="128"/>
      <c r="QX272" s="128"/>
      <c r="QY272" s="128"/>
      <c r="QZ272" s="128"/>
      <c r="RA272" s="128"/>
      <c r="RB272" s="128"/>
      <c r="RC272" s="128"/>
      <c r="RD272" s="128"/>
      <c r="RE272" s="128"/>
      <c r="RF272" s="128"/>
      <c r="RG272" s="128"/>
      <c r="RH272" s="128"/>
      <c r="RI272" s="128"/>
      <c r="RJ272" s="128"/>
      <c r="RK272" s="128"/>
      <c r="RL272" s="128"/>
      <c r="RM272" s="128"/>
      <c r="RN272" s="128"/>
      <c r="RO272" s="128"/>
      <c r="RP272" s="128"/>
      <c r="RQ272" s="128"/>
      <c r="RR272" s="128"/>
      <c r="RS272" s="128"/>
      <c r="RT272" s="128"/>
      <c r="RU272" s="128"/>
      <c r="RV272" s="128"/>
      <c r="RW272" s="128"/>
      <c r="RX272" s="128"/>
      <c r="RY272" s="128"/>
      <c r="RZ272" s="128"/>
      <c r="SA272" s="128"/>
      <c r="SB272" s="128"/>
      <c r="SC272" s="128"/>
      <c r="SD272" s="128"/>
      <c r="SE272" s="128"/>
      <c r="SF272" s="128"/>
      <c r="SG272" s="128"/>
      <c r="SH272" s="128"/>
      <c r="SI272" s="128"/>
      <c r="SJ272" s="128"/>
      <c r="SK272" s="128"/>
      <c r="SL272" s="128"/>
      <c r="SM272" s="128"/>
      <c r="SN272" s="128"/>
      <c r="SO272" s="128"/>
      <c r="SP272" s="128"/>
      <c r="SQ272" s="128"/>
      <c r="SR272" s="128"/>
      <c r="SS272" s="128"/>
      <c r="ST272" s="128"/>
      <c r="SU272" s="128"/>
      <c r="SV272" s="128"/>
      <c r="SW272" s="128"/>
      <c r="SX272" s="128"/>
      <c r="SY272" s="128"/>
      <c r="SZ272" s="128"/>
      <c r="TA272" s="128"/>
      <c r="TB272" s="128"/>
      <c r="TC272" s="128"/>
      <c r="TD272" s="128"/>
      <c r="TE272" s="128"/>
      <c r="TF272" s="128"/>
      <c r="TG272" s="128"/>
      <c r="TH272" s="128"/>
      <c r="TI272" s="128"/>
      <c r="TJ272" s="128"/>
      <c r="TK272" s="128"/>
      <c r="TL272" s="128"/>
      <c r="TM272" s="128"/>
      <c r="TN272" s="128"/>
      <c r="TO272" s="128"/>
      <c r="TP272" s="128"/>
      <c r="TQ272" s="128"/>
      <c r="TR272" s="128"/>
      <c r="TS272" s="128"/>
      <c r="TT272" s="128"/>
      <c r="TU272" s="128"/>
      <c r="TV272" s="128"/>
      <c r="TW272" s="128"/>
      <c r="TX272" s="128"/>
      <c r="TY272" s="128"/>
      <c r="TZ272" s="128"/>
      <c r="UA272" s="128"/>
      <c r="UB272" s="128"/>
      <c r="UC272" s="128"/>
      <c r="UD272" s="128"/>
      <c r="UE272" s="128"/>
      <c r="UF272" s="128"/>
      <c r="UG272" s="128"/>
      <c r="UH272" s="128"/>
      <c r="UI272" s="128"/>
      <c r="UJ272" s="128"/>
      <c r="UK272" s="128"/>
      <c r="UL272" s="128"/>
      <c r="UM272" s="128"/>
      <c r="UN272" s="128"/>
      <c r="UO272" s="128"/>
      <c r="UP272" s="128"/>
      <c r="UQ272" s="128"/>
      <c r="UR272" s="128"/>
      <c r="US272" s="128"/>
      <c r="UT272" s="128"/>
      <c r="UU272" s="128"/>
      <c r="UV272" s="128"/>
      <c r="UW272" s="128"/>
      <c r="UX272" s="128"/>
      <c r="UY272" s="128"/>
      <c r="UZ272" s="128"/>
      <c r="VA272" s="128"/>
      <c r="VB272" s="128"/>
      <c r="VC272" s="128"/>
      <c r="VD272" s="128"/>
      <c r="VE272" s="128"/>
      <c r="VF272" s="128"/>
      <c r="VG272" s="128"/>
      <c r="VH272" s="128"/>
      <c r="VI272" s="128"/>
      <c r="VJ272" s="128"/>
      <c r="VK272" s="128"/>
      <c r="VL272" s="128"/>
      <c r="VM272" s="128"/>
      <c r="VN272" s="128"/>
      <c r="VO272" s="128"/>
      <c r="VP272" s="128"/>
      <c r="VQ272" s="128"/>
      <c r="VR272" s="128"/>
      <c r="VS272" s="128"/>
      <c r="VT272" s="128"/>
      <c r="VU272" s="128"/>
      <c r="VV272" s="128"/>
      <c r="VW272" s="128"/>
      <c r="VX272" s="128"/>
      <c r="VY272" s="128"/>
      <c r="VZ272" s="128"/>
      <c r="WA272" s="128"/>
      <c r="WB272" s="128"/>
      <c r="WC272" s="128"/>
      <c r="WD272" s="128"/>
      <c r="WE272" s="128"/>
      <c r="WF272" s="128"/>
      <c r="WG272" s="128"/>
      <c r="WH272" s="128"/>
      <c r="WI272" s="128"/>
      <c r="WJ272" s="128"/>
      <c r="WK272" s="128"/>
      <c r="WL272" s="128"/>
      <c r="WM272" s="128"/>
      <c r="WN272" s="128"/>
      <c r="WO272" s="128"/>
      <c r="WP272" s="128"/>
      <c r="WQ272" s="128"/>
      <c r="WR272" s="128"/>
      <c r="WS272" s="128"/>
      <c r="WT272" s="128"/>
      <c r="WU272" s="128"/>
      <c r="WV272" s="128"/>
      <c r="WW272" s="128"/>
      <c r="WX272" s="128"/>
      <c r="WY272" s="128"/>
      <c r="WZ272" s="128"/>
      <c r="XA272" s="128"/>
      <c r="XB272" s="128"/>
      <c r="XC272" s="128"/>
      <c r="XD272" s="128"/>
      <c r="XE272" s="128"/>
      <c r="XF272" s="128"/>
      <c r="XG272" s="128"/>
      <c r="XH272" s="128"/>
      <c r="XI272" s="128"/>
      <c r="XJ272" s="128"/>
      <c r="XK272" s="128"/>
      <c r="XL272" s="128"/>
      <c r="XM272" s="128"/>
      <c r="XN272" s="128"/>
      <c r="XO272" s="128"/>
      <c r="XP272" s="128"/>
      <c r="XQ272" s="128"/>
      <c r="XR272" s="128"/>
      <c r="XS272" s="128"/>
      <c r="XT272" s="128"/>
      <c r="XU272" s="128"/>
      <c r="XV272" s="128"/>
      <c r="XW272" s="128"/>
      <c r="XX272" s="128"/>
      <c r="XY272" s="128"/>
      <c r="XZ272" s="128"/>
      <c r="YA272" s="128"/>
      <c r="YB272" s="128"/>
      <c r="YC272" s="128"/>
      <c r="YD272" s="128"/>
      <c r="YE272" s="128"/>
      <c r="YF272" s="128"/>
      <c r="YG272" s="128"/>
      <c r="YH272" s="128"/>
      <c r="YI272" s="128"/>
      <c r="YJ272" s="128"/>
      <c r="YK272" s="128"/>
      <c r="YL272" s="128"/>
      <c r="YM272" s="128"/>
      <c r="YN272" s="128"/>
      <c r="YO272" s="128"/>
      <c r="YP272" s="128"/>
      <c r="YQ272" s="128"/>
      <c r="YR272" s="128"/>
      <c r="YS272" s="128"/>
      <c r="YT272" s="128"/>
      <c r="YU272" s="128"/>
      <c r="YV272" s="128"/>
      <c r="YW272" s="128"/>
      <c r="YX272" s="128"/>
      <c r="YY272" s="128"/>
      <c r="YZ272" s="128"/>
      <c r="ZA272" s="128"/>
      <c r="ZB272" s="128"/>
      <c r="ZC272" s="128"/>
      <c r="ZD272" s="128"/>
      <c r="ZE272" s="128"/>
      <c r="ZF272" s="128"/>
      <c r="ZG272" s="128"/>
      <c r="ZH272" s="128"/>
      <c r="ZI272" s="128"/>
      <c r="ZJ272" s="128"/>
      <c r="ZK272" s="128"/>
      <c r="ZL272" s="128"/>
      <c r="ZM272" s="128"/>
      <c r="ZN272" s="128"/>
      <c r="ZO272" s="128"/>
      <c r="ZP272" s="128"/>
      <c r="ZQ272" s="128"/>
      <c r="ZR272" s="128"/>
      <c r="ZS272" s="128"/>
      <c r="ZT272" s="128"/>
      <c r="ZU272" s="128"/>
      <c r="ZV272" s="128"/>
      <c r="ZW272" s="128"/>
      <c r="ZX272" s="128"/>
      <c r="ZY272" s="128"/>
      <c r="ZZ272" s="128"/>
      <c r="AAA272" s="128"/>
      <c r="AAB272" s="128"/>
      <c r="AAC272" s="128"/>
      <c r="AAD272" s="128"/>
      <c r="AAE272" s="128"/>
      <c r="AAF272" s="128"/>
      <c r="AAG272" s="128"/>
      <c r="AAH272" s="128"/>
      <c r="AAI272" s="128"/>
      <c r="AAJ272" s="128"/>
      <c r="AAK272" s="128"/>
      <c r="AAL272" s="128"/>
      <c r="AAM272" s="128"/>
      <c r="AAN272" s="128"/>
      <c r="AAO272" s="128"/>
      <c r="AAP272" s="128"/>
      <c r="AAQ272" s="128"/>
      <c r="AAR272" s="128"/>
      <c r="AAS272" s="128"/>
      <c r="AAT272" s="128"/>
      <c r="AAU272" s="128"/>
      <c r="AAV272" s="128"/>
      <c r="AAW272" s="128"/>
      <c r="AAX272" s="128"/>
      <c r="AAY272" s="128"/>
      <c r="AAZ272" s="128"/>
      <c r="ABA272" s="128"/>
      <c r="ABB272" s="128"/>
      <c r="ABC272" s="128"/>
      <c r="ABD272" s="128"/>
      <c r="ABE272" s="128"/>
      <c r="ABF272" s="128"/>
      <c r="ABG272" s="128"/>
      <c r="ABH272" s="128"/>
      <c r="ABI272" s="128"/>
      <c r="ABJ272" s="128"/>
      <c r="ABK272" s="128"/>
      <c r="ABL272" s="128"/>
      <c r="ABM272" s="128"/>
      <c r="ABN272" s="128"/>
      <c r="ABO272" s="128"/>
      <c r="ABP272" s="128"/>
      <c r="ABQ272" s="128"/>
      <c r="ABR272" s="128"/>
      <c r="ABS272" s="128"/>
      <c r="ABT272" s="128"/>
      <c r="ABU272" s="128"/>
      <c r="ABV272" s="128"/>
      <c r="ABW272" s="128"/>
      <c r="ABX272" s="128"/>
      <c r="ABY272" s="128"/>
      <c r="ABZ272" s="128"/>
      <c r="ACA272" s="128"/>
      <c r="ACB272" s="128"/>
      <c r="ACC272" s="128"/>
      <c r="ACD272" s="128"/>
      <c r="ACE272" s="128"/>
      <c r="ACF272" s="128"/>
      <c r="ACG272" s="128"/>
      <c r="ACH272" s="128"/>
      <c r="ACI272" s="128"/>
      <c r="ACJ272" s="128"/>
      <c r="ACK272" s="128"/>
      <c r="ACL272" s="128"/>
      <c r="ACM272" s="128"/>
      <c r="ACN272" s="128"/>
      <c r="ACO272" s="128"/>
      <c r="ACP272" s="128"/>
      <c r="ACQ272" s="128"/>
      <c r="ACR272" s="128"/>
      <c r="ACS272" s="128"/>
      <c r="ACT272" s="128"/>
      <c r="ACU272" s="128"/>
      <c r="ACV272" s="128"/>
      <c r="ACW272" s="128"/>
      <c r="ACX272" s="128"/>
      <c r="ACY272" s="128"/>
      <c r="ACZ272" s="128"/>
      <c r="ADA272" s="128"/>
      <c r="ADB272" s="128"/>
      <c r="ADC272" s="128"/>
      <c r="ADD272" s="128"/>
      <c r="ADE272" s="128"/>
      <c r="ADF272" s="128"/>
      <c r="ADG272" s="128"/>
      <c r="ADH272" s="128"/>
      <c r="ADI272" s="128"/>
      <c r="ADJ272" s="128"/>
      <c r="ADK272" s="128"/>
      <c r="ADL272" s="128"/>
      <c r="ADM272" s="128"/>
      <c r="ADN272" s="128"/>
      <c r="ADO272" s="128"/>
      <c r="ADP272" s="128"/>
      <c r="ADQ272" s="128"/>
      <c r="ADR272" s="128"/>
      <c r="ADS272" s="128"/>
      <c r="ADT272" s="128"/>
      <c r="ADU272" s="128"/>
      <c r="ADV272" s="128"/>
      <c r="ADW272" s="128"/>
      <c r="ADX272" s="128"/>
      <c r="ADY272" s="128"/>
      <c r="ADZ272" s="128"/>
      <c r="AEA272" s="128"/>
      <c r="AEB272" s="128"/>
      <c r="AEC272" s="128"/>
      <c r="AED272" s="128"/>
      <c r="AEE272" s="128"/>
      <c r="AEF272" s="128"/>
      <c r="AEG272" s="128"/>
      <c r="AEH272" s="128"/>
      <c r="AEI272" s="128"/>
      <c r="AEJ272" s="128"/>
      <c r="AEK272" s="128"/>
      <c r="AEL272" s="128"/>
      <c r="AEM272" s="128"/>
      <c r="AEN272" s="128"/>
      <c r="AEO272" s="128"/>
      <c r="AEP272" s="128"/>
      <c r="AEQ272" s="128"/>
      <c r="AER272" s="128"/>
      <c r="AES272" s="128"/>
      <c r="AET272" s="128"/>
      <c r="AEU272" s="128"/>
      <c r="AEV272" s="128"/>
      <c r="AEW272" s="128"/>
      <c r="AEX272" s="128"/>
      <c r="AEY272" s="128"/>
      <c r="AEZ272" s="128"/>
      <c r="AFA272" s="128"/>
      <c r="AFB272" s="128"/>
      <c r="AFC272" s="128"/>
      <c r="AFD272" s="128"/>
      <c r="AFE272" s="128"/>
      <c r="AFF272" s="128"/>
      <c r="AFG272" s="128"/>
      <c r="AFH272" s="128"/>
      <c r="AFI272" s="128"/>
      <c r="AFJ272" s="128"/>
      <c r="AFK272" s="128"/>
      <c r="AFL272" s="128"/>
      <c r="AFM272" s="128"/>
      <c r="AFN272" s="128"/>
      <c r="AFO272" s="128"/>
      <c r="AFP272" s="128"/>
      <c r="AFQ272" s="128"/>
      <c r="AFR272" s="128"/>
      <c r="AFS272" s="128"/>
      <c r="AFT272" s="128"/>
      <c r="AFU272" s="128"/>
      <c r="AFV272" s="128"/>
      <c r="AFW272" s="128"/>
      <c r="AFX272" s="128"/>
      <c r="AFY272" s="128"/>
      <c r="AFZ272" s="128"/>
      <c r="AGA272" s="128"/>
      <c r="AGB272" s="128"/>
      <c r="AGC272" s="128"/>
      <c r="AGD272" s="128"/>
      <c r="AGE272" s="128"/>
      <c r="AGF272" s="128"/>
      <c r="AGG272" s="128"/>
      <c r="AGH272" s="128"/>
      <c r="AGI272" s="128"/>
      <c r="AGJ272" s="128"/>
      <c r="AGK272" s="128"/>
      <c r="AGL272" s="128"/>
      <c r="AGM272" s="128"/>
      <c r="AGN272" s="128"/>
      <c r="AGO272" s="128"/>
      <c r="AGP272" s="128"/>
      <c r="AGQ272" s="128"/>
      <c r="AGR272" s="128"/>
      <c r="AGS272" s="128"/>
      <c r="AGT272" s="128"/>
      <c r="AGU272" s="128"/>
      <c r="AGV272" s="128"/>
      <c r="AGW272" s="128"/>
      <c r="AGX272" s="128"/>
      <c r="AGY272" s="128"/>
      <c r="AGZ272" s="128"/>
      <c r="AHA272" s="128"/>
      <c r="AHB272" s="128"/>
      <c r="AHC272" s="128"/>
      <c r="AHD272" s="128"/>
      <c r="AHE272" s="128"/>
      <c r="AHF272" s="128"/>
      <c r="AHG272" s="128"/>
      <c r="AHH272" s="128"/>
      <c r="AHI272" s="128"/>
      <c r="AHJ272" s="128"/>
      <c r="AHK272" s="128"/>
      <c r="AHL272" s="128"/>
      <c r="AHM272" s="128"/>
      <c r="AHN272" s="128"/>
      <c r="AHO272" s="128"/>
      <c r="AHP272" s="128"/>
      <c r="AHQ272" s="128"/>
      <c r="AHR272" s="128"/>
      <c r="AHS272" s="128"/>
      <c r="AHT272" s="128"/>
      <c r="AHU272" s="128"/>
      <c r="AHV272" s="128"/>
      <c r="AHW272" s="128"/>
      <c r="AHX272" s="128"/>
      <c r="AHY272" s="128"/>
      <c r="AHZ272" s="128"/>
      <c r="AIA272" s="128"/>
      <c r="AIB272" s="128"/>
      <c r="AIC272" s="128"/>
      <c r="AID272" s="128"/>
      <c r="AIE272" s="128"/>
      <c r="AIF272" s="128"/>
      <c r="AIG272" s="128"/>
      <c r="AIH272" s="128"/>
      <c r="AII272" s="128"/>
      <c r="AIJ272" s="128"/>
      <c r="AIK272" s="128"/>
      <c r="AIL272" s="128"/>
      <c r="AIM272" s="128"/>
      <c r="AIN272" s="128"/>
      <c r="AIO272" s="128"/>
      <c r="AIP272" s="128"/>
      <c r="AIQ272" s="128"/>
      <c r="AIR272" s="128"/>
      <c r="AIS272" s="128"/>
      <c r="AIT272" s="128"/>
      <c r="AIU272" s="128"/>
      <c r="AIV272" s="128"/>
      <c r="AIW272" s="128"/>
      <c r="AIX272" s="128"/>
      <c r="AIY272" s="128"/>
      <c r="AIZ272" s="128"/>
      <c r="AJA272" s="128"/>
      <c r="AJB272" s="128"/>
      <c r="AJC272" s="128"/>
      <c r="AJD272" s="128"/>
      <c r="AJE272" s="128"/>
      <c r="AJF272" s="128"/>
      <c r="AJG272" s="128"/>
      <c r="AJH272" s="128"/>
      <c r="AJI272" s="128"/>
      <c r="AJJ272" s="128"/>
      <c r="AJK272" s="128"/>
      <c r="AJL272" s="128"/>
      <c r="AJM272" s="128"/>
      <c r="AJN272" s="128"/>
      <c r="AJO272" s="128"/>
      <c r="AJP272" s="128"/>
      <c r="AJQ272" s="128"/>
      <c r="AJR272" s="128"/>
      <c r="AJS272" s="128"/>
      <c r="AJT272" s="128"/>
      <c r="AJU272" s="128"/>
      <c r="AJV272" s="128"/>
      <c r="AJW272" s="128"/>
      <c r="AJX272" s="128"/>
      <c r="AJY272" s="128"/>
      <c r="AJZ272" s="128"/>
      <c r="AKA272" s="128"/>
      <c r="AKB272" s="128"/>
      <c r="AKC272" s="128"/>
      <c r="AKD272" s="128"/>
      <c r="AKE272" s="128"/>
      <c r="AKF272" s="128"/>
      <c r="AKG272" s="128"/>
      <c r="AKH272" s="128"/>
      <c r="AKI272" s="128"/>
      <c r="AKJ272" s="128"/>
      <c r="AKK272" s="128"/>
      <c r="AKL272" s="128"/>
      <c r="AKM272" s="128"/>
      <c r="AKN272" s="128"/>
      <c r="AKO272" s="128"/>
      <c r="AKP272" s="128"/>
      <c r="AKQ272" s="128"/>
      <c r="AKR272" s="128"/>
      <c r="AKS272" s="128"/>
      <c r="AKT272" s="128"/>
      <c r="AKU272" s="128"/>
      <c r="AKV272" s="128"/>
      <c r="AKW272" s="128"/>
      <c r="AKX272" s="128"/>
      <c r="AKY272" s="128"/>
      <c r="AKZ272" s="128"/>
      <c r="ALA272" s="128"/>
      <c r="ALB272" s="128"/>
      <c r="ALC272" s="128"/>
      <c r="ALD272" s="128"/>
      <c r="ALE272" s="128"/>
      <c r="ALF272" s="128"/>
      <c r="ALG272" s="128"/>
      <c r="ALH272" s="128"/>
      <c r="ALI272" s="128"/>
      <c r="ALJ272" s="128"/>
      <c r="ALK272" s="128"/>
      <c r="ALL272" s="128"/>
      <c r="ALM272" s="128"/>
      <c r="ALN272" s="128"/>
      <c r="ALO272" s="128"/>
      <c r="ALP272" s="128"/>
      <c r="ALQ272" s="128"/>
      <c r="ALR272" s="128"/>
      <c r="ALS272" s="128"/>
      <c r="ALT272" s="128"/>
      <c r="ALU272" s="128"/>
      <c r="ALV272" s="128"/>
      <c r="ALW272" s="128"/>
      <c r="ALX272" s="128"/>
      <c r="ALY272" s="128"/>
      <c r="ALZ272" s="128"/>
      <c r="AMA272" s="128"/>
      <c r="AMB272" s="128"/>
      <c r="AMC272" s="128"/>
      <c r="AMD272" s="128"/>
      <c r="AME272" s="128"/>
      <c r="AMF272" s="128"/>
      <c r="AMG272" s="128"/>
      <c r="AMH272" s="128"/>
    </row>
    <row r="273" spans="1:1022" x14ac:dyDescent="0.3">
      <c r="A273" s="130" t="s">
        <v>155</v>
      </c>
      <c r="B273" s="128" t="s">
        <v>156</v>
      </c>
      <c r="C273" s="13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128"/>
      <c r="CB273" s="128"/>
      <c r="CC273" s="128"/>
      <c r="CD273" s="128"/>
      <c r="CE273" s="128"/>
      <c r="CF273" s="128"/>
      <c r="CG273" s="128"/>
      <c r="CH273" s="128"/>
      <c r="CI273" s="128"/>
      <c r="CJ273" s="128"/>
      <c r="CK273" s="128"/>
      <c r="CL273" s="128"/>
      <c r="CM273" s="128"/>
      <c r="CN273" s="128"/>
      <c r="CO273" s="128"/>
      <c r="CP273" s="128"/>
      <c r="CQ273" s="128"/>
      <c r="CR273" s="128"/>
      <c r="CS273" s="128"/>
      <c r="CT273" s="128"/>
      <c r="CU273" s="128"/>
      <c r="CV273" s="128"/>
      <c r="CW273" s="128"/>
      <c r="CX273" s="128"/>
      <c r="CY273" s="128"/>
      <c r="CZ273" s="128"/>
      <c r="DA273" s="128"/>
      <c r="DB273" s="128"/>
      <c r="DC273" s="128"/>
      <c r="DD273" s="128"/>
      <c r="DE273" s="128"/>
      <c r="DF273" s="128"/>
      <c r="DG273" s="128"/>
      <c r="DH273" s="128"/>
      <c r="DI273" s="128"/>
      <c r="DJ273" s="128"/>
      <c r="DK273" s="128"/>
      <c r="DL273" s="128"/>
      <c r="DM273" s="128"/>
      <c r="DN273" s="128"/>
      <c r="DO273" s="128"/>
      <c r="DP273" s="128"/>
      <c r="DQ273" s="128"/>
      <c r="DR273" s="128"/>
      <c r="DS273" s="128"/>
      <c r="DT273" s="128"/>
      <c r="DU273" s="128"/>
      <c r="DV273" s="128"/>
      <c r="DW273" s="128"/>
      <c r="DX273" s="128"/>
      <c r="DY273" s="128"/>
      <c r="DZ273" s="128"/>
      <c r="EA273" s="128"/>
      <c r="EB273" s="128"/>
      <c r="EC273" s="128"/>
      <c r="ED273" s="128"/>
      <c r="EE273" s="128"/>
      <c r="EF273" s="128"/>
      <c r="EG273" s="128"/>
      <c r="EH273" s="128"/>
      <c r="EI273" s="128"/>
      <c r="EJ273" s="128"/>
      <c r="EK273" s="128"/>
      <c r="EL273" s="128"/>
      <c r="EM273" s="128"/>
      <c r="EN273" s="128"/>
      <c r="EO273" s="128"/>
      <c r="EP273" s="128"/>
      <c r="EQ273" s="128"/>
      <c r="ER273" s="128"/>
      <c r="ES273" s="128"/>
      <c r="ET273" s="128"/>
      <c r="EU273" s="128"/>
      <c r="EV273" s="128"/>
      <c r="EW273" s="128"/>
      <c r="EX273" s="128"/>
      <c r="EY273" s="128"/>
      <c r="EZ273" s="128"/>
      <c r="FA273" s="128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GW273" s="128"/>
      <c r="GX273" s="128"/>
      <c r="GY273" s="128"/>
      <c r="GZ273" s="128"/>
      <c r="HA273" s="128"/>
      <c r="HB273" s="128"/>
      <c r="HC273" s="128"/>
      <c r="HD273" s="128"/>
      <c r="HE273" s="128"/>
      <c r="HF273" s="128"/>
      <c r="HG273" s="128"/>
      <c r="HH273" s="128"/>
      <c r="HI273" s="128"/>
      <c r="HJ273" s="128"/>
      <c r="HK273" s="128"/>
      <c r="HL273" s="128"/>
      <c r="HM273" s="128"/>
      <c r="HN273" s="128"/>
      <c r="HO273" s="128"/>
      <c r="HP273" s="128"/>
      <c r="HQ273" s="128"/>
      <c r="HR273" s="128"/>
      <c r="HS273" s="128"/>
      <c r="HT273" s="128"/>
      <c r="HU273" s="128"/>
      <c r="HV273" s="128"/>
      <c r="HW273" s="128"/>
      <c r="HX273" s="128"/>
      <c r="HY273" s="128"/>
      <c r="HZ273" s="128"/>
      <c r="IA273" s="128"/>
      <c r="IB273" s="128"/>
      <c r="IC273" s="128"/>
      <c r="ID273" s="128"/>
      <c r="IE273" s="128"/>
      <c r="IF273" s="128"/>
      <c r="IG273" s="128"/>
      <c r="IH273" s="128"/>
      <c r="II273" s="128"/>
      <c r="IJ273" s="128"/>
      <c r="IK273" s="128"/>
      <c r="IL273" s="128"/>
      <c r="IM273" s="128"/>
      <c r="IN273" s="128"/>
      <c r="IO273" s="128"/>
      <c r="IP273" s="128"/>
      <c r="IQ273" s="128"/>
      <c r="IR273" s="128"/>
      <c r="IS273" s="128"/>
      <c r="IT273" s="128"/>
      <c r="IU273" s="128"/>
      <c r="IV273" s="128"/>
      <c r="IW273" s="128"/>
      <c r="IX273" s="128"/>
      <c r="IY273" s="128"/>
      <c r="IZ273" s="128"/>
      <c r="JA273" s="128"/>
      <c r="JB273" s="128"/>
      <c r="JC273" s="128"/>
      <c r="JD273" s="128"/>
      <c r="JE273" s="128"/>
      <c r="JF273" s="128"/>
      <c r="JG273" s="128"/>
      <c r="JH273" s="128"/>
      <c r="JI273" s="128"/>
      <c r="JJ273" s="128"/>
      <c r="JK273" s="128"/>
      <c r="JL273" s="128"/>
      <c r="JM273" s="128"/>
      <c r="JN273" s="128"/>
      <c r="JO273" s="128"/>
      <c r="JP273" s="128"/>
      <c r="JQ273" s="128"/>
      <c r="JR273" s="128"/>
      <c r="JS273" s="128"/>
      <c r="JT273" s="128"/>
      <c r="JU273" s="128"/>
      <c r="JV273" s="128"/>
      <c r="JW273" s="128"/>
      <c r="JX273" s="128"/>
      <c r="JY273" s="128"/>
      <c r="JZ273" s="128"/>
      <c r="KA273" s="128"/>
      <c r="KB273" s="128"/>
      <c r="KC273" s="128"/>
      <c r="KD273" s="128"/>
      <c r="KE273" s="128"/>
      <c r="KF273" s="128"/>
      <c r="KG273" s="128"/>
      <c r="KH273" s="128"/>
      <c r="KI273" s="128"/>
      <c r="KJ273" s="128"/>
      <c r="KK273" s="128"/>
      <c r="KL273" s="128"/>
      <c r="KM273" s="128"/>
      <c r="KN273" s="128"/>
      <c r="KO273" s="128"/>
      <c r="KP273" s="128"/>
      <c r="KQ273" s="128"/>
      <c r="KR273" s="128"/>
      <c r="KS273" s="128"/>
      <c r="KT273" s="128"/>
      <c r="KU273" s="128"/>
      <c r="KV273" s="128"/>
      <c r="KW273" s="128"/>
      <c r="KX273" s="128"/>
      <c r="KY273" s="128"/>
      <c r="KZ273" s="128"/>
      <c r="LA273" s="128"/>
      <c r="LB273" s="128"/>
      <c r="LC273" s="128"/>
      <c r="LD273" s="128"/>
      <c r="LE273" s="128"/>
      <c r="LF273" s="128"/>
      <c r="LG273" s="128"/>
      <c r="LH273" s="128"/>
      <c r="LI273" s="128"/>
      <c r="LJ273" s="128"/>
      <c r="LK273" s="128"/>
      <c r="LL273" s="128"/>
      <c r="LM273" s="128"/>
      <c r="LN273" s="128"/>
      <c r="LO273" s="128"/>
      <c r="LP273" s="128"/>
      <c r="LQ273" s="128"/>
      <c r="LR273" s="128"/>
      <c r="LS273" s="128"/>
      <c r="LT273" s="128"/>
      <c r="LU273" s="128"/>
      <c r="LV273" s="128"/>
      <c r="LW273" s="128"/>
      <c r="LX273" s="128"/>
      <c r="LY273" s="128"/>
      <c r="LZ273" s="128"/>
      <c r="MA273" s="128"/>
      <c r="MB273" s="128"/>
      <c r="MC273" s="128"/>
      <c r="MD273" s="128"/>
      <c r="ME273" s="128"/>
      <c r="MF273" s="128"/>
      <c r="MG273" s="128"/>
      <c r="MH273" s="128"/>
      <c r="MI273" s="128"/>
      <c r="MJ273" s="128"/>
      <c r="MK273" s="128"/>
      <c r="ML273" s="128"/>
      <c r="MM273" s="128"/>
      <c r="MN273" s="128"/>
      <c r="MO273" s="128"/>
      <c r="MP273" s="128"/>
      <c r="MQ273" s="128"/>
      <c r="MR273" s="128"/>
      <c r="MS273" s="128"/>
      <c r="MT273" s="128"/>
      <c r="MU273" s="128"/>
      <c r="MV273" s="128"/>
      <c r="MW273" s="128"/>
      <c r="MX273" s="128"/>
      <c r="MY273" s="128"/>
      <c r="MZ273" s="128"/>
      <c r="NA273" s="128"/>
      <c r="NB273" s="128"/>
      <c r="NC273" s="128"/>
      <c r="ND273" s="128"/>
      <c r="NE273" s="128"/>
      <c r="NF273" s="128"/>
      <c r="NG273" s="128"/>
      <c r="NH273" s="128"/>
      <c r="NI273" s="128"/>
      <c r="NJ273" s="128"/>
      <c r="NK273" s="128"/>
      <c r="NL273" s="128"/>
      <c r="NM273" s="128"/>
      <c r="NN273" s="128"/>
      <c r="NO273" s="128"/>
      <c r="NP273" s="128"/>
      <c r="NQ273" s="128"/>
      <c r="NR273" s="128"/>
      <c r="NS273" s="128"/>
      <c r="NT273" s="128"/>
      <c r="NU273" s="128"/>
      <c r="NV273" s="128"/>
      <c r="NW273" s="128"/>
      <c r="NX273" s="128"/>
      <c r="NY273" s="128"/>
      <c r="NZ273" s="128"/>
      <c r="OA273" s="128"/>
      <c r="OB273" s="128"/>
      <c r="OC273" s="128"/>
      <c r="OD273" s="128"/>
      <c r="OE273" s="128"/>
      <c r="OF273" s="128"/>
      <c r="OG273" s="128"/>
      <c r="OH273" s="128"/>
      <c r="OI273" s="128"/>
      <c r="OJ273" s="128"/>
      <c r="OK273" s="128"/>
      <c r="OL273" s="128"/>
      <c r="OM273" s="128"/>
      <c r="ON273" s="128"/>
      <c r="OO273" s="128"/>
      <c r="OP273" s="128"/>
      <c r="OQ273" s="128"/>
      <c r="OR273" s="128"/>
      <c r="OS273" s="128"/>
      <c r="OT273" s="128"/>
      <c r="OU273" s="128"/>
      <c r="OV273" s="128"/>
      <c r="OW273" s="128"/>
      <c r="OX273" s="128"/>
      <c r="OY273" s="128"/>
      <c r="OZ273" s="128"/>
      <c r="PA273" s="128"/>
      <c r="PB273" s="128"/>
      <c r="PC273" s="128"/>
      <c r="PD273" s="128"/>
      <c r="PE273" s="128"/>
      <c r="PF273" s="128"/>
      <c r="PG273" s="128"/>
      <c r="PH273" s="128"/>
      <c r="PI273" s="128"/>
      <c r="PJ273" s="128"/>
      <c r="PK273" s="128"/>
      <c r="PL273" s="128"/>
      <c r="PM273" s="128"/>
      <c r="PN273" s="128"/>
      <c r="PO273" s="128"/>
      <c r="PP273" s="128"/>
      <c r="PQ273" s="128"/>
      <c r="PR273" s="128"/>
      <c r="PS273" s="128"/>
      <c r="PT273" s="128"/>
      <c r="PU273" s="128"/>
      <c r="PV273" s="128"/>
      <c r="PW273" s="128"/>
      <c r="PX273" s="128"/>
      <c r="PY273" s="128"/>
      <c r="PZ273" s="128"/>
      <c r="QA273" s="128"/>
      <c r="QB273" s="128"/>
      <c r="QC273" s="128"/>
      <c r="QD273" s="128"/>
      <c r="QE273" s="128"/>
      <c r="QF273" s="128"/>
      <c r="QG273" s="128"/>
      <c r="QH273" s="128"/>
      <c r="QI273" s="128"/>
      <c r="QJ273" s="128"/>
      <c r="QK273" s="128"/>
      <c r="QL273" s="128"/>
      <c r="QM273" s="128"/>
      <c r="QN273" s="128"/>
      <c r="QO273" s="128"/>
      <c r="QP273" s="128"/>
      <c r="QQ273" s="128"/>
      <c r="QR273" s="128"/>
      <c r="QS273" s="128"/>
      <c r="QT273" s="128"/>
      <c r="QU273" s="128"/>
      <c r="QV273" s="128"/>
      <c r="QW273" s="128"/>
      <c r="QX273" s="128"/>
      <c r="QY273" s="128"/>
      <c r="QZ273" s="128"/>
      <c r="RA273" s="128"/>
      <c r="RB273" s="128"/>
      <c r="RC273" s="128"/>
      <c r="RD273" s="128"/>
      <c r="RE273" s="128"/>
      <c r="RF273" s="128"/>
      <c r="RG273" s="128"/>
      <c r="RH273" s="128"/>
      <c r="RI273" s="128"/>
      <c r="RJ273" s="128"/>
      <c r="RK273" s="128"/>
      <c r="RL273" s="128"/>
      <c r="RM273" s="128"/>
      <c r="RN273" s="128"/>
      <c r="RO273" s="128"/>
      <c r="RP273" s="128"/>
      <c r="RQ273" s="128"/>
      <c r="RR273" s="128"/>
      <c r="RS273" s="128"/>
      <c r="RT273" s="128"/>
      <c r="RU273" s="128"/>
      <c r="RV273" s="128"/>
      <c r="RW273" s="128"/>
      <c r="RX273" s="128"/>
      <c r="RY273" s="128"/>
      <c r="RZ273" s="128"/>
      <c r="SA273" s="128"/>
      <c r="SB273" s="128"/>
      <c r="SC273" s="128"/>
      <c r="SD273" s="128"/>
      <c r="SE273" s="128"/>
      <c r="SF273" s="128"/>
      <c r="SG273" s="128"/>
      <c r="SH273" s="128"/>
      <c r="SI273" s="128"/>
      <c r="SJ273" s="128"/>
      <c r="SK273" s="128"/>
      <c r="SL273" s="128"/>
      <c r="SM273" s="128"/>
      <c r="SN273" s="128"/>
      <c r="SO273" s="128"/>
      <c r="SP273" s="128"/>
      <c r="SQ273" s="128"/>
      <c r="SR273" s="128"/>
      <c r="SS273" s="128"/>
      <c r="ST273" s="128"/>
      <c r="SU273" s="128"/>
      <c r="SV273" s="128"/>
      <c r="SW273" s="128"/>
      <c r="SX273" s="128"/>
      <c r="SY273" s="128"/>
      <c r="SZ273" s="128"/>
      <c r="TA273" s="128"/>
      <c r="TB273" s="128"/>
      <c r="TC273" s="128"/>
      <c r="TD273" s="128"/>
      <c r="TE273" s="128"/>
      <c r="TF273" s="128"/>
      <c r="TG273" s="128"/>
      <c r="TH273" s="128"/>
      <c r="TI273" s="128"/>
      <c r="TJ273" s="128"/>
      <c r="TK273" s="128"/>
      <c r="TL273" s="128"/>
      <c r="TM273" s="128"/>
      <c r="TN273" s="128"/>
      <c r="TO273" s="128"/>
      <c r="TP273" s="128"/>
      <c r="TQ273" s="128"/>
      <c r="TR273" s="128"/>
      <c r="TS273" s="128"/>
      <c r="TT273" s="128"/>
      <c r="TU273" s="128"/>
      <c r="TV273" s="128"/>
      <c r="TW273" s="128"/>
      <c r="TX273" s="128"/>
      <c r="TY273" s="128"/>
      <c r="TZ273" s="128"/>
      <c r="UA273" s="128"/>
      <c r="UB273" s="128"/>
      <c r="UC273" s="128"/>
      <c r="UD273" s="128"/>
      <c r="UE273" s="128"/>
      <c r="UF273" s="128"/>
      <c r="UG273" s="128"/>
      <c r="UH273" s="128"/>
      <c r="UI273" s="128"/>
      <c r="UJ273" s="128"/>
      <c r="UK273" s="128"/>
      <c r="UL273" s="128"/>
      <c r="UM273" s="128"/>
      <c r="UN273" s="128"/>
      <c r="UO273" s="128"/>
      <c r="UP273" s="128"/>
      <c r="UQ273" s="128"/>
      <c r="UR273" s="128"/>
      <c r="US273" s="128"/>
      <c r="UT273" s="128"/>
      <c r="UU273" s="128"/>
      <c r="UV273" s="128"/>
      <c r="UW273" s="128"/>
      <c r="UX273" s="128"/>
      <c r="UY273" s="128"/>
      <c r="UZ273" s="128"/>
      <c r="VA273" s="128"/>
      <c r="VB273" s="128"/>
      <c r="VC273" s="128"/>
      <c r="VD273" s="128"/>
      <c r="VE273" s="128"/>
      <c r="VF273" s="128"/>
      <c r="VG273" s="128"/>
      <c r="VH273" s="128"/>
      <c r="VI273" s="128"/>
      <c r="VJ273" s="128"/>
      <c r="VK273" s="128"/>
      <c r="VL273" s="128"/>
      <c r="VM273" s="128"/>
      <c r="VN273" s="128"/>
      <c r="VO273" s="128"/>
      <c r="VP273" s="128"/>
      <c r="VQ273" s="128"/>
      <c r="VR273" s="128"/>
      <c r="VS273" s="128"/>
      <c r="VT273" s="128"/>
      <c r="VU273" s="128"/>
      <c r="VV273" s="128"/>
      <c r="VW273" s="128"/>
      <c r="VX273" s="128"/>
      <c r="VY273" s="128"/>
      <c r="VZ273" s="128"/>
      <c r="WA273" s="128"/>
      <c r="WB273" s="128"/>
      <c r="WC273" s="128"/>
      <c r="WD273" s="128"/>
      <c r="WE273" s="128"/>
      <c r="WF273" s="128"/>
      <c r="WG273" s="128"/>
      <c r="WH273" s="128"/>
      <c r="WI273" s="128"/>
      <c r="WJ273" s="128"/>
      <c r="WK273" s="128"/>
      <c r="WL273" s="128"/>
      <c r="WM273" s="128"/>
      <c r="WN273" s="128"/>
      <c r="WO273" s="128"/>
      <c r="WP273" s="128"/>
      <c r="WQ273" s="128"/>
      <c r="WR273" s="128"/>
      <c r="WS273" s="128"/>
      <c r="WT273" s="128"/>
      <c r="WU273" s="128"/>
      <c r="WV273" s="128"/>
      <c r="WW273" s="128"/>
      <c r="WX273" s="128"/>
      <c r="WY273" s="128"/>
      <c r="WZ273" s="128"/>
      <c r="XA273" s="128"/>
      <c r="XB273" s="128"/>
      <c r="XC273" s="128"/>
      <c r="XD273" s="128"/>
      <c r="XE273" s="128"/>
      <c r="XF273" s="128"/>
      <c r="XG273" s="128"/>
      <c r="XH273" s="128"/>
      <c r="XI273" s="128"/>
      <c r="XJ273" s="128"/>
      <c r="XK273" s="128"/>
      <c r="XL273" s="128"/>
      <c r="XM273" s="128"/>
      <c r="XN273" s="128"/>
      <c r="XO273" s="128"/>
      <c r="XP273" s="128"/>
      <c r="XQ273" s="128"/>
      <c r="XR273" s="128"/>
      <c r="XS273" s="128"/>
      <c r="XT273" s="128"/>
      <c r="XU273" s="128"/>
      <c r="XV273" s="128"/>
      <c r="XW273" s="128"/>
      <c r="XX273" s="128"/>
      <c r="XY273" s="128"/>
      <c r="XZ273" s="128"/>
      <c r="YA273" s="128"/>
      <c r="YB273" s="128"/>
      <c r="YC273" s="128"/>
      <c r="YD273" s="128"/>
      <c r="YE273" s="128"/>
      <c r="YF273" s="128"/>
      <c r="YG273" s="128"/>
      <c r="YH273" s="128"/>
      <c r="YI273" s="128"/>
      <c r="YJ273" s="128"/>
      <c r="YK273" s="128"/>
      <c r="YL273" s="128"/>
      <c r="YM273" s="128"/>
      <c r="YN273" s="128"/>
      <c r="YO273" s="128"/>
      <c r="YP273" s="128"/>
      <c r="YQ273" s="128"/>
      <c r="YR273" s="128"/>
      <c r="YS273" s="128"/>
      <c r="YT273" s="128"/>
      <c r="YU273" s="128"/>
      <c r="YV273" s="128"/>
      <c r="YW273" s="128"/>
      <c r="YX273" s="128"/>
      <c r="YY273" s="128"/>
      <c r="YZ273" s="128"/>
      <c r="ZA273" s="128"/>
      <c r="ZB273" s="128"/>
      <c r="ZC273" s="128"/>
      <c r="ZD273" s="128"/>
      <c r="ZE273" s="128"/>
      <c r="ZF273" s="128"/>
      <c r="ZG273" s="128"/>
      <c r="ZH273" s="128"/>
      <c r="ZI273" s="128"/>
      <c r="ZJ273" s="128"/>
      <c r="ZK273" s="128"/>
      <c r="ZL273" s="128"/>
      <c r="ZM273" s="128"/>
      <c r="ZN273" s="128"/>
      <c r="ZO273" s="128"/>
      <c r="ZP273" s="128"/>
      <c r="ZQ273" s="128"/>
      <c r="ZR273" s="128"/>
      <c r="ZS273" s="128"/>
      <c r="ZT273" s="128"/>
      <c r="ZU273" s="128"/>
      <c r="ZV273" s="128"/>
      <c r="ZW273" s="128"/>
      <c r="ZX273" s="128"/>
      <c r="ZY273" s="128"/>
      <c r="ZZ273" s="128"/>
      <c r="AAA273" s="128"/>
      <c r="AAB273" s="128"/>
      <c r="AAC273" s="128"/>
      <c r="AAD273" s="128"/>
      <c r="AAE273" s="128"/>
      <c r="AAF273" s="128"/>
      <c r="AAG273" s="128"/>
      <c r="AAH273" s="128"/>
      <c r="AAI273" s="128"/>
      <c r="AAJ273" s="128"/>
      <c r="AAK273" s="128"/>
      <c r="AAL273" s="128"/>
      <c r="AAM273" s="128"/>
      <c r="AAN273" s="128"/>
      <c r="AAO273" s="128"/>
      <c r="AAP273" s="128"/>
      <c r="AAQ273" s="128"/>
      <c r="AAR273" s="128"/>
      <c r="AAS273" s="128"/>
      <c r="AAT273" s="128"/>
      <c r="AAU273" s="128"/>
      <c r="AAV273" s="128"/>
      <c r="AAW273" s="128"/>
      <c r="AAX273" s="128"/>
      <c r="AAY273" s="128"/>
      <c r="AAZ273" s="128"/>
      <c r="ABA273" s="128"/>
      <c r="ABB273" s="128"/>
      <c r="ABC273" s="128"/>
      <c r="ABD273" s="128"/>
      <c r="ABE273" s="128"/>
      <c r="ABF273" s="128"/>
      <c r="ABG273" s="128"/>
      <c r="ABH273" s="128"/>
      <c r="ABI273" s="128"/>
      <c r="ABJ273" s="128"/>
      <c r="ABK273" s="128"/>
      <c r="ABL273" s="128"/>
      <c r="ABM273" s="128"/>
      <c r="ABN273" s="128"/>
      <c r="ABO273" s="128"/>
      <c r="ABP273" s="128"/>
      <c r="ABQ273" s="128"/>
      <c r="ABR273" s="128"/>
      <c r="ABS273" s="128"/>
      <c r="ABT273" s="128"/>
      <c r="ABU273" s="128"/>
      <c r="ABV273" s="128"/>
      <c r="ABW273" s="128"/>
      <c r="ABX273" s="128"/>
      <c r="ABY273" s="128"/>
      <c r="ABZ273" s="128"/>
      <c r="ACA273" s="128"/>
      <c r="ACB273" s="128"/>
      <c r="ACC273" s="128"/>
      <c r="ACD273" s="128"/>
      <c r="ACE273" s="128"/>
      <c r="ACF273" s="128"/>
      <c r="ACG273" s="128"/>
      <c r="ACH273" s="128"/>
      <c r="ACI273" s="128"/>
      <c r="ACJ273" s="128"/>
      <c r="ACK273" s="128"/>
      <c r="ACL273" s="128"/>
      <c r="ACM273" s="128"/>
      <c r="ACN273" s="128"/>
      <c r="ACO273" s="128"/>
      <c r="ACP273" s="128"/>
      <c r="ACQ273" s="128"/>
      <c r="ACR273" s="128"/>
      <c r="ACS273" s="128"/>
      <c r="ACT273" s="128"/>
      <c r="ACU273" s="128"/>
      <c r="ACV273" s="128"/>
      <c r="ACW273" s="128"/>
      <c r="ACX273" s="128"/>
      <c r="ACY273" s="128"/>
      <c r="ACZ273" s="128"/>
      <c r="ADA273" s="128"/>
      <c r="ADB273" s="128"/>
      <c r="ADC273" s="128"/>
      <c r="ADD273" s="128"/>
      <c r="ADE273" s="128"/>
      <c r="ADF273" s="128"/>
      <c r="ADG273" s="128"/>
      <c r="ADH273" s="128"/>
      <c r="ADI273" s="128"/>
      <c r="ADJ273" s="128"/>
      <c r="ADK273" s="128"/>
      <c r="ADL273" s="128"/>
      <c r="ADM273" s="128"/>
      <c r="ADN273" s="128"/>
      <c r="ADO273" s="128"/>
      <c r="ADP273" s="128"/>
      <c r="ADQ273" s="128"/>
      <c r="ADR273" s="128"/>
      <c r="ADS273" s="128"/>
      <c r="ADT273" s="128"/>
      <c r="ADU273" s="128"/>
      <c r="ADV273" s="128"/>
      <c r="ADW273" s="128"/>
      <c r="ADX273" s="128"/>
      <c r="ADY273" s="128"/>
      <c r="ADZ273" s="128"/>
      <c r="AEA273" s="128"/>
      <c r="AEB273" s="128"/>
      <c r="AEC273" s="128"/>
      <c r="AED273" s="128"/>
      <c r="AEE273" s="128"/>
      <c r="AEF273" s="128"/>
      <c r="AEG273" s="128"/>
      <c r="AEH273" s="128"/>
      <c r="AEI273" s="128"/>
      <c r="AEJ273" s="128"/>
      <c r="AEK273" s="128"/>
      <c r="AEL273" s="128"/>
      <c r="AEM273" s="128"/>
      <c r="AEN273" s="128"/>
      <c r="AEO273" s="128"/>
      <c r="AEP273" s="128"/>
      <c r="AEQ273" s="128"/>
      <c r="AER273" s="128"/>
      <c r="AES273" s="128"/>
      <c r="AET273" s="128"/>
      <c r="AEU273" s="128"/>
      <c r="AEV273" s="128"/>
      <c r="AEW273" s="128"/>
      <c r="AEX273" s="128"/>
      <c r="AEY273" s="128"/>
      <c r="AEZ273" s="128"/>
      <c r="AFA273" s="128"/>
      <c r="AFB273" s="128"/>
      <c r="AFC273" s="128"/>
      <c r="AFD273" s="128"/>
      <c r="AFE273" s="128"/>
      <c r="AFF273" s="128"/>
      <c r="AFG273" s="128"/>
      <c r="AFH273" s="128"/>
      <c r="AFI273" s="128"/>
      <c r="AFJ273" s="128"/>
      <c r="AFK273" s="128"/>
      <c r="AFL273" s="128"/>
      <c r="AFM273" s="128"/>
      <c r="AFN273" s="128"/>
      <c r="AFO273" s="128"/>
      <c r="AFP273" s="128"/>
      <c r="AFQ273" s="128"/>
      <c r="AFR273" s="128"/>
      <c r="AFS273" s="128"/>
      <c r="AFT273" s="128"/>
      <c r="AFU273" s="128"/>
      <c r="AFV273" s="128"/>
      <c r="AFW273" s="128"/>
      <c r="AFX273" s="128"/>
      <c r="AFY273" s="128"/>
      <c r="AFZ273" s="128"/>
      <c r="AGA273" s="128"/>
      <c r="AGB273" s="128"/>
      <c r="AGC273" s="128"/>
      <c r="AGD273" s="128"/>
      <c r="AGE273" s="128"/>
      <c r="AGF273" s="128"/>
      <c r="AGG273" s="128"/>
      <c r="AGH273" s="128"/>
      <c r="AGI273" s="128"/>
      <c r="AGJ273" s="128"/>
      <c r="AGK273" s="128"/>
      <c r="AGL273" s="128"/>
      <c r="AGM273" s="128"/>
      <c r="AGN273" s="128"/>
      <c r="AGO273" s="128"/>
      <c r="AGP273" s="128"/>
      <c r="AGQ273" s="128"/>
      <c r="AGR273" s="128"/>
      <c r="AGS273" s="128"/>
      <c r="AGT273" s="128"/>
      <c r="AGU273" s="128"/>
      <c r="AGV273" s="128"/>
      <c r="AGW273" s="128"/>
      <c r="AGX273" s="128"/>
      <c r="AGY273" s="128"/>
      <c r="AGZ273" s="128"/>
      <c r="AHA273" s="128"/>
      <c r="AHB273" s="128"/>
      <c r="AHC273" s="128"/>
      <c r="AHD273" s="128"/>
      <c r="AHE273" s="128"/>
      <c r="AHF273" s="128"/>
      <c r="AHG273" s="128"/>
      <c r="AHH273" s="128"/>
      <c r="AHI273" s="128"/>
      <c r="AHJ273" s="128"/>
      <c r="AHK273" s="128"/>
      <c r="AHL273" s="128"/>
      <c r="AHM273" s="128"/>
      <c r="AHN273" s="128"/>
      <c r="AHO273" s="128"/>
      <c r="AHP273" s="128"/>
      <c r="AHQ273" s="128"/>
      <c r="AHR273" s="128"/>
      <c r="AHS273" s="128"/>
      <c r="AHT273" s="128"/>
      <c r="AHU273" s="128"/>
      <c r="AHV273" s="128"/>
      <c r="AHW273" s="128"/>
      <c r="AHX273" s="128"/>
      <c r="AHY273" s="128"/>
      <c r="AHZ273" s="128"/>
      <c r="AIA273" s="128"/>
      <c r="AIB273" s="128"/>
      <c r="AIC273" s="128"/>
      <c r="AID273" s="128"/>
      <c r="AIE273" s="128"/>
      <c r="AIF273" s="128"/>
      <c r="AIG273" s="128"/>
      <c r="AIH273" s="128"/>
      <c r="AII273" s="128"/>
      <c r="AIJ273" s="128"/>
      <c r="AIK273" s="128"/>
      <c r="AIL273" s="128"/>
      <c r="AIM273" s="128"/>
      <c r="AIN273" s="128"/>
      <c r="AIO273" s="128"/>
      <c r="AIP273" s="128"/>
      <c r="AIQ273" s="128"/>
      <c r="AIR273" s="128"/>
      <c r="AIS273" s="128"/>
      <c r="AIT273" s="128"/>
      <c r="AIU273" s="128"/>
      <c r="AIV273" s="128"/>
      <c r="AIW273" s="128"/>
      <c r="AIX273" s="128"/>
      <c r="AIY273" s="128"/>
      <c r="AIZ273" s="128"/>
      <c r="AJA273" s="128"/>
      <c r="AJB273" s="128"/>
      <c r="AJC273" s="128"/>
      <c r="AJD273" s="128"/>
      <c r="AJE273" s="128"/>
      <c r="AJF273" s="128"/>
      <c r="AJG273" s="128"/>
      <c r="AJH273" s="128"/>
      <c r="AJI273" s="128"/>
      <c r="AJJ273" s="128"/>
      <c r="AJK273" s="128"/>
      <c r="AJL273" s="128"/>
      <c r="AJM273" s="128"/>
      <c r="AJN273" s="128"/>
      <c r="AJO273" s="128"/>
      <c r="AJP273" s="128"/>
      <c r="AJQ273" s="128"/>
      <c r="AJR273" s="128"/>
      <c r="AJS273" s="128"/>
      <c r="AJT273" s="128"/>
      <c r="AJU273" s="128"/>
      <c r="AJV273" s="128"/>
      <c r="AJW273" s="128"/>
      <c r="AJX273" s="128"/>
      <c r="AJY273" s="128"/>
      <c r="AJZ273" s="128"/>
      <c r="AKA273" s="128"/>
      <c r="AKB273" s="128"/>
      <c r="AKC273" s="128"/>
      <c r="AKD273" s="128"/>
      <c r="AKE273" s="128"/>
      <c r="AKF273" s="128"/>
      <c r="AKG273" s="128"/>
      <c r="AKH273" s="128"/>
      <c r="AKI273" s="128"/>
      <c r="AKJ273" s="128"/>
      <c r="AKK273" s="128"/>
      <c r="AKL273" s="128"/>
      <c r="AKM273" s="128"/>
      <c r="AKN273" s="128"/>
      <c r="AKO273" s="128"/>
      <c r="AKP273" s="128"/>
      <c r="AKQ273" s="128"/>
      <c r="AKR273" s="128"/>
      <c r="AKS273" s="128"/>
      <c r="AKT273" s="128"/>
      <c r="AKU273" s="128"/>
      <c r="AKV273" s="128"/>
      <c r="AKW273" s="128"/>
      <c r="AKX273" s="128"/>
      <c r="AKY273" s="128"/>
      <c r="AKZ273" s="128"/>
      <c r="ALA273" s="128"/>
      <c r="ALB273" s="128"/>
      <c r="ALC273" s="128"/>
      <c r="ALD273" s="128"/>
      <c r="ALE273" s="128"/>
      <c r="ALF273" s="128"/>
      <c r="ALG273" s="128"/>
      <c r="ALH273" s="128"/>
      <c r="ALI273" s="128"/>
      <c r="ALJ273" s="128"/>
      <c r="ALK273" s="128"/>
      <c r="ALL273" s="128"/>
      <c r="ALM273" s="128"/>
      <c r="ALN273" s="128"/>
      <c r="ALO273" s="128"/>
      <c r="ALP273" s="128"/>
      <c r="ALQ273" s="128"/>
      <c r="ALR273" s="128"/>
      <c r="ALS273" s="128"/>
      <c r="ALT273" s="128"/>
      <c r="ALU273" s="128"/>
      <c r="ALV273" s="128"/>
      <c r="ALW273" s="128"/>
      <c r="ALX273" s="128"/>
      <c r="ALY273" s="128"/>
      <c r="ALZ273" s="128"/>
      <c r="AMA273" s="128"/>
      <c r="AMB273" s="128"/>
      <c r="AMC273" s="128"/>
      <c r="AMD273" s="128"/>
      <c r="AME273" s="128"/>
      <c r="AMF273" s="128"/>
      <c r="AMG273" s="128"/>
      <c r="AMH273" s="128"/>
    </row>
    <row r="274" spans="1:1022" ht="15" customHeight="1" x14ac:dyDescent="0.3">
      <c r="A274" s="131" t="s">
        <v>19</v>
      </c>
      <c r="B274" s="158" t="s">
        <v>49</v>
      </c>
      <c r="C274" s="158"/>
      <c r="D274" s="177"/>
      <c r="E274" s="174"/>
      <c r="F274" s="178"/>
      <c r="G274" s="178"/>
      <c r="H274" s="177"/>
      <c r="I274" s="177"/>
      <c r="J274" s="179"/>
      <c r="K274" s="179"/>
      <c r="L274" s="179"/>
      <c r="M274" s="179"/>
      <c r="N274" s="179"/>
      <c r="O274" s="179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128"/>
      <c r="CB274" s="128"/>
      <c r="CC274" s="128"/>
      <c r="CD274" s="128"/>
      <c r="CE274" s="128"/>
      <c r="CF274" s="128"/>
      <c r="CG274" s="128"/>
      <c r="CH274" s="128"/>
      <c r="CI274" s="128"/>
      <c r="CJ274" s="128"/>
      <c r="CK274" s="128"/>
      <c r="CL274" s="128"/>
      <c r="CM274" s="128"/>
      <c r="CN274" s="128"/>
      <c r="CO274" s="128"/>
      <c r="CP274" s="128"/>
      <c r="CQ274" s="128"/>
      <c r="CR274" s="128"/>
      <c r="CS274" s="128"/>
      <c r="CT274" s="128"/>
      <c r="CU274" s="128"/>
      <c r="CV274" s="128"/>
      <c r="CW274" s="128"/>
      <c r="CX274" s="128"/>
      <c r="CY274" s="128"/>
      <c r="CZ274" s="128"/>
      <c r="DA274" s="128"/>
      <c r="DB274" s="128"/>
      <c r="DC274" s="128"/>
      <c r="DD274" s="128"/>
      <c r="DE274" s="128"/>
      <c r="DF274" s="128"/>
      <c r="DG274" s="128"/>
      <c r="DH274" s="128"/>
      <c r="DI274" s="128"/>
      <c r="DJ274" s="128"/>
      <c r="DK274" s="128"/>
      <c r="DL274" s="128"/>
      <c r="DM274" s="128"/>
      <c r="DN274" s="128"/>
      <c r="DO274" s="128"/>
      <c r="DP274" s="128"/>
      <c r="DQ274" s="128"/>
      <c r="DR274" s="128"/>
      <c r="DS274" s="128"/>
      <c r="DT274" s="128"/>
      <c r="DU274" s="128"/>
      <c r="DV274" s="128"/>
      <c r="DW274" s="128"/>
      <c r="DX274" s="128"/>
      <c r="DY274" s="128"/>
      <c r="DZ274" s="128"/>
      <c r="EA274" s="128"/>
      <c r="EB274" s="128"/>
      <c r="EC274" s="128"/>
      <c r="ED274" s="128"/>
      <c r="EE274" s="128"/>
      <c r="EF274" s="128"/>
      <c r="EG274" s="128"/>
      <c r="EH274" s="128"/>
      <c r="EI274" s="128"/>
      <c r="EJ274" s="128"/>
      <c r="EK274" s="128"/>
      <c r="EL274" s="128"/>
      <c r="EM274" s="128"/>
      <c r="EN274" s="128"/>
      <c r="EO274" s="128"/>
      <c r="EP274" s="128"/>
      <c r="EQ274" s="128"/>
      <c r="ER274" s="128"/>
      <c r="ES274" s="128"/>
      <c r="ET274" s="128"/>
      <c r="EU274" s="128"/>
      <c r="EV274" s="128"/>
      <c r="EW274" s="128"/>
      <c r="EX274" s="128"/>
      <c r="EY274" s="128"/>
      <c r="EZ274" s="128"/>
      <c r="FA274" s="128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GW274" s="128"/>
      <c r="GX274" s="128"/>
      <c r="GY274" s="128"/>
      <c r="GZ274" s="128"/>
      <c r="HA274" s="128"/>
      <c r="HB274" s="128"/>
      <c r="HC274" s="128"/>
      <c r="HD274" s="128"/>
      <c r="HE274" s="128"/>
      <c r="HF274" s="128"/>
      <c r="HG274" s="128"/>
      <c r="HH274" s="128"/>
      <c r="HI274" s="128"/>
      <c r="HJ274" s="128"/>
      <c r="HK274" s="128"/>
      <c r="HL274" s="128"/>
      <c r="HM274" s="128"/>
      <c r="HN274" s="128"/>
      <c r="HO274" s="128"/>
      <c r="HP274" s="128"/>
      <c r="HQ274" s="128"/>
      <c r="HR274" s="128"/>
      <c r="HS274" s="128"/>
      <c r="HT274" s="128"/>
      <c r="HU274" s="128"/>
      <c r="HV274" s="128"/>
      <c r="HW274" s="128"/>
      <c r="HX274" s="128"/>
      <c r="HY274" s="128"/>
      <c r="HZ274" s="128"/>
      <c r="IA274" s="128"/>
      <c r="IB274" s="128"/>
      <c r="IC274" s="128"/>
      <c r="ID274" s="128"/>
      <c r="IE274" s="128"/>
      <c r="IF274" s="128"/>
      <c r="IG274" s="128"/>
      <c r="IH274" s="128"/>
      <c r="II274" s="128"/>
      <c r="IJ274" s="128"/>
      <c r="IK274" s="128"/>
      <c r="IL274" s="128"/>
      <c r="IM274" s="128"/>
      <c r="IN274" s="128"/>
      <c r="IO274" s="128"/>
      <c r="IP274" s="128"/>
      <c r="IQ274" s="128"/>
      <c r="IR274" s="128"/>
      <c r="IS274" s="128"/>
      <c r="IT274" s="128"/>
      <c r="IU274" s="128"/>
      <c r="IV274" s="128"/>
      <c r="IW274" s="128"/>
      <c r="IX274" s="128"/>
      <c r="IY274" s="128"/>
      <c r="IZ274" s="128"/>
      <c r="JA274" s="128"/>
      <c r="JB274" s="128"/>
      <c r="JC274" s="128"/>
      <c r="JD274" s="128"/>
      <c r="JE274" s="128"/>
      <c r="JF274" s="128"/>
      <c r="JG274" s="128"/>
      <c r="JH274" s="128"/>
      <c r="JI274" s="128"/>
      <c r="JJ274" s="128"/>
      <c r="JK274" s="128"/>
      <c r="JL274" s="128"/>
      <c r="JM274" s="128"/>
      <c r="JN274" s="128"/>
      <c r="JO274" s="128"/>
      <c r="JP274" s="128"/>
      <c r="JQ274" s="128"/>
      <c r="JR274" s="128"/>
      <c r="JS274" s="128"/>
      <c r="JT274" s="128"/>
      <c r="JU274" s="128"/>
      <c r="JV274" s="128"/>
      <c r="JW274" s="128"/>
      <c r="JX274" s="128"/>
      <c r="JY274" s="128"/>
      <c r="JZ274" s="128"/>
      <c r="KA274" s="128"/>
      <c r="KB274" s="128"/>
      <c r="KC274" s="128"/>
      <c r="KD274" s="128"/>
      <c r="KE274" s="128"/>
      <c r="KF274" s="128"/>
      <c r="KG274" s="128"/>
      <c r="KH274" s="128"/>
      <c r="KI274" s="128"/>
      <c r="KJ274" s="128"/>
      <c r="KK274" s="128"/>
      <c r="KL274" s="128"/>
      <c r="KM274" s="128"/>
      <c r="KN274" s="128"/>
      <c r="KO274" s="128"/>
      <c r="KP274" s="128"/>
      <c r="KQ274" s="128"/>
      <c r="KR274" s="128"/>
      <c r="KS274" s="128"/>
      <c r="KT274" s="128"/>
      <c r="KU274" s="128"/>
      <c r="KV274" s="128"/>
      <c r="KW274" s="128"/>
      <c r="KX274" s="128"/>
      <c r="KY274" s="128"/>
      <c r="KZ274" s="128"/>
      <c r="LA274" s="128"/>
      <c r="LB274" s="128"/>
      <c r="LC274" s="128"/>
      <c r="LD274" s="128"/>
      <c r="LE274" s="128"/>
      <c r="LF274" s="128"/>
      <c r="LG274" s="128"/>
      <c r="LH274" s="128"/>
      <c r="LI274" s="128"/>
      <c r="LJ274" s="128"/>
      <c r="LK274" s="128"/>
      <c r="LL274" s="128"/>
      <c r="LM274" s="128"/>
      <c r="LN274" s="128"/>
      <c r="LO274" s="128"/>
      <c r="LP274" s="128"/>
      <c r="LQ274" s="128"/>
      <c r="LR274" s="128"/>
      <c r="LS274" s="128"/>
      <c r="LT274" s="128"/>
      <c r="LU274" s="128"/>
      <c r="LV274" s="128"/>
      <c r="LW274" s="128"/>
      <c r="LX274" s="128"/>
      <c r="LY274" s="128"/>
      <c r="LZ274" s="128"/>
      <c r="MA274" s="128"/>
      <c r="MB274" s="128"/>
      <c r="MC274" s="128"/>
      <c r="MD274" s="128"/>
      <c r="ME274" s="128"/>
      <c r="MF274" s="128"/>
      <c r="MG274" s="128"/>
      <c r="MH274" s="128"/>
      <c r="MI274" s="128"/>
      <c r="MJ274" s="128"/>
      <c r="MK274" s="128"/>
      <c r="ML274" s="128"/>
      <c r="MM274" s="128"/>
      <c r="MN274" s="128"/>
      <c r="MO274" s="128"/>
      <c r="MP274" s="128"/>
      <c r="MQ274" s="128"/>
      <c r="MR274" s="128"/>
      <c r="MS274" s="128"/>
      <c r="MT274" s="128"/>
      <c r="MU274" s="128"/>
      <c r="MV274" s="128"/>
      <c r="MW274" s="128"/>
      <c r="MX274" s="128"/>
      <c r="MY274" s="128"/>
      <c r="MZ274" s="128"/>
      <c r="NA274" s="128"/>
      <c r="NB274" s="128"/>
      <c r="NC274" s="128"/>
      <c r="ND274" s="128"/>
      <c r="NE274" s="128"/>
      <c r="NF274" s="128"/>
      <c r="NG274" s="128"/>
      <c r="NH274" s="128"/>
      <c r="NI274" s="128"/>
      <c r="NJ274" s="128"/>
      <c r="NK274" s="128"/>
      <c r="NL274" s="128"/>
      <c r="NM274" s="128"/>
      <c r="NN274" s="128"/>
      <c r="NO274" s="128"/>
      <c r="NP274" s="128"/>
      <c r="NQ274" s="128"/>
      <c r="NR274" s="128"/>
      <c r="NS274" s="128"/>
      <c r="NT274" s="128"/>
      <c r="NU274" s="128"/>
      <c r="NV274" s="128"/>
      <c r="NW274" s="128"/>
      <c r="NX274" s="128"/>
      <c r="NY274" s="128"/>
      <c r="NZ274" s="128"/>
      <c r="OA274" s="128"/>
      <c r="OB274" s="128"/>
      <c r="OC274" s="128"/>
      <c r="OD274" s="128"/>
      <c r="OE274" s="128"/>
      <c r="OF274" s="128"/>
      <c r="OG274" s="128"/>
      <c r="OH274" s="128"/>
      <c r="OI274" s="128"/>
      <c r="OJ274" s="128"/>
      <c r="OK274" s="128"/>
      <c r="OL274" s="128"/>
      <c r="OM274" s="128"/>
      <c r="ON274" s="128"/>
      <c r="OO274" s="128"/>
      <c r="OP274" s="128"/>
      <c r="OQ274" s="128"/>
      <c r="OR274" s="128"/>
      <c r="OS274" s="128"/>
      <c r="OT274" s="128"/>
      <c r="OU274" s="128"/>
      <c r="OV274" s="128"/>
      <c r="OW274" s="128"/>
      <c r="OX274" s="128"/>
      <c r="OY274" s="128"/>
      <c r="OZ274" s="128"/>
      <c r="PA274" s="128"/>
      <c r="PB274" s="128"/>
      <c r="PC274" s="128"/>
      <c r="PD274" s="128"/>
      <c r="PE274" s="128"/>
      <c r="PF274" s="128"/>
      <c r="PG274" s="128"/>
      <c r="PH274" s="128"/>
      <c r="PI274" s="128"/>
      <c r="PJ274" s="128"/>
      <c r="PK274" s="128"/>
      <c r="PL274" s="128"/>
      <c r="PM274" s="128"/>
      <c r="PN274" s="128"/>
      <c r="PO274" s="128"/>
      <c r="PP274" s="128"/>
      <c r="PQ274" s="128"/>
      <c r="PR274" s="128"/>
      <c r="PS274" s="128"/>
      <c r="PT274" s="128"/>
      <c r="PU274" s="128"/>
      <c r="PV274" s="128"/>
      <c r="PW274" s="128"/>
      <c r="PX274" s="128"/>
      <c r="PY274" s="128"/>
      <c r="PZ274" s="128"/>
      <c r="QA274" s="128"/>
      <c r="QB274" s="128"/>
      <c r="QC274" s="128"/>
      <c r="QD274" s="128"/>
      <c r="QE274" s="128"/>
      <c r="QF274" s="128"/>
      <c r="QG274" s="128"/>
      <c r="QH274" s="128"/>
      <c r="QI274" s="128"/>
      <c r="QJ274" s="128"/>
      <c r="QK274" s="128"/>
      <c r="QL274" s="128"/>
      <c r="QM274" s="128"/>
      <c r="QN274" s="128"/>
      <c r="QO274" s="128"/>
      <c r="QP274" s="128"/>
      <c r="QQ274" s="128"/>
      <c r="QR274" s="128"/>
      <c r="QS274" s="128"/>
      <c r="QT274" s="128"/>
      <c r="QU274" s="128"/>
      <c r="QV274" s="128"/>
      <c r="QW274" s="128"/>
      <c r="QX274" s="128"/>
      <c r="QY274" s="128"/>
      <c r="QZ274" s="128"/>
      <c r="RA274" s="128"/>
      <c r="RB274" s="128"/>
      <c r="RC274" s="128"/>
      <c r="RD274" s="128"/>
      <c r="RE274" s="128"/>
      <c r="RF274" s="128"/>
      <c r="RG274" s="128"/>
      <c r="RH274" s="128"/>
      <c r="RI274" s="128"/>
      <c r="RJ274" s="128"/>
      <c r="RK274" s="128"/>
      <c r="RL274" s="128"/>
      <c r="RM274" s="128"/>
      <c r="RN274" s="128"/>
      <c r="RO274" s="128"/>
      <c r="RP274" s="128"/>
      <c r="RQ274" s="128"/>
      <c r="RR274" s="128"/>
      <c r="RS274" s="128"/>
      <c r="RT274" s="128"/>
      <c r="RU274" s="128"/>
      <c r="RV274" s="128"/>
      <c r="RW274" s="128"/>
      <c r="RX274" s="128"/>
      <c r="RY274" s="128"/>
      <c r="RZ274" s="128"/>
      <c r="SA274" s="128"/>
      <c r="SB274" s="128"/>
      <c r="SC274" s="128"/>
      <c r="SD274" s="128"/>
      <c r="SE274" s="128"/>
      <c r="SF274" s="128"/>
      <c r="SG274" s="128"/>
      <c r="SH274" s="128"/>
      <c r="SI274" s="128"/>
      <c r="SJ274" s="128"/>
      <c r="SK274" s="128"/>
      <c r="SL274" s="128"/>
      <c r="SM274" s="128"/>
      <c r="SN274" s="128"/>
      <c r="SO274" s="128"/>
      <c r="SP274" s="128"/>
      <c r="SQ274" s="128"/>
      <c r="SR274" s="128"/>
      <c r="SS274" s="128"/>
      <c r="ST274" s="128"/>
      <c r="SU274" s="128"/>
      <c r="SV274" s="128"/>
      <c r="SW274" s="128"/>
      <c r="SX274" s="128"/>
      <c r="SY274" s="128"/>
      <c r="SZ274" s="128"/>
      <c r="TA274" s="128"/>
      <c r="TB274" s="128"/>
      <c r="TC274" s="128"/>
      <c r="TD274" s="128"/>
      <c r="TE274" s="128"/>
      <c r="TF274" s="128"/>
      <c r="TG274" s="128"/>
      <c r="TH274" s="128"/>
      <c r="TI274" s="128"/>
      <c r="TJ274" s="128"/>
      <c r="TK274" s="128"/>
      <c r="TL274" s="128"/>
      <c r="TM274" s="128"/>
      <c r="TN274" s="128"/>
      <c r="TO274" s="128"/>
      <c r="TP274" s="128"/>
      <c r="TQ274" s="128"/>
      <c r="TR274" s="128"/>
      <c r="TS274" s="128"/>
      <c r="TT274" s="128"/>
      <c r="TU274" s="128"/>
      <c r="TV274" s="128"/>
      <c r="TW274" s="128"/>
      <c r="TX274" s="128"/>
      <c r="TY274" s="128"/>
      <c r="TZ274" s="128"/>
      <c r="UA274" s="128"/>
      <c r="UB274" s="128"/>
      <c r="UC274" s="128"/>
      <c r="UD274" s="128"/>
      <c r="UE274" s="128"/>
      <c r="UF274" s="128"/>
      <c r="UG274" s="128"/>
      <c r="UH274" s="128"/>
      <c r="UI274" s="128"/>
      <c r="UJ274" s="128"/>
      <c r="UK274" s="128"/>
      <c r="UL274" s="128"/>
      <c r="UM274" s="128"/>
      <c r="UN274" s="128"/>
      <c r="UO274" s="128"/>
      <c r="UP274" s="128"/>
      <c r="UQ274" s="128"/>
      <c r="UR274" s="128"/>
      <c r="US274" s="128"/>
      <c r="UT274" s="128"/>
      <c r="UU274" s="128"/>
      <c r="UV274" s="128"/>
      <c r="UW274" s="128"/>
      <c r="UX274" s="128"/>
      <c r="UY274" s="128"/>
      <c r="UZ274" s="128"/>
      <c r="VA274" s="128"/>
      <c r="VB274" s="128"/>
      <c r="VC274" s="128"/>
      <c r="VD274" s="128"/>
      <c r="VE274" s="128"/>
      <c r="VF274" s="128"/>
      <c r="VG274" s="128"/>
      <c r="VH274" s="128"/>
      <c r="VI274" s="128"/>
      <c r="VJ274" s="128"/>
      <c r="VK274" s="128"/>
      <c r="VL274" s="128"/>
      <c r="VM274" s="128"/>
      <c r="VN274" s="128"/>
      <c r="VO274" s="128"/>
      <c r="VP274" s="128"/>
      <c r="VQ274" s="128"/>
      <c r="VR274" s="128"/>
      <c r="VS274" s="128"/>
      <c r="VT274" s="128"/>
      <c r="VU274" s="128"/>
      <c r="VV274" s="128"/>
      <c r="VW274" s="128"/>
      <c r="VX274" s="128"/>
      <c r="VY274" s="128"/>
      <c r="VZ274" s="128"/>
      <c r="WA274" s="128"/>
      <c r="WB274" s="128"/>
      <c r="WC274" s="128"/>
      <c r="WD274" s="128"/>
      <c r="WE274" s="128"/>
      <c r="WF274" s="128"/>
      <c r="WG274" s="128"/>
      <c r="WH274" s="128"/>
      <c r="WI274" s="128"/>
      <c r="WJ274" s="128"/>
      <c r="WK274" s="128"/>
      <c r="WL274" s="128"/>
      <c r="WM274" s="128"/>
      <c r="WN274" s="128"/>
      <c r="WO274" s="128"/>
      <c r="WP274" s="128"/>
      <c r="WQ274" s="128"/>
      <c r="WR274" s="128"/>
      <c r="WS274" s="128"/>
      <c r="WT274" s="128"/>
      <c r="WU274" s="128"/>
      <c r="WV274" s="128"/>
      <c r="WW274" s="128"/>
      <c r="WX274" s="128"/>
      <c r="WY274" s="128"/>
      <c r="WZ274" s="128"/>
      <c r="XA274" s="128"/>
      <c r="XB274" s="128"/>
      <c r="XC274" s="128"/>
      <c r="XD274" s="128"/>
      <c r="XE274" s="128"/>
      <c r="XF274" s="128"/>
      <c r="XG274" s="128"/>
      <c r="XH274" s="128"/>
      <c r="XI274" s="128"/>
      <c r="XJ274" s="128"/>
      <c r="XK274" s="128"/>
      <c r="XL274" s="128"/>
      <c r="XM274" s="128"/>
      <c r="XN274" s="128"/>
      <c r="XO274" s="128"/>
      <c r="XP274" s="128"/>
      <c r="XQ274" s="128"/>
      <c r="XR274" s="128"/>
      <c r="XS274" s="128"/>
      <c r="XT274" s="128"/>
      <c r="XU274" s="128"/>
      <c r="XV274" s="128"/>
      <c r="XW274" s="128"/>
      <c r="XX274" s="128"/>
      <c r="XY274" s="128"/>
      <c r="XZ274" s="128"/>
      <c r="YA274" s="128"/>
      <c r="YB274" s="128"/>
      <c r="YC274" s="128"/>
      <c r="YD274" s="128"/>
      <c r="YE274" s="128"/>
      <c r="YF274" s="128"/>
      <c r="YG274" s="128"/>
      <c r="YH274" s="128"/>
      <c r="YI274" s="128"/>
      <c r="YJ274" s="128"/>
      <c r="YK274" s="128"/>
      <c r="YL274" s="128"/>
      <c r="YM274" s="128"/>
      <c r="YN274" s="128"/>
      <c r="YO274" s="128"/>
      <c r="YP274" s="128"/>
      <c r="YQ274" s="128"/>
      <c r="YR274" s="128"/>
      <c r="YS274" s="128"/>
      <c r="YT274" s="128"/>
      <c r="YU274" s="128"/>
      <c r="YV274" s="128"/>
      <c r="YW274" s="128"/>
      <c r="YX274" s="128"/>
      <c r="YY274" s="128"/>
      <c r="YZ274" s="128"/>
      <c r="ZA274" s="128"/>
      <c r="ZB274" s="128"/>
      <c r="ZC274" s="128"/>
      <c r="ZD274" s="128"/>
      <c r="ZE274" s="128"/>
      <c r="ZF274" s="128"/>
      <c r="ZG274" s="128"/>
      <c r="ZH274" s="128"/>
      <c r="ZI274" s="128"/>
      <c r="ZJ274" s="128"/>
      <c r="ZK274" s="128"/>
      <c r="ZL274" s="128"/>
      <c r="ZM274" s="128"/>
      <c r="ZN274" s="128"/>
      <c r="ZO274" s="128"/>
      <c r="ZP274" s="128"/>
      <c r="ZQ274" s="128"/>
      <c r="ZR274" s="128"/>
      <c r="ZS274" s="128"/>
      <c r="ZT274" s="128"/>
      <c r="ZU274" s="128"/>
      <c r="ZV274" s="128"/>
      <c r="ZW274" s="128"/>
      <c r="ZX274" s="128"/>
      <c r="ZY274" s="128"/>
      <c r="ZZ274" s="128"/>
      <c r="AAA274" s="128"/>
      <c r="AAB274" s="128"/>
      <c r="AAC274" s="128"/>
      <c r="AAD274" s="128"/>
      <c r="AAE274" s="128"/>
      <c r="AAF274" s="128"/>
      <c r="AAG274" s="128"/>
      <c r="AAH274" s="128"/>
      <c r="AAI274" s="128"/>
      <c r="AAJ274" s="128"/>
      <c r="AAK274" s="128"/>
      <c r="AAL274" s="128"/>
      <c r="AAM274" s="128"/>
      <c r="AAN274" s="128"/>
      <c r="AAO274" s="128"/>
      <c r="AAP274" s="128"/>
      <c r="AAQ274" s="128"/>
      <c r="AAR274" s="128"/>
      <c r="AAS274" s="128"/>
      <c r="AAT274" s="128"/>
      <c r="AAU274" s="128"/>
      <c r="AAV274" s="128"/>
      <c r="AAW274" s="128"/>
      <c r="AAX274" s="128"/>
      <c r="AAY274" s="128"/>
      <c r="AAZ274" s="128"/>
      <c r="ABA274" s="128"/>
      <c r="ABB274" s="128"/>
      <c r="ABC274" s="128"/>
      <c r="ABD274" s="128"/>
      <c r="ABE274" s="128"/>
      <c r="ABF274" s="128"/>
      <c r="ABG274" s="128"/>
      <c r="ABH274" s="128"/>
      <c r="ABI274" s="128"/>
      <c r="ABJ274" s="128"/>
      <c r="ABK274" s="128"/>
      <c r="ABL274" s="128"/>
      <c r="ABM274" s="128"/>
      <c r="ABN274" s="128"/>
      <c r="ABO274" s="128"/>
      <c r="ABP274" s="128"/>
      <c r="ABQ274" s="128"/>
      <c r="ABR274" s="128"/>
      <c r="ABS274" s="128"/>
      <c r="ABT274" s="128"/>
      <c r="ABU274" s="128"/>
      <c r="ABV274" s="128"/>
      <c r="ABW274" s="128"/>
      <c r="ABX274" s="128"/>
      <c r="ABY274" s="128"/>
      <c r="ABZ274" s="128"/>
      <c r="ACA274" s="128"/>
      <c r="ACB274" s="128"/>
      <c r="ACC274" s="128"/>
      <c r="ACD274" s="128"/>
      <c r="ACE274" s="128"/>
      <c r="ACF274" s="128"/>
      <c r="ACG274" s="128"/>
      <c r="ACH274" s="128"/>
      <c r="ACI274" s="128"/>
      <c r="ACJ274" s="128"/>
      <c r="ACK274" s="128"/>
      <c r="ACL274" s="128"/>
      <c r="ACM274" s="128"/>
      <c r="ACN274" s="128"/>
      <c r="ACO274" s="128"/>
      <c r="ACP274" s="128"/>
      <c r="ACQ274" s="128"/>
      <c r="ACR274" s="128"/>
      <c r="ACS274" s="128"/>
      <c r="ACT274" s="128"/>
      <c r="ACU274" s="128"/>
      <c r="ACV274" s="128"/>
      <c r="ACW274" s="128"/>
      <c r="ACX274" s="128"/>
      <c r="ACY274" s="128"/>
      <c r="ACZ274" s="128"/>
      <c r="ADA274" s="128"/>
      <c r="ADB274" s="128"/>
      <c r="ADC274" s="128"/>
      <c r="ADD274" s="128"/>
      <c r="ADE274" s="128"/>
      <c r="ADF274" s="128"/>
      <c r="ADG274" s="128"/>
      <c r="ADH274" s="128"/>
      <c r="ADI274" s="128"/>
      <c r="ADJ274" s="128"/>
      <c r="ADK274" s="128"/>
      <c r="ADL274" s="128"/>
      <c r="ADM274" s="128"/>
      <c r="ADN274" s="128"/>
      <c r="ADO274" s="128"/>
      <c r="ADP274" s="128"/>
      <c r="ADQ274" s="128"/>
      <c r="ADR274" s="128"/>
      <c r="ADS274" s="128"/>
      <c r="ADT274" s="128"/>
      <c r="ADU274" s="128"/>
      <c r="ADV274" s="128"/>
      <c r="ADW274" s="128"/>
      <c r="ADX274" s="128"/>
      <c r="ADY274" s="128"/>
      <c r="ADZ274" s="128"/>
      <c r="AEA274" s="128"/>
      <c r="AEB274" s="128"/>
      <c r="AEC274" s="128"/>
      <c r="AED274" s="128"/>
      <c r="AEE274" s="128"/>
      <c r="AEF274" s="128"/>
      <c r="AEG274" s="128"/>
      <c r="AEH274" s="128"/>
      <c r="AEI274" s="128"/>
      <c r="AEJ274" s="128"/>
      <c r="AEK274" s="128"/>
      <c r="AEL274" s="128"/>
      <c r="AEM274" s="128"/>
      <c r="AEN274" s="128"/>
      <c r="AEO274" s="128"/>
      <c r="AEP274" s="128"/>
      <c r="AEQ274" s="128"/>
      <c r="AER274" s="128"/>
      <c r="AES274" s="128"/>
      <c r="AET274" s="128"/>
      <c r="AEU274" s="128"/>
      <c r="AEV274" s="128"/>
      <c r="AEW274" s="128"/>
      <c r="AEX274" s="128"/>
      <c r="AEY274" s="128"/>
      <c r="AEZ274" s="128"/>
      <c r="AFA274" s="128"/>
      <c r="AFB274" s="128"/>
      <c r="AFC274" s="128"/>
      <c r="AFD274" s="128"/>
      <c r="AFE274" s="128"/>
      <c r="AFF274" s="128"/>
      <c r="AFG274" s="128"/>
      <c r="AFH274" s="128"/>
      <c r="AFI274" s="128"/>
      <c r="AFJ274" s="128"/>
      <c r="AFK274" s="128"/>
      <c r="AFL274" s="128"/>
      <c r="AFM274" s="128"/>
      <c r="AFN274" s="128"/>
      <c r="AFO274" s="128"/>
      <c r="AFP274" s="128"/>
      <c r="AFQ274" s="128"/>
      <c r="AFR274" s="128"/>
      <c r="AFS274" s="128"/>
      <c r="AFT274" s="128"/>
      <c r="AFU274" s="128"/>
      <c r="AFV274" s="128"/>
      <c r="AFW274" s="128"/>
      <c r="AFX274" s="128"/>
      <c r="AFY274" s="128"/>
      <c r="AFZ274" s="128"/>
      <c r="AGA274" s="128"/>
      <c r="AGB274" s="128"/>
      <c r="AGC274" s="128"/>
      <c r="AGD274" s="128"/>
      <c r="AGE274" s="128"/>
      <c r="AGF274" s="128"/>
      <c r="AGG274" s="128"/>
      <c r="AGH274" s="128"/>
      <c r="AGI274" s="128"/>
      <c r="AGJ274" s="128"/>
      <c r="AGK274" s="128"/>
      <c r="AGL274" s="128"/>
      <c r="AGM274" s="128"/>
      <c r="AGN274" s="128"/>
      <c r="AGO274" s="128"/>
      <c r="AGP274" s="128"/>
      <c r="AGQ274" s="128"/>
      <c r="AGR274" s="128"/>
      <c r="AGS274" s="128"/>
      <c r="AGT274" s="128"/>
      <c r="AGU274" s="128"/>
      <c r="AGV274" s="128"/>
      <c r="AGW274" s="128"/>
      <c r="AGX274" s="128"/>
      <c r="AGY274" s="128"/>
      <c r="AGZ274" s="128"/>
      <c r="AHA274" s="128"/>
      <c r="AHB274" s="128"/>
      <c r="AHC274" s="128"/>
      <c r="AHD274" s="128"/>
      <c r="AHE274" s="128"/>
      <c r="AHF274" s="128"/>
      <c r="AHG274" s="128"/>
      <c r="AHH274" s="128"/>
      <c r="AHI274" s="128"/>
      <c r="AHJ274" s="128"/>
      <c r="AHK274" s="128"/>
      <c r="AHL274" s="128"/>
      <c r="AHM274" s="128"/>
      <c r="AHN274" s="128"/>
      <c r="AHO274" s="128"/>
      <c r="AHP274" s="128"/>
      <c r="AHQ274" s="128"/>
      <c r="AHR274" s="128"/>
      <c r="AHS274" s="128"/>
      <c r="AHT274" s="128"/>
      <c r="AHU274" s="128"/>
      <c r="AHV274" s="128"/>
      <c r="AHW274" s="128"/>
      <c r="AHX274" s="128"/>
      <c r="AHY274" s="128"/>
      <c r="AHZ274" s="128"/>
      <c r="AIA274" s="128"/>
      <c r="AIB274" s="128"/>
      <c r="AIC274" s="128"/>
      <c r="AID274" s="128"/>
      <c r="AIE274" s="128"/>
      <c r="AIF274" s="128"/>
      <c r="AIG274" s="128"/>
      <c r="AIH274" s="128"/>
      <c r="AII274" s="128"/>
      <c r="AIJ274" s="128"/>
      <c r="AIK274" s="128"/>
      <c r="AIL274" s="128"/>
      <c r="AIM274" s="128"/>
      <c r="AIN274" s="128"/>
      <c r="AIO274" s="128"/>
      <c r="AIP274" s="128"/>
      <c r="AIQ274" s="128"/>
      <c r="AIR274" s="128"/>
      <c r="AIS274" s="128"/>
      <c r="AIT274" s="128"/>
      <c r="AIU274" s="128"/>
      <c r="AIV274" s="128"/>
      <c r="AIW274" s="128"/>
      <c r="AIX274" s="128"/>
      <c r="AIY274" s="128"/>
      <c r="AIZ274" s="128"/>
      <c r="AJA274" s="128"/>
      <c r="AJB274" s="128"/>
      <c r="AJC274" s="128"/>
      <c r="AJD274" s="128"/>
      <c r="AJE274" s="128"/>
      <c r="AJF274" s="128"/>
      <c r="AJG274" s="128"/>
      <c r="AJH274" s="128"/>
      <c r="AJI274" s="128"/>
      <c r="AJJ274" s="128"/>
      <c r="AJK274" s="128"/>
      <c r="AJL274" s="128"/>
      <c r="AJM274" s="128"/>
      <c r="AJN274" s="128"/>
      <c r="AJO274" s="128"/>
      <c r="AJP274" s="128"/>
      <c r="AJQ274" s="128"/>
      <c r="AJR274" s="128"/>
      <c r="AJS274" s="128"/>
      <c r="AJT274" s="128"/>
      <c r="AJU274" s="128"/>
      <c r="AJV274" s="128"/>
      <c r="AJW274" s="128"/>
      <c r="AJX274" s="128"/>
      <c r="AJY274" s="128"/>
      <c r="AJZ274" s="128"/>
      <c r="AKA274" s="128"/>
      <c r="AKB274" s="128"/>
      <c r="AKC274" s="128"/>
      <c r="AKD274" s="128"/>
      <c r="AKE274" s="128"/>
      <c r="AKF274" s="128"/>
      <c r="AKG274" s="128"/>
      <c r="AKH274" s="128"/>
      <c r="AKI274" s="128"/>
      <c r="AKJ274" s="128"/>
      <c r="AKK274" s="128"/>
      <c r="AKL274" s="128"/>
      <c r="AKM274" s="128"/>
      <c r="AKN274" s="128"/>
      <c r="AKO274" s="128"/>
      <c r="AKP274" s="128"/>
      <c r="AKQ274" s="128"/>
      <c r="AKR274" s="128"/>
      <c r="AKS274" s="128"/>
      <c r="AKT274" s="128"/>
      <c r="AKU274" s="128"/>
      <c r="AKV274" s="128"/>
      <c r="AKW274" s="128"/>
      <c r="AKX274" s="128"/>
      <c r="AKY274" s="128"/>
      <c r="AKZ274" s="128"/>
      <c r="ALA274" s="128"/>
      <c r="ALB274" s="128"/>
      <c r="ALC274" s="128"/>
      <c r="ALD274" s="128"/>
      <c r="ALE274" s="128"/>
      <c r="ALF274" s="128"/>
      <c r="ALG274" s="128"/>
      <c r="ALH274" s="128"/>
      <c r="ALI274" s="128"/>
      <c r="ALJ274" s="128"/>
      <c r="ALK274" s="128"/>
      <c r="ALL274" s="128"/>
      <c r="ALM274" s="128"/>
      <c r="ALN274" s="128"/>
      <c r="ALO274" s="128"/>
      <c r="ALP274" s="128"/>
      <c r="ALQ274" s="128"/>
      <c r="ALR274" s="128"/>
      <c r="ALS274" s="128"/>
      <c r="ALT274" s="128"/>
      <c r="ALU274" s="128"/>
      <c r="ALV274" s="128"/>
      <c r="ALW274" s="128"/>
      <c r="ALX274" s="128"/>
      <c r="ALY274" s="128"/>
      <c r="ALZ274" s="128"/>
      <c r="AMA274" s="128"/>
      <c r="AMB274" s="128"/>
      <c r="AMC274" s="128"/>
      <c r="AMD274" s="128"/>
      <c r="AME274" s="128"/>
      <c r="AMF274" s="128"/>
      <c r="AMG274" s="128"/>
      <c r="AMH274" s="128"/>
    </row>
    <row r="275" spans="1:1022" ht="13.9" customHeight="1" x14ac:dyDescent="0.3">
      <c r="A275" s="131" t="s">
        <v>21</v>
      </c>
      <c r="B275" s="158">
        <v>2</v>
      </c>
      <c r="C275" s="131"/>
      <c r="D275" s="177"/>
      <c r="E275" s="174"/>
      <c r="F275" s="174"/>
      <c r="G275" s="174"/>
      <c r="H275" s="177"/>
      <c r="I275" s="177"/>
      <c r="J275" s="174"/>
      <c r="K275" s="174"/>
      <c r="L275" s="174"/>
      <c r="M275" s="174"/>
      <c r="N275" s="174"/>
      <c r="O275" s="174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128"/>
      <c r="CB275" s="128"/>
      <c r="CC275" s="128"/>
      <c r="CD275" s="128"/>
      <c r="CE275" s="128"/>
      <c r="CF275" s="128"/>
      <c r="CG275" s="128"/>
      <c r="CH275" s="128"/>
      <c r="CI275" s="128"/>
      <c r="CJ275" s="128"/>
      <c r="CK275" s="128"/>
      <c r="CL275" s="128"/>
      <c r="CM275" s="128"/>
      <c r="CN275" s="128"/>
      <c r="CO275" s="128"/>
      <c r="CP275" s="128"/>
      <c r="CQ275" s="128"/>
      <c r="CR275" s="128"/>
      <c r="CS275" s="128"/>
      <c r="CT275" s="128"/>
      <c r="CU275" s="128"/>
      <c r="CV275" s="128"/>
      <c r="CW275" s="128"/>
      <c r="CX275" s="128"/>
      <c r="CY275" s="128"/>
      <c r="CZ275" s="128"/>
      <c r="DA275" s="128"/>
      <c r="DB275" s="128"/>
      <c r="DC275" s="128"/>
      <c r="DD275" s="128"/>
      <c r="DE275" s="128"/>
      <c r="DF275" s="128"/>
      <c r="DG275" s="128"/>
      <c r="DH275" s="128"/>
      <c r="DI275" s="128"/>
      <c r="DJ275" s="128"/>
      <c r="DK275" s="128"/>
      <c r="DL275" s="128"/>
      <c r="DM275" s="128"/>
      <c r="DN275" s="128"/>
      <c r="DO275" s="128"/>
      <c r="DP275" s="128"/>
      <c r="DQ275" s="128"/>
      <c r="DR275" s="128"/>
      <c r="DS275" s="128"/>
      <c r="DT275" s="128"/>
      <c r="DU275" s="128"/>
      <c r="DV275" s="128"/>
      <c r="DW275" s="128"/>
      <c r="DX275" s="128"/>
      <c r="DY275" s="128"/>
      <c r="DZ275" s="128"/>
      <c r="EA275" s="128"/>
      <c r="EB275" s="128"/>
      <c r="EC275" s="128"/>
      <c r="ED275" s="128"/>
      <c r="EE275" s="128"/>
      <c r="EF275" s="128"/>
      <c r="EG275" s="128"/>
      <c r="EH275" s="128"/>
      <c r="EI275" s="128"/>
      <c r="EJ275" s="128"/>
      <c r="EK275" s="128"/>
      <c r="EL275" s="128"/>
      <c r="EM275" s="128"/>
      <c r="EN275" s="128"/>
      <c r="EO275" s="128"/>
      <c r="EP275" s="128"/>
      <c r="EQ275" s="128"/>
      <c r="ER275" s="128"/>
      <c r="ES275" s="128"/>
      <c r="ET275" s="128"/>
      <c r="EU275" s="128"/>
      <c r="EV275" s="128"/>
      <c r="EW275" s="128"/>
      <c r="EX275" s="128"/>
      <c r="EY275" s="128"/>
      <c r="EZ275" s="128"/>
      <c r="FA275" s="128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  <c r="GT275" s="128"/>
      <c r="GU275" s="128"/>
      <c r="GV275" s="128"/>
      <c r="GW275" s="128"/>
      <c r="GX275" s="128"/>
      <c r="GY275" s="128"/>
      <c r="GZ275" s="128"/>
      <c r="HA275" s="128"/>
      <c r="HB275" s="128"/>
      <c r="HC275" s="128"/>
      <c r="HD275" s="128"/>
      <c r="HE275" s="128"/>
      <c r="HF275" s="128"/>
      <c r="HG275" s="128"/>
      <c r="HH275" s="128"/>
      <c r="HI275" s="128"/>
      <c r="HJ275" s="128"/>
      <c r="HK275" s="128"/>
      <c r="HL275" s="128"/>
      <c r="HM275" s="128"/>
      <c r="HN275" s="128"/>
      <c r="HO275" s="128"/>
      <c r="HP275" s="128"/>
      <c r="HQ275" s="128"/>
      <c r="HR275" s="128"/>
      <c r="HS275" s="128"/>
      <c r="HT275" s="128"/>
      <c r="HU275" s="128"/>
      <c r="HV275" s="128"/>
      <c r="HW275" s="128"/>
      <c r="HX275" s="128"/>
      <c r="HY275" s="128"/>
      <c r="HZ275" s="128"/>
      <c r="IA275" s="128"/>
      <c r="IB275" s="128"/>
      <c r="IC275" s="128"/>
      <c r="ID275" s="128"/>
      <c r="IE275" s="128"/>
      <c r="IF275" s="128"/>
      <c r="IG275" s="128"/>
      <c r="IH275" s="128"/>
      <c r="II275" s="128"/>
      <c r="IJ275" s="128"/>
      <c r="IK275" s="128"/>
      <c r="IL275" s="128"/>
      <c r="IM275" s="128"/>
      <c r="IN275" s="128"/>
      <c r="IO275" s="128"/>
      <c r="IP275" s="128"/>
      <c r="IQ275" s="128"/>
      <c r="IR275" s="128"/>
      <c r="IS275" s="128"/>
      <c r="IT275" s="128"/>
      <c r="IU275" s="128"/>
      <c r="IV275" s="128"/>
      <c r="IW275" s="128"/>
      <c r="IX275" s="128"/>
      <c r="IY275" s="128"/>
      <c r="IZ275" s="128"/>
      <c r="JA275" s="128"/>
      <c r="JB275" s="128"/>
      <c r="JC275" s="128"/>
      <c r="JD275" s="128"/>
      <c r="JE275" s="128"/>
      <c r="JF275" s="128"/>
      <c r="JG275" s="128"/>
      <c r="JH275" s="128"/>
      <c r="JI275" s="128"/>
      <c r="JJ275" s="128"/>
      <c r="JK275" s="128"/>
      <c r="JL275" s="128"/>
      <c r="JM275" s="128"/>
      <c r="JN275" s="128"/>
      <c r="JO275" s="128"/>
      <c r="JP275" s="128"/>
      <c r="JQ275" s="128"/>
      <c r="JR275" s="128"/>
      <c r="JS275" s="128"/>
      <c r="JT275" s="128"/>
      <c r="JU275" s="128"/>
      <c r="JV275" s="128"/>
      <c r="JW275" s="128"/>
      <c r="JX275" s="128"/>
      <c r="JY275" s="128"/>
      <c r="JZ275" s="128"/>
      <c r="KA275" s="128"/>
      <c r="KB275" s="128"/>
      <c r="KC275" s="128"/>
      <c r="KD275" s="128"/>
      <c r="KE275" s="128"/>
      <c r="KF275" s="128"/>
      <c r="KG275" s="128"/>
      <c r="KH275" s="128"/>
      <c r="KI275" s="128"/>
      <c r="KJ275" s="128"/>
      <c r="KK275" s="128"/>
      <c r="KL275" s="128"/>
      <c r="KM275" s="128"/>
      <c r="KN275" s="128"/>
      <c r="KO275" s="128"/>
      <c r="KP275" s="128"/>
      <c r="KQ275" s="128"/>
      <c r="KR275" s="128"/>
      <c r="KS275" s="128"/>
      <c r="KT275" s="128"/>
      <c r="KU275" s="128"/>
      <c r="KV275" s="128"/>
      <c r="KW275" s="128"/>
      <c r="KX275" s="128"/>
      <c r="KY275" s="128"/>
      <c r="KZ275" s="128"/>
      <c r="LA275" s="128"/>
      <c r="LB275" s="128"/>
      <c r="LC275" s="128"/>
      <c r="LD275" s="128"/>
      <c r="LE275" s="128"/>
      <c r="LF275" s="128"/>
      <c r="LG275" s="128"/>
      <c r="LH275" s="128"/>
      <c r="LI275" s="128"/>
      <c r="LJ275" s="128"/>
      <c r="LK275" s="128"/>
      <c r="LL275" s="128"/>
      <c r="LM275" s="128"/>
      <c r="LN275" s="128"/>
      <c r="LO275" s="128"/>
      <c r="LP275" s="128"/>
      <c r="LQ275" s="128"/>
      <c r="LR275" s="128"/>
      <c r="LS275" s="128"/>
      <c r="LT275" s="128"/>
      <c r="LU275" s="128"/>
      <c r="LV275" s="128"/>
      <c r="LW275" s="128"/>
      <c r="LX275" s="128"/>
      <c r="LY275" s="128"/>
      <c r="LZ275" s="128"/>
      <c r="MA275" s="128"/>
      <c r="MB275" s="128"/>
      <c r="MC275" s="128"/>
      <c r="MD275" s="128"/>
      <c r="ME275" s="128"/>
      <c r="MF275" s="128"/>
      <c r="MG275" s="128"/>
      <c r="MH275" s="128"/>
      <c r="MI275" s="128"/>
      <c r="MJ275" s="128"/>
      <c r="MK275" s="128"/>
      <c r="ML275" s="128"/>
      <c r="MM275" s="128"/>
      <c r="MN275" s="128"/>
      <c r="MO275" s="128"/>
      <c r="MP275" s="128"/>
      <c r="MQ275" s="128"/>
      <c r="MR275" s="128"/>
      <c r="MS275" s="128"/>
      <c r="MT275" s="128"/>
      <c r="MU275" s="128"/>
      <c r="MV275" s="128"/>
      <c r="MW275" s="128"/>
      <c r="MX275" s="128"/>
      <c r="MY275" s="128"/>
      <c r="MZ275" s="128"/>
      <c r="NA275" s="128"/>
      <c r="NB275" s="128"/>
      <c r="NC275" s="128"/>
      <c r="ND275" s="128"/>
      <c r="NE275" s="128"/>
      <c r="NF275" s="128"/>
      <c r="NG275" s="128"/>
      <c r="NH275" s="128"/>
      <c r="NI275" s="128"/>
      <c r="NJ275" s="128"/>
      <c r="NK275" s="128"/>
      <c r="NL275" s="128"/>
      <c r="NM275" s="128"/>
      <c r="NN275" s="128"/>
      <c r="NO275" s="128"/>
      <c r="NP275" s="128"/>
      <c r="NQ275" s="128"/>
      <c r="NR275" s="128"/>
      <c r="NS275" s="128"/>
      <c r="NT275" s="128"/>
      <c r="NU275" s="128"/>
      <c r="NV275" s="128"/>
      <c r="NW275" s="128"/>
      <c r="NX275" s="128"/>
      <c r="NY275" s="128"/>
      <c r="NZ275" s="128"/>
      <c r="OA275" s="128"/>
      <c r="OB275" s="128"/>
      <c r="OC275" s="128"/>
      <c r="OD275" s="128"/>
      <c r="OE275" s="128"/>
      <c r="OF275" s="128"/>
      <c r="OG275" s="128"/>
      <c r="OH275" s="128"/>
      <c r="OI275" s="128"/>
      <c r="OJ275" s="128"/>
      <c r="OK275" s="128"/>
      <c r="OL275" s="128"/>
      <c r="OM275" s="128"/>
      <c r="ON275" s="128"/>
      <c r="OO275" s="128"/>
      <c r="OP275" s="128"/>
      <c r="OQ275" s="128"/>
      <c r="OR275" s="128"/>
      <c r="OS275" s="128"/>
      <c r="OT275" s="128"/>
      <c r="OU275" s="128"/>
      <c r="OV275" s="128"/>
      <c r="OW275" s="128"/>
      <c r="OX275" s="128"/>
      <c r="OY275" s="128"/>
      <c r="OZ275" s="128"/>
      <c r="PA275" s="128"/>
      <c r="PB275" s="128"/>
      <c r="PC275" s="128"/>
      <c r="PD275" s="128"/>
      <c r="PE275" s="128"/>
      <c r="PF275" s="128"/>
      <c r="PG275" s="128"/>
      <c r="PH275" s="128"/>
      <c r="PI275" s="128"/>
      <c r="PJ275" s="128"/>
      <c r="PK275" s="128"/>
      <c r="PL275" s="128"/>
      <c r="PM275" s="128"/>
      <c r="PN275" s="128"/>
      <c r="PO275" s="128"/>
      <c r="PP275" s="128"/>
      <c r="PQ275" s="128"/>
      <c r="PR275" s="128"/>
      <c r="PS275" s="128"/>
      <c r="PT275" s="128"/>
      <c r="PU275" s="128"/>
      <c r="PV275" s="128"/>
      <c r="PW275" s="128"/>
      <c r="PX275" s="128"/>
      <c r="PY275" s="128"/>
      <c r="PZ275" s="128"/>
      <c r="QA275" s="128"/>
      <c r="QB275" s="128"/>
      <c r="QC275" s="128"/>
      <c r="QD275" s="128"/>
      <c r="QE275" s="128"/>
      <c r="QF275" s="128"/>
      <c r="QG275" s="128"/>
      <c r="QH275" s="128"/>
      <c r="QI275" s="128"/>
      <c r="QJ275" s="128"/>
      <c r="QK275" s="128"/>
      <c r="QL275" s="128"/>
      <c r="QM275" s="128"/>
      <c r="QN275" s="128"/>
      <c r="QO275" s="128"/>
      <c r="QP275" s="128"/>
      <c r="QQ275" s="128"/>
      <c r="QR275" s="128"/>
      <c r="QS275" s="128"/>
      <c r="QT275" s="128"/>
      <c r="QU275" s="128"/>
      <c r="QV275" s="128"/>
      <c r="QW275" s="128"/>
      <c r="QX275" s="128"/>
      <c r="QY275" s="128"/>
      <c r="QZ275" s="128"/>
      <c r="RA275" s="128"/>
      <c r="RB275" s="128"/>
      <c r="RC275" s="128"/>
      <c r="RD275" s="128"/>
      <c r="RE275" s="128"/>
      <c r="RF275" s="128"/>
      <c r="RG275" s="128"/>
      <c r="RH275" s="128"/>
      <c r="RI275" s="128"/>
      <c r="RJ275" s="128"/>
      <c r="RK275" s="128"/>
      <c r="RL275" s="128"/>
      <c r="RM275" s="128"/>
      <c r="RN275" s="128"/>
      <c r="RO275" s="128"/>
      <c r="RP275" s="128"/>
      <c r="RQ275" s="128"/>
      <c r="RR275" s="128"/>
      <c r="RS275" s="128"/>
      <c r="RT275" s="128"/>
      <c r="RU275" s="128"/>
      <c r="RV275" s="128"/>
      <c r="RW275" s="128"/>
      <c r="RX275" s="128"/>
      <c r="RY275" s="128"/>
      <c r="RZ275" s="128"/>
      <c r="SA275" s="128"/>
      <c r="SB275" s="128"/>
      <c r="SC275" s="128"/>
      <c r="SD275" s="128"/>
      <c r="SE275" s="128"/>
      <c r="SF275" s="128"/>
      <c r="SG275" s="128"/>
      <c r="SH275" s="128"/>
      <c r="SI275" s="128"/>
      <c r="SJ275" s="128"/>
      <c r="SK275" s="128"/>
      <c r="SL275" s="128"/>
      <c r="SM275" s="128"/>
      <c r="SN275" s="128"/>
      <c r="SO275" s="128"/>
      <c r="SP275" s="128"/>
      <c r="SQ275" s="128"/>
      <c r="SR275" s="128"/>
      <c r="SS275" s="128"/>
      <c r="ST275" s="128"/>
      <c r="SU275" s="128"/>
      <c r="SV275" s="128"/>
      <c r="SW275" s="128"/>
      <c r="SX275" s="128"/>
      <c r="SY275" s="128"/>
      <c r="SZ275" s="128"/>
      <c r="TA275" s="128"/>
      <c r="TB275" s="128"/>
      <c r="TC275" s="128"/>
      <c r="TD275" s="128"/>
      <c r="TE275" s="128"/>
      <c r="TF275" s="128"/>
      <c r="TG275" s="128"/>
      <c r="TH275" s="128"/>
      <c r="TI275" s="128"/>
      <c r="TJ275" s="128"/>
      <c r="TK275" s="128"/>
      <c r="TL275" s="128"/>
      <c r="TM275" s="128"/>
      <c r="TN275" s="128"/>
      <c r="TO275" s="128"/>
      <c r="TP275" s="128"/>
      <c r="TQ275" s="128"/>
      <c r="TR275" s="128"/>
      <c r="TS275" s="128"/>
      <c r="TT275" s="128"/>
      <c r="TU275" s="128"/>
      <c r="TV275" s="128"/>
      <c r="TW275" s="128"/>
      <c r="TX275" s="128"/>
      <c r="TY275" s="128"/>
      <c r="TZ275" s="128"/>
      <c r="UA275" s="128"/>
      <c r="UB275" s="128"/>
      <c r="UC275" s="128"/>
      <c r="UD275" s="128"/>
      <c r="UE275" s="128"/>
      <c r="UF275" s="128"/>
      <c r="UG275" s="128"/>
      <c r="UH275" s="128"/>
      <c r="UI275" s="128"/>
      <c r="UJ275" s="128"/>
      <c r="UK275" s="128"/>
      <c r="UL275" s="128"/>
      <c r="UM275" s="128"/>
      <c r="UN275" s="128"/>
      <c r="UO275" s="128"/>
      <c r="UP275" s="128"/>
      <c r="UQ275" s="128"/>
      <c r="UR275" s="128"/>
      <c r="US275" s="128"/>
      <c r="UT275" s="128"/>
      <c r="UU275" s="128"/>
      <c r="UV275" s="128"/>
      <c r="UW275" s="128"/>
      <c r="UX275" s="128"/>
      <c r="UY275" s="128"/>
      <c r="UZ275" s="128"/>
      <c r="VA275" s="128"/>
      <c r="VB275" s="128"/>
      <c r="VC275" s="128"/>
      <c r="VD275" s="128"/>
      <c r="VE275" s="128"/>
      <c r="VF275" s="128"/>
      <c r="VG275" s="128"/>
      <c r="VH275" s="128"/>
      <c r="VI275" s="128"/>
      <c r="VJ275" s="128"/>
      <c r="VK275" s="128"/>
      <c r="VL275" s="128"/>
      <c r="VM275" s="128"/>
      <c r="VN275" s="128"/>
      <c r="VO275" s="128"/>
      <c r="VP275" s="128"/>
      <c r="VQ275" s="128"/>
      <c r="VR275" s="128"/>
      <c r="VS275" s="128"/>
      <c r="VT275" s="128"/>
      <c r="VU275" s="128"/>
      <c r="VV275" s="128"/>
      <c r="VW275" s="128"/>
      <c r="VX275" s="128"/>
      <c r="VY275" s="128"/>
      <c r="VZ275" s="128"/>
      <c r="WA275" s="128"/>
      <c r="WB275" s="128"/>
      <c r="WC275" s="128"/>
      <c r="WD275" s="128"/>
      <c r="WE275" s="128"/>
      <c r="WF275" s="128"/>
      <c r="WG275" s="128"/>
      <c r="WH275" s="128"/>
      <c r="WI275" s="128"/>
      <c r="WJ275" s="128"/>
      <c r="WK275" s="128"/>
      <c r="WL275" s="128"/>
      <c r="WM275" s="128"/>
      <c r="WN275" s="128"/>
      <c r="WO275" s="128"/>
      <c r="WP275" s="128"/>
      <c r="WQ275" s="128"/>
      <c r="WR275" s="128"/>
      <c r="WS275" s="128"/>
      <c r="WT275" s="128"/>
      <c r="WU275" s="128"/>
      <c r="WV275" s="128"/>
      <c r="WW275" s="128"/>
      <c r="WX275" s="128"/>
      <c r="WY275" s="128"/>
      <c r="WZ275" s="128"/>
      <c r="XA275" s="128"/>
      <c r="XB275" s="128"/>
      <c r="XC275" s="128"/>
      <c r="XD275" s="128"/>
      <c r="XE275" s="128"/>
      <c r="XF275" s="128"/>
      <c r="XG275" s="128"/>
      <c r="XH275" s="128"/>
      <c r="XI275" s="128"/>
      <c r="XJ275" s="128"/>
      <c r="XK275" s="128"/>
      <c r="XL275" s="128"/>
      <c r="XM275" s="128"/>
      <c r="XN275" s="128"/>
      <c r="XO275" s="128"/>
      <c r="XP275" s="128"/>
      <c r="XQ275" s="128"/>
      <c r="XR275" s="128"/>
      <c r="XS275" s="128"/>
      <c r="XT275" s="128"/>
      <c r="XU275" s="128"/>
      <c r="XV275" s="128"/>
      <c r="XW275" s="128"/>
      <c r="XX275" s="128"/>
      <c r="XY275" s="128"/>
      <c r="XZ275" s="128"/>
      <c r="YA275" s="128"/>
      <c r="YB275" s="128"/>
      <c r="YC275" s="128"/>
      <c r="YD275" s="128"/>
      <c r="YE275" s="128"/>
      <c r="YF275" s="128"/>
      <c r="YG275" s="128"/>
      <c r="YH275" s="128"/>
      <c r="YI275" s="128"/>
      <c r="YJ275" s="128"/>
      <c r="YK275" s="128"/>
      <c r="YL275" s="128"/>
      <c r="YM275" s="128"/>
      <c r="YN275" s="128"/>
      <c r="YO275" s="128"/>
      <c r="YP275" s="128"/>
      <c r="YQ275" s="128"/>
      <c r="YR275" s="128"/>
      <c r="YS275" s="128"/>
      <c r="YT275" s="128"/>
      <c r="YU275" s="128"/>
      <c r="YV275" s="128"/>
      <c r="YW275" s="128"/>
      <c r="YX275" s="128"/>
      <c r="YY275" s="128"/>
      <c r="YZ275" s="128"/>
      <c r="ZA275" s="128"/>
      <c r="ZB275" s="128"/>
      <c r="ZC275" s="128"/>
      <c r="ZD275" s="128"/>
      <c r="ZE275" s="128"/>
      <c r="ZF275" s="128"/>
      <c r="ZG275" s="128"/>
      <c r="ZH275" s="128"/>
      <c r="ZI275" s="128"/>
      <c r="ZJ275" s="128"/>
      <c r="ZK275" s="128"/>
      <c r="ZL275" s="128"/>
      <c r="ZM275" s="128"/>
      <c r="ZN275" s="128"/>
      <c r="ZO275" s="128"/>
      <c r="ZP275" s="128"/>
      <c r="ZQ275" s="128"/>
      <c r="ZR275" s="128"/>
      <c r="ZS275" s="128"/>
      <c r="ZT275" s="128"/>
      <c r="ZU275" s="128"/>
      <c r="ZV275" s="128"/>
      <c r="ZW275" s="128"/>
      <c r="ZX275" s="128"/>
      <c r="ZY275" s="128"/>
      <c r="ZZ275" s="128"/>
      <c r="AAA275" s="128"/>
      <c r="AAB275" s="128"/>
      <c r="AAC275" s="128"/>
      <c r="AAD275" s="128"/>
      <c r="AAE275" s="128"/>
      <c r="AAF275" s="128"/>
      <c r="AAG275" s="128"/>
      <c r="AAH275" s="128"/>
      <c r="AAI275" s="128"/>
      <c r="AAJ275" s="128"/>
      <c r="AAK275" s="128"/>
      <c r="AAL275" s="128"/>
      <c r="AAM275" s="128"/>
      <c r="AAN275" s="128"/>
      <c r="AAO275" s="128"/>
      <c r="AAP275" s="128"/>
      <c r="AAQ275" s="128"/>
      <c r="AAR275" s="128"/>
      <c r="AAS275" s="128"/>
      <c r="AAT275" s="128"/>
      <c r="AAU275" s="128"/>
      <c r="AAV275" s="128"/>
      <c r="AAW275" s="128"/>
      <c r="AAX275" s="128"/>
      <c r="AAY275" s="128"/>
      <c r="AAZ275" s="128"/>
      <c r="ABA275" s="128"/>
      <c r="ABB275" s="128"/>
      <c r="ABC275" s="128"/>
      <c r="ABD275" s="128"/>
      <c r="ABE275" s="128"/>
      <c r="ABF275" s="128"/>
      <c r="ABG275" s="128"/>
      <c r="ABH275" s="128"/>
      <c r="ABI275" s="128"/>
      <c r="ABJ275" s="128"/>
      <c r="ABK275" s="128"/>
      <c r="ABL275" s="128"/>
      <c r="ABM275" s="128"/>
      <c r="ABN275" s="128"/>
      <c r="ABO275" s="128"/>
      <c r="ABP275" s="128"/>
      <c r="ABQ275" s="128"/>
      <c r="ABR275" s="128"/>
      <c r="ABS275" s="128"/>
      <c r="ABT275" s="128"/>
      <c r="ABU275" s="128"/>
      <c r="ABV275" s="128"/>
      <c r="ABW275" s="128"/>
      <c r="ABX275" s="128"/>
      <c r="ABY275" s="128"/>
      <c r="ABZ275" s="128"/>
      <c r="ACA275" s="128"/>
      <c r="ACB275" s="128"/>
      <c r="ACC275" s="128"/>
      <c r="ACD275" s="128"/>
      <c r="ACE275" s="128"/>
      <c r="ACF275" s="128"/>
      <c r="ACG275" s="128"/>
      <c r="ACH275" s="128"/>
      <c r="ACI275" s="128"/>
      <c r="ACJ275" s="128"/>
      <c r="ACK275" s="128"/>
      <c r="ACL275" s="128"/>
      <c r="ACM275" s="128"/>
      <c r="ACN275" s="128"/>
      <c r="ACO275" s="128"/>
      <c r="ACP275" s="128"/>
      <c r="ACQ275" s="128"/>
      <c r="ACR275" s="128"/>
      <c r="ACS275" s="128"/>
      <c r="ACT275" s="128"/>
      <c r="ACU275" s="128"/>
      <c r="ACV275" s="128"/>
      <c r="ACW275" s="128"/>
      <c r="ACX275" s="128"/>
      <c r="ACY275" s="128"/>
      <c r="ACZ275" s="128"/>
      <c r="ADA275" s="128"/>
      <c r="ADB275" s="128"/>
      <c r="ADC275" s="128"/>
      <c r="ADD275" s="128"/>
      <c r="ADE275" s="128"/>
      <c r="ADF275" s="128"/>
      <c r="ADG275" s="128"/>
      <c r="ADH275" s="128"/>
      <c r="ADI275" s="128"/>
      <c r="ADJ275" s="128"/>
      <c r="ADK275" s="128"/>
      <c r="ADL275" s="128"/>
      <c r="ADM275" s="128"/>
      <c r="ADN275" s="128"/>
      <c r="ADO275" s="128"/>
      <c r="ADP275" s="128"/>
      <c r="ADQ275" s="128"/>
      <c r="ADR275" s="128"/>
      <c r="ADS275" s="128"/>
      <c r="ADT275" s="128"/>
      <c r="ADU275" s="128"/>
      <c r="ADV275" s="128"/>
      <c r="ADW275" s="128"/>
      <c r="ADX275" s="128"/>
      <c r="ADY275" s="128"/>
      <c r="ADZ275" s="128"/>
      <c r="AEA275" s="128"/>
      <c r="AEB275" s="128"/>
      <c r="AEC275" s="128"/>
      <c r="AED275" s="128"/>
      <c r="AEE275" s="128"/>
      <c r="AEF275" s="128"/>
      <c r="AEG275" s="128"/>
      <c r="AEH275" s="128"/>
      <c r="AEI275" s="128"/>
      <c r="AEJ275" s="128"/>
      <c r="AEK275" s="128"/>
      <c r="AEL275" s="128"/>
      <c r="AEM275" s="128"/>
      <c r="AEN275" s="128"/>
      <c r="AEO275" s="128"/>
      <c r="AEP275" s="128"/>
      <c r="AEQ275" s="128"/>
      <c r="AER275" s="128"/>
      <c r="AES275" s="128"/>
      <c r="AET275" s="128"/>
      <c r="AEU275" s="128"/>
      <c r="AEV275" s="128"/>
      <c r="AEW275" s="128"/>
      <c r="AEX275" s="128"/>
      <c r="AEY275" s="128"/>
      <c r="AEZ275" s="128"/>
      <c r="AFA275" s="128"/>
      <c r="AFB275" s="128"/>
      <c r="AFC275" s="128"/>
      <c r="AFD275" s="128"/>
      <c r="AFE275" s="128"/>
      <c r="AFF275" s="128"/>
      <c r="AFG275" s="128"/>
      <c r="AFH275" s="128"/>
      <c r="AFI275" s="128"/>
      <c r="AFJ275" s="128"/>
      <c r="AFK275" s="128"/>
      <c r="AFL275" s="128"/>
      <c r="AFM275" s="128"/>
      <c r="AFN275" s="128"/>
      <c r="AFO275" s="128"/>
      <c r="AFP275" s="128"/>
      <c r="AFQ275" s="128"/>
      <c r="AFR275" s="128"/>
      <c r="AFS275" s="128"/>
      <c r="AFT275" s="128"/>
      <c r="AFU275" s="128"/>
      <c r="AFV275" s="128"/>
      <c r="AFW275" s="128"/>
      <c r="AFX275" s="128"/>
      <c r="AFY275" s="128"/>
      <c r="AFZ275" s="128"/>
      <c r="AGA275" s="128"/>
      <c r="AGB275" s="128"/>
      <c r="AGC275" s="128"/>
      <c r="AGD275" s="128"/>
      <c r="AGE275" s="128"/>
      <c r="AGF275" s="128"/>
      <c r="AGG275" s="128"/>
      <c r="AGH275" s="128"/>
      <c r="AGI275" s="128"/>
      <c r="AGJ275" s="128"/>
      <c r="AGK275" s="128"/>
      <c r="AGL275" s="128"/>
      <c r="AGM275" s="128"/>
      <c r="AGN275" s="128"/>
      <c r="AGO275" s="128"/>
      <c r="AGP275" s="128"/>
      <c r="AGQ275" s="128"/>
      <c r="AGR275" s="128"/>
      <c r="AGS275" s="128"/>
      <c r="AGT275" s="128"/>
      <c r="AGU275" s="128"/>
      <c r="AGV275" s="128"/>
      <c r="AGW275" s="128"/>
      <c r="AGX275" s="128"/>
      <c r="AGY275" s="128"/>
      <c r="AGZ275" s="128"/>
      <c r="AHA275" s="128"/>
      <c r="AHB275" s="128"/>
      <c r="AHC275" s="128"/>
      <c r="AHD275" s="128"/>
      <c r="AHE275" s="128"/>
      <c r="AHF275" s="128"/>
      <c r="AHG275" s="128"/>
      <c r="AHH275" s="128"/>
      <c r="AHI275" s="128"/>
      <c r="AHJ275" s="128"/>
      <c r="AHK275" s="128"/>
      <c r="AHL275" s="128"/>
      <c r="AHM275" s="128"/>
      <c r="AHN275" s="128"/>
      <c r="AHO275" s="128"/>
      <c r="AHP275" s="128"/>
      <c r="AHQ275" s="128"/>
      <c r="AHR275" s="128"/>
      <c r="AHS275" s="128"/>
      <c r="AHT275" s="128"/>
      <c r="AHU275" s="128"/>
      <c r="AHV275" s="128"/>
      <c r="AHW275" s="128"/>
      <c r="AHX275" s="128"/>
      <c r="AHY275" s="128"/>
      <c r="AHZ275" s="128"/>
      <c r="AIA275" s="128"/>
      <c r="AIB275" s="128"/>
      <c r="AIC275" s="128"/>
      <c r="AID275" s="128"/>
      <c r="AIE275" s="128"/>
      <c r="AIF275" s="128"/>
      <c r="AIG275" s="128"/>
      <c r="AIH275" s="128"/>
      <c r="AII275" s="128"/>
      <c r="AIJ275" s="128"/>
      <c r="AIK275" s="128"/>
      <c r="AIL275" s="128"/>
      <c r="AIM275" s="128"/>
      <c r="AIN275" s="128"/>
      <c r="AIO275" s="128"/>
      <c r="AIP275" s="128"/>
      <c r="AIQ275" s="128"/>
      <c r="AIR275" s="128"/>
      <c r="AIS275" s="128"/>
      <c r="AIT275" s="128"/>
      <c r="AIU275" s="128"/>
      <c r="AIV275" s="128"/>
      <c r="AIW275" s="128"/>
      <c r="AIX275" s="128"/>
      <c r="AIY275" s="128"/>
      <c r="AIZ275" s="128"/>
      <c r="AJA275" s="128"/>
      <c r="AJB275" s="128"/>
      <c r="AJC275" s="128"/>
      <c r="AJD275" s="128"/>
      <c r="AJE275" s="128"/>
      <c r="AJF275" s="128"/>
      <c r="AJG275" s="128"/>
      <c r="AJH275" s="128"/>
      <c r="AJI275" s="128"/>
      <c r="AJJ275" s="128"/>
      <c r="AJK275" s="128"/>
      <c r="AJL275" s="128"/>
      <c r="AJM275" s="128"/>
      <c r="AJN275" s="128"/>
      <c r="AJO275" s="128"/>
      <c r="AJP275" s="128"/>
      <c r="AJQ275" s="128"/>
      <c r="AJR275" s="128"/>
      <c r="AJS275" s="128"/>
      <c r="AJT275" s="128"/>
      <c r="AJU275" s="128"/>
      <c r="AJV275" s="128"/>
      <c r="AJW275" s="128"/>
      <c r="AJX275" s="128"/>
      <c r="AJY275" s="128"/>
      <c r="AJZ275" s="128"/>
      <c r="AKA275" s="128"/>
      <c r="AKB275" s="128"/>
      <c r="AKC275" s="128"/>
      <c r="AKD275" s="128"/>
      <c r="AKE275" s="128"/>
      <c r="AKF275" s="128"/>
      <c r="AKG275" s="128"/>
      <c r="AKH275" s="128"/>
      <c r="AKI275" s="128"/>
      <c r="AKJ275" s="128"/>
      <c r="AKK275" s="128"/>
      <c r="AKL275" s="128"/>
      <c r="AKM275" s="128"/>
      <c r="AKN275" s="128"/>
      <c r="AKO275" s="128"/>
      <c r="AKP275" s="128"/>
      <c r="AKQ275" s="128"/>
      <c r="AKR275" s="128"/>
      <c r="AKS275" s="128"/>
      <c r="AKT275" s="128"/>
      <c r="AKU275" s="128"/>
      <c r="AKV275" s="128"/>
      <c r="AKW275" s="128"/>
      <c r="AKX275" s="128"/>
      <c r="AKY275" s="128"/>
      <c r="AKZ275" s="128"/>
      <c r="ALA275" s="128"/>
      <c r="ALB275" s="128"/>
      <c r="ALC275" s="128"/>
      <c r="ALD275" s="128"/>
      <c r="ALE275" s="128"/>
      <c r="ALF275" s="128"/>
      <c r="ALG275" s="128"/>
      <c r="ALH275" s="128"/>
      <c r="ALI275" s="128"/>
      <c r="ALJ275" s="128"/>
      <c r="ALK275" s="128"/>
      <c r="ALL275" s="128"/>
      <c r="ALM275" s="128"/>
      <c r="ALN275" s="128"/>
      <c r="ALO275" s="128"/>
      <c r="ALP275" s="128"/>
      <c r="ALQ275" s="128"/>
      <c r="ALR275" s="128"/>
      <c r="ALS275" s="128"/>
      <c r="ALT275" s="128"/>
      <c r="ALU275" s="128"/>
      <c r="ALV275" s="128"/>
      <c r="ALW275" s="128"/>
      <c r="ALX275" s="128"/>
      <c r="ALY275" s="128"/>
      <c r="ALZ275" s="128"/>
      <c r="AMA275" s="128"/>
      <c r="AMB275" s="128"/>
      <c r="AMC275" s="128"/>
      <c r="AMD275" s="128"/>
      <c r="AME275" s="128"/>
      <c r="AMF275" s="128"/>
      <c r="AMG275" s="128"/>
      <c r="AMH275" s="128"/>
    </row>
    <row r="276" spans="1:1022" ht="16.5" customHeight="1" x14ac:dyDescent="0.3">
      <c r="A276" s="240" t="s">
        <v>22</v>
      </c>
      <c r="B276" s="240" t="s">
        <v>23</v>
      </c>
      <c r="C276" s="240" t="s">
        <v>24</v>
      </c>
      <c r="D276" s="243" t="s">
        <v>25</v>
      </c>
      <c r="E276" s="243"/>
      <c r="F276" s="243"/>
      <c r="G276" s="244" t="s">
        <v>26</v>
      </c>
      <c r="H276" s="243" t="s">
        <v>27</v>
      </c>
      <c r="I276" s="243"/>
      <c r="J276" s="243"/>
      <c r="K276" s="243"/>
      <c r="L276" s="243" t="s">
        <v>28</v>
      </c>
      <c r="M276" s="243"/>
      <c r="N276" s="243"/>
      <c r="O276" s="243"/>
    </row>
    <row r="277" spans="1:1022" x14ac:dyDescent="0.3">
      <c r="A277" s="241"/>
      <c r="B277" s="242"/>
      <c r="C277" s="241"/>
      <c r="D277" s="159" t="s">
        <v>29</v>
      </c>
      <c r="E277" s="159" t="s">
        <v>30</v>
      </c>
      <c r="F277" s="159" t="s">
        <v>31</v>
      </c>
      <c r="G277" s="245"/>
      <c r="H277" s="159" t="s">
        <v>32</v>
      </c>
      <c r="I277" s="159" t="s">
        <v>33</v>
      </c>
      <c r="J277" s="159" t="s">
        <v>34</v>
      </c>
      <c r="K277" s="159" t="s">
        <v>35</v>
      </c>
      <c r="L277" s="159" t="s">
        <v>36</v>
      </c>
      <c r="M277" s="159" t="s">
        <v>37</v>
      </c>
      <c r="N277" s="159" t="s">
        <v>38</v>
      </c>
      <c r="O277" s="159" t="s">
        <v>39</v>
      </c>
    </row>
    <row r="278" spans="1:1022" x14ac:dyDescent="0.3">
      <c r="A278" s="160">
        <v>1</v>
      </c>
      <c r="B278" s="160">
        <v>2</v>
      </c>
      <c r="C278" s="160">
        <v>3</v>
      </c>
      <c r="D278" s="160">
        <v>4</v>
      </c>
      <c r="E278" s="160">
        <v>5</v>
      </c>
      <c r="F278" s="160">
        <v>6</v>
      </c>
      <c r="G278" s="160">
        <v>7</v>
      </c>
      <c r="H278" s="160">
        <v>8</v>
      </c>
      <c r="I278" s="160">
        <v>9</v>
      </c>
      <c r="J278" s="160">
        <v>10</v>
      </c>
      <c r="K278" s="160">
        <v>11</v>
      </c>
      <c r="L278" s="160">
        <v>12</v>
      </c>
      <c r="M278" s="160">
        <v>13</v>
      </c>
      <c r="N278" s="160">
        <v>14</v>
      </c>
      <c r="O278" s="160">
        <v>15</v>
      </c>
    </row>
    <row r="279" spans="1:1022" x14ac:dyDescent="0.3">
      <c r="A279" s="135" t="s">
        <v>0</v>
      </c>
      <c r="B279" s="135"/>
      <c r="C279" s="135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</row>
    <row r="280" spans="1:1022" x14ac:dyDescent="0.3">
      <c r="A280" s="167" t="s">
        <v>560</v>
      </c>
      <c r="B280" s="168" t="s">
        <v>521</v>
      </c>
      <c r="C280" s="165">
        <v>120</v>
      </c>
      <c r="D280" s="166">
        <v>18.59</v>
      </c>
      <c r="E280" s="166">
        <v>11.85</v>
      </c>
      <c r="F280" s="166">
        <v>3.15</v>
      </c>
      <c r="G280" s="166">
        <v>194.94</v>
      </c>
      <c r="H280" s="166">
        <v>0.66</v>
      </c>
      <c r="I280" s="166">
        <v>17.07</v>
      </c>
      <c r="J280" s="166">
        <v>210.49</v>
      </c>
      <c r="K280" s="166">
        <v>1.76</v>
      </c>
      <c r="L280" s="166">
        <v>22.16</v>
      </c>
      <c r="M280" s="166">
        <v>200.63</v>
      </c>
      <c r="N280" s="166">
        <v>36.72</v>
      </c>
      <c r="O280" s="166">
        <v>3.18</v>
      </c>
    </row>
    <row r="281" spans="1:1022" ht="15" customHeight="1" x14ac:dyDescent="0.3">
      <c r="A281" s="163" t="s">
        <v>426</v>
      </c>
      <c r="B281" s="168" t="s">
        <v>427</v>
      </c>
      <c r="C281" s="165">
        <v>180</v>
      </c>
      <c r="D281" s="166">
        <v>5.4</v>
      </c>
      <c r="E281" s="166">
        <v>3.48</v>
      </c>
      <c r="F281" s="166">
        <v>44.02</v>
      </c>
      <c r="G281" s="166">
        <v>229.48</v>
      </c>
      <c r="H281" s="166">
        <v>0.32</v>
      </c>
      <c r="I281" s="166">
        <v>54</v>
      </c>
      <c r="J281" s="166">
        <v>8.1</v>
      </c>
      <c r="K281" s="166">
        <v>1.33</v>
      </c>
      <c r="L281" s="166">
        <v>29.21</v>
      </c>
      <c r="M281" s="166">
        <v>157.1</v>
      </c>
      <c r="N281" s="166">
        <v>62.23</v>
      </c>
      <c r="O281" s="166">
        <v>2.4500000000000002</v>
      </c>
    </row>
    <row r="282" spans="1:1022" x14ac:dyDescent="0.3">
      <c r="A282" s="163" t="s">
        <v>548</v>
      </c>
      <c r="B282" s="168" t="s">
        <v>237</v>
      </c>
      <c r="C282" s="165">
        <v>200</v>
      </c>
      <c r="D282" s="166">
        <v>3.64</v>
      </c>
      <c r="E282" s="166">
        <v>1.94</v>
      </c>
      <c r="F282" s="166">
        <v>6.28</v>
      </c>
      <c r="G282" s="166">
        <v>58.01</v>
      </c>
      <c r="H282" s="166">
        <v>0.04</v>
      </c>
      <c r="I282" s="166">
        <v>1.1599999999999999</v>
      </c>
      <c r="J282" s="166">
        <v>9.02</v>
      </c>
      <c r="K282" s="166">
        <v>0.01</v>
      </c>
      <c r="L282" s="166">
        <v>111.92</v>
      </c>
      <c r="M282" s="166">
        <v>106.3</v>
      </c>
      <c r="N282" s="166">
        <v>29.46</v>
      </c>
      <c r="O282" s="166">
        <v>0.97</v>
      </c>
    </row>
    <row r="283" spans="1:1022" x14ac:dyDescent="0.3">
      <c r="A283" s="167"/>
      <c r="B283" s="168" t="s">
        <v>219</v>
      </c>
      <c r="C283" s="165">
        <v>50</v>
      </c>
      <c r="D283" s="166">
        <v>3.3</v>
      </c>
      <c r="E283" s="166">
        <v>0.6</v>
      </c>
      <c r="F283" s="166">
        <v>19.82</v>
      </c>
      <c r="G283" s="166">
        <v>99</v>
      </c>
      <c r="H283" s="166">
        <v>0.09</v>
      </c>
      <c r="I283" s="166"/>
      <c r="J283" s="166"/>
      <c r="K283" s="166">
        <v>0.7</v>
      </c>
      <c r="L283" s="166">
        <v>14.5</v>
      </c>
      <c r="M283" s="166">
        <v>75</v>
      </c>
      <c r="N283" s="166">
        <v>23.5</v>
      </c>
      <c r="O283" s="166">
        <v>1.95</v>
      </c>
    </row>
    <row r="284" spans="1:1022" x14ac:dyDescent="0.3">
      <c r="A284" s="133" t="s">
        <v>512</v>
      </c>
      <c r="B284" s="134"/>
      <c r="C284" s="169">
        <v>550</v>
      </c>
      <c r="D284" s="166">
        <v>30.93</v>
      </c>
      <c r="E284" s="166">
        <v>17.87</v>
      </c>
      <c r="F284" s="166">
        <v>73.27</v>
      </c>
      <c r="G284" s="166">
        <v>581.42999999999995</v>
      </c>
      <c r="H284" s="166">
        <v>1.1100000000000001</v>
      </c>
      <c r="I284" s="166">
        <v>72.23</v>
      </c>
      <c r="J284" s="166">
        <v>227.61</v>
      </c>
      <c r="K284" s="166">
        <v>3.8</v>
      </c>
      <c r="L284" s="166">
        <v>177.79</v>
      </c>
      <c r="M284" s="166">
        <v>539.03</v>
      </c>
      <c r="N284" s="166">
        <v>151.91</v>
      </c>
      <c r="O284" s="166">
        <v>8.5500000000000007</v>
      </c>
    </row>
    <row r="285" spans="1:1022" x14ac:dyDescent="0.3">
      <c r="A285" s="135" t="s">
        <v>636</v>
      </c>
      <c r="B285" s="135"/>
      <c r="C285" s="135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</row>
    <row r="286" spans="1:1022" x14ac:dyDescent="0.3">
      <c r="A286" s="167" t="s">
        <v>275</v>
      </c>
      <c r="B286" s="168" t="s">
        <v>42</v>
      </c>
      <c r="C286" s="165">
        <v>150</v>
      </c>
      <c r="D286" s="166">
        <v>0.6</v>
      </c>
      <c r="E286" s="166">
        <v>0.6</v>
      </c>
      <c r="F286" s="166">
        <v>14.7</v>
      </c>
      <c r="G286" s="166">
        <v>70.5</v>
      </c>
      <c r="H286" s="166">
        <v>0.05</v>
      </c>
      <c r="I286" s="166">
        <v>15</v>
      </c>
      <c r="J286" s="166">
        <v>7.5</v>
      </c>
      <c r="K286" s="166">
        <v>0.3</v>
      </c>
      <c r="L286" s="166">
        <v>24</v>
      </c>
      <c r="M286" s="166">
        <v>16.5</v>
      </c>
      <c r="N286" s="166">
        <v>13.5</v>
      </c>
      <c r="O286" s="166">
        <v>3.3</v>
      </c>
    </row>
    <row r="287" spans="1:1022" x14ac:dyDescent="0.3">
      <c r="A287" s="167"/>
      <c r="B287" s="168" t="s">
        <v>222</v>
      </c>
      <c r="C287" s="165">
        <v>30</v>
      </c>
      <c r="D287" s="166">
        <v>2.37</v>
      </c>
      <c r="E287" s="166">
        <v>6.18</v>
      </c>
      <c r="F287" s="166">
        <v>11.96</v>
      </c>
      <c r="G287" s="166">
        <v>114.4</v>
      </c>
      <c r="H287" s="166">
        <v>0.05</v>
      </c>
      <c r="I287" s="166">
        <v>1.28</v>
      </c>
      <c r="J287" s="166">
        <v>60.1</v>
      </c>
      <c r="K287" s="166">
        <v>0.99</v>
      </c>
      <c r="L287" s="166">
        <v>32.9</v>
      </c>
      <c r="M287" s="166">
        <v>56.1</v>
      </c>
      <c r="N287" s="166">
        <v>32.700000000000003</v>
      </c>
      <c r="O287" s="166">
        <v>0.82</v>
      </c>
    </row>
    <row r="288" spans="1:1022" x14ac:dyDescent="0.3">
      <c r="A288" s="133" t="s">
        <v>637</v>
      </c>
      <c r="B288" s="134"/>
      <c r="C288" s="169">
        <v>180</v>
      </c>
      <c r="D288" s="166">
        <v>2.97</v>
      </c>
      <c r="E288" s="166">
        <v>6.78</v>
      </c>
      <c r="F288" s="166">
        <v>26.66</v>
      </c>
      <c r="G288" s="166">
        <v>184.9</v>
      </c>
      <c r="H288" s="166">
        <v>0.1</v>
      </c>
      <c r="I288" s="166">
        <v>16.28</v>
      </c>
      <c r="J288" s="166">
        <v>67.599999999999994</v>
      </c>
      <c r="K288" s="166">
        <v>1.29</v>
      </c>
      <c r="L288" s="166">
        <v>56.9</v>
      </c>
      <c r="M288" s="166">
        <v>72.599999999999994</v>
      </c>
      <c r="N288" s="166">
        <v>46.2</v>
      </c>
      <c r="O288" s="166">
        <v>4.12</v>
      </c>
    </row>
    <row r="289" spans="1:1022" x14ac:dyDescent="0.3">
      <c r="A289" s="135" t="s">
        <v>11</v>
      </c>
      <c r="B289" s="135"/>
      <c r="C289" s="135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</row>
    <row r="290" spans="1:1022" x14ac:dyDescent="0.3">
      <c r="A290" s="163" t="s">
        <v>428</v>
      </c>
      <c r="B290" s="168" t="s">
        <v>429</v>
      </c>
      <c r="C290" s="165">
        <v>100</v>
      </c>
      <c r="D290" s="166">
        <v>2.1</v>
      </c>
      <c r="E290" s="166">
        <v>4.18</v>
      </c>
      <c r="F290" s="166">
        <v>5.77</v>
      </c>
      <c r="G290" s="166">
        <v>69.38</v>
      </c>
      <c r="H290" s="166">
        <v>0.06</v>
      </c>
      <c r="I290" s="166">
        <v>26.85</v>
      </c>
      <c r="J290" s="166">
        <v>276.5</v>
      </c>
      <c r="K290" s="166">
        <v>1.94</v>
      </c>
      <c r="L290" s="166">
        <v>36.78</v>
      </c>
      <c r="M290" s="166">
        <v>45.62</v>
      </c>
      <c r="N290" s="166">
        <v>20.29</v>
      </c>
      <c r="O290" s="166">
        <v>0.67</v>
      </c>
    </row>
    <row r="291" spans="1:1022" ht="30.75" customHeight="1" x14ac:dyDescent="0.3">
      <c r="A291" s="170" t="s">
        <v>287</v>
      </c>
      <c r="B291" s="168" t="s">
        <v>823</v>
      </c>
      <c r="C291" s="165">
        <v>260</v>
      </c>
      <c r="D291" s="166">
        <v>9.1</v>
      </c>
      <c r="E291" s="166">
        <v>7.4</v>
      </c>
      <c r="F291" s="166">
        <v>19.209999999999997</v>
      </c>
      <c r="G291" s="166">
        <v>181.65</v>
      </c>
      <c r="H291" s="166">
        <v>0.30000000000000004</v>
      </c>
      <c r="I291" s="166">
        <v>12.19</v>
      </c>
      <c r="J291" s="166">
        <v>221.5</v>
      </c>
      <c r="K291" s="166">
        <v>2.44</v>
      </c>
      <c r="L291" s="166">
        <v>50.54</v>
      </c>
      <c r="M291" s="166">
        <v>175.03</v>
      </c>
      <c r="N291" s="166">
        <v>42.760000000000005</v>
      </c>
      <c r="O291" s="166">
        <v>2.38</v>
      </c>
    </row>
    <row r="292" spans="1:1022" x14ac:dyDescent="0.3">
      <c r="A292" s="167" t="s">
        <v>430</v>
      </c>
      <c r="B292" s="168" t="s">
        <v>373</v>
      </c>
      <c r="C292" s="165">
        <v>280</v>
      </c>
      <c r="D292" s="166">
        <v>24.66</v>
      </c>
      <c r="E292" s="166">
        <v>13.03</v>
      </c>
      <c r="F292" s="166">
        <v>20.05</v>
      </c>
      <c r="G292" s="166">
        <v>292.08</v>
      </c>
      <c r="H292" s="166">
        <v>0.24</v>
      </c>
      <c r="I292" s="166">
        <v>43.95</v>
      </c>
      <c r="J292" s="166">
        <v>320.95</v>
      </c>
      <c r="K292" s="166">
        <v>1.57</v>
      </c>
      <c r="L292" s="166">
        <v>51.29</v>
      </c>
      <c r="M292" s="166">
        <v>280.06</v>
      </c>
      <c r="N292" s="166">
        <v>59.55</v>
      </c>
      <c r="O292" s="166">
        <v>2.25</v>
      </c>
    </row>
    <row r="293" spans="1:1022" x14ac:dyDescent="0.3">
      <c r="A293" s="167" t="s">
        <v>544</v>
      </c>
      <c r="B293" s="168" t="s">
        <v>240</v>
      </c>
      <c r="C293" s="165">
        <v>200</v>
      </c>
      <c r="D293" s="166">
        <v>0.14000000000000001</v>
      </c>
      <c r="E293" s="166">
        <v>0.1</v>
      </c>
      <c r="F293" s="166">
        <v>3.24</v>
      </c>
      <c r="G293" s="166">
        <v>15.6</v>
      </c>
      <c r="H293" s="166"/>
      <c r="I293" s="166">
        <v>3</v>
      </c>
      <c r="J293" s="166">
        <v>1.6</v>
      </c>
      <c r="K293" s="166">
        <v>0.2</v>
      </c>
      <c r="L293" s="166">
        <v>5</v>
      </c>
      <c r="M293" s="166">
        <v>3.2</v>
      </c>
      <c r="N293" s="166">
        <v>1.4</v>
      </c>
      <c r="O293" s="166">
        <v>0.08</v>
      </c>
    </row>
    <row r="294" spans="1:1022" x14ac:dyDescent="0.3">
      <c r="A294" s="170"/>
      <c r="B294" s="168" t="s">
        <v>69</v>
      </c>
      <c r="C294" s="165">
        <v>80</v>
      </c>
      <c r="D294" s="166">
        <v>3.92</v>
      </c>
      <c r="E294" s="166">
        <v>0.8</v>
      </c>
      <c r="F294" s="166">
        <v>35.840000000000003</v>
      </c>
      <c r="G294" s="166">
        <v>168</v>
      </c>
      <c r="H294" s="166">
        <v>7.0000000000000007E-2</v>
      </c>
      <c r="I294" s="166"/>
      <c r="J294" s="166"/>
      <c r="K294" s="166">
        <v>0.56000000000000005</v>
      </c>
      <c r="L294" s="166">
        <v>14.4</v>
      </c>
      <c r="M294" s="166">
        <v>73.599999999999994</v>
      </c>
      <c r="N294" s="166">
        <v>16</v>
      </c>
      <c r="O294" s="166">
        <v>2.3199999999999998</v>
      </c>
    </row>
    <row r="295" spans="1:1022" x14ac:dyDescent="0.3">
      <c r="A295" s="133" t="s">
        <v>43</v>
      </c>
      <c r="B295" s="134"/>
      <c r="C295" s="169">
        <v>920</v>
      </c>
      <c r="D295" s="166">
        <v>39.92</v>
      </c>
      <c r="E295" s="166">
        <v>25.51</v>
      </c>
      <c r="F295" s="166">
        <v>84.11</v>
      </c>
      <c r="G295" s="166">
        <v>726.71</v>
      </c>
      <c r="H295" s="166">
        <v>0.67</v>
      </c>
      <c r="I295" s="166">
        <v>85.99</v>
      </c>
      <c r="J295" s="166">
        <v>820.55</v>
      </c>
      <c r="K295" s="166">
        <v>6.71</v>
      </c>
      <c r="L295" s="166">
        <v>158.01</v>
      </c>
      <c r="M295" s="166">
        <v>577.51</v>
      </c>
      <c r="N295" s="166">
        <v>140</v>
      </c>
      <c r="O295" s="166">
        <v>7.7</v>
      </c>
    </row>
    <row r="296" spans="1:1022" x14ac:dyDescent="0.3">
      <c r="A296" s="135" t="s">
        <v>638</v>
      </c>
      <c r="B296" s="135"/>
      <c r="C296" s="135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</row>
    <row r="297" spans="1:1022" x14ac:dyDescent="0.3">
      <c r="A297" s="167" t="s">
        <v>275</v>
      </c>
      <c r="B297" s="168" t="s">
        <v>42</v>
      </c>
      <c r="C297" s="165">
        <v>150</v>
      </c>
      <c r="D297" s="166">
        <v>0.6</v>
      </c>
      <c r="E297" s="166">
        <v>0.6</v>
      </c>
      <c r="F297" s="166">
        <v>14.7</v>
      </c>
      <c r="G297" s="166">
        <v>70.5</v>
      </c>
      <c r="H297" s="166">
        <v>0.05</v>
      </c>
      <c r="I297" s="166">
        <v>15</v>
      </c>
      <c r="J297" s="166">
        <v>7.5</v>
      </c>
      <c r="K297" s="166">
        <v>0.3</v>
      </c>
      <c r="L297" s="166">
        <v>24</v>
      </c>
      <c r="M297" s="166">
        <v>16.5</v>
      </c>
      <c r="N297" s="166">
        <v>13.5</v>
      </c>
      <c r="O297" s="166">
        <v>3.3</v>
      </c>
    </row>
    <row r="298" spans="1:1022" x14ac:dyDescent="0.3">
      <c r="A298" s="171"/>
      <c r="B298" s="168" t="s">
        <v>513</v>
      </c>
      <c r="C298" s="165">
        <v>200</v>
      </c>
      <c r="D298" s="166">
        <v>6</v>
      </c>
      <c r="E298" s="166">
        <v>2</v>
      </c>
      <c r="F298" s="166">
        <v>8</v>
      </c>
      <c r="G298" s="166">
        <v>80</v>
      </c>
      <c r="H298" s="166">
        <v>0.08</v>
      </c>
      <c r="I298" s="166">
        <v>1.4</v>
      </c>
      <c r="J298" s="166"/>
      <c r="K298" s="166"/>
      <c r="L298" s="166">
        <v>240</v>
      </c>
      <c r="M298" s="166">
        <v>180</v>
      </c>
      <c r="N298" s="166">
        <v>28</v>
      </c>
      <c r="O298" s="166">
        <v>0.2</v>
      </c>
    </row>
    <row r="299" spans="1:1022" x14ac:dyDescent="0.3">
      <c r="A299" s="133" t="s">
        <v>639</v>
      </c>
      <c r="B299" s="134"/>
      <c r="C299" s="169">
        <v>350</v>
      </c>
      <c r="D299" s="166">
        <v>6.6</v>
      </c>
      <c r="E299" s="166">
        <v>2.6</v>
      </c>
      <c r="F299" s="166">
        <v>22.7</v>
      </c>
      <c r="G299" s="166">
        <v>150.5</v>
      </c>
      <c r="H299" s="166">
        <v>0.13</v>
      </c>
      <c r="I299" s="166">
        <v>16.399999999999999</v>
      </c>
      <c r="J299" s="166">
        <v>7.5</v>
      </c>
      <c r="K299" s="166">
        <v>0.3</v>
      </c>
      <c r="L299" s="166">
        <v>264</v>
      </c>
      <c r="M299" s="166">
        <v>196.5</v>
      </c>
      <c r="N299" s="166">
        <v>41.5</v>
      </c>
      <c r="O299" s="166">
        <v>3.5</v>
      </c>
    </row>
    <row r="300" spans="1:1022" x14ac:dyDescent="0.3">
      <c r="A300" s="133" t="s">
        <v>44</v>
      </c>
      <c r="B300" s="134"/>
      <c r="C300" s="172">
        <v>2000</v>
      </c>
      <c r="D300" s="166">
        <v>80.42</v>
      </c>
      <c r="E300" s="166">
        <v>52.76</v>
      </c>
      <c r="F300" s="166">
        <v>206.74</v>
      </c>
      <c r="G300" s="166">
        <v>1643.54</v>
      </c>
      <c r="H300" s="166">
        <v>2.0099999999999998</v>
      </c>
      <c r="I300" s="166">
        <v>190.9</v>
      </c>
      <c r="J300" s="166">
        <v>1123.26</v>
      </c>
      <c r="K300" s="166">
        <v>12.1</v>
      </c>
      <c r="L300" s="166">
        <v>656.7</v>
      </c>
      <c r="M300" s="166">
        <v>1385.64</v>
      </c>
      <c r="N300" s="166">
        <v>379.61</v>
      </c>
      <c r="O300" s="166">
        <v>23.87</v>
      </c>
    </row>
    <row r="301" spans="1:1022" x14ac:dyDescent="0.3">
      <c r="A301" s="130" t="s">
        <v>154</v>
      </c>
      <c r="B301" s="128" t="s">
        <v>793</v>
      </c>
      <c r="C301" s="158"/>
      <c r="D301" s="174"/>
      <c r="E301" s="174"/>
      <c r="F301" s="174"/>
      <c r="G301" s="174"/>
      <c r="H301" s="174"/>
      <c r="I301" s="174"/>
      <c r="J301" s="175"/>
      <c r="K301" s="175"/>
      <c r="L301" s="175"/>
      <c r="M301" s="175"/>
      <c r="N301" s="175"/>
      <c r="O301" s="175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  <c r="AH301" s="128"/>
      <c r="AI301" s="128"/>
      <c r="AJ301" s="128"/>
      <c r="AK301" s="128"/>
      <c r="AL301" s="128"/>
      <c r="AM301" s="128"/>
      <c r="AN301" s="128"/>
      <c r="AO301" s="128"/>
      <c r="AP301" s="128"/>
      <c r="AQ301" s="128"/>
      <c r="AR301" s="128"/>
      <c r="AS301" s="128"/>
      <c r="AT301" s="128"/>
      <c r="AU301" s="128"/>
      <c r="AV301" s="128"/>
      <c r="AW301" s="128"/>
      <c r="AX301" s="128"/>
      <c r="AY301" s="128"/>
      <c r="AZ301" s="128"/>
      <c r="BA301" s="128"/>
      <c r="BB301" s="128"/>
      <c r="BC301" s="128"/>
      <c r="BD301" s="128"/>
      <c r="BE301" s="128"/>
      <c r="BF301" s="128"/>
      <c r="BG301" s="128"/>
      <c r="BH301" s="128"/>
      <c r="BI301" s="128"/>
      <c r="BJ301" s="128"/>
      <c r="BK301" s="128"/>
      <c r="BL301" s="128"/>
      <c r="BM301" s="128"/>
      <c r="BN301" s="128"/>
      <c r="BO301" s="128"/>
      <c r="BP301" s="128"/>
      <c r="BQ301" s="128"/>
      <c r="BR301" s="128"/>
      <c r="BS301" s="128"/>
      <c r="BT301" s="128"/>
      <c r="BU301" s="128"/>
      <c r="BV301" s="128"/>
      <c r="BW301" s="128"/>
      <c r="BX301" s="128"/>
      <c r="BY301" s="128"/>
      <c r="BZ301" s="128"/>
      <c r="CA301" s="128"/>
      <c r="CB301" s="128"/>
      <c r="CC301" s="128"/>
      <c r="CD301" s="128"/>
      <c r="CE301" s="128"/>
      <c r="CF301" s="128"/>
      <c r="CG301" s="128"/>
      <c r="CH301" s="128"/>
      <c r="CI301" s="128"/>
      <c r="CJ301" s="128"/>
      <c r="CK301" s="128"/>
      <c r="CL301" s="128"/>
      <c r="CM301" s="128"/>
      <c r="CN301" s="128"/>
      <c r="CO301" s="128"/>
      <c r="CP301" s="128"/>
      <c r="CQ301" s="128"/>
      <c r="CR301" s="128"/>
      <c r="CS301" s="128"/>
      <c r="CT301" s="128"/>
      <c r="CU301" s="128"/>
      <c r="CV301" s="128"/>
      <c r="CW301" s="128"/>
      <c r="CX301" s="128"/>
      <c r="CY301" s="128"/>
      <c r="CZ301" s="128"/>
      <c r="DA301" s="128"/>
      <c r="DB301" s="128"/>
      <c r="DC301" s="128"/>
      <c r="DD301" s="128"/>
      <c r="DE301" s="128"/>
      <c r="DF301" s="128"/>
      <c r="DG301" s="128"/>
      <c r="DH301" s="128"/>
      <c r="DI301" s="128"/>
      <c r="DJ301" s="128"/>
      <c r="DK301" s="128"/>
      <c r="DL301" s="128"/>
      <c r="DM301" s="128"/>
      <c r="DN301" s="128"/>
      <c r="DO301" s="128"/>
      <c r="DP301" s="128"/>
      <c r="DQ301" s="128"/>
      <c r="DR301" s="128"/>
      <c r="DS301" s="128"/>
      <c r="DT301" s="128"/>
      <c r="DU301" s="128"/>
      <c r="DV301" s="128"/>
      <c r="DW301" s="128"/>
      <c r="DX301" s="128"/>
      <c r="DY301" s="128"/>
      <c r="DZ301" s="128"/>
      <c r="EA301" s="128"/>
      <c r="EB301" s="128"/>
      <c r="EC301" s="128"/>
      <c r="ED301" s="128"/>
      <c r="EE301" s="128"/>
      <c r="EF301" s="128"/>
      <c r="EG301" s="128"/>
      <c r="EH301" s="128"/>
      <c r="EI301" s="128"/>
      <c r="EJ301" s="128"/>
      <c r="EK301" s="128"/>
      <c r="EL301" s="128"/>
      <c r="EM301" s="128"/>
      <c r="EN301" s="128"/>
      <c r="EO301" s="128"/>
      <c r="EP301" s="128"/>
      <c r="EQ301" s="128"/>
      <c r="ER301" s="128"/>
      <c r="ES301" s="128"/>
      <c r="ET301" s="128"/>
      <c r="EU301" s="128"/>
      <c r="EV301" s="128"/>
      <c r="EW301" s="128"/>
      <c r="EX301" s="128"/>
      <c r="EY301" s="128"/>
      <c r="EZ301" s="128"/>
      <c r="FA301" s="128"/>
      <c r="FB301" s="128"/>
      <c r="FC301" s="128"/>
      <c r="FD301" s="128"/>
      <c r="FE301" s="128"/>
      <c r="FF301" s="128"/>
      <c r="FG301" s="128"/>
      <c r="FH301" s="128"/>
      <c r="FI301" s="128"/>
      <c r="FJ301" s="128"/>
      <c r="FK301" s="128"/>
      <c r="FL301" s="128"/>
      <c r="FM301" s="128"/>
      <c r="FN301" s="128"/>
      <c r="FO301" s="128"/>
      <c r="FP301" s="128"/>
      <c r="FQ301" s="128"/>
      <c r="FR301" s="128"/>
      <c r="FS301" s="128"/>
      <c r="FT301" s="128"/>
      <c r="FU301" s="128"/>
      <c r="FV301" s="128"/>
      <c r="FW301" s="128"/>
      <c r="FX301" s="128"/>
      <c r="FY301" s="128"/>
      <c r="FZ301" s="128"/>
      <c r="GA301" s="128"/>
      <c r="GB301" s="128"/>
      <c r="GC301" s="128"/>
      <c r="GD301" s="128"/>
      <c r="GE301" s="128"/>
      <c r="GF301" s="128"/>
      <c r="GG301" s="128"/>
      <c r="GH301" s="128"/>
      <c r="GI301" s="128"/>
      <c r="GJ301" s="128"/>
      <c r="GK301" s="128"/>
      <c r="GL301" s="128"/>
      <c r="GM301" s="128"/>
      <c r="GN301" s="128"/>
      <c r="GO301" s="128"/>
      <c r="GP301" s="128"/>
      <c r="GQ301" s="128"/>
      <c r="GR301" s="128"/>
      <c r="GS301" s="128"/>
      <c r="GT301" s="128"/>
      <c r="GU301" s="128"/>
      <c r="GV301" s="128"/>
      <c r="GW301" s="128"/>
      <c r="GX301" s="128"/>
      <c r="GY301" s="128"/>
      <c r="GZ301" s="128"/>
      <c r="HA301" s="128"/>
      <c r="HB301" s="128"/>
      <c r="HC301" s="128"/>
      <c r="HD301" s="128"/>
      <c r="HE301" s="128"/>
      <c r="HF301" s="128"/>
      <c r="HG301" s="128"/>
      <c r="HH301" s="128"/>
      <c r="HI301" s="128"/>
      <c r="HJ301" s="128"/>
      <c r="HK301" s="128"/>
      <c r="HL301" s="128"/>
      <c r="HM301" s="128"/>
      <c r="HN301" s="128"/>
      <c r="HO301" s="128"/>
      <c r="HP301" s="128"/>
      <c r="HQ301" s="128"/>
      <c r="HR301" s="128"/>
      <c r="HS301" s="128"/>
      <c r="HT301" s="128"/>
      <c r="HU301" s="128"/>
      <c r="HV301" s="128"/>
      <c r="HW301" s="128"/>
      <c r="HX301" s="128"/>
      <c r="HY301" s="128"/>
      <c r="HZ301" s="128"/>
      <c r="IA301" s="128"/>
      <c r="IB301" s="128"/>
      <c r="IC301" s="128"/>
      <c r="ID301" s="128"/>
      <c r="IE301" s="128"/>
      <c r="IF301" s="128"/>
      <c r="IG301" s="128"/>
      <c r="IH301" s="128"/>
      <c r="II301" s="128"/>
      <c r="IJ301" s="128"/>
      <c r="IK301" s="128"/>
      <c r="IL301" s="128"/>
      <c r="IM301" s="128"/>
      <c r="IN301" s="128"/>
      <c r="IO301" s="128"/>
      <c r="IP301" s="128"/>
      <c r="IQ301" s="128"/>
      <c r="IR301" s="128"/>
      <c r="IS301" s="128"/>
      <c r="IT301" s="128"/>
      <c r="IU301" s="128"/>
      <c r="IV301" s="128"/>
      <c r="IW301" s="128"/>
      <c r="IX301" s="128"/>
      <c r="IY301" s="128"/>
      <c r="IZ301" s="128"/>
      <c r="JA301" s="128"/>
      <c r="JB301" s="128"/>
      <c r="JC301" s="128"/>
      <c r="JD301" s="128"/>
      <c r="JE301" s="128"/>
      <c r="JF301" s="128"/>
      <c r="JG301" s="128"/>
      <c r="JH301" s="128"/>
      <c r="JI301" s="128"/>
      <c r="JJ301" s="128"/>
      <c r="JK301" s="128"/>
      <c r="JL301" s="128"/>
      <c r="JM301" s="128"/>
      <c r="JN301" s="128"/>
      <c r="JO301" s="128"/>
      <c r="JP301" s="128"/>
      <c r="JQ301" s="128"/>
      <c r="JR301" s="128"/>
      <c r="JS301" s="128"/>
      <c r="JT301" s="128"/>
      <c r="JU301" s="128"/>
      <c r="JV301" s="128"/>
      <c r="JW301" s="128"/>
      <c r="JX301" s="128"/>
      <c r="JY301" s="128"/>
      <c r="JZ301" s="128"/>
      <c r="KA301" s="128"/>
      <c r="KB301" s="128"/>
      <c r="KC301" s="128"/>
      <c r="KD301" s="128"/>
      <c r="KE301" s="128"/>
      <c r="KF301" s="128"/>
      <c r="KG301" s="128"/>
      <c r="KH301" s="128"/>
      <c r="KI301" s="128"/>
      <c r="KJ301" s="128"/>
      <c r="KK301" s="128"/>
      <c r="KL301" s="128"/>
      <c r="KM301" s="128"/>
      <c r="KN301" s="128"/>
      <c r="KO301" s="128"/>
      <c r="KP301" s="128"/>
      <c r="KQ301" s="128"/>
      <c r="KR301" s="128"/>
      <c r="KS301" s="128"/>
      <c r="KT301" s="128"/>
      <c r="KU301" s="128"/>
      <c r="KV301" s="128"/>
      <c r="KW301" s="128"/>
      <c r="KX301" s="128"/>
      <c r="KY301" s="128"/>
      <c r="KZ301" s="128"/>
      <c r="LA301" s="128"/>
      <c r="LB301" s="128"/>
      <c r="LC301" s="128"/>
      <c r="LD301" s="128"/>
      <c r="LE301" s="128"/>
      <c r="LF301" s="128"/>
      <c r="LG301" s="128"/>
      <c r="LH301" s="128"/>
      <c r="LI301" s="128"/>
      <c r="LJ301" s="128"/>
      <c r="LK301" s="128"/>
      <c r="LL301" s="128"/>
      <c r="LM301" s="128"/>
      <c r="LN301" s="128"/>
      <c r="LO301" s="128"/>
      <c r="LP301" s="128"/>
      <c r="LQ301" s="128"/>
      <c r="LR301" s="128"/>
      <c r="LS301" s="128"/>
      <c r="LT301" s="128"/>
      <c r="LU301" s="128"/>
      <c r="LV301" s="128"/>
      <c r="LW301" s="128"/>
      <c r="LX301" s="128"/>
      <c r="LY301" s="128"/>
      <c r="LZ301" s="128"/>
      <c r="MA301" s="128"/>
      <c r="MB301" s="128"/>
      <c r="MC301" s="128"/>
      <c r="MD301" s="128"/>
      <c r="ME301" s="128"/>
      <c r="MF301" s="128"/>
      <c r="MG301" s="128"/>
      <c r="MH301" s="128"/>
      <c r="MI301" s="128"/>
      <c r="MJ301" s="128"/>
      <c r="MK301" s="128"/>
      <c r="ML301" s="128"/>
      <c r="MM301" s="128"/>
      <c r="MN301" s="128"/>
      <c r="MO301" s="128"/>
      <c r="MP301" s="128"/>
      <c r="MQ301" s="128"/>
      <c r="MR301" s="128"/>
      <c r="MS301" s="128"/>
      <c r="MT301" s="128"/>
      <c r="MU301" s="128"/>
      <c r="MV301" s="128"/>
      <c r="MW301" s="128"/>
      <c r="MX301" s="128"/>
      <c r="MY301" s="128"/>
      <c r="MZ301" s="128"/>
      <c r="NA301" s="128"/>
      <c r="NB301" s="128"/>
      <c r="NC301" s="128"/>
      <c r="ND301" s="128"/>
      <c r="NE301" s="128"/>
      <c r="NF301" s="128"/>
      <c r="NG301" s="128"/>
      <c r="NH301" s="128"/>
      <c r="NI301" s="128"/>
      <c r="NJ301" s="128"/>
      <c r="NK301" s="128"/>
      <c r="NL301" s="128"/>
      <c r="NM301" s="128"/>
      <c r="NN301" s="128"/>
      <c r="NO301" s="128"/>
      <c r="NP301" s="128"/>
      <c r="NQ301" s="128"/>
      <c r="NR301" s="128"/>
      <c r="NS301" s="128"/>
      <c r="NT301" s="128"/>
      <c r="NU301" s="128"/>
      <c r="NV301" s="128"/>
      <c r="NW301" s="128"/>
      <c r="NX301" s="128"/>
      <c r="NY301" s="128"/>
      <c r="NZ301" s="128"/>
      <c r="OA301" s="128"/>
      <c r="OB301" s="128"/>
      <c r="OC301" s="128"/>
      <c r="OD301" s="128"/>
      <c r="OE301" s="128"/>
      <c r="OF301" s="128"/>
      <c r="OG301" s="128"/>
      <c r="OH301" s="128"/>
      <c r="OI301" s="128"/>
      <c r="OJ301" s="128"/>
      <c r="OK301" s="128"/>
      <c r="OL301" s="128"/>
      <c r="OM301" s="128"/>
      <c r="ON301" s="128"/>
      <c r="OO301" s="128"/>
      <c r="OP301" s="128"/>
      <c r="OQ301" s="128"/>
      <c r="OR301" s="128"/>
      <c r="OS301" s="128"/>
      <c r="OT301" s="128"/>
      <c r="OU301" s="128"/>
      <c r="OV301" s="128"/>
      <c r="OW301" s="128"/>
      <c r="OX301" s="128"/>
      <c r="OY301" s="128"/>
      <c r="OZ301" s="128"/>
      <c r="PA301" s="128"/>
      <c r="PB301" s="128"/>
      <c r="PC301" s="128"/>
      <c r="PD301" s="128"/>
      <c r="PE301" s="128"/>
      <c r="PF301" s="128"/>
      <c r="PG301" s="128"/>
      <c r="PH301" s="128"/>
      <c r="PI301" s="128"/>
      <c r="PJ301" s="128"/>
      <c r="PK301" s="128"/>
      <c r="PL301" s="128"/>
      <c r="PM301" s="128"/>
      <c r="PN301" s="128"/>
      <c r="PO301" s="128"/>
      <c r="PP301" s="128"/>
      <c r="PQ301" s="128"/>
      <c r="PR301" s="128"/>
      <c r="PS301" s="128"/>
      <c r="PT301" s="128"/>
      <c r="PU301" s="128"/>
      <c r="PV301" s="128"/>
      <c r="PW301" s="128"/>
      <c r="PX301" s="128"/>
      <c r="PY301" s="128"/>
      <c r="PZ301" s="128"/>
      <c r="QA301" s="128"/>
      <c r="QB301" s="128"/>
      <c r="QC301" s="128"/>
      <c r="QD301" s="128"/>
      <c r="QE301" s="128"/>
      <c r="QF301" s="128"/>
      <c r="QG301" s="128"/>
      <c r="QH301" s="128"/>
      <c r="QI301" s="128"/>
      <c r="QJ301" s="128"/>
      <c r="QK301" s="128"/>
      <c r="QL301" s="128"/>
      <c r="QM301" s="128"/>
      <c r="QN301" s="128"/>
      <c r="QO301" s="128"/>
      <c r="QP301" s="128"/>
      <c r="QQ301" s="128"/>
      <c r="QR301" s="128"/>
      <c r="QS301" s="128"/>
      <c r="QT301" s="128"/>
      <c r="QU301" s="128"/>
      <c r="QV301" s="128"/>
      <c r="QW301" s="128"/>
      <c r="QX301" s="128"/>
      <c r="QY301" s="128"/>
      <c r="QZ301" s="128"/>
      <c r="RA301" s="128"/>
      <c r="RB301" s="128"/>
      <c r="RC301" s="128"/>
      <c r="RD301" s="128"/>
      <c r="RE301" s="128"/>
      <c r="RF301" s="128"/>
      <c r="RG301" s="128"/>
      <c r="RH301" s="128"/>
      <c r="RI301" s="128"/>
      <c r="RJ301" s="128"/>
      <c r="RK301" s="128"/>
      <c r="RL301" s="128"/>
      <c r="RM301" s="128"/>
      <c r="RN301" s="128"/>
      <c r="RO301" s="128"/>
      <c r="RP301" s="128"/>
      <c r="RQ301" s="128"/>
      <c r="RR301" s="128"/>
      <c r="RS301" s="128"/>
      <c r="RT301" s="128"/>
      <c r="RU301" s="128"/>
      <c r="RV301" s="128"/>
      <c r="RW301" s="128"/>
      <c r="RX301" s="128"/>
      <c r="RY301" s="128"/>
      <c r="RZ301" s="128"/>
      <c r="SA301" s="128"/>
      <c r="SB301" s="128"/>
      <c r="SC301" s="128"/>
      <c r="SD301" s="128"/>
      <c r="SE301" s="128"/>
      <c r="SF301" s="128"/>
      <c r="SG301" s="128"/>
      <c r="SH301" s="128"/>
      <c r="SI301" s="128"/>
      <c r="SJ301" s="128"/>
      <c r="SK301" s="128"/>
      <c r="SL301" s="128"/>
      <c r="SM301" s="128"/>
      <c r="SN301" s="128"/>
      <c r="SO301" s="128"/>
      <c r="SP301" s="128"/>
      <c r="SQ301" s="128"/>
      <c r="SR301" s="128"/>
      <c r="SS301" s="128"/>
      <c r="ST301" s="128"/>
      <c r="SU301" s="128"/>
      <c r="SV301" s="128"/>
      <c r="SW301" s="128"/>
      <c r="SX301" s="128"/>
      <c r="SY301" s="128"/>
      <c r="SZ301" s="128"/>
      <c r="TA301" s="128"/>
      <c r="TB301" s="128"/>
      <c r="TC301" s="128"/>
      <c r="TD301" s="128"/>
      <c r="TE301" s="128"/>
      <c r="TF301" s="128"/>
      <c r="TG301" s="128"/>
      <c r="TH301" s="128"/>
      <c r="TI301" s="128"/>
      <c r="TJ301" s="128"/>
      <c r="TK301" s="128"/>
      <c r="TL301" s="128"/>
      <c r="TM301" s="128"/>
      <c r="TN301" s="128"/>
      <c r="TO301" s="128"/>
      <c r="TP301" s="128"/>
      <c r="TQ301" s="128"/>
      <c r="TR301" s="128"/>
      <c r="TS301" s="128"/>
      <c r="TT301" s="128"/>
      <c r="TU301" s="128"/>
      <c r="TV301" s="128"/>
      <c r="TW301" s="128"/>
      <c r="TX301" s="128"/>
      <c r="TY301" s="128"/>
      <c r="TZ301" s="128"/>
      <c r="UA301" s="128"/>
      <c r="UB301" s="128"/>
      <c r="UC301" s="128"/>
      <c r="UD301" s="128"/>
      <c r="UE301" s="128"/>
      <c r="UF301" s="128"/>
      <c r="UG301" s="128"/>
      <c r="UH301" s="128"/>
      <c r="UI301" s="128"/>
      <c r="UJ301" s="128"/>
      <c r="UK301" s="128"/>
      <c r="UL301" s="128"/>
      <c r="UM301" s="128"/>
      <c r="UN301" s="128"/>
      <c r="UO301" s="128"/>
      <c r="UP301" s="128"/>
      <c r="UQ301" s="128"/>
      <c r="UR301" s="128"/>
      <c r="US301" s="128"/>
      <c r="UT301" s="128"/>
      <c r="UU301" s="128"/>
      <c r="UV301" s="128"/>
      <c r="UW301" s="128"/>
      <c r="UX301" s="128"/>
      <c r="UY301" s="128"/>
      <c r="UZ301" s="128"/>
      <c r="VA301" s="128"/>
      <c r="VB301" s="128"/>
      <c r="VC301" s="128"/>
      <c r="VD301" s="128"/>
      <c r="VE301" s="128"/>
      <c r="VF301" s="128"/>
      <c r="VG301" s="128"/>
      <c r="VH301" s="128"/>
      <c r="VI301" s="128"/>
      <c r="VJ301" s="128"/>
      <c r="VK301" s="128"/>
      <c r="VL301" s="128"/>
      <c r="VM301" s="128"/>
      <c r="VN301" s="128"/>
      <c r="VO301" s="128"/>
      <c r="VP301" s="128"/>
      <c r="VQ301" s="128"/>
      <c r="VR301" s="128"/>
      <c r="VS301" s="128"/>
      <c r="VT301" s="128"/>
      <c r="VU301" s="128"/>
      <c r="VV301" s="128"/>
      <c r="VW301" s="128"/>
      <c r="VX301" s="128"/>
      <c r="VY301" s="128"/>
      <c r="VZ301" s="128"/>
      <c r="WA301" s="128"/>
      <c r="WB301" s="128"/>
      <c r="WC301" s="128"/>
      <c r="WD301" s="128"/>
      <c r="WE301" s="128"/>
      <c r="WF301" s="128"/>
      <c r="WG301" s="128"/>
      <c r="WH301" s="128"/>
      <c r="WI301" s="128"/>
      <c r="WJ301" s="128"/>
      <c r="WK301" s="128"/>
      <c r="WL301" s="128"/>
      <c r="WM301" s="128"/>
      <c r="WN301" s="128"/>
      <c r="WO301" s="128"/>
      <c r="WP301" s="128"/>
      <c r="WQ301" s="128"/>
      <c r="WR301" s="128"/>
      <c r="WS301" s="128"/>
      <c r="WT301" s="128"/>
      <c r="WU301" s="128"/>
      <c r="WV301" s="128"/>
      <c r="WW301" s="128"/>
      <c r="WX301" s="128"/>
      <c r="WY301" s="128"/>
      <c r="WZ301" s="128"/>
      <c r="XA301" s="128"/>
      <c r="XB301" s="128"/>
      <c r="XC301" s="128"/>
      <c r="XD301" s="128"/>
      <c r="XE301" s="128"/>
      <c r="XF301" s="128"/>
      <c r="XG301" s="128"/>
      <c r="XH301" s="128"/>
      <c r="XI301" s="128"/>
      <c r="XJ301" s="128"/>
      <c r="XK301" s="128"/>
      <c r="XL301" s="128"/>
      <c r="XM301" s="128"/>
      <c r="XN301" s="128"/>
      <c r="XO301" s="128"/>
      <c r="XP301" s="128"/>
      <c r="XQ301" s="128"/>
      <c r="XR301" s="128"/>
      <c r="XS301" s="128"/>
      <c r="XT301" s="128"/>
      <c r="XU301" s="128"/>
      <c r="XV301" s="128"/>
      <c r="XW301" s="128"/>
      <c r="XX301" s="128"/>
      <c r="XY301" s="128"/>
      <c r="XZ301" s="128"/>
      <c r="YA301" s="128"/>
      <c r="YB301" s="128"/>
      <c r="YC301" s="128"/>
      <c r="YD301" s="128"/>
      <c r="YE301" s="128"/>
      <c r="YF301" s="128"/>
      <c r="YG301" s="128"/>
      <c r="YH301" s="128"/>
      <c r="YI301" s="128"/>
      <c r="YJ301" s="128"/>
      <c r="YK301" s="128"/>
      <c r="YL301" s="128"/>
      <c r="YM301" s="128"/>
      <c r="YN301" s="128"/>
      <c r="YO301" s="128"/>
      <c r="YP301" s="128"/>
      <c r="YQ301" s="128"/>
      <c r="YR301" s="128"/>
      <c r="YS301" s="128"/>
      <c r="YT301" s="128"/>
      <c r="YU301" s="128"/>
      <c r="YV301" s="128"/>
      <c r="YW301" s="128"/>
      <c r="YX301" s="128"/>
      <c r="YY301" s="128"/>
      <c r="YZ301" s="128"/>
      <c r="ZA301" s="128"/>
      <c r="ZB301" s="128"/>
      <c r="ZC301" s="128"/>
      <c r="ZD301" s="128"/>
      <c r="ZE301" s="128"/>
      <c r="ZF301" s="128"/>
      <c r="ZG301" s="128"/>
      <c r="ZH301" s="128"/>
      <c r="ZI301" s="128"/>
      <c r="ZJ301" s="128"/>
      <c r="ZK301" s="128"/>
      <c r="ZL301" s="128"/>
      <c r="ZM301" s="128"/>
      <c r="ZN301" s="128"/>
      <c r="ZO301" s="128"/>
      <c r="ZP301" s="128"/>
      <c r="ZQ301" s="128"/>
      <c r="ZR301" s="128"/>
      <c r="ZS301" s="128"/>
      <c r="ZT301" s="128"/>
      <c r="ZU301" s="128"/>
      <c r="ZV301" s="128"/>
      <c r="ZW301" s="128"/>
      <c r="ZX301" s="128"/>
      <c r="ZY301" s="128"/>
      <c r="ZZ301" s="128"/>
      <c r="AAA301" s="128"/>
      <c r="AAB301" s="128"/>
      <c r="AAC301" s="128"/>
      <c r="AAD301" s="128"/>
      <c r="AAE301" s="128"/>
      <c r="AAF301" s="128"/>
      <c r="AAG301" s="128"/>
      <c r="AAH301" s="128"/>
      <c r="AAI301" s="128"/>
      <c r="AAJ301" s="128"/>
      <c r="AAK301" s="128"/>
      <c r="AAL301" s="128"/>
      <c r="AAM301" s="128"/>
      <c r="AAN301" s="128"/>
      <c r="AAO301" s="128"/>
      <c r="AAP301" s="128"/>
      <c r="AAQ301" s="128"/>
      <c r="AAR301" s="128"/>
      <c r="AAS301" s="128"/>
      <c r="AAT301" s="128"/>
      <c r="AAU301" s="128"/>
      <c r="AAV301" s="128"/>
      <c r="AAW301" s="128"/>
      <c r="AAX301" s="128"/>
      <c r="AAY301" s="128"/>
      <c r="AAZ301" s="128"/>
      <c r="ABA301" s="128"/>
      <c r="ABB301" s="128"/>
      <c r="ABC301" s="128"/>
      <c r="ABD301" s="128"/>
      <c r="ABE301" s="128"/>
      <c r="ABF301" s="128"/>
      <c r="ABG301" s="128"/>
      <c r="ABH301" s="128"/>
      <c r="ABI301" s="128"/>
      <c r="ABJ301" s="128"/>
      <c r="ABK301" s="128"/>
      <c r="ABL301" s="128"/>
      <c r="ABM301" s="128"/>
      <c r="ABN301" s="128"/>
      <c r="ABO301" s="128"/>
      <c r="ABP301" s="128"/>
      <c r="ABQ301" s="128"/>
      <c r="ABR301" s="128"/>
      <c r="ABS301" s="128"/>
      <c r="ABT301" s="128"/>
      <c r="ABU301" s="128"/>
      <c r="ABV301" s="128"/>
      <c r="ABW301" s="128"/>
      <c r="ABX301" s="128"/>
      <c r="ABY301" s="128"/>
      <c r="ABZ301" s="128"/>
      <c r="ACA301" s="128"/>
      <c r="ACB301" s="128"/>
      <c r="ACC301" s="128"/>
      <c r="ACD301" s="128"/>
      <c r="ACE301" s="128"/>
      <c r="ACF301" s="128"/>
      <c r="ACG301" s="128"/>
      <c r="ACH301" s="128"/>
      <c r="ACI301" s="128"/>
      <c r="ACJ301" s="128"/>
      <c r="ACK301" s="128"/>
      <c r="ACL301" s="128"/>
      <c r="ACM301" s="128"/>
      <c r="ACN301" s="128"/>
      <c r="ACO301" s="128"/>
      <c r="ACP301" s="128"/>
      <c r="ACQ301" s="128"/>
      <c r="ACR301" s="128"/>
      <c r="ACS301" s="128"/>
      <c r="ACT301" s="128"/>
      <c r="ACU301" s="128"/>
      <c r="ACV301" s="128"/>
      <c r="ACW301" s="128"/>
      <c r="ACX301" s="128"/>
      <c r="ACY301" s="128"/>
      <c r="ACZ301" s="128"/>
      <c r="ADA301" s="128"/>
      <c r="ADB301" s="128"/>
      <c r="ADC301" s="128"/>
      <c r="ADD301" s="128"/>
      <c r="ADE301" s="128"/>
      <c r="ADF301" s="128"/>
      <c r="ADG301" s="128"/>
      <c r="ADH301" s="128"/>
      <c r="ADI301" s="128"/>
      <c r="ADJ301" s="128"/>
      <c r="ADK301" s="128"/>
      <c r="ADL301" s="128"/>
      <c r="ADM301" s="128"/>
      <c r="ADN301" s="128"/>
      <c r="ADO301" s="128"/>
      <c r="ADP301" s="128"/>
      <c r="ADQ301" s="128"/>
      <c r="ADR301" s="128"/>
      <c r="ADS301" s="128"/>
      <c r="ADT301" s="128"/>
      <c r="ADU301" s="128"/>
      <c r="ADV301" s="128"/>
      <c r="ADW301" s="128"/>
      <c r="ADX301" s="128"/>
      <c r="ADY301" s="128"/>
      <c r="ADZ301" s="128"/>
      <c r="AEA301" s="128"/>
      <c r="AEB301" s="128"/>
      <c r="AEC301" s="128"/>
      <c r="AED301" s="128"/>
      <c r="AEE301" s="128"/>
      <c r="AEF301" s="128"/>
      <c r="AEG301" s="128"/>
      <c r="AEH301" s="128"/>
      <c r="AEI301" s="128"/>
      <c r="AEJ301" s="128"/>
      <c r="AEK301" s="128"/>
      <c r="AEL301" s="128"/>
      <c r="AEM301" s="128"/>
      <c r="AEN301" s="128"/>
      <c r="AEO301" s="128"/>
      <c r="AEP301" s="128"/>
      <c r="AEQ301" s="128"/>
      <c r="AER301" s="128"/>
      <c r="AES301" s="128"/>
      <c r="AET301" s="128"/>
      <c r="AEU301" s="128"/>
      <c r="AEV301" s="128"/>
      <c r="AEW301" s="128"/>
      <c r="AEX301" s="128"/>
      <c r="AEY301" s="128"/>
      <c r="AEZ301" s="128"/>
      <c r="AFA301" s="128"/>
      <c r="AFB301" s="128"/>
      <c r="AFC301" s="128"/>
      <c r="AFD301" s="128"/>
      <c r="AFE301" s="128"/>
      <c r="AFF301" s="128"/>
      <c r="AFG301" s="128"/>
      <c r="AFH301" s="128"/>
      <c r="AFI301" s="128"/>
      <c r="AFJ301" s="128"/>
      <c r="AFK301" s="128"/>
      <c r="AFL301" s="128"/>
      <c r="AFM301" s="128"/>
      <c r="AFN301" s="128"/>
      <c r="AFO301" s="128"/>
      <c r="AFP301" s="128"/>
      <c r="AFQ301" s="128"/>
      <c r="AFR301" s="128"/>
      <c r="AFS301" s="128"/>
      <c r="AFT301" s="128"/>
      <c r="AFU301" s="128"/>
      <c r="AFV301" s="128"/>
      <c r="AFW301" s="128"/>
      <c r="AFX301" s="128"/>
      <c r="AFY301" s="128"/>
      <c r="AFZ301" s="128"/>
      <c r="AGA301" s="128"/>
      <c r="AGB301" s="128"/>
      <c r="AGC301" s="128"/>
      <c r="AGD301" s="128"/>
      <c r="AGE301" s="128"/>
      <c r="AGF301" s="128"/>
      <c r="AGG301" s="128"/>
      <c r="AGH301" s="128"/>
      <c r="AGI301" s="128"/>
      <c r="AGJ301" s="128"/>
      <c r="AGK301" s="128"/>
      <c r="AGL301" s="128"/>
      <c r="AGM301" s="128"/>
      <c r="AGN301" s="128"/>
      <c r="AGO301" s="128"/>
      <c r="AGP301" s="128"/>
      <c r="AGQ301" s="128"/>
      <c r="AGR301" s="128"/>
      <c r="AGS301" s="128"/>
      <c r="AGT301" s="128"/>
      <c r="AGU301" s="128"/>
      <c r="AGV301" s="128"/>
      <c r="AGW301" s="128"/>
      <c r="AGX301" s="128"/>
      <c r="AGY301" s="128"/>
      <c r="AGZ301" s="128"/>
      <c r="AHA301" s="128"/>
      <c r="AHB301" s="128"/>
      <c r="AHC301" s="128"/>
      <c r="AHD301" s="128"/>
      <c r="AHE301" s="128"/>
      <c r="AHF301" s="128"/>
      <c r="AHG301" s="128"/>
      <c r="AHH301" s="128"/>
      <c r="AHI301" s="128"/>
      <c r="AHJ301" s="128"/>
      <c r="AHK301" s="128"/>
      <c r="AHL301" s="128"/>
      <c r="AHM301" s="128"/>
      <c r="AHN301" s="128"/>
      <c r="AHO301" s="128"/>
      <c r="AHP301" s="128"/>
      <c r="AHQ301" s="128"/>
      <c r="AHR301" s="128"/>
      <c r="AHS301" s="128"/>
      <c r="AHT301" s="128"/>
      <c r="AHU301" s="128"/>
      <c r="AHV301" s="128"/>
      <c r="AHW301" s="128"/>
      <c r="AHX301" s="128"/>
      <c r="AHY301" s="128"/>
      <c r="AHZ301" s="128"/>
      <c r="AIA301" s="128"/>
      <c r="AIB301" s="128"/>
      <c r="AIC301" s="128"/>
      <c r="AID301" s="128"/>
      <c r="AIE301" s="128"/>
      <c r="AIF301" s="128"/>
      <c r="AIG301" s="128"/>
      <c r="AIH301" s="128"/>
      <c r="AII301" s="128"/>
      <c r="AIJ301" s="128"/>
      <c r="AIK301" s="128"/>
      <c r="AIL301" s="128"/>
      <c r="AIM301" s="128"/>
      <c r="AIN301" s="128"/>
      <c r="AIO301" s="128"/>
      <c r="AIP301" s="128"/>
      <c r="AIQ301" s="128"/>
      <c r="AIR301" s="128"/>
      <c r="AIS301" s="128"/>
      <c r="AIT301" s="128"/>
      <c r="AIU301" s="128"/>
      <c r="AIV301" s="128"/>
      <c r="AIW301" s="128"/>
      <c r="AIX301" s="128"/>
      <c r="AIY301" s="128"/>
      <c r="AIZ301" s="128"/>
      <c r="AJA301" s="128"/>
      <c r="AJB301" s="128"/>
      <c r="AJC301" s="128"/>
      <c r="AJD301" s="128"/>
      <c r="AJE301" s="128"/>
      <c r="AJF301" s="128"/>
      <c r="AJG301" s="128"/>
      <c r="AJH301" s="128"/>
      <c r="AJI301" s="128"/>
      <c r="AJJ301" s="128"/>
      <c r="AJK301" s="128"/>
      <c r="AJL301" s="128"/>
      <c r="AJM301" s="128"/>
      <c r="AJN301" s="128"/>
      <c r="AJO301" s="128"/>
      <c r="AJP301" s="128"/>
      <c r="AJQ301" s="128"/>
      <c r="AJR301" s="128"/>
      <c r="AJS301" s="128"/>
      <c r="AJT301" s="128"/>
      <c r="AJU301" s="128"/>
      <c r="AJV301" s="128"/>
      <c r="AJW301" s="128"/>
      <c r="AJX301" s="128"/>
      <c r="AJY301" s="128"/>
      <c r="AJZ301" s="128"/>
      <c r="AKA301" s="128"/>
      <c r="AKB301" s="128"/>
      <c r="AKC301" s="128"/>
      <c r="AKD301" s="128"/>
      <c r="AKE301" s="128"/>
      <c r="AKF301" s="128"/>
      <c r="AKG301" s="128"/>
      <c r="AKH301" s="128"/>
      <c r="AKI301" s="128"/>
      <c r="AKJ301" s="128"/>
      <c r="AKK301" s="128"/>
      <c r="AKL301" s="128"/>
      <c r="AKM301" s="128"/>
      <c r="AKN301" s="128"/>
      <c r="AKO301" s="128"/>
      <c r="AKP301" s="128"/>
      <c r="AKQ301" s="128"/>
      <c r="AKR301" s="128"/>
      <c r="AKS301" s="128"/>
      <c r="AKT301" s="128"/>
      <c r="AKU301" s="128"/>
      <c r="AKV301" s="128"/>
      <c r="AKW301" s="128"/>
      <c r="AKX301" s="128"/>
      <c r="AKY301" s="128"/>
      <c r="AKZ301" s="128"/>
      <c r="ALA301" s="128"/>
      <c r="ALB301" s="128"/>
      <c r="ALC301" s="128"/>
      <c r="ALD301" s="128"/>
      <c r="ALE301" s="128"/>
      <c r="ALF301" s="128"/>
      <c r="ALG301" s="128"/>
      <c r="ALH301" s="128"/>
      <c r="ALI301" s="128"/>
      <c r="ALJ301" s="128"/>
      <c r="ALK301" s="128"/>
      <c r="ALL301" s="128"/>
      <c r="ALM301" s="128"/>
      <c r="ALN301" s="128"/>
      <c r="ALO301" s="128"/>
      <c r="ALP301" s="128"/>
      <c r="ALQ301" s="128"/>
      <c r="ALR301" s="128"/>
      <c r="ALS301" s="128"/>
      <c r="ALT301" s="128"/>
      <c r="ALU301" s="128"/>
      <c r="ALV301" s="128"/>
      <c r="ALW301" s="128"/>
      <c r="ALX301" s="128"/>
      <c r="ALY301" s="128"/>
      <c r="ALZ301" s="128"/>
      <c r="AMA301" s="128"/>
      <c r="AMB301" s="128"/>
      <c r="AMC301" s="128"/>
      <c r="AMD301" s="128"/>
      <c r="AME301" s="128"/>
      <c r="AMF301" s="128"/>
      <c r="AMG301" s="128"/>
      <c r="AMH301" s="128"/>
    </row>
    <row r="302" spans="1:1022" x14ac:dyDescent="0.3">
      <c r="A302" s="130" t="s">
        <v>155</v>
      </c>
      <c r="B302" s="128" t="s">
        <v>156</v>
      </c>
      <c r="C302" s="136"/>
      <c r="D302" s="176"/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  <c r="AH302" s="128"/>
      <c r="AI302" s="128"/>
      <c r="AJ302" s="128"/>
      <c r="AK302" s="128"/>
      <c r="AL302" s="128"/>
      <c r="AM302" s="128"/>
      <c r="AN302" s="128"/>
      <c r="AO302" s="128"/>
      <c r="AP302" s="128"/>
      <c r="AQ302" s="128"/>
      <c r="AR302" s="128"/>
      <c r="AS302" s="128"/>
      <c r="AT302" s="128"/>
      <c r="AU302" s="128"/>
      <c r="AV302" s="128"/>
      <c r="AW302" s="128"/>
      <c r="AX302" s="128"/>
      <c r="AY302" s="128"/>
      <c r="AZ302" s="128"/>
      <c r="BA302" s="128"/>
      <c r="BB302" s="128"/>
      <c r="BC302" s="128"/>
      <c r="BD302" s="128"/>
      <c r="BE302" s="128"/>
      <c r="BF302" s="128"/>
      <c r="BG302" s="128"/>
      <c r="BH302" s="128"/>
      <c r="BI302" s="128"/>
      <c r="BJ302" s="128"/>
      <c r="BK302" s="128"/>
      <c r="BL302" s="128"/>
      <c r="BM302" s="128"/>
      <c r="BN302" s="128"/>
      <c r="BO302" s="128"/>
      <c r="BP302" s="128"/>
      <c r="BQ302" s="128"/>
      <c r="BR302" s="128"/>
      <c r="BS302" s="128"/>
      <c r="BT302" s="128"/>
      <c r="BU302" s="128"/>
      <c r="BV302" s="128"/>
      <c r="BW302" s="128"/>
      <c r="BX302" s="128"/>
      <c r="BY302" s="128"/>
      <c r="BZ302" s="128"/>
      <c r="CA302" s="128"/>
      <c r="CB302" s="128"/>
      <c r="CC302" s="128"/>
      <c r="CD302" s="128"/>
      <c r="CE302" s="128"/>
      <c r="CF302" s="128"/>
      <c r="CG302" s="128"/>
      <c r="CH302" s="128"/>
      <c r="CI302" s="128"/>
      <c r="CJ302" s="128"/>
      <c r="CK302" s="128"/>
      <c r="CL302" s="128"/>
      <c r="CM302" s="128"/>
      <c r="CN302" s="128"/>
      <c r="CO302" s="128"/>
      <c r="CP302" s="128"/>
      <c r="CQ302" s="128"/>
      <c r="CR302" s="128"/>
      <c r="CS302" s="128"/>
      <c r="CT302" s="128"/>
      <c r="CU302" s="128"/>
      <c r="CV302" s="128"/>
      <c r="CW302" s="128"/>
      <c r="CX302" s="128"/>
      <c r="CY302" s="128"/>
      <c r="CZ302" s="128"/>
      <c r="DA302" s="128"/>
      <c r="DB302" s="128"/>
      <c r="DC302" s="128"/>
      <c r="DD302" s="128"/>
      <c r="DE302" s="128"/>
      <c r="DF302" s="128"/>
      <c r="DG302" s="128"/>
      <c r="DH302" s="128"/>
      <c r="DI302" s="128"/>
      <c r="DJ302" s="128"/>
      <c r="DK302" s="128"/>
      <c r="DL302" s="128"/>
      <c r="DM302" s="128"/>
      <c r="DN302" s="128"/>
      <c r="DO302" s="128"/>
      <c r="DP302" s="128"/>
      <c r="DQ302" s="128"/>
      <c r="DR302" s="128"/>
      <c r="DS302" s="128"/>
      <c r="DT302" s="128"/>
      <c r="DU302" s="128"/>
      <c r="DV302" s="128"/>
      <c r="DW302" s="128"/>
      <c r="DX302" s="128"/>
      <c r="DY302" s="128"/>
      <c r="DZ302" s="128"/>
      <c r="EA302" s="128"/>
      <c r="EB302" s="128"/>
      <c r="EC302" s="128"/>
      <c r="ED302" s="128"/>
      <c r="EE302" s="128"/>
      <c r="EF302" s="128"/>
      <c r="EG302" s="128"/>
      <c r="EH302" s="128"/>
      <c r="EI302" s="128"/>
      <c r="EJ302" s="128"/>
      <c r="EK302" s="128"/>
      <c r="EL302" s="128"/>
      <c r="EM302" s="128"/>
      <c r="EN302" s="128"/>
      <c r="EO302" s="128"/>
      <c r="EP302" s="128"/>
      <c r="EQ302" s="128"/>
      <c r="ER302" s="128"/>
      <c r="ES302" s="128"/>
      <c r="ET302" s="128"/>
      <c r="EU302" s="128"/>
      <c r="EV302" s="128"/>
      <c r="EW302" s="128"/>
      <c r="EX302" s="128"/>
      <c r="EY302" s="128"/>
      <c r="EZ302" s="128"/>
      <c r="FA302" s="128"/>
      <c r="FB302" s="128"/>
      <c r="FC302" s="128"/>
      <c r="FD302" s="128"/>
      <c r="FE302" s="128"/>
      <c r="FF302" s="128"/>
      <c r="FG302" s="128"/>
      <c r="FH302" s="128"/>
      <c r="FI302" s="128"/>
      <c r="FJ302" s="128"/>
      <c r="FK302" s="128"/>
      <c r="FL302" s="128"/>
      <c r="FM302" s="128"/>
      <c r="FN302" s="128"/>
      <c r="FO302" s="128"/>
      <c r="FP302" s="128"/>
      <c r="FQ302" s="128"/>
      <c r="FR302" s="128"/>
      <c r="FS302" s="128"/>
      <c r="FT302" s="128"/>
      <c r="FU302" s="128"/>
      <c r="FV302" s="128"/>
      <c r="FW302" s="128"/>
      <c r="FX302" s="128"/>
      <c r="FY302" s="128"/>
      <c r="FZ302" s="128"/>
      <c r="GA302" s="128"/>
      <c r="GB302" s="128"/>
      <c r="GC302" s="128"/>
      <c r="GD302" s="128"/>
      <c r="GE302" s="128"/>
      <c r="GF302" s="128"/>
      <c r="GG302" s="128"/>
      <c r="GH302" s="128"/>
      <c r="GI302" s="128"/>
      <c r="GJ302" s="128"/>
      <c r="GK302" s="128"/>
      <c r="GL302" s="128"/>
      <c r="GM302" s="128"/>
      <c r="GN302" s="128"/>
      <c r="GO302" s="128"/>
      <c r="GP302" s="128"/>
      <c r="GQ302" s="128"/>
      <c r="GR302" s="128"/>
      <c r="GS302" s="128"/>
      <c r="GT302" s="128"/>
      <c r="GU302" s="128"/>
      <c r="GV302" s="128"/>
      <c r="GW302" s="128"/>
      <c r="GX302" s="128"/>
      <c r="GY302" s="128"/>
      <c r="GZ302" s="128"/>
      <c r="HA302" s="128"/>
      <c r="HB302" s="128"/>
      <c r="HC302" s="128"/>
      <c r="HD302" s="128"/>
      <c r="HE302" s="128"/>
      <c r="HF302" s="128"/>
      <c r="HG302" s="128"/>
      <c r="HH302" s="128"/>
      <c r="HI302" s="128"/>
      <c r="HJ302" s="128"/>
      <c r="HK302" s="128"/>
      <c r="HL302" s="128"/>
      <c r="HM302" s="128"/>
      <c r="HN302" s="128"/>
      <c r="HO302" s="128"/>
      <c r="HP302" s="128"/>
      <c r="HQ302" s="128"/>
      <c r="HR302" s="128"/>
      <c r="HS302" s="128"/>
      <c r="HT302" s="128"/>
      <c r="HU302" s="128"/>
      <c r="HV302" s="128"/>
      <c r="HW302" s="128"/>
      <c r="HX302" s="128"/>
      <c r="HY302" s="128"/>
      <c r="HZ302" s="128"/>
      <c r="IA302" s="128"/>
      <c r="IB302" s="128"/>
      <c r="IC302" s="128"/>
      <c r="ID302" s="128"/>
      <c r="IE302" s="128"/>
      <c r="IF302" s="128"/>
      <c r="IG302" s="128"/>
      <c r="IH302" s="128"/>
      <c r="II302" s="128"/>
      <c r="IJ302" s="128"/>
      <c r="IK302" s="128"/>
      <c r="IL302" s="128"/>
      <c r="IM302" s="128"/>
      <c r="IN302" s="128"/>
      <c r="IO302" s="128"/>
      <c r="IP302" s="128"/>
      <c r="IQ302" s="128"/>
      <c r="IR302" s="128"/>
      <c r="IS302" s="128"/>
      <c r="IT302" s="128"/>
      <c r="IU302" s="128"/>
      <c r="IV302" s="128"/>
      <c r="IW302" s="128"/>
      <c r="IX302" s="128"/>
      <c r="IY302" s="128"/>
      <c r="IZ302" s="128"/>
      <c r="JA302" s="128"/>
      <c r="JB302" s="128"/>
      <c r="JC302" s="128"/>
      <c r="JD302" s="128"/>
      <c r="JE302" s="128"/>
      <c r="JF302" s="128"/>
      <c r="JG302" s="128"/>
      <c r="JH302" s="128"/>
      <c r="JI302" s="128"/>
      <c r="JJ302" s="128"/>
      <c r="JK302" s="128"/>
      <c r="JL302" s="128"/>
      <c r="JM302" s="128"/>
      <c r="JN302" s="128"/>
      <c r="JO302" s="128"/>
      <c r="JP302" s="128"/>
      <c r="JQ302" s="128"/>
      <c r="JR302" s="128"/>
      <c r="JS302" s="128"/>
      <c r="JT302" s="128"/>
      <c r="JU302" s="128"/>
      <c r="JV302" s="128"/>
      <c r="JW302" s="128"/>
      <c r="JX302" s="128"/>
      <c r="JY302" s="128"/>
      <c r="JZ302" s="128"/>
      <c r="KA302" s="128"/>
      <c r="KB302" s="128"/>
      <c r="KC302" s="128"/>
      <c r="KD302" s="128"/>
      <c r="KE302" s="128"/>
      <c r="KF302" s="128"/>
      <c r="KG302" s="128"/>
      <c r="KH302" s="128"/>
      <c r="KI302" s="128"/>
      <c r="KJ302" s="128"/>
      <c r="KK302" s="128"/>
      <c r="KL302" s="128"/>
      <c r="KM302" s="128"/>
      <c r="KN302" s="128"/>
      <c r="KO302" s="128"/>
      <c r="KP302" s="128"/>
      <c r="KQ302" s="128"/>
      <c r="KR302" s="128"/>
      <c r="KS302" s="128"/>
      <c r="KT302" s="128"/>
      <c r="KU302" s="128"/>
      <c r="KV302" s="128"/>
      <c r="KW302" s="128"/>
      <c r="KX302" s="128"/>
      <c r="KY302" s="128"/>
      <c r="KZ302" s="128"/>
      <c r="LA302" s="128"/>
      <c r="LB302" s="128"/>
      <c r="LC302" s="128"/>
      <c r="LD302" s="128"/>
      <c r="LE302" s="128"/>
      <c r="LF302" s="128"/>
      <c r="LG302" s="128"/>
      <c r="LH302" s="128"/>
      <c r="LI302" s="128"/>
      <c r="LJ302" s="128"/>
      <c r="LK302" s="128"/>
      <c r="LL302" s="128"/>
      <c r="LM302" s="128"/>
      <c r="LN302" s="128"/>
      <c r="LO302" s="128"/>
      <c r="LP302" s="128"/>
      <c r="LQ302" s="128"/>
      <c r="LR302" s="128"/>
      <c r="LS302" s="128"/>
      <c r="LT302" s="128"/>
      <c r="LU302" s="128"/>
      <c r="LV302" s="128"/>
      <c r="LW302" s="128"/>
      <c r="LX302" s="128"/>
      <c r="LY302" s="128"/>
      <c r="LZ302" s="128"/>
      <c r="MA302" s="128"/>
      <c r="MB302" s="128"/>
      <c r="MC302" s="128"/>
      <c r="MD302" s="128"/>
      <c r="ME302" s="128"/>
      <c r="MF302" s="128"/>
      <c r="MG302" s="128"/>
      <c r="MH302" s="128"/>
      <c r="MI302" s="128"/>
      <c r="MJ302" s="128"/>
      <c r="MK302" s="128"/>
      <c r="ML302" s="128"/>
      <c r="MM302" s="128"/>
      <c r="MN302" s="128"/>
      <c r="MO302" s="128"/>
      <c r="MP302" s="128"/>
      <c r="MQ302" s="128"/>
      <c r="MR302" s="128"/>
      <c r="MS302" s="128"/>
      <c r="MT302" s="128"/>
      <c r="MU302" s="128"/>
      <c r="MV302" s="128"/>
      <c r="MW302" s="128"/>
      <c r="MX302" s="128"/>
      <c r="MY302" s="128"/>
      <c r="MZ302" s="128"/>
      <c r="NA302" s="128"/>
      <c r="NB302" s="128"/>
      <c r="NC302" s="128"/>
      <c r="ND302" s="128"/>
      <c r="NE302" s="128"/>
      <c r="NF302" s="128"/>
      <c r="NG302" s="128"/>
      <c r="NH302" s="128"/>
      <c r="NI302" s="128"/>
      <c r="NJ302" s="128"/>
      <c r="NK302" s="128"/>
      <c r="NL302" s="128"/>
      <c r="NM302" s="128"/>
      <c r="NN302" s="128"/>
      <c r="NO302" s="128"/>
      <c r="NP302" s="128"/>
      <c r="NQ302" s="128"/>
      <c r="NR302" s="128"/>
      <c r="NS302" s="128"/>
      <c r="NT302" s="128"/>
      <c r="NU302" s="128"/>
      <c r="NV302" s="128"/>
      <c r="NW302" s="128"/>
      <c r="NX302" s="128"/>
      <c r="NY302" s="128"/>
      <c r="NZ302" s="128"/>
      <c r="OA302" s="128"/>
      <c r="OB302" s="128"/>
      <c r="OC302" s="128"/>
      <c r="OD302" s="128"/>
      <c r="OE302" s="128"/>
      <c r="OF302" s="128"/>
      <c r="OG302" s="128"/>
      <c r="OH302" s="128"/>
      <c r="OI302" s="128"/>
      <c r="OJ302" s="128"/>
      <c r="OK302" s="128"/>
      <c r="OL302" s="128"/>
      <c r="OM302" s="128"/>
      <c r="ON302" s="128"/>
      <c r="OO302" s="128"/>
      <c r="OP302" s="128"/>
      <c r="OQ302" s="128"/>
      <c r="OR302" s="128"/>
      <c r="OS302" s="128"/>
      <c r="OT302" s="128"/>
      <c r="OU302" s="128"/>
      <c r="OV302" s="128"/>
      <c r="OW302" s="128"/>
      <c r="OX302" s="128"/>
      <c r="OY302" s="128"/>
      <c r="OZ302" s="128"/>
      <c r="PA302" s="128"/>
      <c r="PB302" s="128"/>
      <c r="PC302" s="128"/>
      <c r="PD302" s="128"/>
      <c r="PE302" s="128"/>
      <c r="PF302" s="128"/>
      <c r="PG302" s="128"/>
      <c r="PH302" s="128"/>
      <c r="PI302" s="128"/>
      <c r="PJ302" s="128"/>
      <c r="PK302" s="128"/>
      <c r="PL302" s="128"/>
      <c r="PM302" s="128"/>
      <c r="PN302" s="128"/>
      <c r="PO302" s="128"/>
      <c r="PP302" s="128"/>
      <c r="PQ302" s="128"/>
      <c r="PR302" s="128"/>
      <c r="PS302" s="128"/>
      <c r="PT302" s="128"/>
      <c r="PU302" s="128"/>
      <c r="PV302" s="128"/>
      <c r="PW302" s="128"/>
      <c r="PX302" s="128"/>
      <c r="PY302" s="128"/>
      <c r="PZ302" s="128"/>
      <c r="QA302" s="128"/>
      <c r="QB302" s="128"/>
      <c r="QC302" s="128"/>
      <c r="QD302" s="128"/>
      <c r="QE302" s="128"/>
      <c r="QF302" s="128"/>
      <c r="QG302" s="128"/>
      <c r="QH302" s="128"/>
      <c r="QI302" s="128"/>
      <c r="QJ302" s="128"/>
      <c r="QK302" s="128"/>
      <c r="QL302" s="128"/>
      <c r="QM302" s="128"/>
      <c r="QN302" s="128"/>
      <c r="QO302" s="128"/>
      <c r="QP302" s="128"/>
      <c r="QQ302" s="128"/>
      <c r="QR302" s="128"/>
      <c r="QS302" s="128"/>
      <c r="QT302" s="128"/>
      <c r="QU302" s="128"/>
      <c r="QV302" s="128"/>
      <c r="QW302" s="128"/>
      <c r="QX302" s="128"/>
      <c r="QY302" s="128"/>
      <c r="QZ302" s="128"/>
      <c r="RA302" s="128"/>
      <c r="RB302" s="128"/>
      <c r="RC302" s="128"/>
      <c r="RD302" s="128"/>
      <c r="RE302" s="128"/>
      <c r="RF302" s="128"/>
      <c r="RG302" s="128"/>
      <c r="RH302" s="128"/>
      <c r="RI302" s="128"/>
      <c r="RJ302" s="128"/>
      <c r="RK302" s="128"/>
      <c r="RL302" s="128"/>
      <c r="RM302" s="128"/>
      <c r="RN302" s="128"/>
      <c r="RO302" s="128"/>
      <c r="RP302" s="128"/>
      <c r="RQ302" s="128"/>
      <c r="RR302" s="128"/>
      <c r="RS302" s="128"/>
      <c r="RT302" s="128"/>
      <c r="RU302" s="128"/>
      <c r="RV302" s="128"/>
      <c r="RW302" s="128"/>
      <c r="RX302" s="128"/>
      <c r="RY302" s="128"/>
      <c r="RZ302" s="128"/>
      <c r="SA302" s="128"/>
      <c r="SB302" s="128"/>
      <c r="SC302" s="128"/>
      <c r="SD302" s="128"/>
      <c r="SE302" s="128"/>
      <c r="SF302" s="128"/>
      <c r="SG302" s="128"/>
      <c r="SH302" s="128"/>
      <c r="SI302" s="128"/>
      <c r="SJ302" s="128"/>
      <c r="SK302" s="128"/>
      <c r="SL302" s="128"/>
      <c r="SM302" s="128"/>
      <c r="SN302" s="128"/>
      <c r="SO302" s="128"/>
      <c r="SP302" s="128"/>
      <c r="SQ302" s="128"/>
      <c r="SR302" s="128"/>
      <c r="SS302" s="128"/>
      <c r="ST302" s="128"/>
      <c r="SU302" s="128"/>
      <c r="SV302" s="128"/>
      <c r="SW302" s="128"/>
      <c r="SX302" s="128"/>
      <c r="SY302" s="128"/>
      <c r="SZ302" s="128"/>
      <c r="TA302" s="128"/>
      <c r="TB302" s="128"/>
      <c r="TC302" s="128"/>
      <c r="TD302" s="128"/>
      <c r="TE302" s="128"/>
      <c r="TF302" s="128"/>
      <c r="TG302" s="128"/>
      <c r="TH302" s="128"/>
      <c r="TI302" s="128"/>
      <c r="TJ302" s="128"/>
      <c r="TK302" s="128"/>
      <c r="TL302" s="128"/>
      <c r="TM302" s="128"/>
      <c r="TN302" s="128"/>
      <c r="TO302" s="128"/>
      <c r="TP302" s="128"/>
      <c r="TQ302" s="128"/>
      <c r="TR302" s="128"/>
      <c r="TS302" s="128"/>
      <c r="TT302" s="128"/>
      <c r="TU302" s="128"/>
      <c r="TV302" s="128"/>
      <c r="TW302" s="128"/>
      <c r="TX302" s="128"/>
      <c r="TY302" s="128"/>
      <c r="TZ302" s="128"/>
      <c r="UA302" s="128"/>
      <c r="UB302" s="128"/>
      <c r="UC302" s="128"/>
      <c r="UD302" s="128"/>
      <c r="UE302" s="128"/>
      <c r="UF302" s="128"/>
      <c r="UG302" s="128"/>
      <c r="UH302" s="128"/>
      <c r="UI302" s="128"/>
      <c r="UJ302" s="128"/>
      <c r="UK302" s="128"/>
      <c r="UL302" s="128"/>
      <c r="UM302" s="128"/>
      <c r="UN302" s="128"/>
      <c r="UO302" s="128"/>
      <c r="UP302" s="128"/>
      <c r="UQ302" s="128"/>
      <c r="UR302" s="128"/>
      <c r="US302" s="128"/>
      <c r="UT302" s="128"/>
      <c r="UU302" s="128"/>
      <c r="UV302" s="128"/>
      <c r="UW302" s="128"/>
      <c r="UX302" s="128"/>
      <c r="UY302" s="128"/>
      <c r="UZ302" s="128"/>
      <c r="VA302" s="128"/>
      <c r="VB302" s="128"/>
      <c r="VC302" s="128"/>
      <c r="VD302" s="128"/>
      <c r="VE302" s="128"/>
      <c r="VF302" s="128"/>
      <c r="VG302" s="128"/>
      <c r="VH302" s="128"/>
      <c r="VI302" s="128"/>
      <c r="VJ302" s="128"/>
      <c r="VK302" s="128"/>
      <c r="VL302" s="128"/>
      <c r="VM302" s="128"/>
      <c r="VN302" s="128"/>
      <c r="VO302" s="128"/>
      <c r="VP302" s="128"/>
      <c r="VQ302" s="128"/>
      <c r="VR302" s="128"/>
      <c r="VS302" s="128"/>
      <c r="VT302" s="128"/>
      <c r="VU302" s="128"/>
      <c r="VV302" s="128"/>
      <c r="VW302" s="128"/>
      <c r="VX302" s="128"/>
      <c r="VY302" s="128"/>
      <c r="VZ302" s="128"/>
      <c r="WA302" s="128"/>
      <c r="WB302" s="128"/>
      <c r="WC302" s="128"/>
      <c r="WD302" s="128"/>
      <c r="WE302" s="128"/>
      <c r="WF302" s="128"/>
      <c r="WG302" s="128"/>
      <c r="WH302" s="128"/>
      <c r="WI302" s="128"/>
      <c r="WJ302" s="128"/>
      <c r="WK302" s="128"/>
      <c r="WL302" s="128"/>
      <c r="WM302" s="128"/>
      <c r="WN302" s="128"/>
      <c r="WO302" s="128"/>
      <c r="WP302" s="128"/>
      <c r="WQ302" s="128"/>
      <c r="WR302" s="128"/>
      <c r="WS302" s="128"/>
      <c r="WT302" s="128"/>
      <c r="WU302" s="128"/>
      <c r="WV302" s="128"/>
      <c r="WW302" s="128"/>
      <c r="WX302" s="128"/>
      <c r="WY302" s="128"/>
      <c r="WZ302" s="128"/>
      <c r="XA302" s="128"/>
      <c r="XB302" s="128"/>
      <c r="XC302" s="128"/>
      <c r="XD302" s="128"/>
      <c r="XE302" s="128"/>
      <c r="XF302" s="128"/>
      <c r="XG302" s="128"/>
      <c r="XH302" s="128"/>
      <c r="XI302" s="128"/>
      <c r="XJ302" s="128"/>
      <c r="XK302" s="128"/>
      <c r="XL302" s="128"/>
      <c r="XM302" s="128"/>
      <c r="XN302" s="128"/>
      <c r="XO302" s="128"/>
      <c r="XP302" s="128"/>
      <c r="XQ302" s="128"/>
      <c r="XR302" s="128"/>
      <c r="XS302" s="128"/>
      <c r="XT302" s="128"/>
      <c r="XU302" s="128"/>
      <c r="XV302" s="128"/>
      <c r="XW302" s="128"/>
      <c r="XX302" s="128"/>
      <c r="XY302" s="128"/>
      <c r="XZ302" s="128"/>
      <c r="YA302" s="128"/>
      <c r="YB302" s="128"/>
      <c r="YC302" s="128"/>
      <c r="YD302" s="128"/>
      <c r="YE302" s="128"/>
      <c r="YF302" s="128"/>
      <c r="YG302" s="128"/>
      <c r="YH302" s="128"/>
      <c r="YI302" s="128"/>
      <c r="YJ302" s="128"/>
      <c r="YK302" s="128"/>
      <c r="YL302" s="128"/>
      <c r="YM302" s="128"/>
      <c r="YN302" s="128"/>
      <c r="YO302" s="128"/>
      <c r="YP302" s="128"/>
      <c r="YQ302" s="128"/>
      <c r="YR302" s="128"/>
      <c r="YS302" s="128"/>
      <c r="YT302" s="128"/>
      <c r="YU302" s="128"/>
      <c r="YV302" s="128"/>
      <c r="YW302" s="128"/>
      <c r="YX302" s="128"/>
      <c r="YY302" s="128"/>
      <c r="YZ302" s="128"/>
      <c r="ZA302" s="128"/>
      <c r="ZB302" s="128"/>
      <c r="ZC302" s="128"/>
      <c r="ZD302" s="128"/>
      <c r="ZE302" s="128"/>
      <c r="ZF302" s="128"/>
      <c r="ZG302" s="128"/>
      <c r="ZH302" s="128"/>
      <c r="ZI302" s="128"/>
      <c r="ZJ302" s="128"/>
      <c r="ZK302" s="128"/>
      <c r="ZL302" s="128"/>
      <c r="ZM302" s="128"/>
      <c r="ZN302" s="128"/>
      <c r="ZO302" s="128"/>
      <c r="ZP302" s="128"/>
      <c r="ZQ302" s="128"/>
      <c r="ZR302" s="128"/>
      <c r="ZS302" s="128"/>
      <c r="ZT302" s="128"/>
      <c r="ZU302" s="128"/>
      <c r="ZV302" s="128"/>
      <c r="ZW302" s="128"/>
      <c r="ZX302" s="128"/>
      <c r="ZY302" s="128"/>
      <c r="ZZ302" s="128"/>
      <c r="AAA302" s="128"/>
      <c r="AAB302" s="128"/>
      <c r="AAC302" s="128"/>
      <c r="AAD302" s="128"/>
      <c r="AAE302" s="128"/>
      <c r="AAF302" s="128"/>
      <c r="AAG302" s="128"/>
      <c r="AAH302" s="128"/>
      <c r="AAI302" s="128"/>
      <c r="AAJ302" s="128"/>
      <c r="AAK302" s="128"/>
      <c r="AAL302" s="128"/>
      <c r="AAM302" s="128"/>
      <c r="AAN302" s="128"/>
      <c r="AAO302" s="128"/>
      <c r="AAP302" s="128"/>
      <c r="AAQ302" s="128"/>
      <c r="AAR302" s="128"/>
      <c r="AAS302" s="128"/>
      <c r="AAT302" s="128"/>
      <c r="AAU302" s="128"/>
      <c r="AAV302" s="128"/>
      <c r="AAW302" s="128"/>
      <c r="AAX302" s="128"/>
      <c r="AAY302" s="128"/>
      <c r="AAZ302" s="128"/>
      <c r="ABA302" s="128"/>
      <c r="ABB302" s="128"/>
      <c r="ABC302" s="128"/>
      <c r="ABD302" s="128"/>
      <c r="ABE302" s="128"/>
      <c r="ABF302" s="128"/>
      <c r="ABG302" s="128"/>
      <c r="ABH302" s="128"/>
      <c r="ABI302" s="128"/>
      <c r="ABJ302" s="128"/>
      <c r="ABK302" s="128"/>
      <c r="ABL302" s="128"/>
      <c r="ABM302" s="128"/>
      <c r="ABN302" s="128"/>
      <c r="ABO302" s="128"/>
      <c r="ABP302" s="128"/>
      <c r="ABQ302" s="128"/>
      <c r="ABR302" s="128"/>
      <c r="ABS302" s="128"/>
      <c r="ABT302" s="128"/>
      <c r="ABU302" s="128"/>
      <c r="ABV302" s="128"/>
      <c r="ABW302" s="128"/>
      <c r="ABX302" s="128"/>
      <c r="ABY302" s="128"/>
      <c r="ABZ302" s="128"/>
      <c r="ACA302" s="128"/>
      <c r="ACB302" s="128"/>
      <c r="ACC302" s="128"/>
      <c r="ACD302" s="128"/>
      <c r="ACE302" s="128"/>
      <c r="ACF302" s="128"/>
      <c r="ACG302" s="128"/>
      <c r="ACH302" s="128"/>
      <c r="ACI302" s="128"/>
      <c r="ACJ302" s="128"/>
      <c r="ACK302" s="128"/>
      <c r="ACL302" s="128"/>
      <c r="ACM302" s="128"/>
      <c r="ACN302" s="128"/>
      <c r="ACO302" s="128"/>
      <c r="ACP302" s="128"/>
      <c r="ACQ302" s="128"/>
      <c r="ACR302" s="128"/>
      <c r="ACS302" s="128"/>
      <c r="ACT302" s="128"/>
      <c r="ACU302" s="128"/>
      <c r="ACV302" s="128"/>
      <c r="ACW302" s="128"/>
      <c r="ACX302" s="128"/>
      <c r="ACY302" s="128"/>
      <c r="ACZ302" s="128"/>
      <c r="ADA302" s="128"/>
      <c r="ADB302" s="128"/>
      <c r="ADC302" s="128"/>
      <c r="ADD302" s="128"/>
      <c r="ADE302" s="128"/>
      <c r="ADF302" s="128"/>
      <c r="ADG302" s="128"/>
      <c r="ADH302" s="128"/>
      <c r="ADI302" s="128"/>
      <c r="ADJ302" s="128"/>
      <c r="ADK302" s="128"/>
      <c r="ADL302" s="128"/>
      <c r="ADM302" s="128"/>
      <c r="ADN302" s="128"/>
      <c r="ADO302" s="128"/>
      <c r="ADP302" s="128"/>
      <c r="ADQ302" s="128"/>
      <c r="ADR302" s="128"/>
      <c r="ADS302" s="128"/>
      <c r="ADT302" s="128"/>
      <c r="ADU302" s="128"/>
      <c r="ADV302" s="128"/>
      <c r="ADW302" s="128"/>
      <c r="ADX302" s="128"/>
      <c r="ADY302" s="128"/>
      <c r="ADZ302" s="128"/>
      <c r="AEA302" s="128"/>
      <c r="AEB302" s="128"/>
      <c r="AEC302" s="128"/>
      <c r="AED302" s="128"/>
      <c r="AEE302" s="128"/>
      <c r="AEF302" s="128"/>
      <c r="AEG302" s="128"/>
      <c r="AEH302" s="128"/>
      <c r="AEI302" s="128"/>
      <c r="AEJ302" s="128"/>
      <c r="AEK302" s="128"/>
      <c r="AEL302" s="128"/>
      <c r="AEM302" s="128"/>
      <c r="AEN302" s="128"/>
      <c r="AEO302" s="128"/>
      <c r="AEP302" s="128"/>
      <c r="AEQ302" s="128"/>
      <c r="AER302" s="128"/>
      <c r="AES302" s="128"/>
      <c r="AET302" s="128"/>
      <c r="AEU302" s="128"/>
      <c r="AEV302" s="128"/>
      <c r="AEW302" s="128"/>
      <c r="AEX302" s="128"/>
      <c r="AEY302" s="128"/>
      <c r="AEZ302" s="128"/>
      <c r="AFA302" s="128"/>
      <c r="AFB302" s="128"/>
      <c r="AFC302" s="128"/>
      <c r="AFD302" s="128"/>
      <c r="AFE302" s="128"/>
      <c r="AFF302" s="128"/>
      <c r="AFG302" s="128"/>
      <c r="AFH302" s="128"/>
      <c r="AFI302" s="128"/>
      <c r="AFJ302" s="128"/>
      <c r="AFK302" s="128"/>
      <c r="AFL302" s="128"/>
      <c r="AFM302" s="128"/>
      <c r="AFN302" s="128"/>
      <c r="AFO302" s="128"/>
      <c r="AFP302" s="128"/>
      <c r="AFQ302" s="128"/>
      <c r="AFR302" s="128"/>
      <c r="AFS302" s="128"/>
      <c r="AFT302" s="128"/>
      <c r="AFU302" s="128"/>
      <c r="AFV302" s="128"/>
      <c r="AFW302" s="128"/>
      <c r="AFX302" s="128"/>
      <c r="AFY302" s="128"/>
      <c r="AFZ302" s="128"/>
      <c r="AGA302" s="128"/>
      <c r="AGB302" s="128"/>
      <c r="AGC302" s="128"/>
      <c r="AGD302" s="128"/>
      <c r="AGE302" s="128"/>
      <c r="AGF302" s="128"/>
      <c r="AGG302" s="128"/>
      <c r="AGH302" s="128"/>
      <c r="AGI302" s="128"/>
      <c r="AGJ302" s="128"/>
      <c r="AGK302" s="128"/>
      <c r="AGL302" s="128"/>
      <c r="AGM302" s="128"/>
      <c r="AGN302" s="128"/>
      <c r="AGO302" s="128"/>
      <c r="AGP302" s="128"/>
      <c r="AGQ302" s="128"/>
      <c r="AGR302" s="128"/>
      <c r="AGS302" s="128"/>
      <c r="AGT302" s="128"/>
      <c r="AGU302" s="128"/>
      <c r="AGV302" s="128"/>
      <c r="AGW302" s="128"/>
      <c r="AGX302" s="128"/>
      <c r="AGY302" s="128"/>
      <c r="AGZ302" s="128"/>
      <c r="AHA302" s="128"/>
      <c r="AHB302" s="128"/>
      <c r="AHC302" s="128"/>
      <c r="AHD302" s="128"/>
      <c r="AHE302" s="128"/>
      <c r="AHF302" s="128"/>
      <c r="AHG302" s="128"/>
      <c r="AHH302" s="128"/>
      <c r="AHI302" s="128"/>
      <c r="AHJ302" s="128"/>
      <c r="AHK302" s="128"/>
      <c r="AHL302" s="128"/>
      <c r="AHM302" s="128"/>
      <c r="AHN302" s="128"/>
      <c r="AHO302" s="128"/>
      <c r="AHP302" s="128"/>
      <c r="AHQ302" s="128"/>
      <c r="AHR302" s="128"/>
      <c r="AHS302" s="128"/>
      <c r="AHT302" s="128"/>
      <c r="AHU302" s="128"/>
      <c r="AHV302" s="128"/>
      <c r="AHW302" s="128"/>
      <c r="AHX302" s="128"/>
      <c r="AHY302" s="128"/>
      <c r="AHZ302" s="128"/>
      <c r="AIA302" s="128"/>
      <c r="AIB302" s="128"/>
      <c r="AIC302" s="128"/>
      <c r="AID302" s="128"/>
      <c r="AIE302" s="128"/>
      <c r="AIF302" s="128"/>
      <c r="AIG302" s="128"/>
      <c r="AIH302" s="128"/>
      <c r="AII302" s="128"/>
      <c r="AIJ302" s="128"/>
      <c r="AIK302" s="128"/>
      <c r="AIL302" s="128"/>
      <c r="AIM302" s="128"/>
      <c r="AIN302" s="128"/>
      <c r="AIO302" s="128"/>
      <c r="AIP302" s="128"/>
      <c r="AIQ302" s="128"/>
      <c r="AIR302" s="128"/>
      <c r="AIS302" s="128"/>
      <c r="AIT302" s="128"/>
      <c r="AIU302" s="128"/>
      <c r="AIV302" s="128"/>
      <c r="AIW302" s="128"/>
      <c r="AIX302" s="128"/>
      <c r="AIY302" s="128"/>
      <c r="AIZ302" s="128"/>
      <c r="AJA302" s="128"/>
      <c r="AJB302" s="128"/>
      <c r="AJC302" s="128"/>
      <c r="AJD302" s="128"/>
      <c r="AJE302" s="128"/>
      <c r="AJF302" s="128"/>
      <c r="AJG302" s="128"/>
      <c r="AJH302" s="128"/>
      <c r="AJI302" s="128"/>
      <c r="AJJ302" s="128"/>
      <c r="AJK302" s="128"/>
      <c r="AJL302" s="128"/>
      <c r="AJM302" s="128"/>
      <c r="AJN302" s="128"/>
      <c r="AJO302" s="128"/>
      <c r="AJP302" s="128"/>
      <c r="AJQ302" s="128"/>
      <c r="AJR302" s="128"/>
      <c r="AJS302" s="128"/>
      <c r="AJT302" s="128"/>
      <c r="AJU302" s="128"/>
      <c r="AJV302" s="128"/>
      <c r="AJW302" s="128"/>
      <c r="AJX302" s="128"/>
      <c r="AJY302" s="128"/>
      <c r="AJZ302" s="128"/>
      <c r="AKA302" s="128"/>
      <c r="AKB302" s="128"/>
      <c r="AKC302" s="128"/>
      <c r="AKD302" s="128"/>
      <c r="AKE302" s="128"/>
      <c r="AKF302" s="128"/>
      <c r="AKG302" s="128"/>
      <c r="AKH302" s="128"/>
      <c r="AKI302" s="128"/>
      <c r="AKJ302" s="128"/>
      <c r="AKK302" s="128"/>
      <c r="AKL302" s="128"/>
      <c r="AKM302" s="128"/>
      <c r="AKN302" s="128"/>
      <c r="AKO302" s="128"/>
      <c r="AKP302" s="128"/>
      <c r="AKQ302" s="128"/>
      <c r="AKR302" s="128"/>
      <c r="AKS302" s="128"/>
      <c r="AKT302" s="128"/>
      <c r="AKU302" s="128"/>
      <c r="AKV302" s="128"/>
      <c r="AKW302" s="128"/>
      <c r="AKX302" s="128"/>
      <c r="AKY302" s="128"/>
      <c r="AKZ302" s="128"/>
      <c r="ALA302" s="128"/>
      <c r="ALB302" s="128"/>
      <c r="ALC302" s="128"/>
      <c r="ALD302" s="128"/>
      <c r="ALE302" s="128"/>
      <c r="ALF302" s="128"/>
      <c r="ALG302" s="128"/>
      <c r="ALH302" s="128"/>
      <c r="ALI302" s="128"/>
      <c r="ALJ302" s="128"/>
      <c r="ALK302" s="128"/>
      <c r="ALL302" s="128"/>
      <c r="ALM302" s="128"/>
      <c r="ALN302" s="128"/>
      <c r="ALO302" s="128"/>
      <c r="ALP302" s="128"/>
      <c r="ALQ302" s="128"/>
      <c r="ALR302" s="128"/>
      <c r="ALS302" s="128"/>
      <c r="ALT302" s="128"/>
      <c r="ALU302" s="128"/>
      <c r="ALV302" s="128"/>
      <c r="ALW302" s="128"/>
      <c r="ALX302" s="128"/>
      <c r="ALY302" s="128"/>
      <c r="ALZ302" s="128"/>
      <c r="AMA302" s="128"/>
      <c r="AMB302" s="128"/>
      <c r="AMC302" s="128"/>
      <c r="AMD302" s="128"/>
      <c r="AME302" s="128"/>
      <c r="AMF302" s="128"/>
      <c r="AMG302" s="128"/>
      <c r="AMH302" s="128"/>
    </row>
    <row r="303" spans="1:1022" ht="15" customHeight="1" x14ac:dyDescent="0.3">
      <c r="A303" s="131" t="s">
        <v>19</v>
      </c>
      <c r="B303" s="158" t="s">
        <v>20</v>
      </c>
      <c r="C303" s="158"/>
      <c r="D303" s="177"/>
      <c r="E303" s="174"/>
      <c r="F303" s="178"/>
      <c r="G303" s="178"/>
      <c r="H303" s="177"/>
      <c r="I303" s="177"/>
      <c r="J303" s="179"/>
      <c r="K303" s="179"/>
      <c r="L303" s="179"/>
      <c r="M303" s="179"/>
      <c r="N303" s="179"/>
      <c r="O303" s="179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  <c r="AH303" s="128"/>
      <c r="AI303" s="128"/>
      <c r="AJ303" s="128"/>
      <c r="AK303" s="128"/>
      <c r="AL303" s="128"/>
      <c r="AM303" s="128"/>
      <c r="AN303" s="128"/>
      <c r="AO303" s="128"/>
      <c r="AP303" s="128"/>
      <c r="AQ303" s="128"/>
      <c r="AR303" s="128"/>
      <c r="AS303" s="128"/>
      <c r="AT303" s="128"/>
      <c r="AU303" s="128"/>
      <c r="AV303" s="128"/>
      <c r="AW303" s="128"/>
      <c r="AX303" s="128"/>
      <c r="AY303" s="128"/>
      <c r="AZ303" s="128"/>
      <c r="BA303" s="128"/>
      <c r="BB303" s="128"/>
      <c r="BC303" s="128"/>
      <c r="BD303" s="128"/>
      <c r="BE303" s="128"/>
      <c r="BF303" s="128"/>
      <c r="BG303" s="128"/>
      <c r="BH303" s="128"/>
      <c r="BI303" s="128"/>
      <c r="BJ303" s="128"/>
      <c r="BK303" s="128"/>
      <c r="BL303" s="128"/>
      <c r="BM303" s="128"/>
      <c r="BN303" s="128"/>
      <c r="BO303" s="128"/>
      <c r="BP303" s="128"/>
      <c r="BQ303" s="128"/>
      <c r="BR303" s="128"/>
      <c r="BS303" s="128"/>
      <c r="BT303" s="128"/>
      <c r="BU303" s="128"/>
      <c r="BV303" s="128"/>
      <c r="BW303" s="128"/>
      <c r="BX303" s="128"/>
      <c r="BY303" s="128"/>
      <c r="BZ303" s="128"/>
      <c r="CA303" s="128"/>
      <c r="CB303" s="128"/>
      <c r="CC303" s="128"/>
      <c r="CD303" s="128"/>
      <c r="CE303" s="128"/>
      <c r="CF303" s="128"/>
      <c r="CG303" s="128"/>
      <c r="CH303" s="128"/>
      <c r="CI303" s="128"/>
      <c r="CJ303" s="128"/>
      <c r="CK303" s="128"/>
      <c r="CL303" s="128"/>
      <c r="CM303" s="128"/>
      <c r="CN303" s="128"/>
      <c r="CO303" s="128"/>
      <c r="CP303" s="128"/>
      <c r="CQ303" s="128"/>
      <c r="CR303" s="128"/>
      <c r="CS303" s="128"/>
      <c r="CT303" s="128"/>
      <c r="CU303" s="128"/>
      <c r="CV303" s="128"/>
      <c r="CW303" s="128"/>
      <c r="CX303" s="128"/>
      <c r="CY303" s="128"/>
      <c r="CZ303" s="128"/>
      <c r="DA303" s="128"/>
      <c r="DB303" s="128"/>
      <c r="DC303" s="128"/>
      <c r="DD303" s="128"/>
      <c r="DE303" s="128"/>
      <c r="DF303" s="128"/>
      <c r="DG303" s="128"/>
      <c r="DH303" s="128"/>
      <c r="DI303" s="128"/>
      <c r="DJ303" s="128"/>
      <c r="DK303" s="128"/>
      <c r="DL303" s="128"/>
      <c r="DM303" s="128"/>
      <c r="DN303" s="128"/>
      <c r="DO303" s="128"/>
      <c r="DP303" s="128"/>
      <c r="DQ303" s="128"/>
      <c r="DR303" s="128"/>
      <c r="DS303" s="128"/>
      <c r="DT303" s="128"/>
      <c r="DU303" s="128"/>
      <c r="DV303" s="128"/>
      <c r="DW303" s="128"/>
      <c r="DX303" s="128"/>
      <c r="DY303" s="128"/>
      <c r="DZ303" s="128"/>
      <c r="EA303" s="128"/>
      <c r="EB303" s="128"/>
      <c r="EC303" s="128"/>
      <c r="ED303" s="128"/>
      <c r="EE303" s="128"/>
      <c r="EF303" s="128"/>
      <c r="EG303" s="128"/>
      <c r="EH303" s="128"/>
      <c r="EI303" s="128"/>
      <c r="EJ303" s="128"/>
      <c r="EK303" s="128"/>
      <c r="EL303" s="128"/>
      <c r="EM303" s="128"/>
      <c r="EN303" s="128"/>
      <c r="EO303" s="128"/>
      <c r="EP303" s="128"/>
      <c r="EQ303" s="128"/>
      <c r="ER303" s="128"/>
      <c r="ES303" s="128"/>
      <c r="ET303" s="128"/>
      <c r="EU303" s="128"/>
      <c r="EV303" s="128"/>
      <c r="EW303" s="128"/>
      <c r="EX303" s="128"/>
      <c r="EY303" s="128"/>
      <c r="EZ303" s="128"/>
      <c r="FA303" s="128"/>
      <c r="FB303" s="128"/>
      <c r="FC303" s="128"/>
      <c r="FD303" s="128"/>
      <c r="FE303" s="128"/>
      <c r="FF303" s="128"/>
      <c r="FG303" s="128"/>
      <c r="FH303" s="128"/>
      <c r="FI303" s="128"/>
      <c r="FJ303" s="128"/>
      <c r="FK303" s="128"/>
      <c r="FL303" s="128"/>
      <c r="FM303" s="128"/>
      <c r="FN303" s="128"/>
      <c r="FO303" s="128"/>
      <c r="FP303" s="128"/>
      <c r="FQ303" s="128"/>
      <c r="FR303" s="128"/>
      <c r="FS303" s="128"/>
      <c r="FT303" s="128"/>
      <c r="FU303" s="128"/>
      <c r="FV303" s="128"/>
      <c r="FW303" s="128"/>
      <c r="FX303" s="128"/>
      <c r="FY303" s="128"/>
      <c r="FZ303" s="128"/>
      <c r="GA303" s="128"/>
      <c r="GB303" s="128"/>
      <c r="GC303" s="128"/>
      <c r="GD303" s="128"/>
      <c r="GE303" s="128"/>
      <c r="GF303" s="128"/>
      <c r="GG303" s="128"/>
      <c r="GH303" s="128"/>
      <c r="GI303" s="128"/>
      <c r="GJ303" s="128"/>
      <c r="GK303" s="128"/>
      <c r="GL303" s="128"/>
      <c r="GM303" s="128"/>
      <c r="GN303" s="128"/>
      <c r="GO303" s="128"/>
      <c r="GP303" s="128"/>
      <c r="GQ303" s="128"/>
      <c r="GR303" s="128"/>
      <c r="GS303" s="128"/>
      <c r="GT303" s="128"/>
      <c r="GU303" s="128"/>
      <c r="GV303" s="128"/>
      <c r="GW303" s="128"/>
      <c r="GX303" s="128"/>
      <c r="GY303" s="128"/>
      <c r="GZ303" s="128"/>
      <c r="HA303" s="128"/>
      <c r="HB303" s="128"/>
      <c r="HC303" s="128"/>
      <c r="HD303" s="128"/>
      <c r="HE303" s="128"/>
      <c r="HF303" s="128"/>
      <c r="HG303" s="128"/>
      <c r="HH303" s="128"/>
      <c r="HI303" s="128"/>
      <c r="HJ303" s="128"/>
      <c r="HK303" s="128"/>
      <c r="HL303" s="128"/>
      <c r="HM303" s="128"/>
      <c r="HN303" s="128"/>
      <c r="HO303" s="128"/>
      <c r="HP303" s="128"/>
      <c r="HQ303" s="128"/>
      <c r="HR303" s="128"/>
      <c r="HS303" s="128"/>
      <c r="HT303" s="128"/>
      <c r="HU303" s="128"/>
      <c r="HV303" s="128"/>
      <c r="HW303" s="128"/>
      <c r="HX303" s="128"/>
      <c r="HY303" s="128"/>
      <c r="HZ303" s="128"/>
      <c r="IA303" s="128"/>
      <c r="IB303" s="128"/>
      <c r="IC303" s="128"/>
      <c r="ID303" s="128"/>
      <c r="IE303" s="128"/>
      <c r="IF303" s="128"/>
      <c r="IG303" s="128"/>
      <c r="IH303" s="128"/>
      <c r="II303" s="128"/>
      <c r="IJ303" s="128"/>
      <c r="IK303" s="128"/>
      <c r="IL303" s="128"/>
      <c r="IM303" s="128"/>
      <c r="IN303" s="128"/>
      <c r="IO303" s="128"/>
      <c r="IP303" s="128"/>
      <c r="IQ303" s="128"/>
      <c r="IR303" s="128"/>
      <c r="IS303" s="128"/>
      <c r="IT303" s="128"/>
      <c r="IU303" s="128"/>
      <c r="IV303" s="128"/>
      <c r="IW303" s="128"/>
      <c r="IX303" s="128"/>
      <c r="IY303" s="128"/>
      <c r="IZ303" s="128"/>
      <c r="JA303" s="128"/>
      <c r="JB303" s="128"/>
      <c r="JC303" s="128"/>
      <c r="JD303" s="128"/>
      <c r="JE303" s="128"/>
      <c r="JF303" s="128"/>
      <c r="JG303" s="128"/>
      <c r="JH303" s="128"/>
      <c r="JI303" s="128"/>
      <c r="JJ303" s="128"/>
      <c r="JK303" s="128"/>
      <c r="JL303" s="128"/>
      <c r="JM303" s="128"/>
      <c r="JN303" s="128"/>
      <c r="JO303" s="128"/>
      <c r="JP303" s="128"/>
      <c r="JQ303" s="128"/>
      <c r="JR303" s="128"/>
      <c r="JS303" s="128"/>
      <c r="JT303" s="128"/>
      <c r="JU303" s="128"/>
      <c r="JV303" s="128"/>
      <c r="JW303" s="128"/>
      <c r="JX303" s="128"/>
      <c r="JY303" s="128"/>
      <c r="JZ303" s="128"/>
      <c r="KA303" s="128"/>
      <c r="KB303" s="128"/>
      <c r="KC303" s="128"/>
      <c r="KD303" s="128"/>
      <c r="KE303" s="128"/>
      <c r="KF303" s="128"/>
      <c r="KG303" s="128"/>
      <c r="KH303" s="128"/>
      <c r="KI303" s="128"/>
      <c r="KJ303" s="128"/>
      <c r="KK303" s="128"/>
      <c r="KL303" s="128"/>
      <c r="KM303" s="128"/>
      <c r="KN303" s="128"/>
      <c r="KO303" s="128"/>
      <c r="KP303" s="128"/>
      <c r="KQ303" s="128"/>
      <c r="KR303" s="128"/>
      <c r="KS303" s="128"/>
      <c r="KT303" s="128"/>
      <c r="KU303" s="128"/>
      <c r="KV303" s="128"/>
      <c r="KW303" s="128"/>
      <c r="KX303" s="128"/>
      <c r="KY303" s="128"/>
      <c r="KZ303" s="128"/>
      <c r="LA303" s="128"/>
      <c r="LB303" s="128"/>
      <c r="LC303" s="128"/>
      <c r="LD303" s="128"/>
      <c r="LE303" s="128"/>
      <c r="LF303" s="128"/>
      <c r="LG303" s="128"/>
      <c r="LH303" s="128"/>
      <c r="LI303" s="128"/>
      <c r="LJ303" s="128"/>
      <c r="LK303" s="128"/>
      <c r="LL303" s="128"/>
      <c r="LM303" s="128"/>
      <c r="LN303" s="128"/>
      <c r="LO303" s="128"/>
      <c r="LP303" s="128"/>
      <c r="LQ303" s="128"/>
      <c r="LR303" s="128"/>
      <c r="LS303" s="128"/>
      <c r="LT303" s="128"/>
      <c r="LU303" s="128"/>
      <c r="LV303" s="128"/>
      <c r="LW303" s="128"/>
      <c r="LX303" s="128"/>
      <c r="LY303" s="128"/>
      <c r="LZ303" s="128"/>
      <c r="MA303" s="128"/>
      <c r="MB303" s="128"/>
      <c r="MC303" s="128"/>
      <c r="MD303" s="128"/>
      <c r="ME303" s="128"/>
      <c r="MF303" s="128"/>
      <c r="MG303" s="128"/>
      <c r="MH303" s="128"/>
      <c r="MI303" s="128"/>
      <c r="MJ303" s="128"/>
      <c r="MK303" s="128"/>
      <c r="ML303" s="128"/>
      <c r="MM303" s="128"/>
      <c r="MN303" s="128"/>
      <c r="MO303" s="128"/>
      <c r="MP303" s="128"/>
      <c r="MQ303" s="128"/>
      <c r="MR303" s="128"/>
      <c r="MS303" s="128"/>
      <c r="MT303" s="128"/>
      <c r="MU303" s="128"/>
      <c r="MV303" s="128"/>
      <c r="MW303" s="128"/>
      <c r="MX303" s="128"/>
      <c r="MY303" s="128"/>
      <c r="MZ303" s="128"/>
      <c r="NA303" s="128"/>
      <c r="NB303" s="128"/>
      <c r="NC303" s="128"/>
      <c r="ND303" s="128"/>
      <c r="NE303" s="128"/>
      <c r="NF303" s="128"/>
      <c r="NG303" s="128"/>
      <c r="NH303" s="128"/>
      <c r="NI303" s="128"/>
      <c r="NJ303" s="128"/>
      <c r="NK303" s="128"/>
      <c r="NL303" s="128"/>
      <c r="NM303" s="128"/>
      <c r="NN303" s="128"/>
      <c r="NO303" s="128"/>
      <c r="NP303" s="128"/>
      <c r="NQ303" s="128"/>
      <c r="NR303" s="128"/>
      <c r="NS303" s="128"/>
      <c r="NT303" s="128"/>
      <c r="NU303" s="128"/>
      <c r="NV303" s="128"/>
      <c r="NW303" s="128"/>
      <c r="NX303" s="128"/>
      <c r="NY303" s="128"/>
      <c r="NZ303" s="128"/>
      <c r="OA303" s="128"/>
      <c r="OB303" s="128"/>
      <c r="OC303" s="128"/>
      <c r="OD303" s="128"/>
      <c r="OE303" s="128"/>
      <c r="OF303" s="128"/>
      <c r="OG303" s="128"/>
      <c r="OH303" s="128"/>
      <c r="OI303" s="128"/>
      <c r="OJ303" s="128"/>
      <c r="OK303" s="128"/>
      <c r="OL303" s="128"/>
      <c r="OM303" s="128"/>
      <c r="ON303" s="128"/>
      <c r="OO303" s="128"/>
      <c r="OP303" s="128"/>
      <c r="OQ303" s="128"/>
      <c r="OR303" s="128"/>
      <c r="OS303" s="128"/>
      <c r="OT303" s="128"/>
      <c r="OU303" s="128"/>
      <c r="OV303" s="128"/>
      <c r="OW303" s="128"/>
      <c r="OX303" s="128"/>
      <c r="OY303" s="128"/>
      <c r="OZ303" s="128"/>
      <c r="PA303" s="128"/>
      <c r="PB303" s="128"/>
      <c r="PC303" s="128"/>
      <c r="PD303" s="128"/>
      <c r="PE303" s="128"/>
      <c r="PF303" s="128"/>
      <c r="PG303" s="128"/>
      <c r="PH303" s="128"/>
      <c r="PI303" s="128"/>
      <c r="PJ303" s="128"/>
      <c r="PK303" s="128"/>
      <c r="PL303" s="128"/>
      <c r="PM303" s="128"/>
      <c r="PN303" s="128"/>
      <c r="PO303" s="128"/>
      <c r="PP303" s="128"/>
      <c r="PQ303" s="128"/>
      <c r="PR303" s="128"/>
      <c r="PS303" s="128"/>
      <c r="PT303" s="128"/>
      <c r="PU303" s="128"/>
      <c r="PV303" s="128"/>
      <c r="PW303" s="128"/>
      <c r="PX303" s="128"/>
      <c r="PY303" s="128"/>
      <c r="PZ303" s="128"/>
      <c r="QA303" s="128"/>
      <c r="QB303" s="128"/>
      <c r="QC303" s="128"/>
      <c r="QD303" s="128"/>
      <c r="QE303" s="128"/>
      <c r="QF303" s="128"/>
      <c r="QG303" s="128"/>
      <c r="QH303" s="128"/>
      <c r="QI303" s="128"/>
      <c r="QJ303" s="128"/>
      <c r="QK303" s="128"/>
      <c r="QL303" s="128"/>
      <c r="QM303" s="128"/>
      <c r="QN303" s="128"/>
      <c r="QO303" s="128"/>
      <c r="QP303" s="128"/>
      <c r="QQ303" s="128"/>
      <c r="QR303" s="128"/>
      <c r="QS303" s="128"/>
      <c r="QT303" s="128"/>
      <c r="QU303" s="128"/>
      <c r="QV303" s="128"/>
      <c r="QW303" s="128"/>
      <c r="QX303" s="128"/>
      <c r="QY303" s="128"/>
      <c r="QZ303" s="128"/>
      <c r="RA303" s="128"/>
      <c r="RB303" s="128"/>
      <c r="RC303" s="128"/>
      <c r="RD303" s="128"/>
      <c r="RE303" s="128"/>
      <c r="RF303" s="128"/>
      <c r="RG303" s="128"/>
      <c r="RH303" s="128"/>
      <c r="RI303" s="128"/>
      <c r="RJ303" s="128"/>
      <c r="RK303" s="128"/>
      <c r="RL303" s="128"/>
      <c r="RM303" s="128"/>
      <c r="RN303" s="128"/>
      <c r="RO303" s="128"/>
      <c r="RP303" s="128"/>
      <c r="RQ303" s="128"/>
      <c r="RR303" s="128"/>
      <c r="RS303" s="128"/>
      <c r="RT303" s="128"/>
      <c r="RU303" s="128"/>
      <c r="RV303" s="128"/>
      <c r="RW303" s="128"/>
      <c r="RX303" s="128"/>
      <c r="RY303" s="128"/>
      <c r="RZ303" s="128"/>
      <c r="SA303" s="128"/>
      <c r="SB303" s="128"/>
      <c r="SC303" s="128"/>
      <c r="SD303" s="128"/>
      <c r="SE303" s="128"/>
      <c r="SF303" s="128"/>
      <c r="SG303" s="128"/>
      <c r="SH303" s="128"/>
      <c r="SI303" s="128"/>
      <c r="SJ303" s="128"/>
      <c r="SK303" s="128"/>
      <c r="SL303" s="128"/>
      <c r="SM303" s="128"/>
      <c r="SN303" s="128"/>
      <c r="SO303" s="128"/>
      <c r="SP303" s="128"/>
      <c r="SQ303" s="128"/>
      <c r="SR303" s="128"/>
      <c r="SS303" s="128"/>
      <c r="ST303" s="128"/>
      <c r="SU303" s="128"/>
      <c r="SV303" s="128"/>
      <c r="SW303" s="128"/>
      <c r="SX303" s="128"/>
      <c r="SY303" s="128"/>
      <c r="SZ303" s="128"/>
      <c r="TA303" s="128"/>
      <c r="TB303" s="128"/>
      <c r="TC303" s="128"/>
      <c r="TD303" s="128"/>
      <c r="TE303" s="128"/>
      <c r="TF303" s="128"/>
      <c r="TG303" s="128"/>
      <c r="TH303" s="128"/>
      <c r="TI303" s="128"/>
      <c r="TJ303" s="128"/>
      <c r="TK303" s="128"/>
      <c r="TL303" s="128"/>
      <c r="TM303" s="128"/>
      <c r="TN303" s="128"/>
      <c r="TO303" s="128"/>
      <c r="TP303" s="128"/>
      <c r="TQ303" s="128"/>
      <c r="TR303" s="128"/>
      <c r="TS303" s="128"/>
      <c r="TT303" s="128"/>
      <c r="TU303" s="128"/>
      <c r="TV303" s="128"/>
      <c r="TW303" s="128"/>
      <c r="TX303" s="128"/>
      <c r="TY303" s="128"/>
      <c r="TZ303" s="128"/>
      <c r="UA303" s="128"/>
      <c r="UB303" s="128"/>
      <c r="UC303" s="128"/>
      <c r="UD303" s="128"/>
      <c r="UE303" s="128"/>
      <c r="UF303" s="128"/>
      <c r="UG303" s="128"/>
      <c r="UH303" s="128"/>
      <c r="UI303" s="128"/>
      <c r="UJ303" s="128"/>
      <c r="UK303" s="128"/>
      <c r="UL303" s="128"/>
      <c r="UM303" s="128"/>
      <c r="UN303" s="128"/>
      <c r="UO303" s="128"/>
      <c r="UP303" s="128"/>
      <c r="UQ303" s="128"/>
      <c r="UR303" s="128"/>
      <c r="US303" s="128"/>
      <c r="UT303" s="128"/>
      <c r="UU303" s="128"/>
      <c r="UV303" s="128"/>
      <c r="UW303" s="128"/>
      <c r="UX303" s="128"/>
      <c r="UY303" s="128"/>
      <c r="UZ303" s="128"/>
      <c r="VA303" s="128"/>
      <c r="VB303" s="128"/>
      <c r="VC303" s="128"/>
      <c r="VD303" s="128"/>
      <c r="VE303" s="128"/>
      <c r="VF303" s="128"/>
      <c r="VG303" s="128"/>
      <c r="VH303" s="128"/>
      <c r="VI303" s="128"/>
      <c r="VJ303" s="128"/>
      <c r="VK303" s="128"/>
      <c r="VL303" s="128"/>
      <c r="VM303" s="128"/>
      <c r="VN303" s="128"/>
      <c r="VO303" s="128"/>
      <c r="VP303" s="128"/>
      <c r="VQ303" s="128"/>
      <c r="VR303" s="128"/>
      <c r="VS303" s="128"/>
      <c r="VT303" s="128"/>
      <c r="VU303" s="128"/>
      <c r="VV303" s="128"/>
      <c r="VW303" s="128"/>
      <c r="VX303" s="128"/>
      <c r="VY303" s="128"/>
      <c r="VZ303" s="128"/>
      <c r="WA303" s="128"/>
      <c r="WB303" s="128"/>
      <c r="WC303" s="128"/>
      <c r="WD303" s="128"/>
      <c r="WE303" s="128"/>
      <c r="WF303" s="128"/>
      <c r="WG303" s="128"/>
      <c r="WH303" s="128"/>
      <c r="WI303" s="128"/>
      <c r="WJ303" s="128"/>
      <c r="WK303" s="128"/>
      <c r="WL303" s="128"/>
      <c r="WM303" s="128"/>
      <c r="WN303" s="128"/>
      <c r="WO303" s="128"/>
      <c r="WP303" s="128"/>
      <c r="WQ303" s="128"/>
      <c r="WR303" s="128"/>
      <c r="WS303" s="128"/>
      <c r="WT303" s="128"/>
      <c r="WU303" s="128"/>
      <c r="WV303" s="128"/>
      <c r="WW303" s="128"/>
      <c r="WX303" s="128"/>
      <c r="WY303" s="128"/>
      <c r="WZ303" s="128"/>
      <c r="XA303" s="128"/>
      <c r="XB303" s="128"/>
      <c r="XC303" s="128"/>
      <c r="XD303" s="128"/>
      <c r="XE303" s="128"/>
      <c r="XF303" s="128"/>
      <c r="XG303" s="128"/>
      <c r="XH303" s="128"/>
      <c r="XI303" s="128"/>
      <c r="XJ303" s="128"/>
      <c r="XK303" s="128"/>
      <c r="XL303" s="128"/>
      <c r="XM303" s="128"/>
      <c r="XN303" s="128"/>
      <c r="XO303" s="128"/>
      <c r="XP303" s="128"/>
      <c r="XQ303" s="128"/>
      <c r="XR303" s="128"/>
      <c r="XS303" s="128"/>
      <c r="XT303" s="128"/>
      <c r="XU303" s="128"/>
      <c r="XV303" s="128"/>
      <c r="XW303" s="128"/>
      <c r="XX303" s="128"/>
      <c r="XY303" s="128"/>
      <c r="XZ303" s="128"/>
      <c r="YA303" s="128"/>
      <c r="YB303" s="128"/>
      <c r="YC303" s="128"/>
      <c r="YD303" s="128"/>
      <c r="YE303" s="128"/>
      <c r="YF303" s="128"/>
      <c r="YG303" s="128"/>
      <c r="YH303" s="128"/>
      <c r="YI303" s="128"/>
      <c r="YJ303" s="128"/>
      <c r="YK303" s="128"/>
      <c r="YL303" s="128"/>
      <c r="YM303" s="128"/>
      <c r="YN303" s="128"/>
      <c r="YO303" s="128"/>
      <c r="YP303" s="128"/>
      <c r="YQ303" s="128"/>
      <c r="YR303" s="128"/>
      <c r="YS303" s="128"/>
      <c r="YT303" s="128"/>
      <c r="YU303" s="128"/>
      <c r="YV303" s="128"/>
      <c r="YW303" s="128"/>
      <c r="YX303" s="128"/>
      <c r="YY303" s="128"/>
      <c r="YZ303" s="128"/>
      <c r="ZA303" s="128"/>
      <c r="ZB303" s="128"/>
      <c r="ZC303" s="128"/>
      <c r="ZD303" s="128"/>
      <c r="ZE303" s="128"/>
      <c r="ZF303" s="128"/>
      <c r="ZG303" s="128"/>
      <c r="ZH303" s="128"/>
      <c r="ZI303" s="128"/>
      <c r="ZJ303" s="128"/>
      <c r="ZK303" s="128"/>
      <c r="ZL303" s="128"/>
      <c r="ZM303" s="128"/>
      <c r="ZN303" s="128"/>
      <c r="ZO303" s="128"/>
      <c r="ZP303" s="128"/>
      <c r="ZQ303" s="128"/>
      <c r="ZR303" s="128"/>
      <c r="ZS303" s="128"/>
      <c r="ZT303" s="128"/>
      <c r="ZU303" s="128"/>
      <c r="ZV303" s="128"/>
      <c r="ZW303" s="128"/>
      <c r="ZX303" s="128"/>
      <c r="ZY303" s="128"/>
      <c r="ZZ303" s="128"/>
      <c r="AAA303" s="128"/>
      <c r="AAB303" s="128"/>
      <c r="AAC303" s="128"/>
      <c r="AAD303" s="128"/>
      <c r="AAE303" s="128"/>
      <c r="AAF303" s="128"/>
      <c r="AAG303" s="128"/>
      <c r="AAH303" s="128"/>
      <c r="AAI303" s="128"/>
      <c r="AAJ303" s="128"/>
      <c r="AAK303" s="128"/>
      <c r="AAL303" s="128"/>
      <c r="AAM303" s="128"/>
      <c r="AAN303" s="128"/>
      <c r="AAO303" s="128"/>
      <c r="AAP303" s="128"/>
      <c r="AAQ303" s="128"/>
      <c r="AAR303" s="128"/>
      <c r="AAS303" s="128"/>
      <c r="AAT303" s="128"/>
      <c r="AAU303" s="128"/>
      <c r="AAV303" s="128"/>
      <c r="AAW303" s="128"/>
      <c r="AAX303" s="128"/>
      <c r="AAY303" s="128"/>
      <c r="AAZ303" s="128"/>
      <c r="ABA303" s="128"/>
      <c r="ABB303" s="128"/>
      <c r="ABC303" s="128"/>
      <c r="ABD303" s="128"/>
      <c r="ABE303" s="128"/>
      <c r="ABF303" s="128"/>
      <c r="ABG303" s="128"/>
      <c r="ABH303" s="128"/>
      <c r="ABI303" s="128"/>
      <c r="ABJ303" s="128"/>
      <c r="ABK303" s="128"/>
      <c r="ABL303" s="128"/>
      <c r="ABM303" s="128"/>
      <c r="ABN303" s="128"/>
      <c r="ABO303" s="128"/>
      <c r="ABP303" s="128"/>
      <c r="ABQ303" s="128"/>
      <c r="ABR303" s="128"/>
      <c r="ABS303" s="128"/>
      <c r="ABT303" s="128"/>
      <c r="ABU303" s="128"/>
      <c r="ABV303" s="128"/>
      <c r="ABW303" s="128"/>
      <c r="ABX303" s="128"/>
      <c r="ABY303" s="128"/>
      <c r="ABZ303" s="128"/>
      <c r="ACA303" s="128"/>
      <c r="ACB303" s="128"/>
      <c r="ACC303" s="128"/>
      <c r="ACD303" s="128"/>
      <c r="ACE303" s="128"/>
      <c r="ACF303" s="128"/>
      <c r="ACG303" s="128"/>
      <c r="ACH303" s="128"/>
      <c r="ACI303" s="128"/>
      <c r="ACJ303" s="128"/>
      <c r="ACK303" s="128"/>
      <c r="ACL303" s="128"/>
      <c r="ACM303" s="128"/>
      <c r="ACN303" s="128"/>
      <c r="ACO303" s="128"/>
      <c r="ACP303" s="128"/>
      <c r="ACQ303" s="128"/>
      <c r="ACR303" s="128"/>
      <c r="ACS303" s="128"/>
      <c r="ACT303" s="128"/>
      <c r="ACU303" s="128"/>
      <c r="ACV303" s="128"/>
      <c r="ACW303" s="128"/>
      <c r="ACX303" s="128"/>
      <c r="ACY303" s="128"/>
      <c r="ACZ303" s="128"/>
      <c r="ADA303" s="128"/>
      <c r="ADB303" s="128"/>
      <c r="ADC303" s="128"/>
      <c r="ADD303" s="128"/>
      <c r="ADE303" s="128"/>
      <c r="ADF303" s="128"/>
      <c r="ADG303" s="128"/>
      <c r="ADH303" s="128"/>
      <c r="ADI303" s="128"/>
      <c r="ADJ303" s="128"/>
      <c r="ADK303" s="128"/>
      <c r="ADL303" s="128"/>
      <c r="ADM303" s="128"/>
      <c r="ADN303" s="128"/>
      <c r="ADO303" s="128"/>
      <c r="ADP303" s="128"/>
      <c r="ADQ303" s="128"/>
      <c r="ADR303" s="128"/>
      <c r="ADS303" s="128"/>
      <c r="ADT303" s="128"/>
      <c r="ADU303" s="128"/>
      <c r="ADV303" s="128"/>
      <c r="ADW303" s="128"/>
      <c r="ADX303" s="128"/>
      <c r="ADY303" s="128"/>
      <c r="ADZ303" s="128"/>
      <c r="AEA303" s="128"/>
      <c r="AEB303" s="128"/>
      <c r="AEC303" s="128"/>
      <c r="AED303" s="128"/>
      <c r="AEE303" s="128"/>
      <c r="AEF303" s="128"/>
      <c r="AEG303" s="128"/>
      <c r="AEH303" s="128"/>
      <c r="AEI303" s="128"/>
      <c r="AEJ303" s="128"/>
      <c r="AEK303" s="128"/>
      <c r="AEL303" s="128"/>
      <c r="AEM303" s="128"/>
      <c r="AEN303" s="128"/>
      <c r="AEO303" s="128"/>
      <c r="AEP303" s="128"/>
      <c r="AEQ303" s="128"/>
      <c r="AER303" s="128"/>
      <c r="AES303" s="128"/>
      <c r="AET303" s="128"/>
      <c r="AEU303" s="128"/>
      <c r="AEV303" s="128"/>
      <c r="AEW303" s="128"/>
      <c r="AEX303" s="128"/>
      <c r="AEY303" s="128"/>
      <c r="AEZ303" s="128"/>
      <c r="AFA303" s="128"/>
      <c r="AFB303" s="128"/>
      <c r="AFC303" s="128"/>
      <c r="AFD303" s="128"/>
      <c r="AFE303" s="128"/>
      <c r="AFF303" s="128"/>
      <c r="AFG303" s="128"/>
      <c r="AFH303" s="128"/>
      <c r="AFI303" s="128"/>
      <c r="AFJ303" s="128"/>
      <c r="AFK303" s="128"/>
      <c r="AFL303" s="128"/>
      <c r="AFM303" s="128"/>
      <c r="AFN303" s="128"/>
      <c r="AFO303" s="128"/>
      <c r="AFP303" s="128"/>
      <c r="AFQ303" s="128"/>
      <c r="AFR303" s="128"/>
      <c r="AFS303" s="128"/>
      <c r="AFT303" s="128"/>
      <c r="AFU303" s="128"/>
      <c r="AFV303" s="128"/>
      <c r="AFW303" s="128"/>
      <c r="AFX303" s="128"/>
      <c r="AFY303" s="128"/>
      <c r="AFZ303" s="128"/>
      <c r="AGA303" s="128"/>
      <c r="AGB303" s="128"/>
      <c r="AGC303" s="128"/>
      <c r="AGD303" s="128"/>
      <c r="AGE303" s="128"/>
      <c r="AGF303" s="128"/>
      <c r="AGG303" s="128"/>
      <c r="AGH303" s="128"/>
      <c r="AGI303" s="128"/>
      <c r="AGJ303" s="128"/>
      <c r="AGK303" s="128"/>
      <c r="AGL303" s="128"/>
      <c r="AGM303" s="128"/>
      <c r="AGN303" s="128"/>
      <c r="AGO303" s="128"/>
      <c r="AGP303" s="128"/>
      <c r="AGQ303" s="128"/>
      <c r="AGR303" s="128"/>
      <c r="AGS303" s="128"/>
      <c r="AGT303" s="128"/>
      <c r="AGU303" s="128"/>
      <c r="AGV303" s="128"/>
      <c r="AGW303" s="128"/>
      <c r="AGX303" s="128"/>
      <c r="AGY303" s="128"/>
      <c r="AGZ303" s="128"/>
      <c r="AHA303" s="128"/>
      <c r="AHB303" s="128"/>
      <c r="AHC303" s="128"/>
      <c r="AHD303" s="128"/>
      <c r="AHE303" s="128"/>
      <c r="AHF303" s="128"/>
      <c r="AHG303" s="128"/>
      <c r="AHH303" s="128"/>
      <c r="AHI303" s="128"/>
      <c r="AHJ303" s="128"/>
      <c r="AHK303" s="128"/>
      <c r="AHL303" s="128"/>
      <c r="AHM303" s="128"/>
      <c r="AHN303" s="128"/>
      <c r="AHO303" s="128"/>
      <c r="AHP303" s="128"/>
      <c r="AHQ303" s="128"/>
      <c r="AHR303" s="128"/>
      <c r="AHS303" s="128"/>
      <c r="AHT303" s="128"/>
      <c r="AHU303" s="128"/>
      <c r="AHV303" s="128"/>
      <c r="AHW303" s="128"/>
      <c r="AHX303" s="128"/>
      <c r="AHY303" s="128"/>
      <c r="AHZ303" s="128"/>
      <c r="AIA303" s="128"/>
      <c r="AIB303" s="128"/>
      <c r="AIC303" s="128"/>
      <c r="AID303" s="128"/>
      <c r="AIE303" s="128"/>
      <c r="AIF303" s="128"/>
      <c r="AIG303" s="128"/>
      <c r="AIH303" s="128"/>
      <c r="AII303" s="128"/>
      <c r="AIJ303" s="128"/>
      <c r="AIK303" s="128"/>
      <c r="AIL303" s="128"/>
      <c r="AIM303" s="128"/>
      <c r="AIN303" s="128"/>
      <c r="AIO303" s="128"/>
      <c r="AIP303" s="128"/>
      <c r="AIQ303" s="128"/>
      <c r="AIR303" s="128"/>
      <c r="AIS303" s="128"/>
      <c r="AIT303" s="128"/>
      <c r="AIU303" s="128"/>
      <c r="AIV303" s="128"/>
      <c r="AIW303" s="128"/>
      <c r="AIX303" s="128"/>
      <c r="AIY303" s="128"/>
      <c r="AIZ303" s="128"/>
      <c r="AJA303" s="128"/>
      <c r="AJB303" s="128"/>
      <c r="AJC303" s="128"/>
      <c r="AJD303" s="128"/>
      <c r="AJE303" s="128"/>
      <c r="AJF303" s="128"/>
      <c r="AJG303" s="128"/>
      <c r="AJH303" s="128"/>
      <c r="AJI303" s="128"/>
      <c r="AJJ303" s="128"/>
      <c r="AJK303" s="128"/>
      <c r="AJL303" s="128"/>
      <c r="AJM303" s="128"/>
      <c r="AJN303" s="128"/>
      <c r="AJO303" s="128"/>
      <c r="AJP303" s="128"/>
      <c r="AJQ303" s="128"/>
      <c r="AJR303" s="128"/>
      <c r="AJS303" s="128"/>
      <c r="AJT303" s="128"/>
      <c r="AJU303" s="128"/>
      <c r="AJV303" s="128"/>
      <c r="AJW303" s="128"/>
      <c r="AJX303" s="128"/>
      <c r="AJY303" s="128"/>
      <c r="AJZ303" s="128"/>
      <c r="AKA303" s="128"/>
      <c r="AKB303" s="128"/>
      <c r="AKC303" s="128"/>
      <c r="AKD303" s="128"/>
      <c r="AKE303" s="128"/>
      <c r="AKF303" s="128"/>
      <c r="AKG303" s="128"/>
      <c r="AKH303" s="128"/>
      <c r="AKI303" s="128"/>
      <c r="AKJ303" s="128"/>
      <c r="AKK303" s="128"/>
      <c r="AKL303" s="128"/>
      <c r="AKM303" s="128"/>
      <c r="AKN303" s="128"/>
      <c r="AKO303" s="128"/>
      <c r="AKP303" s="128"/>
      <c r="AKQ303" s="128"/>
      <c r="AKR303" s="128"/>
      <c r="AKS303" s="128"/>
      <c r="AKT303" s="128"/>
      <c r="AKU303" s="128"/>
      <c r="AKV303" s="128"/>
      <c r="AKW303" s="128"/>
      <c r="AKX303" s="128"/>
      <c r="AKY303" s="128"/>
      <c r="AKZ303" s="128"/>
      <c r="ALA303" s="128"/>
      <c r="ALB303" s="128"/>
      <c r="ALC303" s="128"/>
      <c r="ALD303" s="128"/>
      <c r="ALE303" s="128"/>
      <c r="ALF303" s="128"/>
      <c r="ALG303" s="128"/>
      <c r="ALH303" s="128"/>
      <c r="ALI303" s="128"/>
      <c r="ALJ303" s="128"/>
      <c r="ALK303" s="128"/>
      <c r="ALL303" s="128"/>
      <c r="ALM303" s="128"/>
      <c r="ALN303" s="128"/>
      <c r="ALO303" s="128"/>
      <c r="ALP303" s="128"/>
      <c r="ALQ303" s="128"/>
      <c r="ALR303" s="128"/>
      <c r="ALS303" s="128"/>
      <c r="ALT303" s="128"/>
      <c r="ALU303" s="128"/>
      <c r="ALV303" s="128"/>
      <c r="ALW303" s="128"/>
      <c r="ALX303" s="128"/>
      <c r="ALY303" s="128"/>
      <c r="ALZ303" s="128"/>
      <c r="AMA303" s="128"/>
      <c r="AMB303" s="128"/>
      <c r="AMC303" s="128"/>
      <c r="AMD303" s="128"/>
      <c r="AME303" s="128"/>
      <c r="AMF303" s="128"/>
      <c r="AMG303" s="128"/>
      <c r="AMH303" s="128"/>
    </row>
    <row r="304" spans="1:1022" ht="13.9" customHeight="1" x14ac:dyDescent="0.3">
      <c r="A304" s="131" t="s">
        <v>21</v>
      </c>
      <c r="B304" s="158">
        <v>3</v>
      </c>
      <c r="C304" s="131"/>
      <c r="D304" s="177"/>
      <c r="E304" s="174"/>
      <c r="F304" s="174"/>
      <c r="G304" s="174"/>
      <c r="H304" s="177"/>
      <c r="I304" s="177"/>
      <c r="J304" s="174"/>
      <c r="K304" s="174"/>
      <c r="L304" s="174"/>
      <c r="M304" s="174"/>
      <c r="N304" s="174"/>
      <c r="O304" s="174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  <c r="AH304" s="128"/>
      <c r="AI304" s="128"/>
      <c r="AJ304" s="128"/>
      <c r="AK304" s="128"/>
      <c r="AL304" s="128"/>
      <c r="AM304" s="128"/>
      <c r="AN304" s="128"/>
      <c r="AO304" s="128"/>
      <c r="AP304" s="128"/>
      <c r="AQ304" s="128"/>
      <c r="AR304" s="128"/>
      <c r="AS304" s="128"/>
      <c r="AT304" s="128"/>
      <c r="AU304" s="128"/>
      <c r="AV304" s="128"/>
      <c r="AW304" s="128"/>
      <c r="AX304" s="128"/>
      <c r="AY304" s="128"/>
      <c r="AZ304" s="128"/>
      <c r="BA304" s="128"/>
      <c r="BB304" s="128"/>
      <c r="BC304" s="128"/>
      <c r="BD304" s="128"/>
      <c r="BE304" s="128"/>
      <c r="BF304" s="128"/>
      <c r="BG304" s="128"/>
      <c r="BH304" s="128"/>
      <c r="BI304" s="128"/>
      <c r="BJ304" s="128"/>
      <c r="BK304" s="128"/>
      <c r="BL304" s="128"/>
      <c r="BM304" s="128"/>
      <c r="BN304" s="128"/>
      <c r="BO304" s="128"/>
      <c r="BP304" s="128"/>
      <c r="BQ304" s="128"/>
      <c r="BR304" s="128"/>
      <c r="BS304" s="128"/>
      <c r="BT304" s="128"/>
      <c r="BU304" s="128"/>
      <c r="BV304" s="128"/>
      <c r="BW304" s="128"/>
      <c r="BX304" s="128"/>
      <c r="BY304" s="128"/>
      <c r="BZ304" s="128"/>
      <c r="CA304" s="128"/>
      <c r="CB304" s="128"/>
      <c r="CC304" s="128"/>
      <c r="CD304" s="128"/>
      <c r="CE304" s="128"/>
      <c r="CF304" s="128"/>
      <c r="CG304" s="128"/>
      <c r="CH304" s="128"/>
      <c r="CI304" s="128"/>
      <c r="CJ304" s="128"/>
      <c r="CK304" s="128"/>
      <c r="CL304" s="128"/>
      <c r="CM304" s="128"/>
      <c r="CN304" s="128"/>
      <c r="CO304" s="128"/>
      <c r="CP304" s="128"/>
      <c r="CQ304" s="128"/>
      <c r="CR304" s="128"/>
      <c r="CS304" s="128"/>
      <c r="CT304" s="128"/>
      <c r="CU304" s="128"/>
      <c r="CV304" s="128"/>
      <c r="CW304" s="128"/>
      <c r="CX304" s="128"/>
      <c r="CY304" s="128"/>
      <c r="CZ304" s="128"/>
      <c r="DA304" s="128"/>
      <c r="DB304" s="128"/>
      <c r="DC304" s="128"/>
      <c r="DD304" s="128"/>
      <c r="DE304" s="128"/>
      <c r="DF304" s="128"/>
      <c r="DG304" s="128"/>
      <c r="DH304" s="128"/>
      <c r="DI304" s="128"/>
      <c r="DJ304" s="128"/>
      <c r="DK304" s="128"/>
      <c r="DL304" s="128"/>
      <c r="DM304" s="128"/>
      <c r="DN304" s="128"/>
      <c r="DO304" s="128"/>
      <c r="DP304" s="128"/>
      <c r="DQ304" s="128"/>
      <c r="DR304" s="128"/>
      <c r="DS304" s="128"/>
      <c r="DT304" s="128"/>
      <c r="DU304" s="128"/>
      <c r="DV304" s="128"/>
      <c r="DW304" s="128"/>
      <c r="DX304" s="128"/>
      <c r="DY304" s="128"/>
      <c r="DZ304" s="128"/>
      <c r="EA304" s="128"/>
      <c r="EB304" s="128"/>
      <c r="EC304" s="128"/>
      <c r="ED304" s="128"/>
      <c r="EE304" s="128"/>
      <c r="EF304" s="128"/>
      <c r="EG304" s="128"/>
      <c r="EH304" s="128"/>
      <c r="EI304" s="128"/>
      <c r="EJ304" s="128"/>
      <c r="EK304" s="128"/>
      <c r="EL304" s="128"/>
      <c r="EM304" s="128"/>
      <c r="EN304" s="128"/>
      <c r="EO304" s="128"/>
      <c r="EP304" s="128"/>
      <c r="EQ304" s="128"/>
      <c r="ER304" s="128"/>
      <c r="ES304" s="128"/>
      <c r="ET304" s="128"/>
      <c r="EU304" s="128"/>
      <c r="EV304" s="128"/>
      <c r="EW304" s="128"/>
      <c r="EX304" s="128"/>
      <c r="EY304" s="128"/>
      <c r="EZ304" s="128"/>
      <c r="FA304" s="128"/>
      <c r="FB304" s="128"/>
      <c r="FC304" s="128"/>
      <c r="FD304" s="128"/>
      <c r="FE304" s="128"/>
      <c r="FF304" s="128"/>
      <c r="FG304" s="128"/>
      <c r="FH304" s="128"/>
      <c r="FI304" s="128"/>
      <c r="FJ304" s="128"/>
      <c r="FK304" s="128"/>
      <c r="FL304" s="128"/>
      <c r="FM304" s="128"/>
      <c r="FN304" s="128"/>
      <c r="FO304" s="128"/>
      <c r="FP304" s="128"/>
      <c r="FQ304" s="128"/>
      <c r="FR304" s="128"/>
      <c r="FS304" s="128"/>
      <c r="FT304" s="128"/>
      <c r="FU304" s="128"/>
      <c r="FV304" s="128"/>
      <c r="FW304" s="128"/>
      <c r="FX304" s="128"/>
      <c r="FY304" s="128"/>
      <c r="FZ304" s="128"/>
      <c r="GA304" s="128"/>
      <c r="GB304" s="128"/>
      <c r="GC304" s="128"/>
      <c r="GD304" s="128"/>
      <c r="GE304" s="128"/>
      <c r="GF304" s="128"/>
      <c r="GG304" s="128"/>
      <c r="GH304" s="128"/>
      <c r="GI304" s="128"/>
      <c r="GJ304" s="128"/>
      <c r="GK304" s="128"/>
      <c r="GL304" s="128"/>
      <c r="GM304" s="128"/>
      <c r="GN304" s="128"/>
      <c r="GO304" s="128"/>
      <c r="GP304" s="128"/>
      <c r="GQ304" s="128"/>
      <c r="GR304" s="128"/>
      <c r="GS304" s="128"/>
      <c r="GT304" s="128"/>
      <c r="GU304" s="128"/>
      <c r="GV304" s="128"/>
      <c r="GW304" s="128"/>
      <c r="GX304" s="128"/>
      <c r="GY304" s="128"/>
      <c r="GZ304" s="128"/>
      <c r="HA304" s="128"/>
      <c r="HB304" s="128"/>
      <c r="HC304" s="128"/>
      <c r="HD304" s="128"/>
      <c r="HE304" s="128"/>
      <c r="HF304" s="128"/>
      <c r="HG304" s="128"/>
      <c r="HH304" s="128"/>
      <c r="HI304" s="128"/>
      <c r="HJ304" s="128"/>
      <c r="HK304" s="128"/>
      <c r="HL304" s="128"/>
      <c r="HM304" s="128"/>
      <c r="HN304" s="128"/>
      <c r="HO304" s="128"/>
      <c r="HP304" s="128"/>
      <c r="HQ304" s="128"/>
      <c r="HR304" s="128"/>
      <c r="HS304" s="128"/>
      <c r="HT304" s="128"/>
      <c r="HU304" s="128"/>
      <c r="HV304" s="128"/>
      <c r="HW304" s="128"/>
      <c r="HX304" s="128"/>
      <c r="HY304" s="128"/>
      <c r="HZ304" s="128"/>
      <c r="IA304" s="128"/>
      <c r="IB304" s="128"/>
      <c r="IC304" s="128"/>
      <c r="ID304" s="128"/>
      <c r="IE304" s="128"/>
      <c r="IF304" s="128"/>
      <c r="IG304" s="128"/>
      <c r="IH304" s="128"/>
      <c r="II304" s="128"/>
      <c r="IJ304" s="128"/>
      <c r="IK304" s="128"/>
      <c r="IL304" s="128"/>
      <c r="IM304" s="128"/>
      <c r="IN304" s="128"/>
      <c r="IO304" s="128"/>
      <c r="IP304" s="128"/>
      <c r="IQ304" s="128"/>
      <c r="IR304" s="128"/>
      <c r="IS304" s="128"/>
      <c r="IT304" s="128"/>
      <c r="IU304" s="128"/>
      <c r="IV304" s="128"/>
      <c r="IW304" s="128"/>
      <c r="IX304" s="128"/>
      <c r="IY304" s="128"/>
      <c r="IZ304" s="128"/>
      <c r="JA304" s="128"/>
      <c r="JB304" s="128"/>
      <c r="JC304" s="128"/>
      <c r="JD304" s="128"/>
      <c r="JE304" s="128"/>
      <c r="JF304" s="128"/>
      <c r="JG304" s="128"/>
      <c r="JH304" s="128"/>
      <c r="JI304" s="128"/>
      <c r="JJ304" s="128"/>
      <c r="JK304" s="128"/>
      <c r="JL304" s="128"/>
      <c r="JM304" s="128"/>
      <c r="JN304" s="128"/>
      <c r="JO304" s="128"/>
      <c r="JP304" s="128"/>
      <c r="JQ304" s="128"/>
      <c r="JR304" s="128"/>
      <c r="JS304" s="128"/>
      <c r="JT304" s="128"/>
      <c r="JU304" s="128"/>
      <c r="JV304" s="128"/>
      <c r="JW304" s="128"/>
      <c r="JX304" s="128"/>
      <c r="JY304" s="128"/>
      <c r="JZ304" s="128"/>
      <c r="KA304" s="128"/>
      <c r="KB304" s="128"/>
      <c r="KC304" s="128"/>
      <c r="KD304" s="128"/>
      <c r="KE304" s="128"/>
      <c r="KF304" s="128"/>
      <c r="KG304" s="128"/>
      <c r="KH304" s="128"/>
      <c r="KI304" s="128"/>
      <c r="KJ304" s="128"/>
      <c r="KK304" s="128"/>
      <c r="KL304" s="128"/>
      <c r="KM304" s="128"/>
      <c r="KN304" s="128"/>
      <c r="KO304" s="128"/>
      <c r="KP304" s="128"/>
      <c r="KQ304" s="128"/>
      <c r="KR304" s="128"/>
      <c r="KS304" s="128"/>
      <c r="KT304" s="128"/>
      <c r="KU304" s="128"/>
      <c r="KV304" s="128"/>
      <c r="KW304" s="128"/>
      <c r="KX304" s="128"/>
      <c r="KY304" s="128"/>
      <c r="KZ304" s="128"/>
      <c r="LA304" s="128"/>
      <c r="LB304" s="128"/>
      <c r="LC304" s="128"/>
      <c r="LD304" s="128"/>
      <c r="LE304" s="128"/>
      <c r="LF304" s="128"/>
      <c r="LG304" s="128"/>
      <c r="LH304" s="128"/>
      <c r="LI304" s="128"/>
      <c r="LJ304" s="128"/>
      <c r="LK304" s="128"/>
      <c r="LL304" s="128"/>
      <c r="LM304" s="128"/>
      <c r="LN304" s="128"/>
      <c r="LO304" s="128"/>
      <c r="LP304" s="128"/>
      <c r="LQ304" s="128"/>
      <c r="LR304" s="128"/>
      <c r="LS304" s="128"/>
      <c r="LT304" s="128"/>
      <c r="LU304" s="128"/>
      <c r="LV304" s="128"/>
      <c r="LW304" s="128"/>
      <c r="LX304" s="128"/>
      <c r="LY304" s="128"/>
      <c r="LZ304" s="128"/>
      <c r="MA304" s="128"/>
      <c r="MB304" s="128"/>
      <c r="MC304" s="128"/>
      <c r="MD304" s="128"/>
      <c r="ME304" s="128"/>
      <c r="MF304" s="128"/>
      <c r="MG304" s="128"/>
      <c r="MH304" s="128"/>
      <c r="MI304" s="128"/>
      <c r="MJ304" s="128"/>
      <c r="MK304" s="128"/>
      <c r="ML304" s="128"/>
      <c r="MM304" s="128"/>
      <c r="MN304" s="128"/>
      <c r="MO304" s="128"/>
      <c r="MP304" s="128"/>
      <c r="MQ304" s="128"/>
      <c r="MR304" s="128"/>
      <c r="MS304" s="128"/>
      <c r="MT304" s="128"/>
      <c r="MU304" s="128"/>
      <c r="MV304" s="128"/>
      <c r="MW304" s="128"/>
      <c r="MX304" s="128"/>
      <c r="MY304" s="128"/>
      <c r="MZ304" s="128"/>
      <c r="NA304" s="128"/>
      <c r="NB304" s="128"/>
      <c r="NC304" s="128"/>
      <c r="ND304" s="128"/>
      <c r="NE304" s="128"/>
      <c r="NF304" s="128"/>
      <c r="NG304" s="128"/>
      <c r="NH304" s="128"/>
      <c r="NI304" s="128"/>
      <c r="NJ304" s="128"/>
      <c r="NK304" s="128"/>
      <c r="NL304" s="128"/>
      <c r="NM304" s="128"/>
      <c r="NN304" s="128"/>
      <c r="NO304" s="128"/>
      <c r="NP304" s="128"/>
      <c r="NQ304" s="128"/>
      <c r="NR304" s="128"/>
      <c r="NS304" s="128"/>
      <c r="NT304" s="128"/>
      <c r="NU304" s="128"/>
      <c r="NV304" s="128"/>
      <c r="NW304" s="128"/>
      <c r="NX304" s="128"/>
      <c r="NY304" s="128"/>
      <c r="NZ304" s="128"/>
      <c r="OA304" s="128"/>
      <c r="OB304" s="128"/>
      <c r="OC304" s="128"/>
      <c r="OD304" s="128"/>
      <c r="OE304" s="128"/>
      <c r="OF304" s="128"/>
      <c r="OG304" s="128"/>
      <c r="OH304" s="128"/>
      <c r="OI304" s="128"/>
      <c r="OJ304" s="128"/>
      <c r="OK304" s="128"/>
      <c r="OL304" s="128"/>
      <c r="OM304" s="128"/>
      <c r="ON304" s="128"/>
      <c r="OO304" s="128"/>
      <c r="OP304" s="128"/>
      <c r="OQ304" s="128"/>
      <c r="OR304" s="128"/>
      <c r="OS304" s="128"/>
      <c r="OT304" s="128"/>
      <c r="OU304" s="128"/>
      <c r="OV304" s="128"/>
      <c r="OW304" s="128"/>
      <c r="OX304" s="128"/>
      <c r="OY304" s="128"/>
      <c r="OZ304" s="128"/>
      <c r="PA304" s="128"/>
      <c r="PB304" s="128"/>
      <c r="PC304" s="128"/>
      <c r="PD304" s="128"/>
      <c r="PE304" s="128"/>
      <c r="PF304" s="128"/>
      <c r="PG304" s="128"/>
      <c r="PH304" s="128"/>
      <c r="PI304" s="128"/>
      <c r="PJ304" s="128"/>
      <c r="PK304" s="128"/>
      <c r="PL304" s="128"/>
      <c r="PM304" s="128"/>
      <c r="PN304" s="128"/>
      <c r="PO304" s="128"/>
      <c r="PP304" s="128"/>
      <c r="PQ304" s="128"/>
      <c r="PR304" s="128"/>
      <c r="PS304" s="128"/>
      <c r="PT304" s="128"/>
      <c r="PU304" s="128"/>
      <c r="PV304" s="128"/>
      <c r="PW304" s="128"/>
      <c r="PX304" s="128"/>
      <c r="PY304" s="128"/>
      <c r="PZ304" s="128"/>
      <c r="QA304" s="128"/>
      <c r="QB304" s="128"/>
      <c r="QC304" s="128"/>
      <c r="QD304" s="128"/>
      <c r="QE304" s="128"/>
      <c r="QF304" s="128"/>
      <c r="QG304" s="128"/>
      <c r="QH304" s="128"/>
      <c r="QI304" s="128"/>
      <c r="QJ304" s="128"/>
      <c r="QK304" s="128"/>
      <c r="QL304" s="128"/>
      <c r="QM304" s="128"/>
      <c r="QN304" s="128"/>
      <c r="QO304" s="128"/>
      <c r="QP304" s="128"/>
      <c r="QQ304" s="128"/>
      <c r="QR304" s="128"/>
      <c r="QS304" s="128"/>
      <c r="QT304" s="128"/>
      <c r="QU304" s="128"/>
      <c r="QV304" s="128"/>
      <c r="QW304" s="128"/>
      <c r="QX304" s="128"/>
      <c r="QY304" s="128"/>
      <c r="QZ304" s="128"/>
      <c r="RA304" s="128"/>
      <c r="RB304" s="128"/>
      <c r="RC304" s="128"/>
      <c r="RD304" s="128"/>
      <c r="RE304" s="128"/>
      <c r="RF304" s="128"/>
      <c r="RG304" s="128"/>
      <c r="RH304" s="128"/>
      <c r="RI304" s="128"/>
      <c r="RJ304" s="128"/>
      <c r="RK304" s="128"/>
      <c r="RL304" s="128"/>
      <c r="RM304" s="128"/>
      <c r="RN304" s="128"/>
      <c r="RO304" s="128"/>
      <c r="RP304" s="128"/>
      <c r="RQ304" s="128"/>
      <c r="RR304" s="128"/>
      <c r="RS304" s="128"/>
      <c r="RT304" s="128"/>
      <c r="RU304" s="128"/>
      <c r="RV304" s="128"/>
      <c r="RW304" s="128"/>
      <c r="RX304" s="128"/>
      <c r="RY304" s="128"/>
      <c r="RZ304" s="128"/>
      <c r="SA304" s="128"/>
      <c r="SB304" s="128"/>
      <c r="SC304" s="128"/>
      <c r="SD304" s="128"/>
      <c r="SE304" s="128"/>
      <c r="SF304" s="128"/>
      <c r="SG304" s="128"/>
      <c r="SH304" s="128"/>
      <c r="SI304" s="128"/>
      <c r="SJ304" s="128"/>
      <c r="SK304" s="128"/>
      <c r="SL304" s="128"/>
      <c r="SM304" s="128"/>
      <c r="SN304" s="128"/>
      <c r="SO304" s="128"/>
      <c r="SP304" s="128"/>
      <c r="SQ304" s="128"/>
      <c r="SR304" s="128"/>
      <c r="SS304" s="128"/>
      <c r="ST304" s="128"/>
      <c r="SU304" s="128"/>
      <c r="SV304" s="128"/>
      <c r="SW304" s="128"/>
      <c r="SX304" s="128"/>
      <c r="SY304" s="128"/>
      <c r="SZ304" s="128"/>
      <c r="TA304" s="128"/>
      <c r="TB304" s="128"/>
      <c r="TC304" s="128"/>
      <c r="TD304" s="128"/>
      <c r="TE304" s="128"/>
      <c r="TF304" s="128"/>
      <c r="TG304" s="128"/>
      <c r="TH304" s="128"/>
      <c r="TI304" s="128"/>
      <c r="TJ304" s="128"/>
      <c r="TK304" s="128"/>
      <c r="TL304" s="128"/>
      <c r="TM304" s="128"/>
      <c r="TN304" s="128"/>
      <c r="TO304" s="128"/>
      <c r="TP304" s="128"/>
      <c r="TQ304" s="128"/>
      <c r="TR304" s="128"/>
      <c r="TS304" s="128"/>
      <c r="TT304" s="128"/>
      <c r="TU304" s="128"/>
      <c r="TV304" s="128"/>
      <c r="TW304" s="128"/>
      <c r="TX304" s="128"/>
      <c r="TY304" s="128"/>
      <c r="TZ304" s="128"/>
      <c r="UA304" s="128"/>
      <c r="UB304" s="128"/>
      <c r="UC304" s="128"/>
      <c r="UD304" s="128"/>
      <c r="UE304" s="128"/>
      <c r="UF304" s="128"/>
      <c r="UG304" s="128"/>
      <c r="UH304" s="128"/>
      <c r="UI304" s="128"/>
      <c r="UJ304" s="128"/>
      <c r="UK304" s="128"/>
      <c r="UL304" s="128"/>
      <c r="UM304" s="128"/>
      <c r="UN304" s="128"/>
      <c r="UO304" s="128"/>
      <c r="UP304" s="128"/>
      <c r="UQ304" s="128"/>
      <c r="UR304" s="128"/>
      <c r="US304" s="128"/>
      <c r="UT304" s="128"/>
      <c r="UU304" s="128"/>
      <c r="UV304" s="128"/>
      <c r="UW304" s="128"/>
      <c r="UX304" s="128"/>
      <c r="UY304" s="128"/>
      <c r="UZ304" s="128"/>
      <c r="VA304" s="128"/>
      <c r="VB304" s="128"/>
      <c r="VC304" s="128"/>
      <c r="VD304" s="128"/>
      <c r="VE304" s="128"/>
      <c r="VF304" s="128"/>
      <c r="VG304" s="128"/>
      <c r="VH304" s="128"/>
      <c r="VI304" s="128"/>
      <c r="VJ304" s="128"/>
      <c r="VK304" s="128"/>
      <c r="VL304" s="128"/>
      <c r="VM304" s="128"/>
      <c r="VN304" s="128"/>
      <c r="VO304" s="128"/>
      <c r="VP304" s="128"/>
      <c r="VQ304" s="128"/>
      <c r="VR304" s="128"/>
      <c r="VS304" s="128"/>
      <c r="VT304" s="128"/>
      <c r="VU304" s="128"/>
      <c r="VV304" s="128"/>
      <c r="VW304" s="128"/>
      <c r="VX304" s="128"/>
      <c r="VY304" s="128"/>
      <c r="VZ304" s="128"/>
      <c r="WA304" s="128"/>
      <c r="WB304" s="128"/>
      <c r="WC304" s="128"/>
      <c r="WD304" s="128"/>
      <c r="WE304" s="128"/>
      <c r="WF304" s="128"/>
      <c r="WG304" s="128"/>
      <c r="WH304" s="128"/>
      <c r="WI304" s="128"/>
      <c r="WJ304" s="128"/>
      <c r="WK304" s="128"/>
      <c r="WL304" s="128"/>
      <c r="WM304" s="128"/>
      <c r="WN304" s="128"/>
      <c r="WO304" s="128"/>
      <c r="WP304" s="128"/>
      <c r="WQ304" s="128"/>
      <c r="WR304" s="128"/>
      <c r="WS304" s="128"/>
      <c r="WT304" s="128"/>
      <c r="WU304" s="128"/>
      <c r="WV304" s="128"/>
      <c r="WW304" s="128"/>
      <c r="WX304" s="128"/>
      <c r="WY304" s="128"/>
      <c r="WZ304" s="128"/>
      <c r="XA304" s="128"/>
      <c r="XB304" s="128"/>
      <c r="XC304" s="128"/>
      <c r="XD304" s="128"/>
      <c r="XE304" s="128"/>
      <c r="XF304" s="128"/>
      <c r="XG304" s="128"/>
      <c r="XH304" s="128"/>
      <c r="XI304" s="128"/>
      <c r="XJ304" s="128"/>
      <c r="XK304" s="128"/>
      <c r="XL304" s="128"/>
      <c r="XM304" s="128"/>
      <c r="XN304" s="128"/>
      <c r="XO304" s="128"/>
      <c r="XP304" s="128"/>
      <c r="XQ304" s="128"/>
      <c r="XR304" s="128"/>
      <c r="XS304" s="128"/>
      <c r="XT304" s="128"/>
      <c r="XU304" s="128"/>
      <c r="XV304" s="128"/>
      <c r="XW304" s="128"/>
      <c r="XX304" s="128"/>
      <c r="XY304" s="128"/>
      <c r="XZ304" s="128"/>
      <c r="YA304" s="128"/>
      <c r="YB304" s="128"/>
      <c r="YC304" s="128"/>
      <c r="YD304" s="128"/>
      <c r="YE304" s="128"/>
      <c r="YF304" s="128"/>
      <c r="YG304" s="128"/>
      <c r="YH304" s="128"/>
      <c r="YI304" s="128"/>
      <c r="YJ304" s="128"/>
      <c r="YK304" s="128"/>
      <c r="YL304" s="128"/>
      <c r="YM304" s="128"/>
      <c r="YN304" s="128"/>
      <c r="YO304" s="128"/>
      <c r="YP304" s="128"/>
      <c r="YQ304" s="128"/>
      <c r="YR304" s="128"/>
      <c r="YS304" s="128"/>
      <c r="YT304" s="128"/>
      <c r="YU304" s="128"/>
      <c r="YV304" s="128"/>
      <c r="YW304" s="128"/>
      <c r="YX304" s="128"/>
      <c r="YY304" s="128"/>
      <c r="YZ304" s="128"/>
      <c r="ZA304" s="128"/>
      <c r="ZB304" s="128"/>
      <c r="ZC304" s="128"/>
      <c r="ZD304" s="128"/>
      <c r="ZE304" s="128"/>
      <c r="ZF304" s="128"/>
      <c r="ZG304" s="128"/>
      <c r="ZH304" s="128"/>
      <c r="ZI304" s="128"/>
      <c r="ZJ304" s="128"/>
      <c r="ZK304" s="128"/>
      <c r="ZL304" s="128"/>
      <c r="ZM304" s="128"/>
      <c r="ZN304" s="128"/>
      <c r="ZO304" s="128"/>
      <c r="ZP304" s="128"/>
      <c r="ZQ304" s="128"/>
      <c r="ZR304" s="128"/>
      <c r="ZS304" s="128"/>
      <c r="ZT304" s="128"/>
      <c r="ZU304" s="128"/>
      <c r="ZV304" s="128"/>
      <c r="ZW304" s="128"/>
      <c r="ZX304" s="128"/>
      <c r="ZY304" s="128"/>
      <c r="ZZ304" s="128"/>
      <c r="AAA304" s="128"/>
      <c r="AAB304" s="128"/>
      <c r="AAC304" s="128"/>
      <c r="AAD304" s="128"/>
      <c r="AAE304" s="128"/>
      <c r="AAF304" s="128"/>
      <c r="AAG304" s="128"/>
      <c r="AAH304" s="128"/>
      <c r="AAI304" s="128"/>
      <c r="AAJ304" s="128"/>
      <c r="AAK304" s="128"/>
      <c r="AAL304" s="128"/>
      <c r="AAM304" s="128"/>
      <c r="AAN304" s="128"/>
      <c r="AAO304" s="128"/>
      <c r="AAP304" s="128"/>
      <c r="AAQ304" s="128"/>
      <c r="AAR304" s="128"/>
      <c r="AAS304" s="128"/>
      <c r="AAT304" s="128"/>
      <c r="AAU304" s="128"/>
      <c r="AAV304" s="128"/>
      <c r="AAW304" s="128"/>
      <c r="AAX304" s="128"/>
      <c r="AAY304" s="128"/>
      <c r="AAZ304" s="128"/>
      <c r="ABA304" s="128"/>
      <c r="ABB304" s="128"/>
      <c r="ABC304" s="128"/>
      <c r="ABD304" s="128"/>
      <c r="ABE304" s="128"/>
      <c r="ABF304" s="128"/>
      <c r="ABG304" s="128"/>
      <c r="ABH304" s="128"/>
      <c r="ABI304" s="128"/>
      <c r="ABJ304" s="128"/>
      <c r="ABK304" s="128"/>
      <c r="ABL304" s="128"/>
      <c r="ABM304" s="128"/>
      <c r="ABN304" s="128"/>
      <c r="ABO304" s="128"/>
      <c r="ABP304" s="128"/>
      <c r="ABQ304" s="128"/>
      <c r="ABR304" s="128"/>
      <c r="ABS304" s="128"/>
      <c r="ABT304" s="128"/>
      <c r="ABU304" s="128"/>
      <c r="ABV304" s="128"/>
      <c r="ABW304" s="128"/>
      <c r="ABX304" s="128"/>
      <c r="ABY304" s="128"/>
      <c r="ABZ304" s="128"/>
      <c r="ACA304" s="128"/>
      <c r="ACB304" s="128"/>
      <c r="ACC304" s="128"/>
      <c r="ACD304" s="128"/>
      <c r="ACE304" s="128"/>
      <c r="ACF304" s="128"/>
      <c r="ACG304" s="128"/>
      <c r="ACH304" s="128"/>
      <c r="ACI304" s="128"/>
      <c r="ACJ304" s="128"/>
      <c r="ACK304" s="128"/>
      <c r="ACL304" s="128"/>
      <c r="ACM304" s="128"/>
      <c r="ACN304" s="128"/>
      <c r="ACO304" s="128"/>
      <c r="ACP304" s="128"/>
      <c r="ACQ304" s="128"/>
      <c r="ACR304" s="128"/>
      <c r="ACS304" s="128"/>
      <c r="ACT304" s="128"/>
      <c r="ACU304" s="128"/>
      <c r="ACV304" s="128"/>
      <c r="ACW304" s="128"/>
      <c r="ACX304" s="128"/>
      <c r="ACY304" s="128"/>
      <c r="ACZ304" s="128"/>
      <c r="ADA304" s="128"/>
      <c r="ADB304" s="128"/>
      <c r="ADC304" s="128"/>
      <c r="ADD304" s="128"/>
      <c r="ADE304" s="128"/>
      <c r="ADF304" s="128"/>
      <c r="ADG304" s="128"/>
      <c r="ADH304" s="128"/>
      <c r="ADI304" s="128"/>
      <c r="ADJ304" s="128"/>
      <c r="ADK304" s="128"/>
      <c r="ADL304" s="128"/>
      <c r="ADM304" s="128"/>
      <c r="ADN304" s="128"/>
      <c r="ADO304" s="128"/>
      <c r="ADP304" s="128"/>
      <c r="ADQ304" s="128"/>
      <c r="ADR304" s="128"/>
      <c r="ADS304" s="128"/>
      <c r="ADT304" s="128"/>
      <c r="ADU304" s="128"/>
      <c r="ADV304" s="128"/>
      <c r="ADW304" s="128"/>
      <c r="ADX304" s="128"/>
      <c r="ADY304" s="128"/>
      <c r="ADZ304" s="128"/>
      <c r="AEA304" s="128"/>
      <c r="AEB304" s="128"/>
      <c r="AEC304" s="128"/>
      <c r="AED304" s="128"/>
      <c r="AEE304" s="128"/>
      <c r="AEF304" s="128"/>
      <c r="AEG304" s="128"/>
      <c r="AEH304" s="128"/>
      <c r="AEI304" s="128"/>
      <c r="AEJ304" s="128"/>
      <c r="AEK304" s="128"/>
      <c r="AEL304" s="128"/>
      <c r="AEM304" s="128"/>
      <c r="AEN304" s="128"/>
      <c r="AEO304" s="128"/>
      <c r="AEP304" s="128"/>
      <c r="AEQ304" s="128"/>
      <c r="AER304" s="128"/>
      <c r="AES304" s="128"/>
      <c r="AET304" s="128"/>
      <c r="AEU304" s="128"/>
      <c r="AEV304" s="128"/>
      <c r="AEW304" s="128"/>
      <c r="AEX304" s="128"/>
      <c r="AEY304" s="128"/>
      <c r="AEZ304" s="128"/>
      <c r="AFA304" s="128"/>
      <c r="AFB304" s="128"/>
      <c r="AFC304" s="128"/>
      <c r="AFD304" s="128"/>
      <c r="AFE304" s="128"/>
      <c r="AFF304" s="128"/>
      <c r="AFG304" s="128"/>
      <c r="AFH304" s="128"/>
      <c r="AFI304" s="128"/>
      <c r="AFJ304" s="128"/>
      <c r="AFK304" s="128"/>
      <c r="AFL304" s="128"/>
      <c r="AFM304" s="128"/>
      <c r="AFN304" s="128"/>
      <c r="AFO304" s="128"/>
      <c r="AFP304" s="128"/>
      <c r="AFQ304" s="128"/>
      <c r="AFR304" s="128"/>
      <c r="AFS304" s="128"/>
      <c r="AFT304" s="128"/>
      <c r="AFU304" s="128"/>
      <c r="AFV304" s="128"/>
      <c r="AFW304" s="128"/>
      <c r="AFX304" s="128"/>
      <c r="AFY304" s="128"/>
      <c r="AFZ304" s="128"/>
      <c r="AGA304" s="128"/>
      <c r="AGB304" s="128"/>
      <c r="AGC304" s="128"/>
      <c r="AGD304" s="128"/>
      <c r="AGE304" s="128"/>
      <c r="AGF304" s="128"/>
      <c r="AGG304" s="128"/>
      <c r="AGH304" s="128"/>
      <c r="AGI304" s="128"/>
      <c r="AGJ304" s="128"/>
      <c r="AGK304" s="128"/>
      <c r="AGL304" s="128"/>
      <c r="AGM304" s="128"/>
      <c r="AGN304" s="128"/>
      <c r="AGO304" s="128"/>
      <c r="AGP304" s="128"/>
      <c r="AGQ304" s="128"/>
      <c r="AGR304" s="128"/>
      <c r="AGS304" s="128"/>
      <c r="AGT304" s="128"/>
      <c r="AGU304" s="128"/>
      <c r="AGV304" s="128"/>
      <c r="AGW304" s="128"/>
      <c r="AGX304" s="128"/>
      <c r="AGY304" s="128"/>
      <c r="AGZ304" s="128"/>
      <c r="AHA304" s="128"/>
      <c r="AHB304" s="128"/>
      <c r="AHC304" s="128"/>
      <c r="AHD304" s="128"/>
      <c r="AHE304" s="128"/>
      <c r="AHF304" s="128"/>
      <c r="AHG304" s="128"/>
      <c r="AHH304" s="128"/>
      <c r="AHI304" s="128"/>
      <c r="AHJ304" s="128"/>
      <c r="AHK304" s="128"/>
      <c r="AHL304" s="128"/>
      <c r="AHM304" s="128"/>
      <c r="AHN304" s="128"/>
      <c r="AHO304" s="128"/>
      <c r="AHP304" s="128"/>
      <c r="AHQ304" s="128"/>
      <c r="AHR304" s="128"/>
      <c r="AHS304" s="128"/>
      <c r="AHT304" s="128"/>
      <c r="AHU304" s="128"/>
      <c r="AHV304" s="128"/>
      <c r="AHW304" s="128"/>
      <c r="AHX304" s="128"/>
      <c r="AHY304" s="128"/>
      <c r="AHZ304" s="128"/>
      <c r="AIA304" s="128"/>
      <c r="AIB304" s="128"/>
      <c r="AIC304" s="128"/>
      <c r="AID304" s="128"/>
      <c r="AIE304" s="128"/>
      <c r="AIF304" s="128"/>
      <c r="AIG304" s="128"/>
      <c r="AIH304" s="128"/>
      <c r="AII304" s="128"/>
      <c r="AIJ304" s="128"/>
      <c r="AIK304" s="128"/>
      <c r="AIL304" s="128"/>
      <c r="AIM304" s="128"/>
      <c r="AIN304" s="128"/>
      <c r="AIO304" s="128"/>
      <c r="AIP304" s="128"/>
      <c r="AIQ304" s="128"/>
      <c r="AIR304" s="128"/>
      <c r="AIS304" s="128"/>
      <c r="AIT304" s="128"/>
      <c r="AIU304" s="128"/>
      <c r="AIV304" s="128"/>
      <c r="AIW304" s="128"/>
      <c r="AIX304" s="128"/>
      <c r="AIY304" s="128"/>
      <c r="AIZ304" s="128"/>
      <c r="AJA304" s="128"/>
      <c r="AJB304" s="128"/>
      <c r="AJC304" s="128"/>
      <c r="AJD304" s="128"/>
      <c r="AJE304" s="128"/>
      <c r="AJF304" s="128"/>
      <c r="AJG304" s="128"/>
      <c r="AJH304" s="128"/>
      <c r="AJI304" s="128"/>
      <c r="AJJ304" s="128"/>
      <c r="AJK304" s="128"/>
      <c r="AJL304" s="128"/>
      <c r="AJM304" s="128"/>
      <c r="AJN304" s="128"/>
      <c r="AJO304" s="128"/>
      <c r="AJP304" s="128"/>
      <c r="AJQ304" s="128"/>
      <c r="AJR304" s="128"/>
      <c r="AJS304" s="128"/>
      <c r="AJT304" s="128"/>
      <c r="AJU304" s="128"/>
      <c r="AJV304" s="128"/>
      <c r="AJW304" s="128"/>
      <c r="AJX304" s="128"/>
      <c r="AJY304" s="128"/>
      <c r="AJZ304" s="128"/>
      <c r="AKA304" s="128"/>
      <c r="AKB304" s="128"/>
      <c r="AKC304" s="128"/>
      <c r="AKD304" s="128"/>
      <c r="AKE304" s="128"/>
      <c r="AKF304" s="128"/>
      <c r="AKG304" s="128"/>
      <c r="AKH304" s="128"/>
      <c r="AKI304" s="128"/>
      <c r="AKJ304" s="128"/>
      <c r="AKK304" s="128"/>
      <c r="AKL304" s="128"/>
      <c r="AKM304" s="128"/>
      <c r="AKN304" s="128"/>
      <c r="AKO304" s="128"/>
      <c r="AKP304" s="128"/>
      <c r="AKQ304" s="128"/>
      <c r="AKR304" s="128"/>
      <c r="AKS304" s="128"/>
      <c r="AKT304" s="128"/>
      <c r="AKU304" s="128"/>
      <c r="AKV304" s="128"/>
      <c r="AKW304" s="128"/>
      <c r="AKX304" s="128"/>
      <c r="AKY304" s="128"/>
      <c r="AKZ304" s="128"/>
      <c r="ALA304" s="128"/>
      <c r="ALB304" s="128"/>
      <c r="ALC304" s="128"/>
      <c r="ALD304" s="128"/>
      <c r="ALE304" s="128"/>
      <c r="ALF304" s="128"/>
      <c r="ALG304" s="128"/>
      <c r="ALH304" s="128"/>
      <c r="ALI304" s="128"/>
      <c r="ALJ304" s="128"/>
      <c r="ALK304" s="128"/>
      <c r="ALL304" s="128"/>
      <c r="ALM304" s="128"/>
      <c r="ALN304" s="128"/>
      <c r="ALO304" s="128"/>
      <c r="ALP304" s="128"/>
      <c r="ALQ304" s="128"/>
      <c r="ALR304" s="128"/>
      <c r="ALS304" s="128"/>
      <c r="ALT304" s="128"/>
      <c r="ALU304" s="128"/>
      <c r="ALV304" s="128"/>
      <c r="ALW304" s="128"/>
      <c r="ALX304" s="128"/>
      <c r="ALY304" s="128"/>
      <c r="ALZ304" s="128"/>
      <c r="AMA304" s="128"/>
      <c r="AMB304" s="128"/>
      <c r="AMC304" s="128"/>
      <c r="AMD304" s="128"/>
      <c r="AME304" s="128"/>
      <c r="AMF304" s="128"/>
      <c r="AMG304" s="128"/>
      <c r="AMH304" s="128"/>
    </row>
    <row r="305" spans="1:15" ht="16.5" customHeight="1" x14ac:dyDescent="0.3">
      <c r="A305" s="240" t="s">
        <v>22</v>
      </c>
      <c r="B305" s="240" t="s">
        <v>23</v>
      </c>
      <c r="C305" s="240" t="s">
        <v>24</v>
      </c>
      <c r="D305" s="243" t="s">
        <v>25</v>
      </c>
      <c r="E305" s="243"/>
      <c r="F305" s="243"/>
      <c r="G305" s="244" t="s">
        <v>26</v>
      </c>
      <c r="H305" s="243" t="s">
        <v>27</v>
      </c>
      <c r="I305" s="243"/>
      <c r="J305" s="243"/>
      <c r="K305" s="243"/>
      <c r="L305" s="243" t="s">
        <v>28</v>
      </c>
      <c r="M305" s="243"/>
      <c r="N305" s="243"/>
      <c r="O305" s="243"/>
    </row>
    <row r="306" spans="1:15" x14ac:dyDescent="0.3">
      <c r="A306" s="241"/>
      <c r="B306" s="242"/>
      <c r="C306" s="241"/>
      <c r="D306" s="159" t="s">
        <v>29</v>
      </c>
      <c r="E306" s="159" t="s">
        <v>30</v>
      </c>
      <c r="F306" s="159" t="s">
        <v>31</v>
      </c>
      <c r="G306" s="245"/>
      <c r="H306" s="159" t="s">
        <v>32</v>
      </c>
      <c r="I306" s="159" t="s">
        <v>33</v>
      </c>
      <c r="J306" s="159" t="s">
        <v>34</v>
      </c>
      <c r="K306" s="159" t="s">
        <v>35</v>
      </c>
      <c r="L306" s="159" t="s">
        <v>36</v>
      </c>
      <c r="M306" s="159" t="s">
        <v>37</v>
      </c>
      <c r="N306" s="159" t="s">
        <v>38</v>
      </c>
      <c r="O306" s="159" t="s">
        <v>39</v>
      </c>
    </row>
    <row r="307" spans="1:15" x14ac:dyDescent="0.3">
      <c r="A307" s="160">
        <v>1</v>
      </c>
      <c r="B307" s="160">
        <v>2</v>
      </c>
      <c r="C307" s="160">
        <v>3</v>
      </c>
      <c r="D307" s="160">
        <v>4</v>
      </c>
      <c r="E307" s="160">
        <v>5</v>
      </c>
      <c r="F307" s="160">
        <v>6</v>
      </c>
      <c r="G307" s="160">
        <v>7</v>
      </c>
      <c r="H307" s="160">
        <v>8</v>
      </c>
      <c r="I307" s="160">
        <v>9</v>
      </c>
      <c r="J307" s="160">
        <v>10</v>
      </c>
      <c r="K307" s="160">
        <v>11</v>
      </c>
      <c r="L307" s="160">
        <v>12</v>
      </c>
      <c r="M307" s="160">
        <v>13</v>
      </c>
      <c r="N307" s="160">
        <v>14</v>
      </c>
      <c r="O307" s="160">
        <v>15</v>
      </c>
    </row>
    <row r="308" spans="1:15" x14ac:dyDescent="0.3">
      <c r="A308" s="135" t="s">
        <v>0</v>
      </c>
      <c r="B308" s="135"/>
      <c r="C308" s="135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</row>
    <row r="309" spans="1:15" x14ac:dyDescent="0.3">
      <c r="A309" s="163" t="s">
        <v>293</v>
      </c>
      <c r="B309" s="168" t="s">
        <v>294</v>
      </c>
      <c r="C309" s="165">
        <v>20</v>
      </c>
      <c r="D309" s="166">
        <v>4.6399999999999997</v>
      </c>
      <c r="E309" s="166">
        <v>5.9</v>
      </c>
      <c r="F309" s="166"/>
      <c r="G309" s="166">
        <v>72.8</v>
      </c>
      <c r="H309" s="166">
        <v>0.01</v>
      </c>
      <c r="I309" s="166">
        <v>0.14000000000000001</v>
      </c>
      <c r="J309" s="166">
        <v>57.6</v>
      </c>
      <c r="K309" s="166">
        <v>0.1</v>
      </c>
      <c r="L309" s="166">
        <v>176</v>
      </c>
      <c r="M309" s="166">
        <v>100</v>
      </c>
      <c r="N309" s="166">
        <v>7</v>
      </c>
      <c r="O309" s="166">
        <v>0.2</v>
      </c>
    </row>
    <row r="310" spans="1:15" x14ac:dyDescent="0.3">
      <c r="A310" s="167" t="s">
        <v>534</v>
      </c>
      <c r="B310" s="168" t="s">
        <v>511</v>
      </c>
      <c r="C310" s="165">
        <v>70</v>
      </c>
      <c r="D310" s="166">
        <v>6.82</v>
      </c>
      <c r="E310" s="166">
        <v>4.3</v>
      </c>
      <c r="F310" s="166">
        <v>1.52</v>
      </c>
      <c r="G310" s="166">
        <v>71.84</v>
      </c>
      <c r="H310" s="166">
        <v>0.01</v>
      </c>
      <c r="I310" s="166">
        <v>0.26</v>
      </c>
      <c r="J310" s="166">
        <v>2</v>
      </c>
      <c r="K310" s="166">
        <v>1.76</v>
      </c>
      <c r="L310" s="166">
        <v>31.07</v>
      </c>
      <c r="M310" s="166">
        <v>33.5</v>
      </c>
      <c r="N310" s="166">
        <v>7.93</v>
      </c>
      <c r="O310" s="166">
        <v>0.14000000000000001</v>
      </c>
    </row>
    <row r="311" spans="1:15" ht="15" customHeight="1" x14ac:dyDescent="0.3">
      <c r="A311" s="167" t="s">
        <v>529</v>
      </c>
      <c r="B311" s="168" t="s">
        <v>707</v>
      </c>
      <c r="C311" s="165">
        <v>260</v>
      </c>
      <c r="D311" s="166">
        <v>11.08</v>
      </c>
      <c r="E311" s="166">
        <v>7.61</v>
      </c>
      <c r="F311" s="166">
        <v>50.65</v>
      </c>
      <c r="G311" s="166">
        <v>316.58999999999997</v>
      </c>
      <c r="H311" s="166">
        <v>0.32</v>
      </c>
      <c r="I311" s="166">
        <v>3.11</v>
      </c>
      <c r="J311" s="166">
        <v>37.590000000000003</v>
      </c>
      <c r="K311" s="166">
        <v>0.34</v>
      </c>
      <c r="L311" s="166">
        <v>171.72</v>
      </c>
      <c r="M311" s="166">
        <v>261.94</v>
      </c>
      <c r="N311" s="166">
        <v>70.510000000000005</v>
      </c>
      <c r="O311" s="166">
        <v>1.89</v>
      </c>
    </row>
    <row r="312" spans="1:15" x14ac:dyDescent="0.3">
      <c r="A312" s="163" t="s">
        <v>530</v>
      </c>
      <c r="B312" s="168" t="s">
        <v>221</v>
      </c>
      <c r="C312" s="165">
        <v>200</v>
      </c>
      <c r="D312" s="166">
        <v>0.26</v>
      </c>
      <c r="E312" s="166">
        <v>0.03</v>
      </c>
      <c r="F312" s="166">
        <v>1.88</v>
      </c>
      <c r="G312" s="166">
        <v>10.3</v>
      </c>
      <c r="H312" s="166"/>
      <c r="I312" s="166">
        <v>2.9</v>
      </c>
      <c r="J312" s="166">
        <v>0.5</v>
      </c>
      <c r="K312" s="166">
        <v>0.01</v>
      </c>
      <c r="L312" s="166">
        <v>7.75</v>
      </c>
      <c r="M312" s="166">
        <v>9.7799999999999994</v>
      </c>
      <c r="N312" s="166">
        <v>5.24</v>
      </c>
      <c r="O312" s="166">
        <v>0.86</v>
      </c>
    </row>
    <row r="313" spans="1:15" x14ac:dyDescent="0.3">
      <c r="A313" s="167"/>
      <c r="B313" s="168" t="s">
        <v>219</v>
      </c>
      <c r="C313" s="165">
        <v>50</v>
      </c>
      <c r="D313" s="166">
        <v>3.3</v>
      </c>
      <c r="E313" s="166">
        <v>0.6</v>
      </c>
      <c r="F313" s="166">
        <v>19.82</v>
      </c>
      <c r="G313" s="166">
        <v>99</v>
      </c>
      <c r="H313" s="166">
        <v>0.09</v>
      </c>
      <c r="I313" s="166"/>
      <c r="J313" s="166"/>
      <c r="K313" s="166">
        <v>0.7</v>
      </c>
      <c r="L313" s="166">
        <v>14.5</v>
      </c>
      <c r="M313" s="166">
        <v>75</v>
      </c>
      <c r="N313" s="166">
        <v>23.5</v>
      </c>
      <c r="O313" s="166">
        <v>1.95</v>
      </c>
    </row>
    <row r="314" spans="1:15" x14ac:dyDescent="0.3">
      <c r="A314" s="133" t="s">
        <v>512</v>
      </c>
      <c r="B314" s="134"/>
      <c r="C314" s="169">
        <v>600</v>
      </c>
      <c r="D314" s="166">
        <v>26.1</v>
      </c>
      <c r="E314" s="166">
        <v>18.440000000000001</v>
      </c>
      <c r="F314" s="166">
        <v>73.87</v>
      </c>
      <c r="G314" s="166">
        <v>570.53</v>
      </c>
      <c r="H314" s="166">
        <v>0.43</v>
      </c>
      <c r="I314" s="166">
        <v>6.41</v>
      </c>
      <c r="J314" s="166">
        <v>97.69</v>
      </c>
      <c r="K314" s="166">
        <v>2.91</v>
      </c>
      <c r="L314" s="166">
        <v>401.04</v>
      </c>
      <c r="M314" s="166">
        <v>480.22</v>
      </c>
      <c r="N314" s="166">
        <v>114.18</v>
      </c>
      <c r="O314" s="166">
        <v>5.04</v>
      </c>
    </row>
    <row r="315" spans="1:15" x14ac:dyDescent="0.3">
      <c r="A315" s="135" t="s">
        <v>636</v>
      </c>
      <c r="B315" s="135"/>
      <c r="C315" s="135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</row>
    <row r="316" spans="1:15" x14ac:dyDescent="0.3">
      <c r="A316" s="167" t="s">
        <v>275</v>
      </c>
      <c r="B316" s="168" t="s">
        <v>42</v>
      </c>
      <c r="C316" s="165">
        <v>150</v>
      </c>
      <c r="D316" s="166">
        <v>0.6</v>
      </c>
      <c r="E316" s="166">
        <v>0.6</v>
      </c>
      <c r="F316" s="166">
        <v>14.7</v>
      </c>
      <c r="G316" s="166">
        <v>70.5</v>
      </c>
      <c r="H316" s="166">
        <v>0.05</v>
      </c>
      <c r="I316" s="166">
        <v>15</v>
      </c>
      <c r="J316" s="166">
        <v>7.5</v>
      </c>
      <c r="K316" s="166">
        <v>0.3</v>
      </c>
      <c r="L316" s="166">
        <v>24</v>
      </c>
      <c r="M316" s="166">
        <v>16.5</v>
      </c>
      <c r="N316" s="166">
        <v>13.5</v>
      </c>
      <c r="O316" s="166">
        <v>3.3</v>
      </c>
    </row>
    <row r="317" spans="1:15" x14ac:dyDescent="0.3">
      <c r="A317" s="167"/>
      <c r="B317" s="168" t="s">
        <v>222</v>
      </c>
      <c r="C317" s="165">
        <v>30</v>
      </c>
      <c r="D317" s="166">
        <v>2.37</v>
      </c>
      <c r="E317" s="166">
        <v>6.18</v>
      </c>
      <c r="F317" s="166">
        <v>11.96</v>
      </c>
      <c r="G317" s="166">
        <v>114.4</v>
      </c>
      <c r="H317" s="166">
        <v>0.05</v>
      </c>
      <c r="I317" s="166">
        <v>1.28</v>
      </c>
      <c r="J317" s="166">
        <v>60.1</v>
      </c>
      <c r="K317" s="166">
        <v>0.99</v>
      </c>
      <c r="L317" s="166">
        <v>32.9</v>
      </c>
      <c r="M317" s="166">
        <v>56.1</v>
      </c>
      <c r="N317" s="166">
        <v>32.700000000000003</v>
      </c>
      <c r="O317" s="166">
        <v>0.82</v>
      </c>
    </row>
    <row r="318" spans="1:15" x14ac:dyDescent="0.3">
      <c r="A318" s="133" t="s">
        <v>637</v>
      </c>
      <c r="B318" s="134"/>
      <c r="C318" s="169">
        <v>180</v>
      </c>
      <c r="D318" s="166">
        <v>2.97</v>
      </c>
      <c r="E318" s="166">
        <v>6.78</v>
      </c>
      <c r="F318" s="166">
        <v>26.66</v>
      </c>
      <c r="G318" s="166">
        <v>184.9</v>
      </c>
      <c r="H318" s="166">
        <v>0.1</v>
      </c>
      <c r="I318" s="166">
        <v>16.28</v>
      </c>
      <c r="J318" s="166">
        <v>67.599999999999994</v>
      </c>
      <c r="K318" s="166">
        <v>1.29</v>
      </c>
      <c r="L318" s="166">
        <v>56.9</v>
      </c>
      <c r="M318" s="166">
        <v>72.599999999999994</v>
      </c>
      <c r="N318" s="166">
        <v>46.2</v>
      </c>
      <c r="O318" s="166">
        <v>4.12</v>
      </c>
    </row>
    <row r="319" spans="1:15" x14ac:dyDescent="0.3">
      <c r="A319" s="135" t="s">
        <v>11</v>
      </c>
      <c r="B319" s="135"/>
      <c r="C319" s="135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</row>
    <row r="320" spans="1:15" x14ac:dyDescent="0.3">
      <c r="A320" s="163" t="s">
        <v>550</v>
      </c>
      <c r="B320" s="168" t="s">
        <v>519</v>
      </c>
      <c r="C320" s="165">
        <v>100</v>
      </c>
      <c r="D320" s="166">
        <v>4.3099999999999996</v>
      </c>
      <c r="E320" s="166">
        <v>5.57</v>
      </c>
      <c r="F320" s="166">
        <v>10.07</v>
      </c>
      <c r="G320" s="166">
        <v>108.26</v>
      </c>
      <c r="H320" s="166">
        <v>0.11</v>
      </c>
      <c r="I320" s="166">
        <v>12.68</v>
      </c>
      <c r="J320" s="166">
        <v>169.85</v>
      </c>
      <c r="K320" s="166">
        <v>2.65</v>
      </c>
      <c r="L320" s="166">
        <v>20.23</v>
      </c>
      <c r="M320" s="166">
        <v>82.75</v>
      </c>
      <c r="N320" s="166">
        <v>33.01</v>
      </c>
      <c r="O320" s="166">
        <v>0.87</v>
      </c>
    </row>
    <row r="321" spans="1:1022" ht="28.5" customHeight="1" x14ac:dyDescent="0.3">
      <c r="A321" s="163" t="s">
        <v>277</v>
      </c>
      <c r="B321" s="168" t="s">
        <v>813</v>
      </c>
      <c r="C321" s="165">
        <v>275</v>
      </c>
      <c r="D321" s="166">
        <v>7.28</v>
      </c>
      <c r="E321" s="166">
        <v>5.61</v>
      </c>
      <c r="F321" s="166">
        <v>10.47</v>
      </c>
      <c r="G321" s="166">
        <v>122.21</v>
      </c>
      <c r="H321" s="166">
        <v>0.08</v>
      </c>
      <c r="I321" s="166">
        <v>20.790000000000003</v>
      </c>
      <c r="J321" s="166">
        <v>210.47</v>
      </c>
      <c r="K321" s="166">
        <v>2.09</v>
      </c>
      <c r="L321" s="166">
        <v>45.190000000000005</v>
      </c>
      <c r="M321" s="166">
        <v>93.34</v>
      </c>
      <c r="N321" s="166">
        <v>43.81</v>
      </c>
      <c r="O321" s="166">
        <v>1.4300000000000002</v>
      </c>
    </row>
    <row r="322" spans="1:1022" ht="33" x14ac:dyDescent="0.3">
      <c r="A322" s="167" t="s">
        <v>561</v>
      </c>
      <c r="B322" s="168" t="s">
        <v>824</v>
      </c>
      <c r="C322" s="165">
        <v>130</v>
      </c>
      <c r="D322" s="166">
        <v>18.14</v>
      </c>
      <c r="E322" s="166">
        <v>10.29</v>
      </c>
      <c r="F322" s="166">
        <v>11.19</v>
      </c>
      <c r="G322" s="166">
        <v>210.35999999999999</v>
      </c>
      <c r="H322" s="166">
        <v>0.61</v>
      </c>
      <c r="I322" s="166">
        <v>4.3</v>
      </c>
      <c r="J322" s="166">
        <v>5.2</v>
      </c>
      <c r="K322" s="166">
        <v>0.63</v>
      </c>
      <c r="L322" s="166">
        <v>25.91</v>
      </c>
      <c r="M322" s="166">
        <v>204.74</v>
      </c>
      <c r="N322" s="166">
        <v>31.3</v>
      </c>
      <c r="O322" s="166">
        <v>3.12</v>
      </c>
    </row>
    <row r="323" spans="1:1022" x14ac:dyDescent="0.3">
      <c r="A323" s="163" t="s">
        <v>286</v>
      </c>
      <c r="B323" s="168" t="s">
        <v>239</v>
      </c>
      <c r="C323" s="165">
        <v>180</v>
      </c>
      <c r="D323" s="166">
        <v>8.36</v>
      </c>
      <c r="E323" s="166">
        <v>5.8</v>
      </c>
      <c r="F323" s="166">
        <v>37.75</v>
      </c>
      <c r="G323" s="166">
        <v>236.33</v>
      </c>
      <c r="H323" s="166">
        <v>0.28000000000000003</v>
      </c>
      <c r="I323" s="166"/>
      <c r="J323" s="166">
        <v>23.82</v>
      </c>
      <c r="K323" s="166">
        <v>0.57999999999999996</v>
      </c>
      <c r="L323" s="166">
        <v>15.14</v>
      </c>
      <c r="M323" s="166">
        <v>198.33</v>
      </c>
      <c r="N323" s="166">
        <v>132.07</v>
      </c>
      <c r="O323" s="166">
        <v>4.4400000000000004</v>
      </c>
    </row>
    <row r="324" spans="1:1022" x14ac:dyDescent="0.3">
      <c r="A324" s="163" t="s">
        <v>533</v>
      </c>
      <c r="B324" s="168" t="s">
        <v>227</v>
      </c>
      <c r="C324" s="165">
        <v>200</v>
      </c>
      <c r="D324" s="166">
        <v>0.37</v>
      </c>
      <c r="E324" s="166">
        <v>0.02</v>
      </c>
      <c r="F324" s="166">
        <v>11.63</v>
      </c>
      <c r="G324" s="166">
        <v>49.41</v>
      </c>
      <c r="H324" s="166"/>
      <c r="I324" s="166">
        <v>0.34</v>
      </c>
      <c r="J324" s="166">
        <v>0.51</v>
      </c>
      <c r="K324" s="166">
        <v>0.17</v>
      </c>
      <c r="L324" s="166">
        <v>18.87</v>
      </c>
      <c r="M324" s="166">
        <v>13.09</v>
      </c>
      <c r="N324" s="166">
        <v>5.0999999999999996</v>
      </c>
      <c r="O324" s="166">
        <v>1.02</v>
      </c>
    </row>
    <row r="325" spans="1:1022" x14ac:dyDescent="0.3">
      <c r="A325" s="170"/>
      <c r="B325" s="168" t="s">
        <v>69</v>
      </c>
      <c r="C325" s="165">
        <v>70</v>
      </c>
      <c r="D325" s="166">
        <v>3.43</v>
      </c>
      <c r="E325" s="166">
        <v>0.7</v>
      </c>
      <c r="F325" s="166">
        <v>31.36</v>
      </c>
      <c r="G325" s="166">
        <v>147</v>
      </c>
      <c r="H325" s="166">
        <v>0.06</v>
      </c>
      <c r="I325" s="166"/>
      <c r="J325" s="166"/>
      <c r="K325" s="166">
        <v>0.49</v>
      </c>
      <c r="L325" s="166">
        <v>12.6</v>
      </c>
      <c r="M325" s="166">
        <v>64.400000000000006</v>
      </c>
      <c r="N325" s="166">
        <v>14</v>
      </c>
      <c r="O325" s="166">
        <v>2.0299999999999998</v>
      </c>
    </row>
    <row r="326" spans="1:1022" x14ac:dyDescent="0.3">
      <c r="A326" s="133" t="s">
        <v>43</v>
      </c>
      <c r="B326" s="134"/>
      <c r="C326" s="169">
        <v>955</v>
      </c>
      <c r="D326" s="166">
        <v>41.89</v>
      </c>
      <c r="E326" s="166">
        <v>27.99</v>
      </c>
      <c r="F326" s="166">
        <v>112.47</v>
      </c>
      <c r="G326" s="166">
        <v>873.57</v>
      </c>
      <c r="H326" s="166">
        <v>1.1399999999999999</v>
      </c>
      <c r="I326" s="166">
        <v>38.11</v>
      </c>
      <c r="J326" s="166">
        <v>409.85</v>
      </c>
      <c r="K326" s="166">
        <v>6.61</v>
      </c>
      <c r="L326" s="166">
        <v>137.94</v>
      </c>
      <c r="M326" s="166">
        <v>656.65</v>
      </c>
      <c r="N326" s="166">
        <v>259.29000000000002</v>
      </c>
      <c r="O326" s="166">
        <v>12.91</v>
      </c>
    </row>
    <row r="327" spans="1:1022" x14ac:dyDescent="0.3">
      <c r="A327" s="135" t="s">
        <v>638</v>
      </c>
      <c r="B327" s="135"/>
      <c r="C327" s="135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</row>
    <row r="328" spans="1:1022" x14ac:dyDescent="0.3">
      <c r="A328" s="167" t="s">
        <v>275</v>
      </c>
      <c r="B328" s="168" t="s">
        <v>42</v>
      </c>
      <c r="C328" s="165">
        <v>150</v>
      </c>
      <c r="D328" s="166">
        <v>0.6</v>
      </c>
      <c r="E328" s="166">
        <v>0.6</v>
      </c>
      <c r="F328" s="166">
        <v>14.7</v>
      </c>
      <c r="G328" s="166">
        <v>70.5</v>
      </c>
      <c r="H328" s="166">
        <v>0.05</v>
      </c>
      <c r="I328" s="166">
        <v>15</v>
      </c>
      <c r="J328" s="166">
        <v>7.5</v>
      </c>
      <c r="K328" s="166">
        <v>0.3</v>
      </c>
      <c r="L328" s="166">
        <v>24</v>
      </c>
      <c r="M328" s="166">
        <v>16.5</v>
      </c>
      <c r="N328" s="166">
        <v>13.5</v>
      </c>
      <c r="O328" s="166">
        <v>3.3</v>
      </c>
    </row>
    <row r="329" spans="1:1022" x14ac:dyDescent="0.3">
      <c r="A329" s="171"/>
      <c r="B329" s="168" t="s">
        <v>513</v>
      </c>
      <c r="C329" s="165">
        <v>200</v>
      </c>
      <c r="D329" s="166">
        <v>6</v>
      </c>
      <c r="E329" s="166">
        <v>2</v>
      </c>
      <c r="F329" s="166">
        <v>8</v>
      </c>
      <c r="G329" s="166">
        <v>80</v>
      </c>
      <c r="H329" s="166">
        <v>0.08</v>
      </c>
      <c r="I329" s="166">
        <v>1.4</v>
      </c>
      <c r="J329" s="166"/>
      <c r="K329" s="166"/>
      <c r="L329" s="166">
        <v>240</v>
      </c>
      <c r="M329" s="166">
        <v>180</v>
      </c>
      <c r="N329" s="166">
        <v>28</v>
      </c>
      <c r="O329" s="166">
        <v>0.2</v>
      </c>
    </row>
    <row r="330" spans="1:1022" x14ac:dyDescent="0.3">
      <c r="A330" s="133" t="s">
        <v>639</v>
      </c>
      <c r="B330" s="134"/>
      <c r="C330" s="169">
        <v>350</v>
      </c>
      <c r="D330" s="166">
        <v>6.6</v>
      </c>
      <c r="E330" s="166">
        <v>2.6</v>
      </c>
      <c r="F330" s="166">
        <v>22.7</v>
      </c>
      <c r="G330" s="166">
        <v>150.5</v>
      </c>
      <c r="H330" s="166">
        <v>0.13</v>
      </c>
      <c r="I330" s="166">
        <v>16.399999999999999</v>
      </c>
      <c r="J330" s="166">
        <v>7.5</v>
      </c>
      <c r="K330" s="166">
        <v>0.3</v>
      </c>
      <c r="L330" s="166">
        <v>264</v>
      </c>
      <c r="M330" s="166">
        <v>196.5</v>
      </c>
      <c r="N330" s="166">
        <v>41.5</v>
      </c>
      <c r="O330" s="166">
        <v>3.5</v>
      </c>
    </row>
    <row r="331" spans="1:1022" x14ac:dyDescent="0.3">
      <c r="A331" s="133" t="s">
        <v>44</v>
      </c>
      <c r="B331" s="134"/>
      <c r="C331" s="172">
        <v>2085</v>
      </c>
      <c r="D331" s="166">
        <v>77.56</v>
      </c>
      <c r="E331" s="166">
        <v>55.81</v>
      </c>
      <c r="F331" s="166">
        <v>235.7</v>
      </c>
      <c r="G331" s="166">
        <v>1779.5</v>
      </c>
      <c r="H331" s="166">
        <v>1.8</v>
      </c>
      <c r="I331" s="166">
        <v>77.2</v>
      </c>
      <c r="J331" s="166">
        <v>582.64</v>
      </c>
      <c r="K331" s="166">
        <v>11.11</v>
      </c>
      <c r="L331" s="166">
        <v>859.88</v>
      </c>
      <c r="M331" s="166">
        <v>1405.97</v>
      </c>
      <c r="N331" s="166">
        <v>461.17</v>
      </c>
      <c r="O331" s="166">
        <v>25.57</v>
      </c>
    </row>
    <row r="332" spans="1:1022" x14ac:dyDescent="0.3">
      <c r="A332" s="130" t="s">
        <v>154</v>
      </c>
      <c r="B332" s="128" t="s">
        <v>793</v>
      </c>
      <c r="C332" s="158"/>
      <c r="D332" s="174"/>
      <c r="E332" s="174"/>
      <c r="F332" s="174"/>
      <c r="G332" s="174"/>
      <c r="H332" s="174"/>
      <c r="I332" s="174"/>
      <c r="J332" s="175"/>
      <c r="K332" s="175"/>
      <c r="L332" s="175"/>
      <c r="M332" s="175"/>
      <c r="N332" s="175"/>
      <c r="O332" s="175"/>
      <c r="P332" s="128"/>
      <c r="Q332" s="128"/>
      <c r="R332" s="128"/>
      <c r="S332" s="128"/>
      <c r="T332" s="128"/>
      <c r="U332" s="128"/>
      <c r="V332" s="128"/>
      <c r="W332" s="128"/>
      <c r="X332" s="128"/>
      <c r="Y332" s="128"/>
      <c r="Z332" s="128"/>
      <c r="AA332" s="128"/>
      <c r="AB332" s="128"/>
      <c r="AC332" s="128"/>
      <c r="AD332" s="128"/>
      <c r="AE332" s="128"/>
      <c r="AF332" s="128"/>
      <c r="AG332" s="128"/>
      <c r="AH332" s="128"/>
      <c r="AI332" s="128"/>
      <c r="AJ332" s="128"/>
      <c r="AK332" s="128"/>
      <c r="AL332" s="128"/>
      <c r="AM332" s="128"/>
      <c r="AN332" s="128"/>
      <c r="AO332" s="128"/>
      <c r="AP332" s="128"/>
      <c r="AQ332" s="128"/>
      <c r="AR332" s="128"/>
      <c r="AS332" s="128"/>
      <c r="AT332" s="128"/>
      <c r="AU332" s="128"/>
      <c r="AV332" s="128"/>
      <c r="AW332" s="128"/>
      <c r="AX332" s="128"/>
      <c r="AY332" s="128"/>
      <c r="AZ332" s="128"/>
      <c r="BA332" s="128"/>
      <c r="BB332" s="128"/>
      <c r="BC332" s="128"/>
      <c r="BD332" s="128"/>
      <c r="BE332" s="128"/>
      <c r="BF332" s="128"/>
      <c r="BG332" s="128"/>
      <c r="BH332" s="128"/>
      <c r="BI332" s="128"/>
      <c r="BJ332" s="128"/>
      <c r="BK332" s="128"/>
      <c r="BL332" s="128"/>
      <c r="BM332" s="128"/>
      <c r="BN332" s="128"/>
      <c r="BO332" s="128"/>
      <c r="BP332" s="128"/>
      <c r="BQ332" s="128"/>
      <c r="BR332" s="128"/>
      <c r="BS332" s="128"/>
      <c r="BT332" s="128"/>
      <c r="BU332" s="128"/>
      <c r="BV332" s="128"/>
      <c r="BW332" s="128"/>
      <c r="BX332" s="128"/>
      <c r="BY332" s="128"/>
      <c r="BZ332" s="128"/>
      <c r="CA332" s="128"/>
      <c r="CB332" s="128"/>
      <c r="CC332" s="128"/>
      <c r="CD332" s="128"/>
      <c r="CE332" s="128"/>
      <c r="CF332" s="128"/>
      <c r="CG332" s="128"/>
      <c r="CH332" s="128"/>
      <c r="CI332" s="128"/>
      <c r="CJ332" s="128"/>
      <c r="CK332" s="128"/>
      <c r="CL332" s="128"/>
      <c r="CM332" s="128"/>
      <c r="CN332" s="128"/>
      <c r="CO332" s="128"/>
      <c r="CP332" s="128"/>
      <c r="CQ332" s="128"/>
      <c r="CR332" s="128"/>
      <c r="CS332" s="128"/>
      <c r="CT332" s="128"/>
      <c r="CU332" s="128"/>
      <c r="CV332" s="128"/>
      <c r="CW332" s="128"/>
      <c r="CX332" s="128"/>
      <c r="CY332" s="128"/>
      <c r="CZ332" s="128"/>
      <c r="DA332" s="128"/>
      <c r="DB332" s="128"/>
      <c r="DC332" s="128"/>
      <c r="DD332" s="128"/>
      <c r="DE332" s="128"/>
      <c r="DF332" s="128"/>
      <c r="DG332" s="128"/>
      <c r="DH332" s="128"/>
      <c r="DI332" s="128"/>
      <c r="DJ332" s="128"/>
      <c r="DK332" s="128"/>
      <c r="DL332" s="128"/>
      <c r="DM332" s="128"/>
      <c r="DN332" s="128"/>
      <c r="DO332" s="128"/>
      <c r="DP332" s="128"/>
      <c r="DQ332" s="128"/>
      <c r="DR332" s="128"/>
      <c r="DS332" s="128"/>
      <c r="DT332" s="128"/>
      <c r="DU332" s="128"/>
      <c r="DV332" s="128"/>
      <c r="DW332" s="128"/>
      <c r="DX332" s="128"/>
      <c r="DY332" s="128"/>
      <c r="DZ332" s="128"/>
      <c r="EA332" s="128"/>
      <c r="EB332" s="128"/>
      <c r="EC332" s="128"/>
      <c r="ED332" s="128"/>
      <c r="EE332" s="128"/>
      <c r="EF332" s="128"/>
      <c r="EG332" s="128"/>
      <c r="EH332" s="128"/>
      <c r="EI332" s="128"/>
      <c r="EJ332" s="128"/>
      <c r="EK332" s="128"/>
      <c r="EL332" s="128"/>
      <c r="EM332" s="128"/>
      <c r="EN332" s="128"/>
      <c r="EO332" s="128"/>
      <c r="EP332" s="128"/>
      <c r="EQ332" s="128"/>
      <c r="ER332" s="128"/>
      <c r="ES332" s="128"/>
      <c r="ET332" s="128"/>
      <c r="EU332" s="128"/>
      <c r="EV332" s="128"/>
      <c r="EW332" s="128"/>
      <c r="EX332" s="128"/>
      <c r="EY332" s="128"/>
      <c r="EZ332" s="128"/>
      <c r="FA332" s="128"/>
      <c r="FB332" s="128"/>
      <c r="FC332" s="128"/>
      <c r="FD332" s="128"/>
      <c r="FE332" s="128"/>
      <c r="FF332" s="128"/>
      <c r="FG332" s="128"/>
      <c r="FH332" s="128"/>
      <c r="FI332" s="128"/>
      <c r="FJ332" s="128"/>
      <c r="FK332" s="128"/>
      <c r="FL332" s="128"/>
      <c r="FM332" s="128"/>
      <c r="FN332" s="128"/>
      <c r="FO332" s="128"/>
      <c r="FP332" s="128"/>
      <c r="FQ332" s="128"/>
      <c r="FR332" s="128"/>
      <c r="FS332" s="128"/>
      <c r="FT332" s="128"/>
      <c r="FU332" s="128"/>
      <c r="FV332" s="128"/>
      <c r="FW332" s="128"/>
      <c r="FX332" s="128"/>
      <c r="FY332" s="128"/>
      <c r="FZ332" s="128"/>
      <c r="GA332" s="128"/>
      <c r="GB332" s="128"/>
      <c r="GC332" s="128"/>
      <c r="GD332" s="128"/>
      <c r="GE332" s="128"/>
      <c r="GF332" s="128"/>
      <c r="GG332" s="128"/>
      <c r="GH332" s="128"/>
      <c r="GI332" s="128"/>
      <c r="GJ332" s="128"/>
      <c r="GK332" s="128"/>
      <c r="GL332" s="128"/>
      <c r="GM332" s="128"/>
      <c r="GN332" s="128"/>
      <c r="GO332" s="128"/>
      <c r="GP332" s="128"/>
      <c r="GQ332" s="128"/>
      <c r="GR332" s="128"/>
      <c r="GS332" s="128"/>
      <c r="GT332" s="128"/>
      <c r="GU332" s="128"/>
      <c r="GV332" s="128"/>
      <c r="GW332" s="128"/>
      <c r="GX332" s="128"/>
      <c r="GY332" s="128"/>
      <c r="GZ332" s="128"/>
      <c r="HA332" s="128"/>
      <c r="HB332" s="128"/>
      <c r="HC332" s="128"/>
      <c r="HD332" s="128"/>
      <c r="HE332" s="128"/>
      <c r="HF332" s="128"/>
      <c r="HG332" s="128"/>
      <c r="HH332" s="128"/>
      <c r="HI332" s="128"/>
      <c r="HJ332" s="128"/>
      <c r="HK332" s="128"/>
      <c r="HL332" s="128"/>
      <c r="HM332" s="128"/>
      <c r="HN332" s="128"/>
      <c r="HO332" s="128"/>
      <c r="HP332" s="128"/>
      <c r="HQ332" s="128"/>
      <c r="HR332" s="128"/>
      <c r="HS332" s="128"/>
      <c r="HT332" s="128"/>
      <c r="HU332" s="128"/>
      <c r="HV332" s="128"/>
      <c r="HW332" s="128"/>
      <c r="HX332" s="128"/>
      <c r="HY332" s="128"/>
      <c r="HZ332" s="128"/>
      <c r="IA332" s="128"/>
      <c r="IB332" s="128"/>
      <c r="IC332" s="128"/>
      <c r="ID332" s="128"/>
      <c r="IE332" s="128"/>
      <c r="IF332" s="128"/>
      <c r="IG332" s="128"/>
      <c r="IH332" s="128"/>
      <c r="II332" s="128"/>
      <c r="IJ332" s="128"/>
      <c r="IK332" s="128"/>
      <c r="IL332" s="128"/>
      <c r="IM332" s="128"/>
      <c r="IN332" s="128"/>
      <c r="IO332" s="128"/>
      <c r="IP332" s="128"/>
      <c r="IQ332" s="128"/>
      <c r="IR332" s="128"/>
      <c r="IS332" s="128"/>
      <c r="IT332" s="128"/>
      <c r="IU332" s="128"/>
      <c r="IV332" s="128"/>
      <c r="IW332" s="128"/>
      <c r="IX332" s="128"/>
      <c r="IY332" s="128"/>
      <c r="IZ332" s="128"/>
      <c r="JA332" s="128"/>
      <c r="JB332" s="128"/>
      <c r="JC332" s="128"/>
      <c r="JD332" s="128"/>
      <c r="JE332" s="128"/>
      <c r="JF332" s="128"/>
      <c r="JG332" s="128"/>
      <c r="JH332" s="128"/>
      <c r="JI332" s="128"/>
      <c r="JJ332" s="128"/>
      <c r="JK332" s="128"/>
      <c r="JL332" s="128"/>
      <c r="JM332" s="128"/>
      <c r="JN332" s="128"/>
      <c r="JO332" s="128"/>
      <c r="JP332" s="128"/>
      <c r="JQ332" s="128"/>
      <c r="JR332" s="128"/>
      <c r="JS332" s="128"/>
      <c r="JT332" s="128"/>
      <c r="JU332" s="128"/>
      <c r="JV332" s="128"/>
      <c r="JW332" s="128"/>
      <c r="JX332" s="128"/>
      <c r="JY332" s="128"/>
      <c r="JZ332" s="128"/>
      <c r="KA332" s="128"/>
      <c r="KB332" s="128"/>
      <c r="KC332" s="128"/>
      <c r="KD332" s="128"/>
      <c r="KE332" s="128"/>
      <c r="KF332" s="128"/>
      <c r="KG332" s="128"/>
      <c r="KH332" s="128"/>
      <c r="KI332" s="128"/>
      <c r="KJ332" s="128"/>
      <c r="KK332" s="128"/>
      <c r="KL332" s="128"/>
      <c r="KM332" s="128"/>
      <c r="KN332" s="128"/>
      <c r="KO332" s="128"/>
      <c r="KP332" s="128"/>
      <c r="KQ332" s="128"/>
      <c r="KR332" s="128"/>
      <c r="KS332" s="128"/>
      <c r="KT332" s="128"/>
      <c r="KU332" s="128"/>
      <c r="KV332" s="128"/>
      <c r="KW332" s="128"/>
      <c r="KX332" s="128"/>
      <c r="KY332" s="128"/>
      <c r="KZ332" s="128"/>
      <c r="LA332" s="128"/>
      <c r="LB332" s="128"/>
      <c r="LC332" s="128"/>
      <c r="LD332" s="128"/>
      <c r="LE332" s="128"/>
      <c r="LF332" s="128"/>
      <c r="LG332" s="128"/>
      <c r="LH332" s="128"/>
      <c r="LI332" s="128"/>
      <c r="LJ332" s="128"/>
      <c r="LK332" s="128"/>
      <c r="LL332" s="128"/>
      <c r="LM332" s="128"/>
      <c r="LN332" s="128"/>
      <c r="LO332" s="128"/>
      <c r="LP332" s="128"/>
      <c r="LQ332" s="128"/>
      <c r="LR332" s="128"/>
      <c r="LS332" s="128"/>
      <c r="LT332" s="128"/>
      <c r="LU332" s="128"/>
      <c r="LV332" s="128"/>
      <c r="LW332" s="128"/>
      <c r="LX332" s="128"/>
      <c r="LY332" s="128"/>
      <c r="LZ332" s="128"/>
      <c r="MA332" s="128"/>
      <c r="MB332" s="128"/>
      <c r="MC332" s="128"/>
      <c r="MD332" s="128"/>
      <c r="ME332" s="128"/>
      <c r="MF332" s="128"/>
      <c r="MG332" s="128"/>
      <c r="MH332" s="128"/>
      <c r="MI332" s="128"/>
      <c r="MJ332" s="128"/>
      <c r="MK332" s="128"/>
      <c r="ML332" s="128"/>
      <c r="MM332" s="128"/>
      <c r="MN332" s="128"/>
      <c r="MO332" s="128"/>
      <c r="MP332" s="128"/>
      <c r="MQ332" s="128"/>
      <c r="MR332" s="128"/>
      <c r="MS332" s="128"/>
      <c r="MT332" s="128"/>
      <c r="MU332" s="128"/>
      <c r="MV332" s="128"/>
      <c r="MW332" s="128"/>
      <c r="MX332" s="128"/>
      <c r="MY332" s="128"/>
      <c r="MZ332" s="128"/>
      <c r="NA332" s="128"/>
      <c r="NB332" s="128"/>
      <c r="NC332" s="128"/>
      <c r="ND332" s="128"/>
      <c r="NE332" s="128"/>
      <c r="NF332" s="128"/>
      <c r="NG332" s="128"/>
      <c r="NH332" s="128"/>
      <c r="NI332" s="128"/>
      <c r="NJ332" s="128"/>
      <c r="NK332" s="128"/>
      <c r="NL332" s="128"/>
      <c r="NM332" s="128"/>
      <c r="NN332" s="128"/>
      <c r="NO332" s="128"/>
      <c r="NP332" s="128"/>
      <c r="NQ332" s="128"/>
      <c r="NR332" s="128"/>
      <c r="NS332" s="128"/>
      <c r="NT332" s="128"/>
      <c r="NU332" s="128"/>
      <c r="NV332" s="128"/>
      <c r="NW332" s="128"/>
      <c r="NX332" s="128"/>
      <c r="NY332" s="128"/>
      <c r="NZ332" s="128"/>
      <c r="OA332" s="128"/>
      <c r="OB332" s="128"/>
      <c r="OC332" s="128"/>
      <c r="OD332" s="128"/>
      <c r="OE332" s="128"/>
      <c r="OF332" s="128"/>
      <c r="OG332" s="128"/>
      <c r="OH332" s="128"/>
      <c r="OI332" s="128"/>
      <c r="OJ332" s="128"/>
      <c r="OK332" s="128"/>
      <c r="OL332" s="128"/>
      <c r="OM332" s="128"/>
      <c r="ON332" s="128"/>
      <c r="OO332" s="128"/>
      <c r="OP332" s="128"/>
      <c r="OQ332" s="128"/>
      <c r="OR332" s="128"/>
      <c r="OS332" s="128"/>
      <c r="OT332" s="128"/>
      <c r="OU332" s="128"/>
      <c r="OV332" s="128"/>
      <c r="OW332" s="128"/>
      <c r="OX332" s="128"/>
      <c r="OY332" s="128"/>
      <c r="OZ332" s="128"/>
      <c r="PA332" s="128"/>
      <c r="PB332" s="128"/>
      <c r="PC332" s="128"/>
      <c r="PD332" s="128"/>
      <c r="PE332" s="128"/>
      <c r="PF332" s="128"/>
      <c r="PG332" s="128"/>
      <c r="PH332" s="128"/>
      <c r="PI332" s="128"/>
      <c r="PJ332" s="128"/>
      <c r="PK332" s="128"/>
      <c r="PL332" s="128"/>
      <c r="PM332" s="128"/>
      <c r="PN332" s="128"/>
      <c r="PO332" s="128"/>
      <c r="PP332" s="128"/>
      <c r="PQ332" s="128"/>
      <c r="PR332" s="128"/>
      <c r="PS332" s="128"/>
      <c r="PT332" s="128"/>
      <c r="PU332" s="128"/>
      <c r="PV332" s="128"/>
      <c r="PW332" s="128"/>
      <c r="PX332" s="128"/>
      <c r="PY332" s="128"/>
      <c r="PZ332" s="128"/>
      <c r="QA332" s="128"/>
      <c r="QB332" s="128"/>
      <c r="QC332" s="128"/>
      <c r="QD332" s="128"/>
      <c r="QE332" s="128"/>
      <c r="QF332" s="128"/>
      <c r="QG332" s="128"/>
      <c r="QH332" s="128"/>
      <c r="QI332" s="128"/>
      <c r="QJ332" s="128"/>
      <c r="QK332" s="128"/>
      <c r="QL332" s="128"/>
      <c r="QM332" s="128"/>
      <c r="QN332" s="128"/>
      <c r="QO332" s="128"/>
      <c r="QP332" s="128"/>
      <c r="QQ332" s="128"/>
      <c r="QR332" s="128"/>
      <c r="QS332" s="128"/>
      <c r="QT332" s="128"/>
      <c r="QU332" s="128"/>
      <c r="QV332" s="128"/>
      <c r="QW332" s="128"/>
      <c r="QX332" s="128"/>
      <c r="QY332" s="128"/>
      <c r="QZ332" s="128"/>
      <c r="RA332" s="128"/>
      <c r="RB332" s="128"/>
      <c r="RC332" s="128"/>
      <c r="RD332" s="128"/>
      <c r="RE332" s="128"/>
      <c r="RF332" s="128"/>
      <c r="RG332" s="128"/>
      <c r="RH332" s="128"/>
      <c r="RI332" s="128"/>
      <c r="RJ332" s="128"/>
      <c r="RK332" s="128"/>
      <c r="RL332" s="128"/>
      <c r="RM332" s="128"/>
      <c r="RN332" s="128"/>
      <c r="RO332" s="128"/>
      <c r="RP332" s="128"/>
      <c r="RQ332" s="128"/>
      <c r="RR332" s="128"/>
      <c r="RS332" s="128"/>
      <c r="RT332" s="128"/>
      <c r="RU332" s="128"/>
      <c r="RV332" s="128"/>
      <c r="RW332" s="128"/>
      <c r="RX332" s="128"/>
      <c r="RY332" s="128"/>
      <c r="RZ332" s="128"/>
      <c r="SA332" s="128"/>
      <c r="SB332" s="128"/>
      <c r="SC332" s="128"/>
      <c r="SD332" s="128"/>
      <c r="SE332" s="128"/>
      <c r="SF332" s="128"/>
      <c r="SG332" s="128"/>
      <c r="SH332" s="128"/>
      <c r="SI332" s="128"/>
      <c r="SJ332" s="128"/>
      <c r="SK332" s="128"/>
      <c r="SL332" s="128"/>
      <c r="SM332" s="128"/>
      <c r="SN332" s="128"/>
      <c r="SO332" s="128"/>
      <c r="SP332" s="128"/>
      <c r="SQ332" s="128"/>
      <c r="SR332" s="128"/>
      <c r="SS332" s="128"/>
      <c r="ST332" s="128"/>
      <c r="SU332" s="128"/>
      <c r="SV332" s="128"/>
      <c r="SW332" s="128"/>
      <c r="SX332" s="128"/>
      <c r="SY332" s="128"/>
      <c r="SZ332" s="128"/>
      <c r="TA332" s="128"/>
      <c r="TB332" s="128"/>
      <c r="TC332" s="128"/>
      <c r="TD332" s="128"/>
      <c r="TE332" s="128"/>
      <c r="TF332" s="128"/>
      <c r="TG332" s="128"/>
      <c r="TH332" s="128"/>
      <c r="TI332" s="128"/>
      <c r="TJ332" s="128"/>
      <c r="TK332" s="128"/>
      <c r="TL332" s="128"/>
      <c r="TM332" s="128"/>
      <c r="TN332" s="128"/>
      <c r="TO332" s="128"/>
      <c r="TP332" s="128"/>
      <c r="TQ332" s="128"/>
      <c r="TR332" s="128"/>
      <c r="TS332" s="128"/>
      <c r="TT332" s="128"/>
      <c r="TU332" s="128"/>
      <c r="TV332" s="128"/>
      <c r="TW332" s="128"/>
      <c r="TX332" s="128"/>
      <c r="TY332" s="128"/>
      <c r="TZ332" s="128"/>
      <c r="UA332" s="128"/>
      <c r="UB332" s="128"/>
      <c r="UC332" s="128"/>
      <c r="UD332" s="128"/>
      <c r="UE332" s="128"/>
      <c r="UF332" s="128"/>
      <c r="UG332" s="128"/>
      <c r="UH332" s="128"/>
      <c r="UI332" s="128"/>
      <c r="UJ332" s="128"/>
      <c r="UK332" s="128"/>
      <c r="UL332" s="128"/>
      <c r="UM332" s="128"/>
      <c r="UN332" s="128"/>
      <c r="UO332" s="128"/>
      <c r="UP332" s="128"/>
      <c r="UQ332" s="128"/>
      <c r="UR332" s="128"/>
      <c r="US332" s="128"/>
      <c r="UT332" s="128"/>
      <c r="UU332" s="128"/>
      <c r="UV332" s="128"/>
      <c r="UW332" s="128"/>
      <c r="UX332" s="128"/>
      <c r="UY332" s="128"/>
      <c r="UZ332" s="128"/>
      <c r="VA332" s="128"/>
      <c r="VB332" s="128"/>
      <c r="VC332" s="128"/>
      <c r="VD332" s="128"/>
      <c r="VE332" s="128"/>
      <c r="VF332" s="128"/>
      <c r="VG332" s="128"/>
      <c r="VH332" s="128"/>
      <c r="VI332" s="128"/>
      <c r="VJ332" s="128"/>
      <c r="VK332" s="128"/>
      <c r="VL332" s="128"/>
      <c r="VM332" s="128"/>
      <c r="VN332" s="128"/>
      <c r="VO332" s="128"/>
      <c r="VP332" s="128"/>
      <c r="VQ332" s="128"/>
      <c r="VR332" s="128"/>
      <c r="VS332" s="128"/>
      <c r="VT332" s="128"/>
      <c r="VU332" s="128"/>
      <c r="VV332" s="128"/>
      <c r="VW332" s="128"/>
      <c r="VX332" s="128"/>
      <c r="VY332" s="128"/>
      <c r="VZ332" s="128"/>
      <c r="WA332" s="128"/>
      <c r="WB332" s="128"/>
      <c r="WC332" s="128"/>
      <c r="WD332" s="128"/>
      <c r="WE332" s="128"/>
      <c r="WF332" s="128"/>
      <c r="WG332" s="128"/>
      <c r="WH332" s="128"/>
      <c r="WI332" s="128"/>
      <c r="WJ332" s="128"/>
      <c r="WK332" s="128"/>
      <c r="WL332" s="128"/>
      <c r="WM332" s="128"/>
      <c r="WN332" s="128"/>
      <c r="WO332" s="128"/>
      <c r="WP332" s="128"/>
      <c r="WQ332" s="128"/>
      <c r="WR332" s="128"/>
      <c r="WS332" s="128"/>
      <c r="WT332" s="128"/>
      <c r="WU332" s="128"/>
      <c r="WV332" s="128"/>
      <c r="WW332" s="128"/>
      <c r="WX332" s="128"/>
      <c r="WY332" s="128"/>
      <c r="WZ332" s="128"/>
      <c r="XA332" s="128"/>
      <c r="XB332" s="128"/>
      <c r="XC332" s="128"/>
      <c r="XD332" s="128"/>
      <c r="XE332" s="128"/>
      <c r="XF332" s="128"/>
      <c r="XG332" s="128"/>
      <c r="XH332" s="128"/>
      <c r="XI332" s="128"/>
      <c r="XJ332" s="128"/>
      <c r="XK332" s="128"/>
      <c r="XL332" s="128"/>
      <c r="XM332" s="128"/>
      <c r="XN332" s="128"/>
      <c r="XO332" s="128"/>
      <c r="XP332" s="128"/>
      <c r="XQ332" s="128"/>
      <c r="XR332" s="128"/>
      <c r="XS332" s="128"/>
      <c r="XT332" s="128"/>
      <c r="XU332" s="128"/>
      <c r="XV332" s="128"/>
      <c r="XW332" s="128"/>
      <c r="XX332" s="128"/>
      <c r="XY332" s="128"/>
      <c r="XZ332" s="128"/>
      <c r="YA332" s="128"/>
      <c r="YB332" s="128"/>
      <c r="YC332" s="128"/>
      <c r="YD332" s="128"/>
      <c r="YE332" s="128"/>
      <c r="YF332" s="128"/>
      <c r="YG332" s="128"/>
      <c r="YH332" s="128"/>
      <c r="YI332" s="128"/>
      <c r="YJ332" s="128"/>
      <c r="YK332" s="128"/>
      <c r="YL332" s="128"/>
      <c r="YM332" s="128"/>
      <c r="YN332" s="128"/>
      <c r="YO332" s="128"/>
      <c r="YP332" s="128"/>
      <c r="YQ332" s="128"/>
      <c r="YR332" s="128"/>
      <c r="YS332" s="128"/>
      <c r="YT332" s="128"/>
      <c r="YU332" s="128"/>
      <c r="YV332" s="128"/>
      <c r="YW332" s="128"/>
      <c r="YX332" s="128"/>
      <c r="YY332" s="128"/>
      <c r="YZ332" s="128"/>
      <c r="ZA332" s="128"/>
      <c r="ZB332" s="128"/>
      <c r="ZC332" s="128"/>
      <c r="ZD332" s="128"/>
      <c r="ZE332" s="128"/>
      <c r="ZF332" s="128"/>
      <c r="ZG332" s="128"/>
      <c r="ZH332" s="128"/>
      <c r="ZI332" s="128"/>
      <c r="ZJ332" s="128"/>
      <c r="ZK332" s="128"/>
      <c r="ZL332" s="128"/>
      <c r="ZM332" s="128"/>
      <c r="ZN332" s="128"/>
      <c r="ZO332" s="128"/>
      <c r="ZP332" s="128"/>
      <c r="ZQ332" s="128"/>
      <c r="ZR332" s="128"/>
      <c r="ZS332" s="128"/>
      <c r="ZT332" s="128"/>
      <c r="ZU332" s="128"/>
      <c r="ZV332" s="128"/>
      <c r="ZW332" s="128"/>
      <c r="ZX332" s="128"/>
      <c r="ZY332" s="128"/>
      <c r="ZZ332" s="128"/>
      <c r="AAA332" s="128"/>
      <c r="AAB332" s="128"/>
      <c r="AAC332" s="128"/>
      <c r="AAD332" s="128"/>
      <c r="AAE332" s="128"/>
      <c r="AAF332" s="128"/>
      <c r="AAG332" s="128"/>
      <c r="AAH332" s="128"/>
      <c r="AAI332" s="128"/>
      <c r="AAJ332" s="128"/>
      <c r="AAK332" s="128"/>
      <c r="AAL332" s="128"/>
      <c r="AAM332" s="128"/>
      <c r="AAN332" s="128"/>
      <c r="AAO332" s="128"/>
      <c r="AAP332" s="128"/>
      <c r="AAQ332" s="128"/>
      <c r="AAR332" s="128"/>
      <c r="AAS332" s="128"/>
      <c r="AAT332" s="128"/>
      <c r="AAU332" s="128"/>
      <c r="AAV332" s="128"/>
      <c r="AAW332" s="128"/>
      <c r="AAX332" s="128"/>
      <c r="AAY332" s="128"/>
      <c r="AAZ332" s="128"/>
      <c r="ABA332" s="128"/>
      <c r="ABB332" s="128"/>
      <c r="ABC332" s="128"/>
      <c r="ABD332" s="128"/>
      <c r="ABE332" s="128"/>
      <c r="ABF332" s="128"/>
      <c r="ABG332" s="128"/>
      <c r="ABH332" s="128"/>
      <c r="ABI332" s="128"/>
      <c r="ABJ332" s="128"/>
      <c r="ABK332" s="128"/>
      <c r="ABL332" s="128"/>
      <c r="ABM332" s="128"/>
      <c r="ABN332" s="128"/>
      <c r="ABO332" s="128"/>
      <c r="ABP332" s="128"/>
      <c r="ABQ332" s="128"/>
      <c r="ABR332" s="128"/>
      <c r="ABS332" s="128"/>
      <c r="ABT332" s="128"/>
      <c r="ABU332" s="128"/>
      <c r="ABV332" s="128"/>
      <c r="ABW332" s="128"/>
      <c r="ABX332" s="128"/>
      <c r="ABY332" s="128"/>
      <c r="ABZ332" s="128"/>
      <c r="ACA332" s="128"/>
      <c r="ACB332" s="128"/>
      <c r="ACC332" s="128"/>
      <c r="ACD332" s="128"/>
      <c r="ACE332" s="128"/>
      <c r="ACF332" s="128"/>
      <c r="ACG332" s="128"/>
      <c r="ACH332" s="128"/>
      <c r="ACI332" s="128"/>
      <c r="ACJ332" s="128"/>
      <c r="ACK332" s="128"/>
      <c r="ACL332" s="128"/>
      <c r="ACM332" s="128"/>
      <c r="ACN332" s="128"/>
      <c r="ACO332" s="128"/>
      <c r="ACP332" s="128"/>
      <c r="ACQ332" s="128"/>
      <c r="ACR332" s="128"/>
      <c r="ACS332" s="128"/>
      <c r="ACT332" s="128"/>
      <c r="ACU332" s="128"/>
      <c r="ACV332" s="128"/>
      <c r="ACW332" s="128"/>
      <c r="ACX332" s="128"/>
      <c r="ACY332" s="128"/>
      <c r="ACZ332" s="128"/>
      <c r="ADA332" s="128"/>
      <c r="ADB332" s="128"/>
      <c r="ADC332" s="128"/>
      <c r="ADD332" s="128"/>
      <c r="ADE332" s="128"/>
      <c r="ADF332" s="128"/>
      <c r="ADG332" s="128"/>
      <c r="ADH332" s="128"/>
      <c r="ADI332" s="128"/>
      <c r="ADJ332" s="128"/>
      <c r="ADK332" s="128"/>
      <c r="ADL332" s="128"/>
      <c r="ADM332" s="128"/>
      <c r="ADN332" s="128"/>
      <c r="ADO332" s="128"/>
      <c r="ADP332" s="128"/>
      <c r="ADQ332" s="128"/>
      <c r="ADR332" s="128"/>
      <c r="ADS332" s="128"/>
      <c r="ADT332" s="128"/>
      <c r="ADU332" s="128"/>
      <c r="ADV332" s="128"/>
      <c r="ADW332" s="128"/>
      <c r="ADX332" s="128"/>
      <c r="ADY332" s="128"/>
      <c r="ADZ332" s="128"/>
      <c r="AEA332" s="128"/>
      <c r="AEB332" s="128"/>
      <c r="AEC332" s="128"/>
      <c r="AED332" s="128"/>
      <c r="AEE332" s="128"/>
      <c r="AEF332" s="128"/>
      <c r="AEG332" s="128"/>
      <c r="AEH332" s="128"/>
      <c r="AEI332" s="128"/>
      <c r="AEJ332" s="128"/>
      <c r="AEK332" s="128"/>
      <c r="AEL332" s="128"/>
      <c r="AEM332" s="128"/>
      <c r="AEN332" s="128"/>
      <c r="AEO332" s="128"/>
      <c r="AEP332" s="128"/>
      <c r="AEQ332" s="128"/>
      <c r="AER332" s="128"/>
      <c r="AES332" s="128"/>
      <c r="AET332" s="128"/>
      <c r="AEU332" s="128"/>
      <c r="AEV332" s="128"/>
      <c r="AEW332" s="128"/>
      <c r="AEX332" s="128"/>
      <c r="AEY332" s="128"/>
      <c r="AEZ332" s="128"/>
      <c r="AFA332" s="128"/>
      <c r="AFB332" s="128"/>
      <c r="AFC332" s="128"/>
      <c r="AFD332" s="128"/>
      <c r="AFE332" s="128"/>
      <c r="AFF332" s="128"/>
      <c r="AFG332" s="128"/>
      <c r="AFH332" s="128"/>
      <c r="AFI332" s="128"/>
      <c r="AFJ332" s="128"/>
      <c r="AFK332" s="128"/>
      <c r="AFL332" s="128"/>
      <c r="AFM332" s="128"/>
      <c r="AFN332" s="128"/>
      <c r="AFO332" s="128"/>
      <c r="AFP332" s="128"/>
      <c r="AFQ332" s="128"/>
      <c r="AFR332" s="128"/>
      <c r="AFS332" s="128"/>
      <c r="AFT332" s="128"/>
      <c r="AFU332" s="128"/>
      <c r="AFV332" s="128"/>
      <c r="AFW332" s="128"/>
      <c r="AFX332" s="128"/>
      <c r="AFY332" s="128"/>
      <c r="AFZ332" s="128"/>
      <c r="AGA332" s="128"/>
      <c r="AGB332" s="128"/>
      <c r="AGC332" s="128"/>
      <c r="AGD332" s="128"/>
      <c r="AGE332" s="128"/>
      <c r="AGF332" s="128"/>
      <c r="AGG332" s="128"/>
      <c r="AGH332" s="128"/>
      <c r="AGI332" s="128"/>
      <c r="AGJ332" s="128"/>
      <c r="AGK332" s="128"/>
      <c r="AGL332" s="128"/>
      <c r="AGM332" s="128"/>
      <c r="AGN332" s="128"/>
      <c r="AGO332" s="128"/>
      <c r="AGP332" s="128"/>
      <c r="AGQ332" s="128"/>
      <c r="AGR332" s="128"/>
      <c r="AGS332" s="128"/>
      <c r="AGT332" s="128"/>
      <c r="AGU332" s="128"/>
      <c r="AGV332" s="128"/>
      <c r="AGW332" s="128"/>
      <c r="AGX332" s="128"/>
      <c r="AGY332" s="128"/>
      <c r="AGZ332" s="128"/>
      <c r="AHA332" s="128"/>
      <c r="AHB332" s="128"/>
      <c r="AHC332" s="128"/>
      <c r="AHD332" s="128"/>
      <c r="AHE332" s="128"/>
      <c r="AHF332" s="128"/>
      <c r="AHG332" s="128"/>
      <c r="AHH332" s="128"/>
      <c r="AHI332" s="128"/>
      <c r="AHJ332" s="128"/>
      <c r="AHK332" s="128"/>
      <c r="AHL332" s="128"/>
      <c r="AHM332" s="128"/>
      <c r="AHN332" s="128"/>
      <c r="AHO332" s="128"/>
      <c r="AHP332" s="128"/>
      <c r="AHQ332" s="128"/>
      <c r="AHR332" s="128"/>
      <c r="AHS332" s="128"/>
      <c r="AHT332" s="128"/>
      <c r="AHU332" s="128"/>
      <c r="AHV332" s="128"/>
      <c r="AHW332" s="128"/>
      <c r="AHX332" s="128"/>
      <c r="AHY332" s="128"/>
      <c r="AHZ332" s="128"/>
      <c r="AIA332" s="128"/>
      <c r="AIB332" s="128"/>
      <c r="AIC332" s="128"/>
      <c r="AID332" s="128"/>
      <c r="AIE332" s="128"/>
      <c r="AIF332" s="128"/>
      <c r="AIG332" s="128"/>
      <c r="AIH332" s="128"/>
      <c r="AII332" s="128"/>
      <c r="AIJ332" s="128"/>
      <c r="AIK332" s="128"/>
      <c r="AIL332" s="128"/>
      <c r="AIM332" s="128"/>
      <c r="AIN332" s="128"/>
      <c r="AIO332" s="128"/>
      <c r="AIP332" s="128"/>
      <c r="AIQ332" s="128"/>
      <c r="AIR332" s="128"/>
      <c r="AIS332" s="128"/>
      <c r="AIT332" s="128"/>
      <c r="AIU332" s="128"/>
      <c r="AIV332" s="128"/>
      <c r="AIW332" s="128"/>
      <c r="AIX332" s="128"/>
      <c r="AIY332" s="128"/>
      <c r="AIZ332" s="128"/>
      <c r="AJA332" s="128"/>
      <c r="AJB332" s="128"/>
      <c r="AJC332" s="128"/>
      <c r="AJD332" s="128"/>
      <c r="AJE332" s="128"/>
      <c r="AJF332" s="128"/>
      <c r="AJG332" s="128"/>
      <c r="AJH332" s="128"/>
      <c r="AJI332" s="128"/>
      <c r="AJJ332" s="128"/>
      <c r="AJK332" s="128"/>
      <c r="AJL332" s="128"/>
      <c r="AJM332" s="128"/>
      <c r="AJN332" s="128"/>
      <c r="AJO332" s="128"/>
      <c r="AJP332" s="128"/>
      <c r="AJQ332" s="128"/>
      <c r="AJR332" s="128"/>
      <c r="AJS332" s="128"/>
      <c r="AJT332" s="128"/>
      <c r="AJU332" s="128"/>
      <c r="AJV332" s="128"/>
      <c r="AJW332" s="128"/>
      <c r="AJX332" s="128"/>
      <c r="AJY332" s="128"/>
      <c r="AJZ332" s="128"/>
      <c r="AKA332" s="128"/>
      <c r="AKB332" s="128"/>
      <c r="AKC332" s="128"/>
      <c r="AKD332" s="128"/>
      <c r="AKE332" s="128"/>
      <c r="AKF332" s="128"/>
      <c r="AKG332" s="128"/>
      <c r="AKH332" s="128"/>
      <c r="AKI332" s="128"/>
      <c r="AKJ332" s="128"/>
      <c r="AKK332" s="128"/>
      <c r="AKL332" s="128"/>
      <c r="AKM332" s="128"/>
      <c r="AKN332" s="128"/>
      <c r="AKO332" s="128"/>
      <c r="AKP332" s="128"/>
      <c r="AKQ332" s="128"/>
      <c r="AKR332" s="128"/>
      <c r="AKS332" s="128"/>
      <c r="AKT332" s="128"/>
      <c r="AKU332" s="128"/>
      <c r="AKV332" s="128"/>
      <c r="AKW332" s="128"/>
      <c r="AKX332" s="128"/>
      <c r="AKY332" s="128"/>
      <c r="AKZ332" s="128"/>
      <c r="ALA332" s="128"/>
      <c r="ALB332" s="128"/>
      <c r="ALC332" s="128"/>
      <c r="ALD332" s="128"/>
      <c r="ALE332" s="128"/>
      <c r="ALF332" s="128"/>
      <c r="ALG332" s="128"/>
      <c r="ALH332" s="128"/>
      <c r="ALI332" s="128"/>
      <c r="ALJ332" s="128"/>
      <c r="ALK332" s="128"/>
      <c r="ALL332" s="128"/>
      <c r="ALM332" s="128"/>
      <c r="ALN332" s="128"/>
      <c r="ALO332" s="128"/>
      <c r="ALP332" s="128"/>
      <c r="ALQ332" s="128"/>
      <c r="ALR332" s="128"/>
      <c r="ALS332" s="128"/>
      <c r="ALT332" s="128"/>
      <c r="ALU332" s="128"/>
      <c r="ALV332" s="128"/>
      <c r="ALW332" s="128"/>
      <c r="ALX332" s="128"/>
      <c r="ALY332" s="128"/>
      <c r="ALZ332" s="128"/>
      <c r="AMA332" s="128"/>
      <c r="AMB332" s="128"/>
      <c r="AMC332" s="128"/>
      <c r="AMD332" s="128"/>
      <c r="AME332" s="128"/>
      <c r="AMF332" s="128"/>
      <c r="AMG332" s="128"/>
      <c r="AMH332" s="128"/>
    </row>
    <row r="333" spans="1:1022" x14ac:dyDescent="0.3">
      <c r="A333" s="130" t="s">
        <v>155</v>
      </c>
      <c r="B333" s="128" t="s">
        <v>156</v>
      </c>
      <c r="C333" s="136"/>
      <c r="D333" s="176"/>
      <c r="E333" s="176"/>
      <c r="F333" s="176"/>
      <c r="G333" s="176"/>
      <c r="H333" s="176"/>
      <c r="I333" s="176"/>
      <c r="J333" s="176"/>
      <c r="K333" s="176"/>
      <c r="L333" s="176"/>
      <c r="M333" s="176"/>
      <c r="N333" s="176"/>
      <c r="O333" s="176"/>
      <c r="P333" s="128"/>
      <c r="Q333" s="128"/>
      <c r="R333" s="128"/>
      <c r="S333" s="128"/>
      <c r="T333" s="128"/>
      <c r="U333" s="128"/>
      <c r="V333" s="128"/>
      <c r="W333" s="128"/>
      <c r="X333" s="128"/>
      <c r="Y333" s="128"/>
      <c r="Z333" s="128"/>
      <c r="AA333" s="128"/>
      <c r="AB333" s="128"/>
      <c r="AC333" s="128"/>
      <c r="AD333" s="128"/>
      <c r="AE333" s="128"/>
      <c r="AF333" s="128"/>
      <c r="AG333" s="128"/>
      <c r="AH333" s="128"/>
      <c r="AI333" s="128"/>
      <c r="AJ333" s="128"/>
      <c r="AK333" s="128"/>
      <c r="AL333" s="128"/>
      <c r="AM333" s="128"/>
      <c r="AN333" s="128"/>
      <c r="AO333" s="128"/>
      <c r="AP333" s="128"/>
      <c r="AQ333" s="128"/>
      <c r="AR333" s="128"/>
      <c r="AS333" s="128"/>
      <c r="AT333" s="128"/>
      <c r="AU333" s="128"/>
      <c r="AV333" s="128"/>
      <c r="AW333" s="128"/>
      <c r="AX333" s="128"/>
      <c r="AY333" s="128"/>
      <c r="AZ333" s="128"/>
      <c r="BA333" s="128"/>
      <c r="BB333" s="128"/>
      <c r="BC333" s="128"/>
      <c r="BD333" s="128"/>
      <c r="BE333" s="128"/>
      <c r="BF333" s="128"/>
      <c r="BG333" s="128"/>
      <c r="BH333" s="128"/>
      <c r="BI333" s="128"/>
      <c r="BJ333" s="128"/>
      <c r="BK333" s="128"/>
      <c r="BL333" s="128"/>
      <c r="BM333" s="128"/>
      <c r="BN333" s="128"/>
      <c r="BO333" s="128"/>
      <c r="BP333" s="128"/>
      <c r="BQ333" s="128"/>
      <c r="BR333" s="128"/>
      <c r="BS333" s="128"/>
      <c r="BT333" s="128"/>
      <c r="BU333" s="128"/>
      <c r="BV333" s="128"/>
      <c r="BW333" s="128"/>
      <c r="BX333" s="128"/>
      <c r="BY333" s="128"/>
      <c r="BZ333" s="128"/>
      <c r="CA333" s="128"/>
      <c r="CB333" s="128"/>
      <c r="CC333" s="128"/>
      <c r="CD333" s="128"/>
      <c r="CE333" s="128"/>
      <c r="CF333" s="128"/>
      <c r="CG333" s="128"/>
      <c r="CH333" s="128"/>
      <c r="CI333" s="128"/>
      <c r="CJ333" s="128"/>
      <c r="CK333" s="128"/>
      <c r="CL333" s="128"/>
      <c r="CM333" s="128"/>
      <c r="CN333" s="128"/>
      <c r="CO333" s="128"/>
      <c r="CP333" s="128"/>
      <c r="CQ333" s="128"/>
      <c r="CR333" s="128"/>
      <c r="CS333" s="128"/>
      <c r="CT333" s="128"/>
      <c r="CU333" s="128"/>
      <c r="CV333" s="128"/>
      <c r="CW333" s="128"/>
      <c r="CX333" s="128"/>
      <c r="CY333" s="128"/>
      <c r="CZ333" s="128"/>
      <c r="DA333" s="128"/>
      <c r="DB333" s="128"/>
      <c r="DC333" s="128"/>
      <c r="DD333" s="128"/>
      <c r="DE333" s="128"/>
      <c r="DF333" s="128"/>
      <c r="DG333" s="128"/>
      <c r="DH333" s="128"/>
      <c r="DI333" s="128"/>
      <c r="DJ333" s="128"/>
      <c r="DK333" s="128"/>
      <c r="DL333" s="128"/>
      <c r="DM333" s="128"/>
      <c r="DN333" s="128"/>
      <c r="DO333" s="128"/>
      <c r="DP333" s="128"/>
      <c r="DQ333" s="128"/>
      <c r="DR333" s="128"/>
      <c r="DS333" s="128"/>
      <c r="DT333" s="128"/>
      <c r="DU333" s="128"/>
      <c r="DV333" s="128"/>
      <c r="DW333" s="128"/>
      <c r="DX333" s="128"/>
      <c r="DY333" s="128"/>
      <c r="DZ333" s="128"/>
      <c r="EA333" s="128"/>
      <c r="EB333" s="128"/>
      <c r="EC333" s="128"/>
      <c r="ED333" s="128"/>
      <c r="EE333" s="128"/>
      <c r="EF333" s="128"/>
      <c r="EG333" s="128"/>
      <c r="EH333" s="128"/>
      <c r="EI333" s="128"/>
      <c r="EJ333" s="128"/>
      <c r="EK333" s="128"/>
      <c r="EL333" s="128"/>
      <c r="EM333" s="128"/>
      <c r="EN333" s="128"/>
      <c r="EO333" s="128"/>
      <c r="EP333" s="128"/>
      <c r="EQ333" s="128"/>
      <c r="ER333" s="128"/>
      <c r="ES333" s="128"/>
      <c r="ET333" s="128"/>
      <c r="EU333" s="128"/>
      <c r="EV333" s="128"/>
      <c r="EW333" s="128"/>
      <c r="EX333" s="128"/>
      <c r="EY333" s="128"/>
      <c r="EZ333" s="128"/>
      <c r="FA333" s="128"/>
      <c r="FB333" s="128"/>
      <c r="FC333" s="128"/>
      <c r="FD333" s="128"/>
      <c r="FE333" s="128"/>
      <c r="FF333" s="128"/>
      <c r="FG333" s="128"/>
      <c r="FH333" s="128"/>
      <c r="FI333" s="128"/>
      <c r="FJ333" s="128"/>
      <c r="FK333" s="128"/>
      <c r="FL333" s="128"/>
      <c r="FM333" s="128"/>
      <c r="FN333" s="128"/>
      <c r="FO333" s="128"/>
      <c r="FP333" s="128"/>
      <c r="FQ333" s="128"/>
      <c r="FR333" s="128"/>
      <c r="FS333" s="128"/>
      <c r="FT333" s="128"/>
      <c r="FU333" s="128"/>
      <c r="FV333" s="128"/>
      <c r="FW333" s="128"/>
      <c r="FX333" s="128"/>
      <c r="FY333" s="128"/>
      <c r="FZ333" s="128"/>
      <c r="GA333" s="128"/>
      <c r="GB333" s="128"/>
      <c r="GC333" s="128"/>
      <c r="GD333" s="128"/>
      <c r="GE333" s="128"/>
      <c r="GF333" s="128"/>
      <c r="GG333" s="128"/>
      <c r="GH333" s="128"/>
      <c r="GI333" s="128"/>
      <c r="GJ333" s="128"/>
      <c r="GK333" s="128"/>
      <c r="GL333" s="128"/>
      <c r="GM333" s="128"/>
      <c r="GN333" s="128"/>
      <c r="GO333" s="128"/>
      <c r="GP333" s="128"/>
      <c r="GQ333" s="128"/>
      <c r="GR333" s="128"/>
      <c r="GS333" s="128"/>
      <c r="GT333" s="128"/>
      <c r="GU333" s="128"/>
      <c r="GV333" s="128"/>
      <c r="GW333" s="128"/>
      <c r="GX333" s="128"/>
      <c r="GY333" s="128"/>
      <c r="GZ333" s="128"/>
      <c r="HA333" s="128"/>
      <c r="HB333" s="128"/>
      <c r="HC333" s="128"/>
      <c r="HD333" s="128"/>
      <c r="HE333" s="128"/>
      <c r="HF333" s="128"/>
      <c r="HG333" s="128"/>
      <c r="HH333" s="128"/>
      <c r="HI333" s="128"/>
      <c r="HJ333" s="128"/>
      <c r="HK333" s="128"/>
      <c r="HL333" s="128"/>
      <c r="HM333" s="128"/>
      <c r="HN333" s="128"/>
      <c r="HO333" s="128"/>
      <c r="HP333" s="128"/>
      <c r="HQ333" s="128"/>
      <c r="HR333" s="128"/>
      <c r="HS333" s="128"/>
      <c r="HT333" s="128"/>
      <c r="HU333" s="128"/>
      <c r="HV333" s="128"/>
      <c r="HW333" s="128"/>
      <c r="HX333" s="128"/>
      <c r="HY333" s="128"/>
      <c r="HZ333" s="128"/>
      <c r="IA333" s="128"/>
      <c r="IB333" s="128"/>
      <c r="IC333" s="128"/>
      <c r="ID333" s="128"/>
      <c r="IE333" s="128"/>
      <c r="IF333" s="128"/>
      <c r="IG333" s="128"/>
      <c r="IH333" s="128"/>
      <c r="II333" s="128"/>
      <c r="IJ333" s="128"/>
      <c r="IK333" s="128"/>
      <c r="IL333" s="128"/>
      <c r="IM333" s="128"/>
      <c r="IN333" s="128"/>
      <c r="IO333" s="128"/>
      <c r="IP333" s="128"/>
      <c r="IQ333" s="128"/>
      <c r="IR333" s="128"/>
      <c r="IS333" s="128"/>
      <c r="IT333" s="128"/>
      <c r="IU333" s="128"/>
      <c r="IV333" s="128"/>
      <c r="IW333" s="128"/>
      <c r="IX333" s="128"/>
      <c r="IY333" s="128"/>
      <c r="IZ333" s="128"/>
      <c r="JA333" s="128"/>
      <c r="JB333" s="128"/>
      <c r="JC333" s="128"/>
      <c r="JD333" s="128"/>
      <c r="JE333" s="128"/>
      <c r="JF333" s="128"/>
      <c r="JG333" s="128"/>
      <c r="JH333" s="128"/>
      <c r="JI333" s="128"/>
      <c r="JJ333" s="128"/>
      <c r="JK333" s="128"/>
      <c r="JL333" s="128"/>
      <c r="JM333" s="128"/>
      <c r="JN333" s="128"/>
      <c r="JO333" s="128"/>
      <c r="JP333" s="128"/>
      <c r="JQ333" s="128"/>
      <c r="JR333" s="128"/>
      <c r="JS333" s="128"/>
      <c r="JT333" s="128"/>
      <c r="JU333" s="128"/>
      <c r="JV333" s="128"/>
      <c r="JW333" s="128"/>
      <c r="JX333" s="128"/>
      <c r="JY333" s="128"/>
      <c r="JZ333" s="128"/>
      <c r="KA333" s="128"/>
      <c r="KB333" s="128"/>
      <c r="KC333" s="128"/>
      <c r="KD333" s="128"/>
      <c r="KE333" s="128"/>
      <c r="KF333" s="128"/>
      <c r="KG333" s="128"/>
      <c r="KH333" s="128"/>
      <c r="KI333" s="128"/>
      <c r="KJ333" s="128"/>
      <c r="KK333" s="128"/>
      <c r="KL333" s="128"/>
      <c r="KM333" s="128"/>
      <c r="KN333" s="128"/>
      <c r="KO333" s="128"/>
      <c r="KP333" s="128"/>
      <c r="KQ333" s="128"/>
      <c r="KR333" s="128"/>
      <c r="KS333" s="128"/>
      <c r="KT333" s="128"/>
      <c r="KU333" s="128"/>
      <c r="KV333" s="128"/>
      <c r="KW333" s="128"/>
      <c r="KX333" s="128"/>
      <c r="KY333" s="128"/>
      <c r="KZ333" s="128"/>
      <c r="LA333" s="128"/>
      <c r="LB333" s="128"/>
      <c r="LC333" s="128"/>
      <c r="LD333" s="128"/>
      <c r="LE333" s="128"/>
      <c r="LF333" s="128"/>
      <c r="LG333" s="128"/>
      <c r="LH333" s="128"/>
      <c r="LI333" s="128"/>
      <c r="LJ333" s="128"/>
      <c r="LK333" s="128"/>
      <c r="LL333" s="128"/>
      <c r="LM333" s="128"/>
      <c r="LN333" s="128"/>
      <c r="LO333" s="128"/>
      <c r="LP333" s="128"/>
      <c r="LQ333" s="128"/>
      <c r="LR333" s="128"/>
      <c r="LS333" s="128"/>
      <c r="LT333" s="128"/>
      <c r="LU333" s="128"/>
      <c r="LV333" s="128"/>
      <c r="LW333" s="128"/>
      <c r="LX333" s="128"/>
      <c r="LY333" s="128"/>
      <c r="LZ333" s="128"/>
      <c r="MA333" s="128"/>
      <c r="MB333" s="128"/>
      <c r="MC333" s="128"/>
      <c r="MD333" s="128"/>
      <c r="ME333" s="128"/>
      <c r="MF333" s="128"/>
      <c r="MG333" s="128"/>
      <c r="MH333" s="128"/>
      <c r="MI333" s="128"/>
      <c r="MJ333" s="128"/>
      <c r="MK333" s="128"/>
      <c r="ML333" s="128"/>
      <c r="MM333" s="128"/>
      <c r="MN333" s="128"/>
      <c r="MO333" s="128"/>
      <c r="MP333" s="128"/>
      <c r="MQ333" s="128"/>
      <c r="MR333" s="128"/>
      <c r="MS333" s="128"/>
      <c r="MT333" s="128"/>
      <c r="MU333" s="128"/>
      <c r="MV333" s="128"/>
      <c r="MW333" s="128"/>
      <c r="MX333" s="128"/>
      <c r="MY333" s="128"/>
      <c r="MZ333" s="128"/>
      <c r="NA333" s="128"/>
      <c r="NB333" s="128"/>
      <c r="NC333" s="128"/>
      <c r="ND333" s="128"/>
      <c r="NE333" s="128"/>
      <c r="NF333" s="128"/>
      <c r="NG333" s="128"/>
      <c r="NH333" s="128"/>
      <c r="NI333" s="128"/>
      <c r="NJ333" s="128"/>
      <c r="NK333" s="128"/>
      <c r="NL333" s="128"/>
      <c r="NM333" s="128"/>
      <c r="NN333" s="128"/>
      <c r="NO333" s="128"/>
      <c r="NP333" s="128"/>
      <c r="NQ333" s="128"/>
      <c r="NR333" s="128"/>
      <c r="NS333" s="128"/>
      <c r="NT333" s="128"/>
      <c r="NU333" s="128"/>
      <c r="NV333" s="128"/>
      <c r="NW333" s="128"/>
      <c r="NX333" s="128"/>
      <c r="NY333" s="128"/>
      <c r="NZ333" s="128"/>
      <c r="OA333" s="128"/>
      <c r="OB333" s="128"/>
      <c r="OC333" s="128"/>
      <c r="OD333" s="128"/>
      <c r="OE333" s="128"/>
      <c r="OF333" s="128"/>
      <c r="OG333" s="128"/>
      <c r="OH333" s="128"/>
      <c r="OI333" s="128"/>
      <c r="OJ333" s="128"/>
      <c r="OK333" s="128"/>
      <c r="OL333" s="128"/>
      <c r="OM333" s="128"/>
      <c r="ON333" s="128"/>
      <c r="OO333" s="128"/>
      <c r="OP333" s="128"/>
      <c r="OQ333" s="128"/>
      <c r="OR333" s="128"/>
      <c r="OS333" s="128"/>
      <c r="OT333" s="128"/>
      <c r="OU333" s="128"/>
      <c r="OV333" s="128"/>
      <c r="OW333" s="128"/>
      <c r="OX333" s="128"/>
      <c r="OY333" s="128"/>
      <c r="OZ333" s="128"/>
      <c r="PA333" s="128"/>
      <c r="PB333" s="128"/>
      <c r="PC333" s="128"/>
      <c r="PD333" s="128"/>
      <c r="PE333" s="128"/>
      <c r="PF333" s="128"/>
      <c r="PG333" s="128"/>
      <c r="PH333" s="128"/>
      <c r="PI333" s="128"/>
      <c r="PJ333" s="128"/>
      <c r="PK333" s="128"/>
      <c r="PL333" s="128"/>
      <c r="PM333" s="128"/>
      <c r="PN333" s="128"/>
      <c r="PO333" s="128"/>
      <c r="PP333" s="128"/>
      <c r="PQ333" s="128"/>
      <c r="PR333" s="128"/>
      <c r="PS333" s="128"/>
      <c r="PT333" s="128"/>
      <c r="PU333" s="128"/>
      <c r="PV333" s="128"/>
      <c r="PW333" s="128"/>
      <c r="PX333" s="128"/>
      <c r="PY333" s="128"/>
      <c r="PZ333" s="128"/>
      <c r="QA333" s="128"/>
      <c r="QB333" s="128"/>
      <c r="QC333" s="128"/>
      <c r="QD333" s="128"/>
      <c r="QE333" s="128"/>
      <c r="QF333" s="128"/>
      <c r="QG333" s="128"/>
      <c r="QH333" s="128"/>
      <c r="QI333" s="128"/>
      <c r="QJ333" s="128"/>
      <c r="QK333" s="128"/>
      <c r="QL333" s="128"/>
      <c r="QM333" s="128"/>
      <c r="QN333" s="128"/>
      <c r="QO333" s="128"/>
      <c r="QP333" s="128"/>
      <c r="QQ333" s="128"/>
      <c r="QR333" s="128"/>
      <c r="QS333" s="128"/>
      <c r="QT333" s="128"/>
      <c r="QU333" s="128"/>
      <c r="QV333" s="128"/>
      <c r="QW333" s="128"/>
      <c r="QX333" s="128"/>
      <c r="QY333" s="128"/>
      <c r="QZ333" s="128"/>
      <c r="RA333" s="128"/>
      <c r="RB333" s="128"/>
      <c r="RC333" s="128"/>
      <c r="RD333" s="128"/>
      <c r="RE333" s="128"/>
      <c r="RF333" s="128"/>
      <c r="RG333" s="128"/>
      <c r="RH333" s="128"/>
      <c r="RI333" s="128"/>
      <c r="RJ333" s="128"/>
      <c r="RK333" s="128"/>
      <c r="RL333" s="128"/>
      <c r="RM333" s="128"/>
      <c r="RN333" s="128"/>
      <c r="RO333" s="128"/>
      <c r="RP333" s="128"/>
      <c r="RQ333" s="128"/>
      <c r="RR333" s="128"/>
      <c r="RS333" s="128"/>
      <c r="RT333" s="128"/>
      <c r="RU333" s="128"/>
      <c r="RV333" s="128"/>
      <c r="RW333" s="128"/>
      <c r="RX333" s="128"/>
      <c r="RY333" s="128"/>
      <c r="RZ333" s="128"/>
      <c r="SA333" s="128"/>
      <c r="SB333" s="128"/>
      <c r="SC333" s="128"/>
      <c r="SD333" s="128"/>
      <c r="SE333" s="128"/>
      <c r="SF333" s="128"/>
      <c r="SG333" s="128"/>
      <c r="SH333" s="128"/>
      <c r="SI333" s="128"/>
      <c r="SJ333" s="128"/>
      <c r="SK333" s="128"/>
      <c r="SL333" s="128"/>
      <c r="SM333" s="128"/>
      <c r="SN333" s="128"/>
      <c r="SO333" s="128"/>
      <c r="SP333" s="128"/>
      <c r="SQ333" s="128"/>
      <c r="SR333" s="128"/>
      <c r="SS333" s="128"/>
      <c r="ST333" s="128"/>
      <c r="SU333" s="128"/>
      <c r="SV333" s="128"/>
      <c r="SW333" s="128"/>
      <c r="SX333" s="128"/>
      <c r="SY333" s="128"/>
      <c r="SZ333" s="128"/>
      <c r="TA333" s="128"/>
      <c r="TB333" s="128"/>
      <c r="TC333" s="128"/>
      <c r="TD333" s="128"/>
      <c r="TE333" s="128"/>
      <c r="TF333" s="128"/>
      <c r="TG333" s="128"/>
      <c r="TH333" s="128"/>
      <c r="TI333" s="128"/>
      <c r="TJ333" s="128"/>
      <c r="TK333" s="128"/>
      <c r="TL333" s="128"/>
      <c r="TM333" s="128"/>
      <c r="TN333" s="128"/>
      <c r="TO333" s="128"/>
      <c r="TP333" s="128"/>
      <c r="TQ333" s="128"/>
      <c r="TR333" s="128"/>
      <c r="TS333" s="128"/>
      <c r="TT333" s="128"/>
      <c r="TU333" s="128"/>
      <c r="TV333" s="128"/>
      <c r="TW333" s="128"/>
      <c r="TX333" s="128"/>
      <c r="TY333" s="128"/>
      <c r="TZ333" s="128"/>
      <c r="UA333" s="128"/>
      <c r="UB333" s="128"/>
      <c r="UC333" s="128"/>
      <c r="UD333" s="128"/>
      <c r="UE333" s="128"/>
      <c r="UF333" s="128"/>
      <c r="UG333" s="128"/>
      <c r="UH333" s="128"/>
      <c r="UI333" s="128"/>
      <c r="UJ333" s="128"/>
      <c r="UK333" s="128"/>
      <c r="UL333" s="128"/>
      <c r="UM333" s="128"/>
      <c r="UN333" s="128"/>
      <c r="UO333" s="128"/>
      <c r="UP333" s="128"/>
      <c r="UQ333" s="128"/>
      <c r="UR333" s="128"/>
      <c r="US333" s="128"/>
      <c r="UT333" s="128"/>
      <c r="UU333" s="128"/>
      <c r="UV333" s="128"/>
      <c r="UW333" s="128"/>
      <c r="UX333" s="128"/>
      <c r="UY333" s="128"/>
      <c r="UZ333" s="128"/>
      <c r="VA333" s="128"/>
      <c r="VB333" s="128"/>
      <c r="VC333" s="128"/>
      <c r="VD333" s="128"/>
      <c r="VE333" s="128"/>
      <c r="VF333" s="128"/>
      <c r="VG333" s="128"/>
      <c r="VH333" s="128"/>
      <c r="VI333" s="128"/>
      <c r="VJ333" s="128"/>
      <c r="VK333" s="128"/>
      <c r="VL333" s="128"/>
      <c r="VM333" s="128"/>
      <c r="VN333" s="128"/>
      <c r="VO333" s="128"/>
      <c r="VP333" s="128"/>
      <c r="VQ333" s="128"/>
      <c r="VR333" s="128"/>
      <c r="VS333" s="128"/>
      <c r="VT333" s="128"/>
      <c r="VU333" s="128"/>
      <c r="VV333" s="128"/>
      <c r="VW333" s="128"/>
      <c r="VX333" s="128"/>
      <c r="VY333" s="128"/>
      <c r="VZ333" s="128"/>
      <c r="WA333" s="128"/>
      <c r="WB333" s="128"/>
      <c r="WC333" s="128"/>
      <c r="WD333" s="128"/>
      <c r="WE333" s="128"/>
      <c r="WF333" s="128"/>
      <c r="WG333" s="128"/>
      <c r="WH333" s="128"/>
      <c r="WI333" s="128"/>
      <c r="WJ333" s="128"/>
      <c r="WK333" s="128"/>
      <c r="WL333" s="128"/>
      <c r="WM333" s="128"/>
      <c r="WN333" s="128"/>
      <c r="WO333" s="128"/>
      <c r="WP333" s="128"/>
      <c r="WQ333" s="128"/>
      <c r="WR333" s="128"/>
      <c r="WS333" s="128"/>
      <c r="WT333" s="128"/>
      <c r="WU333" s="128"/>
      <c r="WV333" s="128"/>
      <c r="WW333" s="128"/>
      <c r="WX333" s="128"/>
      <c r="WY333" s="128"/>
      <c r="WZ333" s="128"/>
      <c r="XA333" s="128"/>
      <c r="XB333" s="128"/>
      <c r="XC333" s="128"/>
      <c r="XD333" s="128"/>
      <c r="XE333" s="128"/>
      <c r="XF333" s="128"/>
      <c r="XG333" s="128"/>
      <c r="XH333" s="128"/>
      <c r="XI333" s="128"/>
      <c r="XJ333" s="128"/>
      <c r="XK333" s="128"/>
      <c r="XL333" s="128"/>
      <c r="XM333" s="128"/>
      <c r="XN333" s="128"/>
      <c r="XO333" s="128"/>
      <c r="XP333" s="128"/>
      <c r="XQ333" s="128"/>
      <c r="XR333" s="128"/>
      <c r="XS333" s="128"/>
      <c r="XT333" s="128"/>
      <c r="XU333" s="128"/>
      <c r="XV333" s="128"/>
      <c r="XW333" s="128"/>
      <c r="XX333" s="128"/>
      <c r="XY333" s="128"/>
      <c r="XZ333" s="128"/>
      <c r="YA333" s="128"/>
      <c r="YB333" s="128"/>
      <c r="YC333" s="128"/>
      <c r="YD333" s="128"/>
      <c r="YE333" s="128"/>
      <c r="YF333" s="128"/>
      <c r="YG333" s="128"/>
      <c r="YH333" s="128"/>
      <c r="YI333" s="128"/>
      <c r="YJ333" s="128"/>
      <c r="YK333" s="128"/>
      <c r="YL333" s="128"/>
      <c r="YM333" s="128"/>
      <c r="YN333" s="128"/>
      <c r="YO333" s="128"/>
      <c r="YP333" s="128"/>
      <c r="YQ333" s="128"/>
      <c r="YR333" s="128"/>
      <c r="YS333" s="128"/>
      <c r="YT333" s="128"/>
      <c r="YU333" s="128"/>
      <c r="YV333" s="128"/>
      <c r="YW333" s="128"/>
      <c r="YX333" s="128"/>
      <c r="YY333" s="128"/>
      <c r="YZ333" s="128"/>
      <c r="ZA333" s="128"/>
      <c r="ZB333" s="128"/>
      <c r="ZC333" s="128"/>
      <c r="ZD333" s="128"/>
      <c r="ZE333" s="128"/>
      <c r="ZF333" s="128"/>
      <c r="ZG333" s="128"/>
      <c r="ZH333" s="128"/>
      <c r="ZI333" s="128"/>
      <c r="ZJ333" s="128"/>
      <c r="ZK333" s="128"/>
      <c r="ZL333" s="128"/>
      <c r="ZM333" s="128"/>
      <c r="ZN333" s="128"/>
      <c r="ZO333" s="128"/>
      <c r="ZP333" s="128"/>
      <c r="ZQ333" s="128"/>
      <c r="ZR333" s="128"/>
      <c r="ZS333" s="128"/>
      <c r="ZT333" s="128"/>
      <c r="ZU333" s="128"/>
      <c r="ZV333" s="128"/>
      <c r="ZW333" s="128"/>
      <c r="ZX333" s="128"/>
      <c r="ZY333" s="128"/>
      <c r="ZZ333" s="128"/>
      <c r="AAA333" s="128"/>
      <c r="AAB333" s="128"/>
      <c r="AAC333" s="128"/>
      <c r="AAD333" s="128"/>
      <c r="AAE333" s="128"/>
      <c r="AAF333" s="128"/>
      <c r="AAG333" s="128"/>
      <c r="AAH333" s="128"/>
      <c r="AAI333" s="128"/>
      <c r="AAJ333" s="128"/>
      <c r="AAK333" s="128"/>
      <c r="AAL333" s="128"/>
      <c r="AAM333" s="128"/>
      <c r="AAN333" s="128"/>
      <c r="AAO333" s="128"/>
      <c r="AAP333" s="128"/>
      <c r="AAQ333" s="128"/>
      <c r="AAR333" s="128"/>
      <c r="AAS333" s="128"/>
      <c r="AAT333" s="128"/>
      <c r="AAU333" s="128"/>
      <c r="AAV333" s="128"/>
      <c r="AAW333" s="128"/>
      <c r="AAX333" s="128"/>
      <c r="AAY333" s="128"/>
      <c r="AAZ333" s="128"/>
      <c r="ABA333" s="128"/>
      <c r="ABB333" s="128"/>
      <c r="ABC333" s="128"/>
      <c r="ABD333" s="128"/>
      <c r="ABE333" s="128"/>
      <c r="ABF333" s="128"/>
      <c r="ABG333" s="128"/>
      <c r="ABH333" s="128"/>
      <c r="ABI333" s="128"/>
      <c r="ABJ333" s="128"/>
      <c r="ABK333" s="128"/>
      <c r="ABL333" s="128"/>
      <c r="ABM333" s="128"/>
      <c r="ABN333" s="128"/>
      <c r="ABO333" s="128"/>
      <c r="ABP333" s="128"/>
      <c r="ABQ333" s="128"/>
      <c r="ABR333" s="128"/>
      <c r="ABS333" s="128"/>
      <c r="ABT333" s="128"/>
      <c r="ABU333" s="128"/>
      <c r="ABV333" s="128"/>
      <c r="ABW333" s="128"/>
      <c r="ABX333" s="128"/>
      <c r="ABY333" s="128"/>
      <c r="ABZ333" s="128"/>
      <c r="ACA333" s="128"/>
      <c r="ACB333" s="128"/>
      <c r="ACC333" s="128"/>
      <c r="ACD333" s="128"/>
      <c r="ACE333" s="128"/>
      <c r="ACF333" s="128"/>
      <c r="ACG333" s="128"/>
      <c r="ACH333" s="128"/>
      <c r="ACI333" s="128"/>
      <c r="ACJ333" s="128"/>
      <c r="ACK333" s="128"/>
      <c r="ACL333" s="128"/>
      <c r="ACM333" s="128"/>
      <c r="ACN333" s="128"/>
      <c r="ACO333" s="128"/>
      <c r="ACP333" s="128"/>
      <c r="ACQ333" s="128"/>
      <c r="ACR333" s="128"/>
      <c r="ACS333" s="128"/>
      <c r="ACT333" s="128"/>
      <c r="ACU333" s="128"/>
      <c r="ACV333" s="128"/>
      <c r="ACW333" s="128"/>
      <c r="ACX333" s="128"/>
      <c r="ACY333" s="128"/>
      <c r="ACZ333" s="128"/>
      <c r="ADA333" s="128"/>
      <c r="ADB333" s="128"/>
      <c r="ADC333" s="128"/>
      <c r="ADD333" s="128"/>
      <c r="ADE333" s="128"/>
      <c r="ADF333" s="128"/>
      <c r="ADG333" s="128"/>
      <c r="ADH333" s="128"/>
      <c r="ADI333" s="128"/>
      <c r="ADJ333" s="128"/>
      <c r="ADK333" s="128"/>
      <c r="ADL333" s="128"/>
      <c r="ADM333" s="128"/>
      <c r="ADN333" s="128"/>
      <c r="ADO333" s="128"/>
      <c r="ADP333" s="128"/>
      <c r="ADQ333" s="128"/>
      <c r="ADR333" s="128"/>
      <c r="ADS333" s="128"/>
      <c r="ADT333" s="128"/>
      <c r="ADU333" s="128"/>
      <c r="ADV333" s="128"/>
      <c r="ADW333" s="128"/>
      <c r="ADX333" s="128"/>
      <c r="ADY333" s="128"/>
      <c r="ADZ333" s="128"/>
      <c r="AEA333" s="128"/>
      <c r="AEB333" s="128"/>
      <c r="AEC333" s="128"/>
      <c r="AED333" s="128"/>
      <c r="AEE333" s="128"/>
      <c r="AEF333" s="128"/>
      <c r="AEG333" s="128"/>
      <c r="AEH333" s="128"/>
      <c r="AEI333" s="128"/>
      <c r="AEJ333" s="128"/>
      <c r="AEK333" s="128"/>
      <c r="AEL333" s="128"/>
      <c r="AEM333" s="128"/>
      <c r="AEN333" s="128"/>
      <c r="AEO333" s="128"/>
      <c r="AEP333" s="128"/>
      <c r="AEQ333" s="128"/>
      <c r="AER333" s="128"/>
      <c r="AES333" s="128"/>
      <c r="AET333" s="128"/>
      <c r="AEU333" s="128"/>
      <c r="AEV333" s="128"/>
      <c r="AEW333" s="128"/>
      <c r="AEX333" s="128"/>
      <c r="AEY333" s="128"/>
      <c r="AEZ333" s="128"/>
      <c r="AFA333" s="128"/>
      <c r="AFB333" s="128"/>
      <c r="AFC333" s="128"/>
      <c r="AFD333" s="128"/>
      <c r="AFE333" s="128"/>
      <c r="AFF333" s="128"/>
      <c r="AFG333" s="128"/>
      <c r="AFH333" s="128"/>
      <c r="AFI333" s="128"/>
      <c r="AFJ333" s="128"/>
      <c r="AFK333" s="128"/>
      <c r="AFL333" s="128"/>
      <c r="AFM333" s="128"/>
      <c r="AFN333" s="128"/>
      <c r="AFO333" s="128"/>
      <c r="AFP333" s="128"/>
      <c r="AFQ333" s="128"/>
      <c r="AFR333" s="128"/>
      <c r="AFS333" s="128"/>
      <c r="AFT333" s="128"/>
      <c r="AFU333" s="128"/>
      <c r="AFV333" s="128"/>
      <c r="AFW333" s="128"/>
      <c r="AFX333" s="128"/>
      <c r="AFY333" s="128"/>
      <c r="AFZ333" s="128"/>
      <c r="AGA333" s="128"/>
      <c r="AGB333" s="128"/>
      <c r="AGC333" s="128"/>
      <c r="AGD333" s="128"/>
      <c r="AGE333" s="128"/>
      <c r="AGF333" s="128"/>
      <c r="AGG333" s="128"/>
      <c r="AGH333" s="128"/>
      <c r="AGI333" s="128"/>
      <c r="AGJ333" s="128"/>
      <c r="AGK333" s="128"/>
      <c r="AGL333" s="128"/>
      <c r="AGM333" s="128"/>
      <c r="AGN333" s="128"/>
      <c r="AGO333" s="128"/>
      <c r="AGP333" s="128"/>
      <c r="AGQ333" s="128"/>
      <c r="AGR333" s="128"/>
      <c r="AGS333" s="128"/>
      <c r="AGT333" s="128"/>
      <c r="AGU333" s="128"/>
      <c r="AGV333" s="128"/>
      <c r="AGW333" s="128"/>
      <c r="AGX333" s="128"/>
      <c r="AGY333" s="128"/>
      <c r="AGZ333" s="128"/>
      <c r="AHA333" s="128"/>
      <c r="AHB333" s="128"/>
      <c r="AHC333" s="128"/>
      <c r="AHD333" s="128"/>
      <c r="AHE333" s="128"/>
      <c r="AHF333" s="128"/>
      <c r="AHG333" s="128"/>
      <c r="AHH333" s="128"/>
      <c r="AHI333" s="128"/>
      <c r="AHJ333" s="128"/>
      <c r="AHK333" s="128"/>
      <c r="AHL333" s="128"/>
      <c r="AHM333" s="128"/>
      <c r="AHN333" s="128"/>
      <c r="AHO333" s="128"/>
      <c r="AHP333" s="128"/>
      <c r="AHQ333" s="128"/>
      <c r="AHR333" s="128"/>
      <c r="AHS333" s="128"/>
      <c r="AHT333" s="128"/>
      <c r="AHU333" s="128"/>
      <c r="AHV333" s="128"/>
      <c r="AHW333" s="128"/>
      <c r="AHX333" s="128"/>
      <c r="AHY333" s="128"/>
      <c r="AHZ333" s="128"/>
      <c r="AIA333" s="128"/>
      <c r="AIB333" s="128"/>
      <c r="AIC333" s="128"/>
      <c r="AID333" s="128"/>
      <c r="AIE333" s="128"/>
      <c r="AIF333" s="128"/>
      <c r="AIG333" s="128"/>
      <c r="AIH333" s="128"/>
      <c r="AII333" s="128"/>
      <c r="AIJ333" s="128"/>
      <c r="AIK333" s="128"/>
      <c r="AIL333" s="128"/>
      <c r="AIM333" s="128"/>
      <c r="AIN333" s="128"/>
      <c r="AIO333" s="128"/>
      <c r="AIP333" s="128"/>
      <c r="AIQ333" s="128"/>
      <c r="AIR333" s="128"/>
      <c r="AIS333" s="128"/>
      <c r="AIT333" s="128"/>
      <c r="AIU333" s="128"/>
      <c r="AIV333" s="128"/>
      <c r="AIW333" s="128"/>
      <c r="AIX333" s="128"/>
      <c r="AIY333" s="128"/>
      <c r="AIZ333" s="128"/>
      <c r="AJA333" s="128"/>
      <c r="AJB333" s="128"/>
      <c r="AJC333" s="128"/>
      <c r="AJD333" s="128"/>
      <c r="AJE333" s="128"/>
      <c r="AJF333" s="128"/>
      <c r="AJG333" s="128"/>
      <c r="AJH333" s="128"/>
      <c r="AJI333" s="128"/>
      <c r="AJJ333" s="128"/>
      <c r="AJK333" s="128"/>
      <c r="AJL333" s="128"/>
      <c r="AJM333" s="128"/>
      <c r="AJN333" s="128"/>
      <c r="AJO333" s="128"/>
      <c r="AJP333" s="128"/>
      <c r="AJQ333" s="128"/>
      <c r="AJR333" s="128"/>
      <c r="AJS333" s="128"/>
      <c r="AJT333" s="128"/>
      <c r="AJU333" s="128"/>
      <c r="AJV333" s="128"/>
      <c r="AJW333" s="128"/>
      <c r="AJX333" s="128"/>
      <c r="AJY333" s="128"/>
      <c r="AJZ333" s="128"/>
      <c r="AKA333" s="128"/>
      <c r="AKB333" s="128"/>
      <c r="AKC333" s="128"/>
      <c r="AKD333" s="128"/>
      <c r="AKE333" s="128"/>
      <c r="AKF333" s="128"/>
      <c r="AKG333" s="128"/>
      <c r="AKH333" s="128"/>
      <c r="AKI333" s="128"/>
      <c r="AKJ333" s="128"/>
      <c r="AKK333" s="128"/>
      <c r="AKL333" s="128"/>
      <c r="AKM333" s="128"/>
      <c r="AKN333" s="128"/>
      <c r="AKO333" s="128"/>
      <c r="AKP333" s="128"/>
      <c r="AKQ333" s="128"/>
      <c r="AKR333" s="128"/>
      <c r="AKS333" s="128"/>
      <c r="AKT333" s="128"/>
      <c r="AKU333" s="128"/>
      <c r="AKV333" s="128"/>
      <c r="AKW333" s="128"/>
      <c r="AKX333" s="128"/>
      <c r="AKY333" s="128"/>
      <c r="AKZ333" s="128"/>
      <c r="ALA333" s="128"/>
      <c r="ALB333" s="128"/>
      <c r="ALC333" s="128"/>
      <c r="ALD333" s="128"/>
      <c r="ALE333" s="128"/>
      <c r="ALF333" s="128"/>
      <c r="ALG333" s="128"/>
      <c r="ALH333" s="128"/>
      <c r="ALI333" s="128"/>
      <c r="ALJ333" s="128"/>
      <c r="ALK333" s="128"/>
      <c r="ALL333" s="128"/>
      <c r="ALM333" s="128"/>
      <c r="ALN333" s="128"/>
      <c r="ALO333" s="128"/>
      <c r="ALP333" s="128"/>
      <c r="ALQ333" s="128"/>
      <c r="ALR333" s="128"/>
      <c r="ALS333" s="128"/>
      <c r="ALT333" s="128"/>
      <c r="ALU333" s="128"/>
      <c r="ALV333" s="128"/>
      <c r="ALW333" s="128"/>
      <c r="ALX333" s="128"/>
      <c r="ALY333" s="128"/>
      <c r="ALZ333" s="128"/>
      <c r="AMA333" s="128"/>
      <c r="AMB333" s="128"/>
      <c r="AMC333" s="128"/>
      <c r="AMD333" s="128"/>
      <c r="AME333" s="128"/>
      <c r="AMF333" s="128"/>
      <c r="AMG333" s="128"/>
      <c r="AMH333" s="128"/>
    </row>
    <row r="334" spans="1:1022" ht="15" customHeight="1" x14ac:dyDescent="0.3">
      <c r="A334" s="131" t="s">
        <v>19</v>
      </c>
      <c r="B334" s="158" t="s">
        <v>45</v>
      </c>
      <c r="C334" s="158"/>
      <c r="D334" s="177"/>
      <c r="E334" s="174"/>
      <c r="F334" s="178"/>
      <c r="G334" s="178"/>
      <c r="H334" s="177"/>
      <c r="I334" s="177"/>
      <c r="J334" s="179"/>
      <c r="K334" s="179"/>
      <c r="L334" s="179"/>
      <c r="M334" s="179"/>
      <c r="N334" s="179"/>
      <c r="O334" s="179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  <c r="AA334" s="128"/>
      <c r="AB334" s="128"/>
      <c r="AC334" s="128"/>
      <c r="AD334" s="128"/>
      <c r="AE334" s="128"/>
      <c r="AF334" s="128"/>
      <c r="AG334" s="128"/>
      <c r="AH334" s="128"/>
      <c r="AI334" s="128"/>
      <c r="AJ334" s="128"/>
      <c r="AK334" s="128"/>
      <c r="AL334" s="128"/>
      <c r="AM334" s="128"/>
      <c r="AN334" s="128"/>
      <c r="AO334" s="128"/>
      <c r="AP334" s="128"/>
      <c r="AQ334" s="128"/>
      <c r="AR334" s="128"/>
      <c r="AS334" s="128"/>
      <c r="AT334" s="128"/>
      <c r="AU334" s="128"/>
      <c r="AV334" s="128"/>
      <c r="AW334" s="128"/>
      <c r="AX334" s="128"/>
      <c r="AY334" s="128"/>
      <c r="AZ334" s="128"/>
      <c r="BA334" s="128"/>
      <c r="BB334" s="128"/>
      <c r="BC334" s="128"/>
      <c r="BD334" s="128"/>
      <c r="BE334" s="128"/>
      <c r="BF334" s="128"/>
      <c r="BG334" s="128"/>
      <c r="BH334" s="128"/>
      <c r="BI334" s="128"/>
      <c r="BJ334" s="128"/>
      <c r="BK334" s="128"/>
      <c r="BL334" s="128"/>
      <c r="BM334" s="128"/>
      <c r="BN334" s="128"/>
      <c r="BO334" s="128"/>
      <c r="BP334" s="128"/>
      <c r="BQ334" s="128"/>
      <c r="BR334" s="128"/>
      <c r="BS334" s="128"/>
      <c r="BT334" s="128"/>
      <c r="BU334" s="128"/>
      <c r="BV334" s="128"/>
      <c r="BW334" s="128"/>
      <c r="BX334" s="128"/>
      <c r="BY334" s="128"/>
      <c r="BZ334" s="128"/>
      <c r="CA334" s="128"/>
      <c r="CB334" s="128"/>
      <c r="CC334" s="128"/>
      <c r="CD334" s="128"/>
      <c r="CE334" s="128"/>
      <c r="CF334" s="128"/>
      <c r="CG334" s="128"/>
      <c r="CH334" s="128"/>
      <c r="CI334" s="128"/>
      <c r="CJ334" s="128"/>
      <c r="CK334" s="128"/>
      <c r="CL334" s="128"/>
      <c r="CM334" s="128"/>
      <c r="CN334" s="128"/>
      <c r="CO334" s="128"/>
      <c r="CP334" s="128"/>
      <c r="CQ334" s="128"/>
      <c r="CR334" s="128"/>
      <c r="CS334" s="128"/>
      <c r="CT334" s="128"/>
      <c r="CU334" s="128"/>
      <c r="CV334" s="128"/>
      <c r="CW334" s="128"/>
      <c r="CX334" s="128"/>
      <c r="CY334" s="128"/>
      <c r="CZ334" s="128"/>
      <c r="DA334" s="128"/>
      <c r="DB334" s="128"/>
      <c r="DC334" s="128"/>
      <c r="DD334" s="128"/>
      <c r="DE334" s="128"/>
      <c r="DF334" s="128"/>
      <c r="DG334" s="128"/>
      <c r="DH334" s="128"/>
      <c r="DI334" s="128"/>
      <c r="DJ334" s="128"/>
      <c r="DK334" s="128"/>
      <c r="DL334" s="128"/>
      <c r="DM334" s="128"/>
      <c r="DN334" s="128"/>
      <c r="DO334" s="128"/>
      <c r="DP334" s="128"/>
      <c r="DQ334" s="128"/>
      <c r="DR334" s="128"/>
      <c r="DS334" s="128"/>
      <c r="DT334" s="128"/>
      <c r="DU334" s="128"/>
      <c r="DV334" s="128"/>
      <c r="DW334" s="128"/>
      <c r="DX334" s="128"/>
      <c r="DY334" s="128"/>
      <c r="DZ334" s="128"/>
      <c r="EA334" s="128"/>
      <c r="EB334" s="128"/>
      <c r="EC334" s="128"/>
      <c r="ED334" s="128"/>
      <c r="EE334" s="128"/>
      <c r="EF334" s="128"/>
      <c r="EG334" s="128"/>
      <c r="EH334" s="128"/>
      <c r="EI334" s="128"/>
      <c r="EJ334" s="128"/>
      <c r="EK334" s="128"/>
      <c r="EL334" s="128"/>
      <c r="EM334" s="128"/>
      <c r="EN334" s="128"/>
      <c r="EO334" s="128"/>
      <c r="EP334" s="128"/>
      <c r="EQ334" s="128"/>
      <c r="ER334" s="128"/>
      <c r="ES334" s="128"/>
      <c r="ET334" s="128"/>
      <c r="EU334" s="128"/>
      <c r="EV334" s="128"/>
      <c r="EW334" s="128"/>
      <c r="EX334" s="128"/>
      <c r="EY334" s="128"/>
      <c r="EZ334" s="128"/>
      <c r="FA334" s="128"/>
      <c r="FB334" s="128"/>
      <c r="FC334" s="128"/>
      <c r="FD334" s="128"/>
      <c r="FE334" s="128"/>
      <c r="FF334" s="128"/>
      <c r="FG334" s="128"/>
      <c r="FH334" s="128"/>
      <c r="FI334" s="128"/>
      <c r="FJ334" s="128"/>
      <c r="FK334" s="128"/>
      <c r="FL334" s="128"/>
      <c r="FM334" s="128"/>
      <c r="FN334" s="128"/>
      <c r="FO334" s="128"/>
      <c r="FP334" s="128"/>
      <c r="FQ334" s="128"/>
      <c r="FR334" s="128"/>
      <c r="FS334" s="128"/>
      <c r="FT334" s="128"/>
      <c r="FU334" s="128"/>
      <c r="FV334" s="128"/>
      <c r="FW334" s="128"/>
      <c r="FX334" s="128"/>
      <c r="FY334" s="128"/>
      <c r="FZ334" s="128"/>
      <c r="GA334" s="128"/>
      <c r="GB334" s="128"/>
      <c r="GC334" s="128"/>
      <c r="GD334" s="128"/>
      <c r="GE334" s="128"/>
      <c r="GF334" s="128"/>
      <c r="GG334" s="128"/>
      <c r="GH334" s="128"/>
      <c r="GI334" s="128"/>
      <c r="GJ334" s="128"/>
      <c r="GK334" s="128"/>
      <c r="GL334" s="128"/>
      <c r="GM334" s="128"/>
      <c r="GN334" s="128"/>
      <c r="GO334" s="128"/>
      <c r="GP334" s="128"/>
      <c r="GQ334" s="128"/>
      <c r="GR334" s="128"/>
      <c r="GS334" s="128"/>
      <c r="GT334" s="128"/>
      <c r="GU334" s="128"/>
      <c r="GV334" s="128"/>
      <c r="GW334" s="128"/>
      <c r="GX334" s="128"/>
      <c r="GY334" s="128"/>
      <c r="GZ334" s="128"/>
      <c r="HA334" s="128"/>
      <c r="HB334" s="128"/>
      <c r="HC334" s="128"/>
      <c r="HD334" s="128"/>
      <c r="HE334" s="128"/>
      <c r="HF334" s="128"/>
      <c r="HG334" s="128"/>
      <c r="HH334" s="128"/>
      <c r="HI334" s="128"/>
      <c r="HJ334" s="128"/>
      <c r="HK334" s="128"/>
      <c r="HL334" s="128"/>
      <c r="HM334" s="128"/>
      <c r="HN334" s="128"/>
      <c r="HO334" s="128"/>
      <c r="HP334" s="128"/>
      <c r="HQ334" s="128"/>
      <c r="HR334" s="128"/>
      <c r="HS334" s="128"/>
      <c r="HT334" s="128"/>
      <c r="HU334" s="128"/>
      <c r="HV334" s="128"/>
      <c r="HW334" s="128"/>
      <c r="HX334" s="128"/>
      <c r="HY334" s="128"/>
      <c r="HZ334" s="128"/>
      <c r="IA334" s="128"/>
      <c r="IB334" s="128"/>
      <c r="IC334" s="128"/>
      <c r="ID334" s="128"/>
      <c r="IE334" s="128"/>
      <c r="IF334" s="128"/>
      <c r="IG334" s="128"/>
      <c r="IH334" s="128"/>
      <c r="II334" s="128"/>
      <c r="IJ334" s="128"/>
      <c r="IK334" s="128"/>
      <c r="IL334" s="128"/>
      <c r="IM334" s="128"/>
      <c r="IN334" s="128"/>
      <c r="IO334" s="128"/>
      <c r="IP334" s="128"/>
      <c r="IQ334" s="128"/>
      <c r="IR334" s="128"/>
      <c r="IS334" s="128"/>
      <c r="IT334" s="128"/>
      <c r="IU334" s="128"/>
      <c r="IV334" s="128"/>
      <c r="IW334" s="128"/>
      <c r="IX334" s="128"/>
      <c r="IY334" s="128"/>
      <c r="IZ334" s="128"/>
      <c r="JA334" s="128"/>
      <c r="JB334" s="128"/>
      <c r="JC334" s="128"/>
      <c r="JD334" s="128"/>
      <c r="JE334" s="128"/>
      <c r="JF334" s="128"/>
      <c r="JG334" s="128"/>
      <c r="JH334" s="128"/>
      <c r="JI334" s="128"/>
      <c r="JJ334" s="128"/>
      <c r="JK334" s="128"/>
      <c r="JL334" s="128"/>
      <c r="JM334" s="128"/>
      <c r="JN334" s="128"/>
      <c r="JO334" s="128"/>
      <c r="JP334" s="128"/>
      <c r="JQ334" s="128"/>
      <c r="JR334" s="128"/>
      <c r="JS334" s="128"/>
      <c r="JT334" s="128"/>
      <c r="JU334" s="128"/>
      <c r="JV334" s="128"/>
      <c r="JW334" s="128"/>
      <c r="JX334" s="128"/>
      <c r="JY334" s="128"/>
      <c r="JZ334" s="128"/>
      <c r="KA334" s="128"/>
      <c r="KB334" s="128"/>
      <c r="KC334" s="128"/>
      <c r="KD334" s="128"/>
      <c r="KE334" s="128"/>
      <c r="KF334" s="128"/>
      <c r="KG334" s="128"/>
      <c r="KH334" s="128"/>
      <c r="KI334" s="128"/>
      <c r="KJ334" s="128"/>
      <c r="KK334" s="128"/>
      <c r="KL334" s="128"/>
      <c r="KM334" s="128"/>
      <c r="KN334" s="128"/>
      <c r="KO334" s="128"/>
      <c r="KP334" s="128"/>
      <c r="KQ334" s="128"/>
      <c r="KR334" s="128"/>
      <c r="KS334" s="128"/>
      <c r="KT334" s="128"/>
      <c r="KU334" s="128"/>
      <c r="KV334" s="128"/>
      <c r="KW334" s="128"/>
      <c r="KX334" s="128"/>
      <c r="KY334" s="128"/>
      <c r="KZ334" s="128"/>
      <c r="LA334" s="128"/>
      <c r="LB334" s="128"/>
      <c r="LC334" s="128"/>
      <c r="LD334" s="128"/>
      <c r="LE334" s="128"/>
      <c r="LF334" s="128"/>
      <c r="LG334" s="128"/>
      <c r="LH334" s="128"/>
      <c r="LI334" s="128"/>
      <c r="LJ334" s="128"/>
      <c r="LK334" s="128"/>
      <c r="LL334" s="128"/>
      <c r="LM334" s="128"/>
      <c r="LN334" s="128"/>
      <c r="LO334" s="128"/>
      <c r="LP334" s="128"/>
      <c r="LQ334" s="128"/>
      <c r="LR334" s="128"/>
      <c r="LS334" s="128"/>
      <c r="LT334" s="128"/>
      <c r="LU334" s="128"/>
      <c r="LV334" s="128"/>
      <c r="LW334" s="128"/>
      <c r="LX334" s="128"/>
      <c r="LY334" s="128"/>
      <c r="LZ334" s="128"/>
      <c r="MA334" s="128"/>
      <c r="MB334" s="128"/>
      <c r="MC334" s="128"/>
      <c r="MD334" s="128"/>
      <c r="ME334" s="128"/>
      <c r="MF334" s="128"/>
      <c r="MG334" s="128"/>
      <c r="MH334" s="128"/>
      <c r="MI334" s="128"/>
      <c r="MJ334" s="128"/>
      <c r="MK334" s="128"/>
      <c r="ML334" s="128"/>
      <c r="MM334" s="128"/>
      <c r="MN334" s="128"/>
      <c r="MO334" s="128"/>
      <c r="MP334" s="128"/>
      <c r="MQ334" s="128"/>
      <c r="MR334" s="128"/>
      <c r="MS334" s="128"/>
      <c r="MT334" s="128"/>
      <c r="MU334" s="128"/>
      <c r="MV334" s="128"/>
      <c r="MW334" s="128"/>
      <c r="MX334" s="128"/>
      <c r="MY334" s="128"/>
      <c r="MZ334" s="128"/>
      <c r="NA334" s="128"/>
      <c r="NB334" s="128"/>
      <c r="NC334" s="128"/>
      <c r="ND334" s="128"/>
      <c r="NE334" s="128"/>
      <c r="NF334" s="128"/>
      <c r="NG334" s="128"/>
      <c r="NH334" s="128"/>
      <c r="NI334" s="128"/>
      <c r="NJ334" s="128"/>
      <c r="NK334" s="128"/>
      <c r="NL334" s="128"/>
      <c r="NM334" s="128"/>
      <c r="NN334" s="128"/>
      <c r="NO334" s="128"/>
      <c r="NP334" s="128"/>
      <c r="NQ334" s="128"/>
      <c r="NR334" s="128"/>
      <c r="NS334" s="128"/>
      <c r="NT334" s="128"/>
      <c r="NU334" s="128"/>
      <c r="NV334" s="128"/>
      <c r="NW334" s="128"/>
      <c r="NX334" s="128"/>
      <c r="NY334" s="128"/>
      <c r="NZ334" s="128"/>
      <c r="OA334" s="128"/>
      <c r="OB334" s="128"/>
      <c r="OC334" s="128"/>
      <c r="OD334" s="128"/>
      <c r="OE334" s="128"/>
      <c r="OF334" s="128"/>
      <c r="OG334" s="128"/>
      <c r="OH334" s="128"/>
      <c r="OI334" s="128"/>
      <c r="OJ334" s="128"/>
      <c r="OK334" s="128"/>
      <c r="OL334" s="128"/>
      <c r="OM334" s="128"/>
      <c r="ON334" s="128"/>
      <c r="OO334" s="128"/>
      <c r="OP334" s="128"/>
      <c r="OQ334" s="128"/>
      <c r="OR334" s="128"/>
      <c r="OS334" s="128"/>
      <c r="OT334" s="128"/>
      <c r="OU334" s="128"/>
      <c r="OV334" s="128"/>
      <c r="OW334" s="128"/>
      <c r="OX334" s="128"/>
      <c r="OY334" s="128"/>
      <c r="OZ334" s="128"/>
      <c r="PA334" s="128"/>
      <c r="PB334" s="128"/>
      <c r="PC334" s="128"/>
      <c r="PD334" s="128"/>
      <c r="PE334" s="128"/>
      <c r="PF334" s="128"/>
      <c r="PG334" s="128"/>
      <c r="PH334" s="128"/>
      <c r="PI334" s="128"/>
      <c r="PJ334" s="128"/>
      <c r="PK334" s="128"/>
      <c r="PL334" s="128"/>
      <c r="PM334" s="128"/>
      <c r="PN334" s="128"/>
      <c r="PO334" s="128"/>
      <c r="PP334" s="128"/>
      <c r="PQ334" s="128"/>
      <c r="PR334" s="128"/>
      <c r="PS334" s="128"/>
      <c r="PT334" s="128"/>
      <c r="PU334" s="128"/>
      <c r="PV334" s="128"/>
      <c r="PW334" s="128"/>
      <c r="PX334" s="128"/>
      <c r="PY334" s="128"/>
      <c r="PZ334" s="128"/>
      <c r="QA334" s="128"/>
      <c r="QB334" s="128"/>
      <c r="QC334" s="128"/>
      <c r="QD334" s="128"/>
      <c r="QE334" s="128"/>
      <c r="QF334" s="128"/>
      <c r="QG334" s="128"/>
      <c r="QH334" s="128"/>
      <c r="QI334" s="128"/>
      <c r="QJ334" s="128"/>
      <c r="QK334" s="128"/>
      <c r="QL334" s="128"/>
      <c r="QM334" s="128"/>
      <c r="QN334" s="128"/>
      <c r="QO334" s="128"/>
      <c r="QP334" s="128"/>
      <c r="QQ334" s="128"/>
      <c r="QR334" s="128"/>
      <c r="QS334" s="128"/>
      <c r="QT334" s="128"/>
      <c r="QU334" s="128"/>
      <c r="QV334" s="128"/>
      <c r="QW334" s="128"/>
      <c r="QX334" s="128"/>
      <c r="QY334" s="128"/>
      <c r="QZ334" s="128"/>
      <c r="RA334" s="128"/>
      <c r="RB334" s="128"/>
      <c r="RC334" s="128"/>
      <c r="RD334" s="128"/>
      <c r="RE334" s="128"/>
      <c r="RF334" s="128"/>
      <c r="RG334" s="128"/>
      <c r="RH334" s="128"/>
      <c r="RI334" s="128"/>
      <c r="RJ334" s="128"/>
      <c r="RK334" s="128"/>
      <c r="RL334" s="128"/>
      <c r="RM334" s="128"/>
      <c r="RN334" s="128"/>
      <c r="RO334" s="128"/>
      <c r="RP334" s="128"/>
      <c r="RQ334" s="128"/>
      <c r="RR334" s="128"/>
      <c r="RS334" s="128"/>
      <c r="RT334" s="128"/>
      <c r="RU334" s="128"/>
      <c r="RV334" s="128"/>
      <c r="RW334" s="128"/>
      <c r="RX334" s="128"/>
      <c r="RY334" s="128"/>
      <c r="RZ334" s="128"/>
      <c r="SA334" s="128"/>
      <c r="SB334" s="128"/>
      <c r="SC334" s="128"/>
      <c r="SD334" s="128"/>
      <c r="SE334" s="128"/>
      <c r="SF334" s="128"/>
      <c r="SG334" s="128"/>
      <c r="SH334" s="128"/>
      <c r="SI334" s="128"/>
      <c r="SJ334" s="128"/>
      <c r="SK334" s="128"/>
      <c r="SL334" s="128"/>
      <c r="SM334" s="128"/>
      <c r="SN334" s="128"/>
      <c r="SO334" s="128"/>
      <c r="SP334" s="128"/>
      <c r="SQ334" s="128"/>
      <c r="SR334" s="128"/>
      <c r="SS334" s="128"/>
      <c r="ST334" s="128"/>
      <c r="SU334" s="128"/>
      <c r="SV334" s="128"/>
      <c r="SW334" s="128"/>
      <c r="SX334" s="128"/>
      <c r="SY334" s="128"/>
      <c r="SZ334" s="128"/>
      <c r="TA334" s="128"/>
      <c r="TB334" s="128"/>
      <c r="TC334" s="128"/>
      <c r="TD334" s="128"/>
      <c r="TE334" s="128"/>
      <c r="TF334" s="128"/>
      <c r="TG334" s="128"/>
      <c r="TH334" s="128"/>
      <c r="TI334" s="128"/>
      <c r="TJ334" s="128"/>
      <c r="TK334" s="128"/>
      <c r="TL334" s="128"/>
      <c r="TM334" s="128"/>
      <c r="TN334" s="128"/>
      <c r="TO334" s="128"/>
      <c r="TP334" s="128"/>
      <c r="TQ334" s="128"/>
      <c r="TR334" s="128"/>
      <c r="TS334" s="128"/>
      <c r="TT334" s="128"/>
      <c r="TU334" s="128"/>
      <c r="TV334" s="128"/>
      <c r="TW334" s="128"/>
      <c r="TX334" s="128"/>
      <c r="TY334" s="128"/>
      <c r="TZ334" s="128"/>
      <c r="UA334" s="128"/>
      <c r="UB334" s="128"/>
      <c r="UC334" s="128"/>
      <c r="UD334" s="128"/>
      <c r="UE334" s="128"/>
      <c r="UF334" s="128"/>
      <c r="UG334" s="128"/>
      <c r="UH334" s="128"/>
      <c r="UI334" s="128"/>
      <c r="UJ334" s="128"/>
      <c r="UK334" s="128"/>
      <c r="UL334" s="128"/>
      <c r="UM334" s="128"/>
      <c r="UN334" s="128"/>
      <c r="UO334" s="128"/>
      <c r="UP334" s="128"/>
      <c r="UQ334" s="128"/>
      <c r="UR334" s="128"/>
      <c r="US334" s="128"/>
      <c r="UT334" s="128"/>
      <c r="UU334" s="128"/>
      <c r="UV334" s="128"/>
      <c r="UW334" s="128"/>
      <c r="UX334" s="128"/>
      <c r="UY334" s="128"/>
      <c r="UZ334" s="128"/>
      <c r="VA334" s="128"/>
      <c r="VB334" s="128"/>
      <c r="VC334" s="128"/>
      <c r="VD334" s="128"/>
      <c r="VE334" s="128"/>
      <c r="VF334" s="128"/>
      <c r="VG334" s="128"/>
      <c r="VH334" s="128"/>
      <c r="VI334" s="128"/>
      <c r="VJ334" s="128"/>
      <c r="VK334" s="128"/>
      <c r="VL334" s="128"/>
      <c r="VM334" s="128"/>
      <c r="VN334" s="128"/>
      <c r="VO334" s="128"/>
      <c r="VP334" s="128"/>
      <c r="VQ334" s="128"/>
      <c r="VR334" s="128"/>
      <c r="VS334" s="128"/>
      <c r="VT334" s="128"/>
      <c r="VU334" s="128"/>
      <c r="VV334" s="128"/>
      <c r="VW334" s="128"/>
      <c r="VX334" s="128"/>
      <c r="VY334" s="128"/>
      <c r="VZ334" s="128"/>
      <c r="WA334" s="128"/>
      <c r="WB334" s="128"/>
      <c r="WC334" s="128"/>
      <c r="WD334" s="128"/>
      <c r="WE334" s="128"/>
      <c r="WF334" s="128"/>
      <c r="WG334" s="128"/>
      <c r="WH334" s="128"/>
      <c r="WI334" s="128"/>
      <c r="WJ334" s="128"/>
      <c r="WK334" s="128"/>
      <c r="WL334" s="128"/>
      <c r="WM334" s="128"/>
      <c r="WN334" s="128"/>
      <c r="WO334" s="128"/>
      <c r="WP334" s="128"/>
      <c r="WQ334" s="128"/>
      <c r="WR334" s="128"/>
      <c r="WS334" s="128"/>
      <c r="WT334" s="128"/>
      <c r="WU334" s="128"/>
      <c r="WV334" s="128"/>
      <c r="WW334" s="128"/>
      <c r="WX334" s="128"/>
      <c r="WY334" s="128"/>
      <c r="WZ334" s="128"/>
      <c r="XA334" s="128"/>
      <c r="XB334" s="128"/>
      <c r="XC334" s="128"/>
      <c r="XD334" s="128"/>
      <c r="XE334" s="128"/>
      <c r="XF334" s="128"/>
      <c r="XG334" s="128"/>
      <c r="XH334" s="128"/>
      <c r="XI334" s="128"/>
      <c r="XJ334" s="128"/>
      <c r="XK334" s="128"/>
      <c r="XL334" s="128"/>
      <c r="XM334" s="128"/>
      <c r="XN334" s="128"/>
      <c r="XO334" s="128"/>
      <c r="XP334" s="128"/>
      <c r="XQ334" s="128"/>
      <c r="XR334" s="128"/>
      <c r="XS334" s="128"/>
      <c r="XT334" s="128"/>
      <c r="XU334" s="128"/>
      <c r="XV334" s="128"/>
      <c r="XW334" s="128"/>
      <c r="XX334" s="128"/>
      <c r="XY334" s="128"/>
      <c r="XZ334" s="128"/>
      <c r="YA334" s="128"/>
      <c r="YB334" s="128"/>
      <c r="YC334" s="128"/>
      <c r="YD334" s="128"/>
      <c r="YE334" s="128"/>
      <c r="YF334" s="128"/>
      <c r="YG334" s="128"/>
      <c r="YH334" s="128"/>
      <c r="YI334" s="128"/>
      <c r="YJ334" s="128"/>
      <c r="YK334" s="128"/>
      <c r="YL334" s="128"/>
      <c r="YM334" s="128"/>
      <c r="YN334" s="128"/>
      <c r="YO334" s="128"/>
      <c r="YP334" s="128"/>
      <c r="YQ334" s="128"/>
      <c r="YR334" s="128"/>
      <c r="YS334" s="128"/>
      <c r="YT334" s="128"/>
      <c r="YU334" s="128"/>
      <c r="YV334" s="128"/>
      <c r="YW334" s="128"/>
      <c r="YX334" s="128"/>
      <c r="YY334" s="128"/>
      <c r="YZ334" s="128"/>
      <c r="ZA334" s="128"/>
      <c r="ZB334" s="128"/>
      <c r="ZC334" s="128"/>
      <c r="ZD334" s="128"/>
      <c r="ZE334" s="128"/>
      <c r="ZF334" s="128"/>
      <c r="ZG334" s="128"/>
      <c r="ZH334" s="128"/>
      <c r="ZI334" s="128"/>
      <c r="ZJ334" s="128"/>
      <c r="ZK334" s="128"/>
      <c r="ZL334" s="128"/>
      <c r="ZM334" s="128"/>
      <c r="ZN334" s="128"/>
      <c r="ZO334" s="128"/>
      <c r="ZP334" s="128"/>
      <c r="ZQ334" s="128"/>
      <c r="ZR334" s="128"/>
      <c r="ZS334" s="128"/>
      <c r="ZT334" s="128"/>
      <c r="ZU334" s="128"/>
      <c r="ZV334" s="128"/>
      <c r="ZW334" s="128"/>
      <c r="ZX334" s="128"/>
      <c r="ZY334" s="128"/>
      <c r="ZZ334" s="128"/>
      <c r="AAA334" s="128"/>
      <c r="AAB334" s="128"/>
      <c r="AAC334" s="128"/>
      <c r="AAD334" s="128"/>
      <c r="AAE334" s="128"/>
      <c r="AAF334" s="128"/>
      <c r="AAG334" s="128"/>
      <c r="AAH334" s="128"/>
      <c r="AAI334" s="128"/>
      <c r="AAJ334" s="128"/>
      <c r="AAK334" s="128"/>
      <c r="AAL334" s="128"/>
      <c r="AAM334" s="128"/>
      <c r="AAN334" s="128"/>
      <c r="AAO334" s="128"/>
      <c r="AAP334" s="128"/>
      <c r="AAQ334" s="128"/>
      <c r="AAR334" s="128"/>
      <c r="AAS334" s="128"/>
      <c r="AAT334" s="128"/>
      <c r="AAU334" s="128"/>
      <c r="AAV334" s="128"/>
      <c r="AAW334" s="128"/>
      <c r="AAX334" s="128"/>
      <c r="AAY334" s="128"/>
      <c r="AAZ334" s="128"/>
      <c r="ABA334" s="128"/>
      <c r="ABB334" s="128"/>
      <c r="ABC334" s="128"/>
      <c r="ABD334" s="128"/>
      <c r="ABE334" s="128"/>
      <c r="ABF334" s="128"/>
      <c r="ABG334" s="128"/>
      <c r="ABH334" s="128"/>
      <c r="ABI334" s="128"/>
      <c r="ABJ334" s="128"/>
      <c r="ABK334" s="128"/>
      <c r="ABL334" s="128"/>
      <c r="ABM334" s="128"/>
      <c r="ABN334" s="128"/>
      <c r="ABO334" s="128"/>
      <c r="ABP334" s="128"/>
      <c r="ABQ334" s="128"/>
      <c r="ABR334" s="128"/>
      <c r="ABS334" s="128"/>
      <c r="ABT334" s="128"/>
      <c r="ABU334" s="128"/>
      <c r="ABV334" s="128"/>
      <c r="ABW334" s="128"/>
      <c r="ABX334" s="128"/>
      <c r="ABY334" s="128"/>
      <c r="ABZ334" s="128"/>
      <c r="ACA334" s="128"/>
      <c r="ACB334" s="128"/>
      <c r="ACC334" s="128"/>
      <c r="ACD334" s="128"/>
      <c r="ACE334" s="128"/>
      <c r="ACF334" s="128"/>
      <c r="ACG334" s="128"/>
      <c r="ACH334" s="128"/>
      <c r="ACI334" s="128"/>
      <c r="ACJ334" s="128"/>
      <c r="ACK334" s="128"/>
      <c r="ACL334" s="128"/>
      <c r="ACM334" s="128"/>
      <c r="ACN334" s="128"/>
      <c r="ACO334" s="128"/>
      <c r="ACP334" s="128"/>
      <c r="ACQ334" s="128"/>
      <c r="ACR334" s="128"/>
      <c r="ACS334" s="128"/>
      <c r="ACT334" s="128"/>
      <c r="ACU334" s="128"/>
      <c r="ACV334" s="128"/>
      <c r="ACW334" s="128"/>
      <c r="ACX334" s="128"/>
      <c r="ACY334" s="128"/>
      <c r="ACZ334" s="128"/>
      <c r="ADA334" s="128"/>
      <c r="ADB334" s="128"/>
      <c r="ADC334" s="128"/>
      <c r="ADD334" s="128"/>
      <c r="ADE334" s="128"/>
      <c r="ADF334" s="128"/>
      <c r="ADG334" s="128"/>
      <c r="ADH334" s="128"/>
      <c r="ADI334" s="128"/>
      <c r="ADJ334" s="128"/>
      <c r="ADK334" s="128"/>
      <c r="ADL334" s="128"/>
      <c r="ADM334" s="128"/>
      <c r="ADN334" s="128"/>
      <c r="ADO334" s="128"/>
      <c r="ADP334" s="128"/>
      <c r="ADQ334" s="128"/>
      <c r="ADR334" s="128"/>
      <c r="ADS334" s="128"/>
      <c r="ADT334" s="128"/>
      <c r="ADU334" s="128"/>
      <c r="ADV334" s="128"/>
      <c r="ADW334" s="128"/>
      <c r="ADX334" s="128"/>
      <c r="ADY334" s="128"/>
      <c r="ADZ334" s="128"/>
      <c r="AEA334" s="128"/>
      <c r="AEB334" s="128"/>
      <c r="AEC334" s="128"/>
      <c r="AED334" s="128"/>
      <c r="AEE334" s="128"/>
      <c r="AEF334" s="128"/>
      <c r="AEG334" s="128"/>
      <c r="AEH334" s="128"/>
      <c r="AEI334" s="128"/>
      <c r="AEJ334" s="128"/>
      <c r="AEK334" s="128"/>
      <c r="AEL334" s="128"/>
      <c r="AEM334" s="128"/>
      <c r="AEN334" s="128"/>
      <c r="AEO334" s="128"/>
      <c r="AEP334" s="128"/>
      <c r="AEQ334" s="128"/>
      <c r="AER334" s="128"/>
      <c r="AES334" s="128"/>
      <c r="AET334" s="128"/>
      <c r="AEU334" s="128"/>
      <c r="AEV334" s="128"/>
      <c r="AEW334" s="128"/>
      <c r="AEX334" s="128"/>
      <c r="AEY334" s="128"/>
      <c r="AEZ334" s="128"/>
      <c r="AFA334" s="128"/>
      <c r="AFB334" s="128"/>
      <c r="AFC334" s="128"/>
      <c r="AFD334" s="128"/>
      <c r="AFE334" s="128"/>
      <c r="AFF334" s="128"/>
      <c r="AFG334" s="128"/>
      <c r="AFH334" s="128"/>
      <c r="AFI334" s="128"/>
      <c r="AFJ334" s="128"/>
      <c r="AFK334" s="128"/>
      <c r="AFL334" s="128"/>
      <c r="AFM334" s="128"/>
      <c r="AFN334" s="128"/>
      <c r="AFO334" s="128"/>
      <c r="AFP334" s="128"/>
      <c r="AFQ334" s="128"/>
      <c r="AFR334" s="128"/>
      <c r="AFS334" s="128"/>
      <c r="AFT334" s="128"/>
      <c r="AFU334" s="128"/>
      <c r="AFV334" s="128"/>
      <c r="AFW334" s="128"/>
      <c r="AFX334" s="128"/>
      <c r="AFY334" s="128"/>
      <c r="AFZ334" s="128"/>
      <c r="AGA334" s="128"/>
      <c r="AGB334" s="128"/>
      <c r="AGC334" s="128"/>
      <c r="AGD334" s="128"/>
      <c r="AGE334" s="128"/>
      <c r="AGF334" s="128"/>
      <c r="AGG334" s="128"/>
      <c r="AGH334" s="128"/>
      <c r="AGI334" s="128"/>
      <c r="AGJ334" s="128"/>
      <c r="AGK334" s="128"/>
      <c r="AGL334" s="128"/>
      <c r="AGM334" s="128"/>
      <c r="AGN334" s="128"/>
      <c r="AGO334" s="128"/>
      <c r="AGP334" s="128"/>
      <c r="AGQ334" s="128"/>
      <c r="AGR334" s="128"/>
      <c r="AGS334" s="128"/>
      <c r="AGT334" s="128"/>
      <c r="AGU334" s="128"/>
      <c r="AGV334" s="128"/>
      <c r="AGW334" s="128"/>
      <c r="AGX334" s="128"/>
      <c r="AGY334" s="128"/>
      <c r="AGZ334" s="128"/>
      <c r="AHA334" s="128"/>
      <c r="AHB334" s="128"/>
      <c r="AHC334" s="128"/>
      <c r="AHD334" s="128"/>
      <c r="AHE334" s="128"/>
      <c r="AHF334" s="128"/>
      <c r="AHG334" s="128"/>
      <c r="AHH334" s="128"/>
      <c r="AHI334" s="128"/>
      <c r="AHJ334" s="128"/>
      <c r="AHK334" s="128"/>
      <c r="AHL334" s="128"/>
      <c r="AHM334" s="128"/>
      <c r="AHN334" s="128"/>
      <c r="AHO334" s="128"/>
      <c r="AHP334" s="128"/>
      <c r="AHQ334" s="128"/>
      <c r="AHR334" s="128"/>
      <c r="AHS334" s="128"/>
      <c r="AHT334" s="128"/>
      <c r="AHU334" s="128"/>
      <c r="AHV334" s="128"/>
      <c r="AHW334" s="128"/>
      <c r="AHX334" s="128"/>
      <c r="AHY334" s="128"/>
      <c r="AHZ334" s="128"/>
      <c r="AIA334" s="128"/>
      <c r="AIB334" s="128"/>
      <c r="AIC334" s="128"/>
      <c r="AID334" s="128"/>
      <c r="AIE334" s="128"/>
      <c r="AIF334" s="128"/>
      <c r="AIG334" s="128"/>
      <c r="AIH334" s="128"/>
      <c r="AII334" s="128"/>
      <c r="AIJ334" s="128"/>
      <c r="AIK334" s="128"/>
      <c r="AIL334" s="128"/>
      <c r="AIM334" s="128"/>
      <c r="AIN334" s="128"/>
      <c r="AIO334" s="128"/>
      <c r="AIP334" s="128"/>
      <c r="AIQ334" s="128"/>
      <c r="AIR334" s="128"/>
      <c r="AIS334" s="128"/>
      <c r="AIT334" s="128"/>
      <c r="AIU334" s="128"/>
      <c r="AIV334" s="128"/>
      <c r="AIW334" s="128"/>
      <c r="AIX334" s="128"/>
      <c r="AIY334" s="128"/>
      <c r="AIZ334" s="128"/>
      <c r="AJA334" s="128"/>
      <c r="AJB334" s="128"/>
      <c r="AJC334" s="128"/>
      <c r="AJD334" s="128"/>
      <c r="AJE334" s="128"/>
      <c r="AJF334" s="128"/>
      <c r="AJG334" s="128"/>
      <c r="AJH334" s="128"/>
      <c r="AJI334" s="128"/>
      <c r="AJJ334" s="128"/>
      <c r="AJK334" s="128"/>
      <c r="AJL334" s="128"/>
      <c r="AJM334" s="128"/>
      <c r="AJN334" s="128"/>
      <c r="AJO334" s="128"/>
      <c r="AJP334" s="128"/>
      <c r="AJQ334" s="128"/>
      <c r="AJR334" s="128"/>
      <c r="AJS334" s="128"/>
      <c r="AJT334" s="128"/>
      <c r="AJU334" s="128"/>
      <c r="AJV334" s="128"/>
      <c r="AJW334" s="128"/>
      <c r="AJX334" s="128"/>
      <c r="AJY334" s="128"/>
      <c r="AJZ334" s="128"/>
      <c r="AKA334" s="128"/>
      <c r="AKB334" s="128"/>
      <c r="AKC334" s="128"/>
      <c r="AKD334" s="128"/>
      <c r="AKE334" s="128"/>
      <c r="AKF334" s="128"/>
      <c r="AKG334" s="128"/>
      <c r="AKH334" s="128"/>
      <c r="AKI334" s="128"/>
      <c r="AKJ334" s="128"/>
      <c r="AKK334" s="128"/>
      <c r="AKL334" s="128"/>
      <c r="AKM334" s="128"/>
      <c r="AKN334" s="128"/>
      <c r="AKO334" s="128"/>
      <c r="AKP334" s="128"/>
      <c r="AKQ334" s="128"/>
      <c r="AKR334" s="128"/>
      <c r="AKS334" s="128"/>
      <c r="AKT334" s="128"/>
      <c r="AKU334" s="128"/>
      <c r="AKV334" s="128"/>
      <c r="AKW334" s="128"/>
      <c r="AKX334" s="128"/>
      <c r="AKY334" s="128"/>
      <c r="AKZ334" s="128"/>
      <c r="ALA334" s="128"/>
      <c r="ALB334" s="128"/>
      <c r="ALC334" s="128"/>
      <c r="ALD334" s="128"/>
      <c r="ALE334" s="128"/>
      <c r="ALF334" s="128"/>
      <c r="ALG334" s="128"/>
      <c r="ALH334" s="128"/>
      <c r="ALI334" s="128"/>
      <c r="ALJ334" s="128"/>
      <c r="ALK334" s="128"/>
      <c r="ALL334" s="128"/>
      <c r="ALM334" s="128"/>
      <c r="ALN334" s="128"/>
      <c r="ALO334" s="128"/>
      <c r="ALP334" s="128"/>
      <c r="ALQ334" s="128"/>
      <c r="ALR334" s="128"/>
      <c r="ALS334" s="128"/>
      <c r="ALT334" s="128"/>
      <c r="ALU334" s="128"/>
      <c r="ALV334" s="128"/>
      <c r="ALW334" s="128"/>
      <c r="ALX334" s="128"/>
      <c r="ALY334" s="128"/>
      <c r="ALZ334" s="128"/>
      <c r="AMA334" s="128"/>
      <c r="AMB334" s="128"/>
      <c r="AMC334" s="128"/>
      <c r="AMD334" s="128"/>
      <c r="AME334" s="128"/>
      <c r="AMF334" s="128"/>
      <c r="AMG334" s="128"/>
      <c r="AMH334" s="128"/>
    </row>
    <row r="335" spans="1:1022" ht="13.9" customHeight="1" x14ac:dyDescent="0.3">
      <c r="A335" s="131" t="s">
        <v>21</v>
      </c>
      <c r="B335" s="158">
        <v>3</v>
      </c>
      <c r="C335" s="131"/>
      <c r="D335" s="177"/>
      <c r="E335" s="174"/>
      <c r="F335" s="174"/>
      <c r="G335" s="174"/>
      <c r="H335" s="177"/>
      <c r="I335" s="177"/>
      <c r="J335" s="174"/>
      <c r="K335" s="174"/>
      <c r="L335" s="174"/>
      <c r="M335" s="174"/>
      <c r="N335" s="174"/>
      <c r="O335" s="174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  <c r="AH335" s="128"/>
      <c r="AI335" s="128"/>
      <c r="AJ335" s="128"/>
      <c r="AK335" s="128"/>
      <c r="AL335" s="128"/>
      <c r="AM335" s="128"/>
      <c r="AN335" s="128"/>
      <c r="AO335" s="128"/>
      <c r="AP335" s="128"/>
      <c r="AQ335" s="128"/>
      <c r="AR335" s="128"/>
      <c r="AS335" s="128"/>
      <c r="AT335" s="128"/>
      <c r="AU335" s="128"/>
      <c r="AV335" s="128"/>
      <c r="AW335" s="128"/>
      <c r="AX335" s="128"/>
      <c r="AY335" s="128"/>
      <c r="AZ335" s="128"/>
      <c r="BA335" s="128"/>
      <c r="BB335" s="128"/>
      <c r="BC335" s="128"/>
      <c r="BD335" s="128"/>
      <c r="BE335" s="128"/>
      <c r="BF335" s="128"/>
      <c r="BG335" s="128"/>
      <c r="BH335" s="128"/>
      <c r="BI335" s="128"/>
      <c r="BJ335" s="128"/>
      <c r="BK335" s="128"/>
      <c r="BL335" s="128"/>
      <c r="BM335" s="128"/>
      <c r="BN335" s="128"/>
      <c r="BO335" s="128"/>
      <c r="BP335" s="128"/>
      <c r="BQ335" s="128"/>
      <c r="BR335" s="128"/>
      <c r="BS335" s="128"/>
      <c r="BT335" s="128"/>
      <c r="BU335" s="128"/>
      <c r="BV335" s="128"/>
      <c r="BW335" s="128"/>
      <c r="BX335" s="128"/>
      <c r="BY335" s="128"/>
      <c r="BZ335" s="128"/>
      <c r="CA335" s="128"/>
      <c r="CB335" s="128"/>
      <c r="CC335" s="128"/>
      <c r="CD335" s="128"/>
      <c r="CE335" s="128"/>
      <c r="CF335" s="128"/>
      <c r="CG335" s="128"/>
      <c r="CH335" s="128"/>
      <c r="CI335" s="128"/>
      <c r="CJ335" s="128"/>
      <c r="CK335" s="128"/>
      <c r="CL335" s="128"/>
      <c r="CM335" s="128"/>
      <c r="CN335" s="128"/>
      <c r="CO335" s="128"/>
      <c r="CP335" s="128"/>
      <c r="CQ335" s="128"/>
      <c r="CR335" s="128"/>
      <c r="CS335" s="128"/>
      <c r="CT335" s="128"/>
      <c r="CU335" s="128"/>
      <c r="CV335" s="128"/>
      <c r="CW335" s="128"/>
      <c r="CX335" s="128"/>
      <c r="CY335" s="128"/>
      <c r="CZ335" s="128"/>
      <c r="DA335" s="128"/>
      <c r="DB335" s="128"/>
      <c r="DC335" s="128"/>
      <c r="DD335" s="128"/>
      <c r="DE335" s="128"/>
      <c r="DF335" s="128"/>
      <c r="DG335" s="128"/>
      <c r="DH335" s="128"/>
      <c r="DI335" s="128"/>
      <c r="DJ335" s="128"/>
      <c r="DK335" s="128"/>
      <c r="DL335" s="128"/>
      <c r="DM335" s="128"/>
      <c r="DN335" s="128"/>
      <c r="DO335" s="128"/>
      <c r="DP335" s="128"/>
      <c r="DQ335" s="128"/>
      <c r="DR335" s="128"/>
      <c r="DS335" s="128"/>
      <c r="DT335" s="128"/>
      <c r="DU335" s="128"/>
      <c r="DV335" s="128"/>
      <c r="DW335" s="128"/>
      <c r="DX335" s="128"/>
      <c r="DY335" s="128"/>
      <c r="DZ335" s="128"/>
      <c r="EA335" s="128"/>
      <c r="EB335" s="128"/>
      <c r="EC335" s="128"/>
      <c r="ED335" s="128"/>
      <c r="EE335" s="128"/>
      <c r="EF335" s="128"/>
      <c r="EG335" s="128"/>
      <c r="EH335" s="128"/>
      <c r="EI335" s="128"/>
      <c r="EJ335" s="128"/>
      <c r="EK335" s="128"/>
      <c r="EL335" s="128"/>
      <c r="EM335" s="128"/>
      <c r="EN335" s="128"/>
      <c r="EO335" s="128"/>
      <c r="EP335" s="128"/>
      <c r="EQ335" s="128"/>
      <c r="ER335" s="128"/>
      <c r="ES335" s="128"/>
      <c r="ET335" s="128"/>
      <c r="EU335" s="128"/>
      <c r="EV335" s="128"/>
      <c r="EW335" s="128"/>
      <c r="EX335" s="128"/>
      <c r="EY335" s="128"/>
      <c r="EZ335" s="128"/>
      <c r="FA335" s="128"/>
      <c r="FB335" s="128"/>
      <c r="FC335" s="128"/>
      <c r="FD335" s="128"/>
      <c r="FE335" s="128"/>
      <c r="FF335" s="128"/>
      <c r="FG335" s="128"/>
      <c r="FH335" s="128"/>
      <c r="FI335" s="128"/>
      <c r="FJ335" s="128"/>
      <c r="FK335" s="128"/>
      <c r="FL335" s="128"/>
      <c r="FM335" s="128"/>
      <c r="FN335" s="128"/>
      <c r="FO335" s="128"/>
      <c r="FP335" s="128"/>
      <c r="FQ335" s="128"/>
      <c r="FR335" s="128"/>
      <c r="FS335" s="128"/>
      <c r="FT335" s="128"/>
      <c r="FU335" s="128"/>
      <c r="FV335" s="128"/>
      <c r="FW335" s="128"/>
      <c r="FX335" s="128"/>
      <c r="FY335" s="128"/>
      <c r="FZ335" s="128"/>
      <c r="GA335" s="128"/>
      <c r="GB335" s="128"/>
      <c r="GC335" s="128"/>
      <c r="GD335" s="128"/>
      <c r="GE335" s="128"/>
      <c r="GF335" s="128"/>
      <c r="GG335" s="128"/>
      <c r="GH335" s="128"/>
      <c r="GI335" s="128"/>
      <c r="GJ335" s="128"/>
      <c r="GK335" s="128"/>
      <c r="GL335" s="128"/>
      <c r="GM335" s="128"/>
      <c r="GN335" s="128"/>
      <c r="GO335" s="128"/>
      <c r="GP335" s="128"/>
      <c r="GQ335" s="128"/>
      <c r="GR335" s="128"/>
      <c r="GS335" s="128"/>
      <c r="GT335" s="128"/>
      <c r="GU335" s="128"/>
      <c r="GV335" s="128"/>
      <c r="GW335" s="128"/>
      <c r="GX335" s="128"/>
      <c r="GY335" s="128"/>
      <c r="GZ335" s="128"/>
      <c r="HA335" s="128"/>
      <c r="HB335" s="128"/>
      <c r="HC335" s="128"/>
      <c r="HD335" s="128"/>
      <c r="HE335" s="128"/>
      <c r="HF335" s="128"/>
      <c r="HG335" s="128"/>
      <c r="HH335" s="128"/>
      <c r="HI335" s="128"/>
      <c r="HJ335" s="128"/>
      <c r="HK335" s="128"/>
      <c r="HL335" s="128"/>
      <c r="HM335" s="128"/>
      <c r="HN335" s="128"/>
      <c r="HO335" s="128"/>
      <c r="HP335" s="128"/>
      <c r="HQ335" s="128"/>
      <c r="HR335" s="128"/>
      <c r="HS335" s="128"/>
      <c r="HT335" s="128"/>
      <c r="HU335" s="128"/>
      <c r="HV335" s="128"/>
      <c r="HW335" s="128"/>
      <c r="HX335" s="128"/>
      <c r="HY335" s="128"/>
      <c r="HZ335" s="128"/>
      <c r="IA335" s="128"/>
      <c r="IB335" s="128"/>
      <c r="IC335" s="128"/>
      <c r="ID335" s="128"/>
      <c r="IE335" s="128"/>
      <c r="IF335" s="128"/>
      <c r="IG335" s="128"/>
      <c r="IH335" s="128"/>
      <c r="II335" s="128"/>
      <c r="IJ335" s="128"/>
      <c r="IK335" s="128"/>
      <c r="IL335" s="128"/>
      <c r="IM335" s="128"/>
      <c r="IN335" s="128"/>
      <c r="IO335" s="128"/>
      <c r="IP335" s="128"/>
      <c r="IQ335" s="128"/>
      <c r="IR335" s="128"/>
      <c r="IS335" s="128"/>
      <c r="IT335" s="128"/>
      <c r="IU335" s="128"/>
      <c r="IV335" s="128"/>
      <c r="IW335" s="128"/>
      <c r="IX335" s="128"/>
      <c r="IY335" s="128"/>
      <c r="IZ335" s="128"/>
      <c r="JA335" s="128"/>
      <c r="JB335" s="128"/>
      <c r="JC335" s="128"/>
      <c r="JD335" s="128"/>
      <c r="JE335" s="128"/>
      <c r="JF335" s="128"/>
      <c r="JG335" s="128"/>
      <c r="JH335" s="128"/>
      <c r="JI335" s="128"/>
      <c r="JJ335" s="128"/>
      <c r="JK335" s="128"/>
      <c r="JL335" s="128"/>
      <c r="JM335" s="128"/>
      <c r="JN335" s="128"/>
      <c r="JO335" s="128"/>
      <c r="JP335" s="128"/>
      <c r="JQ335" s="128"/>
      <c r="JR335" s="128"/>
      <c r="JS335" s="128"/>
      <c r="JT335" s="128"/>
      <c r="JU335" s="128"/>
      <c r="JV335" s="128"/>
      <c r="JW335" s="128"/>
      <c r="JX335" s="128"/>
      <c r="JY335" s="128"/>
      <c r="JZ335" s="128"/>
      <c r="KA335" s="128"/>
      <c r="KB335" s="128"/>
      <c r="KC335" s="128"/>
      <c r="KD335" s="128"/>
      <c r="KE335" s="128"/>
      <c r="KF335" s="128"/>
      <c r="KG335" s="128"/>
      <c r="KH335" s="128"/>
      <c r="KI335" s="128"/>
      <c r="KJ335" s="128"/>
      <c r="KK335" s="128"/>
      <c r="KL335" s="128"/>
      <c r="KM335" s="128"/>
      <c r="KN335" s="128"/>
      <c r="KO335" s="128"/>
      <c r="KP335" s="128"/>
      <c r="KQ335" s="128"/>
      <c r="KR335" s="128"/>
      <c r="KS335" s="128"/>
      <c r="KT335" s="128"/>
      <c r="KU335" s="128"/>
      <c r="KV335" s="128"/>
      <c r="KW335" s="128"/>
      <c r="KX335" s="128"/>
      <c r="KY335" s="128"/>
      <c r="KZ335" s="128"/>
      <c r="LA335" s="128"/>
      <c r="LB335" s="128"/>
      <c r="LC335" s="128"/>
      <c r="LD335" s="128"/>
      <c r="LE335" s="128"/>
      <c r="LF335" s="128"/>
      <c r="LG335" s="128"/>
      <c r="LH335" s="128"/>
      <c r="LI335" s="128"/>
      <c r="LJ335" s="128"/>
      <c r="LK335" s="128"/>
      <c r="LL335" s="128"/>
      <c r="LM335" s="128"/>
      <c r="LN335" s="128"/>
      <c r="LO335" s="128"/>
      <c r="LP335" s="128"/>
      <c r="LQ335" s="128"/>
      <c r="LR335" s="128"/>
      <c r="LS335" s="128"/>
      <c r="LT335" s="128"/>
      <c r="LU335" s="128"/>
      <c r="LV335" s="128"/>
      <c r="LW335" s="128"/>
      <c r="LX335" s="128"/>
      <c r="LY335" s="128"/>
      <c r="LZ335" s="128"/>
      <c r="MA335" s="128"/>
      <c r="MB335" s="128"/>
      <c r="MC335" s="128"/>
      <c r="MD335" s="128"/>
      <c r="ME335" s="128"/>
      <c r="MF335" s="128"/>
      <c r="MG335" s="128"/>
      <c r="MH335" s="128"/>
      <c r="MI335" s="128"/>
      <c r="MJ335" s="128"/>
      <c r="MK335" s="128"/>
      <c r="ML335" s="128"/>
      <c r="MM335" s="128"/>
      <c r="MN335" s="128"/>
      <c r="MO335" s="128"/>
      <c r="MP335" s="128"/>
      <c r="MQ335" s="128"/>
      <c r="MR335" s="128"/>
      <c r="MS335" s="128"/>
      <c r="MT335" s="128"/>
      <c r="MU335" s="128"/>
      <c r="MV335" s="128"/>
      <c r="MW335" s="128"/>
      <c r="MX335" s="128"/>
      <c r="MY335" s="128"/>
      <c r="MZ335" s="128"/>
      <c r="NA335" s="128"/>
      <c r="NB335" s="128"/>
      <c r="NC335" s="128"/>
      <c r="ND335" s="128"/>
      <c r="NE335" s="128"/>
      <c r="NF335" s="128"/>
      <c r="NG335" s="128"/>
      <c r="NH335" s="128"/>
      <c r="NI335" s="128"/>
      <c r="NJ335" s="128"/>
      <c r="NK335" s="128"/>
      <c r="NL335" s="128"/>
      <c r="NM335" s="128"/>
      <c r="NN335" s="128"/>
      <c r="NO335" s="128"/>
      <c r="NP335" s="128"/>
      <c r="NQ335" s="128"/>
      <c r="NR335" s="128"/>
      <c r="NS335" s="128"/>
      <c r="NT335" s="128"/>
      <c r="NU335" s="128"/>
      <c r="NV335" s="128"/>
      <c r="NW335" s="128"/>
      <c r="NX335" s="128"/>
      <c r="NY335" s="128"/>
      <c r="NZ335" s="128"/>
      <c r="OA335" s="128"/>
      <c r="OB335" s="128"/>
      <c r="OC335" s="128"/>
      <c r="OD335" s="128"/>
      <c r="OE335" s="128"/>
      <c r="OF335" s="128"/>
      <c r="OG335" s="128"/>
      <c r="OH335" s="128"/>
      <c r="OI335" s="128"/>
      <c r="OJ335" s="128"/>
      <c r="OK335" s="128"/>
      <c r="OL335" s="128"/>
      <c r="OM335" s="128"/>
      <c r="ON335" s="128"/>
      <c r="OO335" s="128"/>
      <c r="OP335" s="128"/>
      <c r="OQ335" s="128"/>
      <c r="OR335" s="128"/>
      <c r="OS335" s="128"/>
      <c r="OT335" s="128"/>
      <c r="OU335" s="128"/>
      <c r="OV335" s="128"/>
      <c r="OW335" s="128"/>
      <c r="OX335" s="128"/>
      <c r="OY335" s="128"/>
      <c r="OZ335" s="128"/>
      <c r="PA335" s="128"/>
      <c r="PB335" s="128"/>
      <c r="PC335" s="128"/>
      <c r="PD335" s="128"/>
      <c r="PE335" s="128"/>
      <c r="PF335" s="128"/>
      <c r="PG335" s="128"/>
      <c r="PH335" s="128"/>
      <c r="PI335" s="128"/>
      <c r="PJ335" s="128"/>
      <c r="PK335" s="128"/>
      <c r="PL335" s="128"/>
      <c r="PM335" s="128"/>
      <c r="PN335" s="128"/>
      <c r="PO335" s="128"/>
      <c r="PP335" s="128"/>
      <c r="PQ335" s="128"/>
      <c r="PR335" s="128"/>
      <c r="PS335" s="128"/>
      <c r="PT335" s="128"/>
      <c r="PU335" s="128"/>
      <c r="PV335" s="128"/>
      <c r="PW335" s="128"/>
      <c r="PX335" s="128"/>
      <c r="PY335" s="128"/>
      <c r="PZ335" s="128"/>
      <c r="QA335" s="128"/>
      <c r="QB335" s="128"/>
      <c r="QC335" s="128"/>
      <c r="QD335" s="128"/>
      <c r="QE335" s="128"/>
      <c r="QF335" s="128"/>
      <c r="QG335" s="128"/>
      <c r="QH335" s="128"/>
      <c r="QI335" s="128"/>
      <c r="QJ335" s="128"/>
      <c r="QK335" s="128"/>
      <c r="QL335" s="128"/>
      <c r="QM335" s="128"/>
      <c r="QN335" s="128"/>
      <c r="QO335" s="128"/>
      <c r="QP335" s="128"/>
      <c r="QQ335" s="128"/>
      <c r="QR335" s="128"/>
      <c r="QS335" s="128"/>
      <c r="QT335" s="128"/>
      <c r="QU335" s="128"/>
      <c r="QV335" s="128"/>
      <c r="QW335" s="128"/>
      <c r="QX335" s="128"/>
      <c r="QY335" s="128"/>
      <c r="QZ335" s="128"/>
      <c r="RA335" s="128"/>
      <c r="RB335" s="128"/>
      <c r="RC335" s="128"/>
      <c r="RD335" s="128"/>
      <c r="RE335" s="128"/>
      <c r="RF335" s="128"/>
      <c r="RG335" s="128"/>
      <c r="RH335" s="128"/>
      <c r="RI335" s="128"/>
      <c r="RJ335" s="128"/>
      <c r="RK335" s="128"/>
      <c r="RL335" s="128"/>
      <c r="RM335" s="128"/>
      <c r="RN335" s="128"/>
      <c r="RO335" s="128"/>
      <c r="RP335" s="128"/>
      <c r="RQ335" s="128"/>
      <c r="RR335" s="128"/>
      <c r="RS335" s="128"/>
      <c r="RT335" s="128"/>
      <c r="RU335" s="128"/>
      <c r="RV335" s="128"/>
      <c r="RW335" s="128"/>
      <c r="RX335" s="128"/>
      <c r="RY335" s="128"/>
      <c r="RZ335" s="128"/>
      <c r="SA335" s="128"/>
      <c r="SB335" s="128"/>
      <c r="SC335" s="128"/>
      <c r="SD335" s="128"/>
      <c r="SE335" s="128"/>
      <c r="SF335" s="128"/>
      <c r="SG335" s="128"/>
      <c r="SH335" s="128"/>
      <c r="SI335" s="128"/>
      <c r="SJ335" s="128"/>
      <c r="SK335" s="128"/>
      <c r="SL335" s="128"/>
      <c r="SM335" s="128"/>
      <c r="SN335" s="128"/>
      <c r="SO335" s="128"/>
      <c r="SP335" s="128"/>
      <c r="SQ335" s="128"/>
      <c r="SR335" s="128"/>
      <c r="SS335" s="128"/>
      <c r="ST335" s="128"/>
      <c r="SU335" s="128"/>
      <c r="SV335" s="128"/>
      <c r="SW335" s="128"/>
      <c r="SX335" s="128"/>
      <c r="SY335" s="128"/>
      <c r="SZ335" s="128"/>
      <c r="TA335" s="128"/>
      <c r="TB335" s="128"/>
      <c r="TC335" s="128"/>
      <c r="TD335" s="128"/>
      <c r="TE335" s="128"/>
      <c r="TF335" s="128"/>
      <c r="TG335" s="128"/>
      <c r="TH335" s="128"/>
      <c r="TI335" s="128"/>
      <c r="TJ335" s="128"/>
      <c r="TK335" s="128"/>
      <c r="TL335" s="128"/>
      <c r="TM335" s="128"/>
      <c r="TN335" s="128"/>
      <c r="TO335" s="128"/>
      <c r="TP335" s="128"/>
      <c r="TQ335" s="128"/>
      <c r="TR335" s="128"/>
      <c r="TS335" s="128"/>
      <c r="TT335" s="128"/>
      <c r="TU335" s="128"/>
      <c r="TV335" s="128"/>
      <c r="TW335" s="128"/>
      <c r="TX335" s="128"/>
      <c r="TY335" s="128"/>
      <c r="TZ335" s="128"/>
      <c r="UA335" s="128"/>
      <c r="UB335" s="128"/>
      <c r="UC335" s="128"/>
      <c r="UD335" s="128"/>
      <c r="UE335" s="128"/>
      <c r="UF335" s="128"/>
      <c r="UG335" s="128"/>
      <c r="UH335" s="128"/>
      <c r="UI335" s="128"/>
      <c r="UJ335" s="128"/>
      <c r="UK335" s="128"/>
      <c r="UL335" s="128"/>
      <c r="UM335" s="128"/>
      <c r="UN335" s="128"/>
      <c r="UO335" s="128"/>
      <c r="UP335" s="128"/>
      <c r="UQ335" s="128"/>
      <c r="UR335" s="128"/>
      <c r="US335" s="128"/>
      <c r="UT335" s="128"/>
      <c r="UU335" s="128"/>
      <c r="UV335" s="128"/>
      <c r="UW335" s="128"/>
      <c r="UX335" s="128"/>
      <c r="UY335" s="128"/>
      <c r="UZ335" s="128"/>
      <c r="VA335" s="128"/>
      <c r="VB335" s="128"/>
      <c r="VC335" s="128"/>
      <c r="VD335" s="128"/>
      <c r="VE335" s="128"/>
      <c r="VF335" s="128"/>
      <c r="VG335" s="128"/>
      <c r="VH335" s="128"/>
      <c r="VI335" s="128"/>
      <c r="VJ335" s="128"/>
      <c r="VK335" s="128"/>
      <c r="VL335" s="128"/>
      <c r="VM335" s="128"/>
      <c r="VN335" s="128"/>
      <c r="VO335" s="128"/>
      <c r="VP335" s="128"/>
      <c r="VQ335" s="128"/>
      <c r="VR335" s="128"/>
      <c r="VS335" s="128"/>
      <c r="VT335" s="128"/>
      <c r="VU335" s="128"/>
      <c r="VV335" s="128"/>
      <c r="VW335" s="128"/>
      <c r="VX335" s="128"/>
      <c r="VY335" s="128"/>
      <c r="VZ335" s="128"/>
      <c r="WA335" s="128"/>
      <c r="WB335" s="128"/>
      <c r="WC335" s="128"/>
      <c r="WD335" s="128"/>
      <c r="WE335" s="128"/>
      <c r="WF335" s="128"/>
      <c r="WG335" s="128"/>
      <c r="WH335" s="128"/>
      <c r="WI335" s="128"/>
      <c r="WJ335" s="128"/>
      <c r="WK335" s="128"/>
      <c r="WL335" s="128"/>
      <c r="WM335" s="128"/>
      <c r="WN335" s="128"/>
      <c r="WO335" s="128"/>
      <c r="WP335" s="128"/>
      <c r="WQ335" s="128"/>
      <c r="WR335" s="128"/>
      <c r="WS335" s="128"/>
      <c r="WT335" s="128"/>
      <c r="WU335" s="128"/>
      <c r="WV335" s="128"/>
      <c r="WW335" s="128"/>
      <c r="WX335" s="128"/>
      <c r="WY335" s="128"/>
      <c r="WZ335" s="128"/>
      <c r="XA335" s="128"/>
      <c r="XB335" s="128"/>
      <c r="XC335" s="128"/>
      <c r="XD335" s="128"/>
      <c r="XE335" s="128"/>
      <c r="XF335" s="128"/>
      <c r="XG335" s="128"/>
      <c r="XH335" s="128"/>
      <c r="XI335" s="128"/>
      <c r="XJ335" s="128"/>
      <c r="XK335" s="128"/>
      <c r="XL335" s="128"/>
      <c r="XM335" s="128"/>
      <c r="XN335" s="128"/>
      <c r="XO335" s="128"/>
      <c r="XP335" s="128"/>
      <c r="XQ335" s="128"/>
      <c r="XR335" s="128"/>
      <c r="XS335" s="128"/>
      <c r="XT335" s="128"/>
      <c r="XU335" s="128"/>
      <c r="XV335" s="128"/>
      <c r="XW335" s="128"/>
      <c r="XX335" s="128"/>
      <c r="XY335" s="128"/>
      <c r="XZ335" s="128"/>
      <c r="YA335" s="128"/>
      <c r="YB335" s="128"/>
      <c r="YC335" s="128"/>
      <c r="YD335" s="128"/>
      <c r="YE335" s="128"/>
      <c r="YF335" s="128"/>
      <c r="YG335" s="128"/>
      <c r="YH335" s="128"/>
      <c r="YI335" s="128"/>
      <c r="YJ335" s="128"/>
      <c r="YK335" s="128"/>
      <c r="YL335" s="128"/>
      <c r="YM335" s="128"/>
      <c r="YN335" s="128"/>
      <c r="YO335" s="128"/>
      <c r="YP335" s="128"/>
      <c r="YQ335" s="128"/>
      <c r="YR335" s="128"/>
      <c r="YS335" s="128"/>
      <c r="YT335" s="128"/>
      <c r="YU335" s="128"/>
      <c r="YV335" s="128"/>
      <c r="YW335" s="128"/>
      <c r="YX335" s="128"/>
      <c r="YY335" s="128"/>
      <c r="YZ335" s="128"/>
      <c r="ZA335" s="128"/>
      <c r="ZB335" s="128"/>
      <c r="ZC335" s="128"/>
      <c r="ZD335" s="128"/>
      <c r="ZE335" s="128"/>
      <c r="ZF335" s="128"/>
      <c r="ZG335" s="128"/>
      <c r="ZH335" s="128"/>
      <c r="ZI335" s="128"/>
      <c r="ZJ335" s="128"/>
      <c r="ZK335" s="128"/>
      <c r="ZL335" s="128"/>
      <c r="ZM335" s="128"/>
      <c r="ZN335" s="128"/>
      <c r="ZO335" s="128"/>
      <c r="ZP335" s="128"/>
      <c r="ZQ335" s="128"/>
      <c r="ZR335" s="128"/>
      <c r="ZS335" s="128"/>
      <c r="ZT335" s="128"/>
      <c r="ZU335" s="128"/>
      <c r="ZV335" s="128"/>
      <c r="ZW335" s="128"/>
      <c r="ZX335" s="128"/>
      <c r="ZY335" s="128"/>
      <c r="ZZ335" s="128"/>
      <c r="AAA335" s="128"/>
      <c r="AAB335" s="128"/>
      <c r="AAC335" s="128"/>
      <c r="AAD335" s="128"/>
      <c r="AAE335" s="128"/>
      <c r="AAF335" s="128"/>
      <c r="AAG335" s="128"/>
      <c r="AAH335" s="128"/>
      <c r="AAI335" s="128"/>
      <c r="AAJ335" s="128"/>
      <c r="AAK335" s="128"/>
      <c r="AAL335" s="128"/>
      <c r="AAM335" s="128"/>
      <c r="AAN335" s="128"/>
      <c r="AAO335" s="128"/>
      <c r="AAP335" s="128"/>
      <c r="AAQ335" s="128"/>
      <c r="AAR335" s="128"/>
      <c r="AAS335" s="128"/>
      <c r="AAT335" s="128"/>
      <c r="AAU335" s="128"/>
      <c r="AAV335" s="128"/>
      <c r="AAW335" s="128"/>
      <c r="AAX335" s="128"/>
      <c r="AAY335" s="128"/>
      <c r="AAZ335" s="128"/>
      <c r="ABA335" s="128"/>
      <c r="ABB335" s="128"/>
      <c r="ABC335" s="128"/>
      <c r="ABD335" s="128"/>
      <c r="ABE335" s="128"/>
      <c r="ABF335" s="128"/>
      <c r="ABG335" s="128"/>
      <c r="ABH335" s="128"/>
      <c r="ABI335" s="128"/>
      <c r="ABJ335" s="128"/>
      <c r="ABK335" s="128"/>
      <c r="ABL335" s="128"/>
      <c r="ABM335" s="128"/>
      <c r="ABN335" s="128"/>
      <c r="ABO335" s="128"/>
      <c r="ABP335" s="128"/>
      <c r="ABQ335" s="128"/>
      <c r="ABR335" s="128"/>
      <c r="ABS335" s="128"/>
      <c r="ABT335" s="128"/>
      <c r="ABU335" s="128"/>
      <c r="ABV335" s="128"/>
      <c r="ABW335" s="128"/>
      <c r="ABX335" s="128"/>
      <c r="ABY335" s="128"/>
      <c r="ABZ335" s="128"/>
      <c r="ACA335" s="128"/>
      <c r="ACB335" s="128"/>
      <c r="ACC335" s="128"/>
      <c r="ACD335" s="128"/>
      <c r="ACE335" s="128"/>
      <c r="ACF335" s="128"/>
      <c r="ACG335" s="128"/>
      <c r="ACH335" s="128"/>
      <c r="ACI335" s="128"/>
      <c r="ACJ335" s="128"/>
      <c r="ACK335" s="128"/>
      <c r="ACL335" s="128"/>
      <c r="ACM335" s="128"/>
      <c r="ACN335" s="128"/>
      <c r="ACO335" s="128"/>
      <c r="ACP335" s="128"/>
      <c r="ACQ335" s="128"/>
      <c r="ACR335" s="128"/>
      <c r="ACS335" s="128"/>
      <c r="ACT335" s="128"/>
      <c r="ACU335" s="128"/>
      <c r="ACV335" s="128"/>
      <c r="ACW335" s="128"/>
      <c r="ACX335" s="128"/>
      <c r="ACY335" s="128"/>
      <c r="ACZ335" s="128"/>
      <c r="ADA335" s="128"/>
      <c r="ADB335" s="128"/>
      <c r="ADC335" s="128"/>
      <c r="ADD335" s="128"/>
      <c r="ADE335" s="128"/>
      <c r="ADF335" s="128"/>
      <c r="ADG335" s="128"/>
      <c r="ADH335" s="128"/>
      <c r="ADI335" s="128"/>
      <c r="ADJ335" s="128"/>
      <c r="ADK335" s="128"/>
      <c r="ADL335" s="128"/>
      <c r="ADM335" s="128"/>
      <c r="ADN335" s="128"/>
      <c r="ADO335" s="128"/>
      <c r="ADP335" s="128"/>
      <c r="ADQ335" s="128"/>
      <c r="ADR335" s="128"/>
      <c r="ADS335" s="128"/>
      <c r="ADT335" s="128"/>
      <c r="ADU335" s="128"/>
      <c r="ADV335" s="128"/>
      <c r="ADW335" s="128"/>
      <c r="ADX335" s="128"/>
      <c r="ADY335" s="128"/>
      <c r="ADZ335" s="128"/>
      <c r="AEA335" s="128"/>
      <c r="AEB335" s="128"/>
      <c r="AEC335" s="128"/>
      <c r="AED335" s="128"/>
      <c r="AEE335" s="128"/>
      <c r="AEF335" s="128"/>
      <c r="AEG335" s="128"/>
      <c r="AEH335" s="128"/>
      <c r="AEI335" s="128"/>
      <c r="AEJ335" s="128"/>
      <c r="AEK335" s="128"/>
      <c r="AEL335" s="128"/>
      <c r="AEM335" s="128"/>
      <c r="AEN335" s="128"/>
      <c r="AEO335" s="128"/>
      <c r="AEP335" s="128"/>
      <c r="AEQ335" s="128"/>
      <c r="AER335" s="128"/>
      <c r="AES335" s="128"/>
      <c r="AET335" s="128"/>
      <c r="AEU335" s="128"/>
      <c r="AEV335" s="128"/>
      <c r="AEW335" s="128"/>
      <c r="AEX335" s="128"/>
      <c r="AEY335" s="128"/>
      <c r="AEZ335" s="128"/>
      <c r="AFA335" s="128"/>
      <c r="AFB335" s="128"/>
      <c r="AFC335" s="128"/>
      <c r="AFD335" s="128"/>
      <c r="AFE335" s="128"/>
      <c r="AFF335" s="128"/>
      <c r="AFG335" s="128"/>
      <c r="AFH335" s="128"/>
      <c r="AFI335" s="128"/>
      <c r="AFJ335" s="128"/>
      <c r="AFK335" s="128"/>
      <c r="AFL335" s="128"/>
      <c r="AFM335" s="128"/>
      <c r="AFN335" s="128"/>
      <c r="AFO335" s="128"/>
      <c r="AFP335" s="128"/>
      <c r="AFQ335" s="128"/>
      <c r="AFR335" s="128"/>
      <c r="AFS335" s="128"/>
      <c r="AFT335" s="128"/>
      <c r="AFU335" s="128"/>
      <c r="AFV335" s="128"/>
      <c r="AFW335" s="128"/>
      <c r="AFX335" s="128"/>
      <c r="AFY335" s="128"/>
      <c r="AFZ335" s="128"/>
      <c r="AGA335" s="128"/>
      <c r="AGB335" s="128"/>
      <c r="AGC335" s="128"/>
      <c r="AGD335" s="128"/>
      <c r="AGE335" s="128"/>
      <c r="AGF335" s="128"/>
      <c r="AGG335" s="128"/>
      <c r="AGH335" s="128"/>
      <c r="AGI335" s="128"/>
      <c r="AGJ335" s="128"/>
      <c r="AGK335" s="128"/>
      <c r="AGL335" s="128"/>
      <c r="AGM335" s="128"/>
      <c r="AGN335" s="128"/>
      <c r="AGO335" s="128"/>
      <c r="AGP335" s="128"/>
      <c r="AGQ335" s="128"/>
      <c r="AGR335" s="128"/>
      <c r="AGS335" s="128"/>
      <c r="AGT335" s="128"/>
      <c r="AGU335" s="128"/>
      <c r="AGV335" s="128"/>
      <c r="AGW335" s="128"/>
      <c r="AGX335" s="128"/>
      <c r="AGY335" s="128"/>
      <c r="AGZ335" s="128"/>
      <c r="AHA335" s="128"/>
      <c r="AHB335" s="128"/>
      <c r="AHC335" s="128"/>
      <c r="AHD335" s="128"/>
      <c r="AHE335" s="128"/>
      <c r="AHF335" s="128"/>
      <c r="AHG335" s="128"/>
      <c r="AHH335" s="128"/>
      <c r="AHI335" s="128"/>
      <c r="AHJ335" s="128"/>
      <c r="AHK335" s="128"/>
      <c r="AHL335" s="128"/>
      <c r="AHM335" s="128"/>
      <c r="AHN335" s="128"/>
      <c r="AHO335" s="128"/>
      <c r="AHP335" s="128"/>
      <c r="AHQ335" s="128"/>
      <c r="AHR335" s="128"/>
      <c r="AHS335" s="128"/>
      <c r="AHT335" s="128"/>
      <c r="AHU335" s="128"/>
      <c r="AHV335" s="128"/>
      <c r="AHW335" s="128"/>
      <c r="AHX335" s="128"/>
      <c r="AHY335" s="128"/>
      <c r="AHZ335" s="128"/>
      <c r="AIA335" s="128"/>
      <c r="AIB335" s="128"/>
      <c r="AIC335" s="128"/>
      <c r="AID335" s="128"/>
      <c r="AIE335" s="128"/>
      <c r="AIF335" s="128"/>
      <c r="AIG335" s="128"/>
      <c r="AIH335" s="128"/>
      <c r="AII335" s="128"/>
      <c r="AIJ335" s="128"/>
      <c r="AIK335" s="128"/>
      <c r="AIL335" s="128"/>
      <c r="AIM335" s="128"/>
      <c r="AIN335" s="128"/>
      <c r="AIO335" s="128"/>
      <c r="AIP335" s="128"/>
      <c r="AIQ335" s="128"/>
      <c r="AIR335" s="128"/>
      <c r="AIS335" s="128"/>
      <c r="AIT335" s="128"/>
      <c r="AIU335" s="128"/>
      <c r="AIV335" s="128"/>
      <c r="AIW335" s="128"/>
      <c r="AIX335" s="128"/>
      <c r="AIY335" s="128"/>
      <c r="AIZ335" s="128"/>
      <c r="AJA335" s="128"/>
      <c r="AJB335" s="128"/>
      <c r="AJC335" s="128"/>
      <c r="AJD335" s="128"/>
      <c r="AJE335" s="128"/>
      <c r="AJF335" s="128"/>
      <c r="AJG335" s="128"/>
      <c r="AJH335" s="128"/>
      <c r="AJI335" s="128"/>
      <c r="AJJ335" s="128"/>
      <c r="AJK335" s="128"/>
      <c r="AJL335" s="128"/>
      <c r="AJM335" s="128"/>
      <c r="AJN335" s="128"/>
      <c r="AJO335" s="128"/>
      <c r="AJP335" s="128"/>
      <c r="AJQ335" s="128"/>
      <c r="AJR335" s="128"/>
      <c r="AJS335" s="128"/>
      <c r="AJT335" s="128"/>
      <c r="AJU335" s="128"/>
      <c r="AJV335" s="128"/>
      <c r="AJW335" s="128"/>
      <c r="AJX335" s="128"/>
      <c r="AJY335" s="128"/>
      <c r="AJZ335" s="128"/>
      <c r="AKA335" s="128"/>
      <c r="AKB335" s="128"/>
      <c r="AKC335" s="128"/>
      <c r="AKD335" s="128"/>
      <c r="AKE335" s="128"/>
      <c r="AKF335" s="128"/>
      <c r="AKG335" s="128"/>
      <c r="AKH335" s="128"/>
      <c r="AKI335" s="128"/>
      <c r="AKJ335" s="128"/>
      <c r="AKK335" s="128"/>
      <c r="AKL335" s="128"/>
      <c r="AKM335" s="128"/>
      <c r="AKN335" s="128"/>
      <c r="AKO335" s="128"/>
      <c r="AKP335" s="128"/>
      <c r="AKQ335" s="128"/>
      <c r="AKR335" s="128"/>
      <c r="AKS335" s="128"/>
      <c r="AKT335" s="128"/>
      <c r="AKU335" s="128"/>
      <c r="AKV335" s="128"/>
      <c r="AKW335" s="128"/>
      <c r="AKX335" s="128"/>
      <c r="AKY335" s="128"/>
      <c r="AKZ335" s="128"/>
      <c r="ALA335" s="128"/>
      <c r="ALB335" s="128"/>
      <c r="ALC335" s="128"/>
      <c r="ALD335" s="128"/>
      <c r="ALE335" s="128"/>
      <c r="ALF335" s="128"/>
      <c r="ALG335" s="128"/>
      <c r="ALH335" s="128"/>
      <c r="ALI335" s="128"/>
      <c r="ALJ335" s="128"/>
      <c r="ALK335" s="128"/>
      <c r="ALL335" s="128"/>
      <c r="ALM335" s="128"/>
      <c r="ALN335" s="128"/>
      <c r="ALO335" s="128"/>
      <c r="ALP335" s="128"/>
      <c r="ALQ335" s="128"/>
      <c r="ALR335" s="128"/>
      <c r="ALS335" s="128"/>
      <c r="ALT335" s="128"/>
      <c r="ALU335" s="128"/>
      <c r="ALV335" s="128"/>
      <c r="ALW335" s="128"/>
      <c r="ALX335" s="128"/>
      <c r="ALY335" s="128"/>
      <c r="ALZ335" s="128"/>
      <c r="AMA335" s="128"/>
      <c r="AMB335" s="128"/>
      <c r="AMC335" s="128"/>
      <c r="AMD335" s="128"/>
      <c r="AME335" s="128"/>
      <c r="AMF335" s="128"/>
      <c r="AMG335" s="128"/>
      <c r="AMH335" s="128"/>
    </row>
    <row r="336" spans="1:1022" ht="16.5" customHeight="1" x14ac:dyDescent="0.3">
      <c r="A336" s="240" t="s">
        <v>22</v>
      </c>
      <c r="B336" s="240" t="s">
        <v>23</v>
      </c>
      <c r="C336" s="240" t="s">
        <v>24</v>
      </c>
      <c r="D336" s="243" t="s">
        <v>25</v>
      </c>
      <c r="E336" s="243"/>
      <c r="F336" s="243"/>
      <c r="G336" s="244" t="s">
        <v>26</v>
      </c>
      <c r="H336" s="243" t="s">
        <v>27</v>
      </c>
      <c r="I336" s="243"/>
      <c r="J336" s="243"/>
      <c r="K336" s="243"/>
      <c r="L336" s="243" t="s">
        <v>28</v>
      </c>
      <c r="M336" s="243"/>
      <c r="N336" s="243"/>
      <c r="O336" s="243"/>
    </row>
    <row r="337" spans="1:15" x14ac:dyDescent="0.3">
      <c r="A337" s="241"/>
      <c r="B337" s="242"/>
      <c r="C337" s="241"/>
      <c r="D337" s="159" t="s">
        <v>29</v>
      </c>
      <c r="E337" s="159" t="s">
        <v>30</v>
      </c>
      <c r="F337" s="159" t="s">
        <v>31</v>
      </c>
      <c r="G337" s="245"/>
      <c r="H337" s="159" t="s">
        <v>32</v>
      </c>
      <c r="I337" s="159" t="s">
        <v>33</v>
      </c>
      <c r="J337" s="159" t="s">
        <v>34</v>
      </c>
      <c r="K337" s="159" t="s">
        <v>35</v>
      </c>
      <c r="L337" s="159" t="s">
        <v>36</v>
      </c>
      <c r="M337" s="159" t="s">
        <v>37</v>
      </c>
      <c r="N337" s="159" t="s">
        <v>38</v>
      </c>
      <c r="O337" s="159" t="s">
        <v>39</v>
      </c>
    </row>
    <row r="338" spans="1:15" x14ac:dyDescent="0.3">
      <c r="A338" s="160">
        <v>1</v>
      </c>
      <c r="B338" s="160">
        <v>2</v>
      </c>
      <c r="C338" s="160">
        <v>3</v>
      </c>
      <c r="D338" s="160">
        <v>4</v>
      </c>
      <c r="E338" s="160">
        <v>5</v>
      </c>
      <c r="F338" s="160">
        <v>6</v>
      </c>
      <c r="G338" s="160">
        <v>7</v>
      </c>
      <c r="H338" s="160">
        <v>8</v>
      </c>
      <c r="I338" s="160">
        <v>9</v>
      </c>
      <c r="J338" s="160">
        <v>10</v>
      </c>
      <c r="K338" s="160">
        <v>11</v>
      </c>
      <c r="L338" s="160">
        <v>12</v>
      </c>
      <c r="M338" s="160">
        <v>13</v>
      </c>
      <c r="N338" s="160">
        <v>14</v>
      </c>
      <c r="O338" s="160">
        <v>15</v>
      </c>
    </row>
    <row r="339" spans="1:15" x14ac:dyDescent="0.3">
      <c r="A339" s="135" t="s">
        <v>0</v>
      </c>
      <c r="B339" s="135"/>
      <c r="C339" s="135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</row>
    <row r="340" spans="1:15" x14ac:dyDescent="0.3">
      <c r="A340" s="167" t="s">
        <v>535</v>
      </c>
      <c r="B340" s="168" t="s">
        <v>811</v>
      </c>
      <c r="C340" s="165">
        <v>260</v>
      </c>
      <c r="D340" s="166">
        <v>40.849999999999994</v>
      </c>
      <c r="E340" s="166">
        <v>11.709999999999999</v>
      </c>
      <c r="F340" s="166">
        <v>32.019999999999996</v>
      </c>
      <c r="G340" s="166">
        <v>405.57</v>
      </c>
      <c r="H340" s="166">
        <v>0.18</v>
      </c>
      <c r="I340" s="166">
        <v>9.8800000000000008</v>
      </c>
      <c r="J340" s="166">
        <v>57.75</v>
      </c>
      <c r="K340" s="166">
        <v>0.8</v>
      </c>
      <c r="L340" s="166">
        <v>325.89</v>
      </c>
      <c r="M340" s="166">
        <v>498.09</v>
      </c>
      <c r="N340" s="166">
        <v>85.72999999999999</v>
      </c>
      <c r="O340" s="166">
        <v>1.99</v>
      </c>
    </row>
    <row r="341" spans="1:15" x14ac:dyDescent="0.3">
      <c r="A341" s="167" t="s">
        <v>536</v>
      </c>
      <c r="B341" s="168" t="s">
        <v>321</v>
      </c>
      <c r="C341" s="165">
        <v>200</v>
      </c>
      <c r="D341" s="166">
        <v>1.88</v>
      </c>
      <c r="E341" s="166">
        <v>0.86</v>
      </c>
      <c r="F341" s="166">
        <v>4.3600000000000003</v>
      </c>
      <c r="G341" s="166">
        <v>33.119999999999997</v>
      </c>
      <c r="H341" s="166">
        <v>0.02</v>
      </c>
      <c r="I341" s="166">
        <v>0.83</v>
      </c>
      <c r="J341" s="166">
        <v>6.1</v>
      </c>
      <c r="K341" s="166"/>
      <c r="L341" s="166">
        <v>72.150000000000006</v>
      </c>
      <c r="M341" s="166">
        <v>58.64</v>
      </c>
      <c r="N341" s="166">
        <v>12.24</v>
      </c>
      <c r="O341" s="166">
        <v>0.88</v>
      </c>
    </row>
    <row r="342" spans="1:15" x14ac:dyDescent="0.3">
      <c r="A342" s="167"/>
      <c r="B342" s="168" t="s">
        <v>219</v>
      </c>
      <c r="C342" s="165">
        <v>50</v>
      </c>
      <c r="D342" s="166">
        <v>3.3</v>
      </c>
      <c r="E342" s="166">
        <v>0.6</v>
      </c>
      <c r="F342" s="166">
        <v>19.82</v>
      </c>
      <c r="G342" s="166">
        <v>99</v>
      </c>
      <c r="H342" s="166">
        <v>0.09</v>
      </c>
      <c r="I342" s="166"/>
      <c r="J342" s="166"/>
      <c r="K342" s="166">
        <v>0.7</v>
      </c>
      <c r="L342" s="166">
        <v>14.5</v>
      </c>
      <c r="M342" s="166">
        <v>75</v>
      </c>
      <c r="N342" s="166">
        <v>23.5</v>
      </c>
      <c r="O342" s="166">
        <v>1.95</v>
      </c>
    </row>
    <row r="343" spans="1:15" x14ac:dyDescent="0.3">
      <c r="A343" s="133" t="s">
        <v>512</v>
      </c>
      <c r="B343" s="134"/>
      <c r="C343" s="169">
        <v>510</v>
      </c>
      <c r="D343" s="166">
        <v>46.03</v>
      </c>
      <c r="E343" s="166">
        <v>13.17</v>
      </c>
      <c r="F343" s="166">
        <v>56.2</v>
      </c>
      <c r="G343" s="166">
        <v>537.69000000000005</v>
      </c>
      <c r="H343" s="166">
        <v>0.28999999999999998</v>
      </c>
      <c r="I343" s="166">
        <v>10.71</v>
      </c>
      <c r="J343" s="166">
        <v>63.85</v>
      </c>
      <c r="K343" s="166">
        <v>1.5</v>
      </c>
      <c r="L343" s="166">
        <v>412.54</v>
      </c>
      <c r="M343" s="166">
        <v>631.73</v>
      </c>
      <c r="N343" s="166">
        <v>121.47</v>
      </c>
      <c r="O343" s="166">
        <v>4.82</v>
      </c>
    </row>
    <row r="344" spans="1:15" x14ac:dyDescent="0.3">
      <c r="A344" s="135" t="s">
        <v>636</v>
      </c>
      <c r="B344" s="135"/>
      <c r="C344" s="135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</row>
    <row r="345" spans="1:15" x14ac:dyDescent="0.3">
      <c r="A345" s="167" t="s">
        <v>275</v>
      </c>
      <c r="B345" s="168" t="s">
        <v>42</v>
      </c>
      <c r="C345" s="165">
        <v>150</v>
      </c>
      <c r="D345" s="166">
        <v>0.6</v>
      </c>
      <c r="E345" s="166">
        <v>0.6</v>
      </c>
      <c r="F345" s="166">
        <v>14.7</v>
      </c>
      <c r="G345" s="166">
        <v>70.5</v>
      </c>
      <c r="H345" s="166">
        <v>0.05</v>
      </c>
      <c r="I345" s="166">
        <v>15</v>
      </c>
      <c r="J345" s="166">
        <v>7.5</v>
      </c>
      <c r="K345" s="166">
        <v>0.3</v>
      </c>
      <c r="L345" s="166">
        <v>24</v>
      </c>
      <c r="M345" s="166">
        <v>16.5</v>
      </c>
      <c r="N345" s="166">
        <v>13.5</v>
      </c>
      <c r="O345" s="166">
        <v>3.3</v>
      </c>
    </row>
    <row r="346" spans="1:15" x14ac:dyDescent="0.3">
      <c r="A346" s="167"/>
      <c r="B346" s="168" t="s">
        <v>222</v>
      </c>
      <c r="C346" s="165">
        <v>30</v>
      </c>
      <c r="D346" s="166">
        <v>2.37</v>
      </c>
      <c r="E346" s="166">
        <v>6.18</v>
      </c>
      <c r="F346" s="166">
        <v>11.96</v>
      </c>
      <c r="G346" s="166">
        <v>114.4</v>
      </c>
      <c r="H346" s="166">
        <v>0.05</v>
      </c>
      <c r="I346" s="166">
        <v>1.28</v>
      </c>
      <c r="J346" s="166">
        <v>60.1</v>
      </c>
      <c r="K346" s="166">
        <v>0.99</v>
      </c>
      <c r="L346" s="166">
        <v>32.9</v>
      </c>
      <c r="M346" s="166">
        <v>56.1</v>
      </c>
      <c r="N346" s="166">
        <v>32.700000000000003</v>
      </c>
      <c r="O346" s="166">
        <v>0.82</v>
      </c>
    </row>
    <row r="347" spans="1:15" x14ac:dyDescent="0.3">
      <c r="A347" s="133" t="s">
        <v>637</v>
      </c>
      <c r="B347" s="134"/>
      <c r="C347" s="169">
        <v>180</v>
      </c>
      <c r="D347" s="166">
        <v>2.97</v>
      </c>
      <c r="E347" s="166">
        <v>6.78</v>
      </c>
      <c r="F347" s="166">
        <v>26.66</v>
      </c>
      <c r="G347" s="166">
        <v>184.9</v>
      </c>
      <c r="H347" s="166">
        <v>0.1</v>
      </c>
      <c r="I347" s="166">
        <v>16.28</v>
      </c>
      <c r="J347" s="166">
        <v>67.599999999999994</v>
      </c>
      <c r="K347" s="166">
        <v>1.29</v>
      </c>
      <c r="L347" s="166">
        <v>56.9</v>
      </c>
      <c r="M347" s="166">
        <v>72.599999999999994</v>
      </c>
      <c r="N347" s="166">
        <v>46.2</v>
      </c>
      <c r="O347" s="166">
        <v>4.12</v>
      </c>
    </row>
    <row r="348" spans="1:15" x14ac:dyDescent="0.3">
      <c r="A348" s="135" t="s">
        <v>11</v>
      </c>
      <c r="B348" s="135"/>
      <c r="C348" s="135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</row>
    <row r="349" spans="1:15" x14ac:dyDescent="0.3">
      <c r="A349" s="163" t="s">
        <v>562</v>
      </c>
      <c r="B349" s="168" t="s">
        <v>522</v>
      </c>
      <c r="C349" s="165">
        <v>100</v>
      </c>
      <c r="D349" s="166">
        <v>1.32</v>
      </c>
      <c r="E349" s="166">
        <v>6.15</v>
      </c>
      <c r="F349" s="166">
        <v>8.26</v>
      </c>
      <c r="G349" s="166">
        <v>94.23</v>
      </c>
      <c r="H349" s="166">
        <v>0.05</v>
      </c>
      <c r="I349" s="166">
        <v>8.75</v>
      </c>
      <c r="J349" s="166">
        <v>242.29</v>
      </c>
      <c r="K349" s="166">
        <v>2.06</v>
      </c>
      <c r="L349" s="166">
        <v>28.66</v>
      </c>
      <c r="M349" s="166">
        <v>48.01</v>
      </c>
      <c r="N349" s="166">
        <v>51.07</v>
      </c>
      <c r="O349" s="166">
        <v>3.91</v>
      </c>
    </row>
    <row r="350" spans="1:15" ht="30" customHeight="1" x14ac:dyDescent="0.3">
      <c r="A350" s="170" t="s">
        <v>282</v>
      </c>
      <c r="B350" s="168" t="s">
        <v>825</v>
      </c>
      <c r="C350" s="165">
        <v>270</v>
      </c>
      <c r="D350" s="166">
        <v>5.57</v>
      </c>
      <c r="E350" s="166">
        <v>7.0399999999999991</v>
      </c>
      <c r="F350" s="166">
        <v>11.35</v>
      </c>
      <c r="G350" s="166">
        <v>131.61000000000001</v>
      </c>
      <c r="H350" s="166">
        <v>0.21000000000000002</v>
      </c>
      <c r="I350" s="166">
        <v>21.89</v>
      </c>
      <c r="J350" s="166">
        <v>228.66</v>
      </c>
      <c r="K350" s="166">
        <v>1.93</v>
      </c>
      <c r="L350" s="166">
        <v>36.04</v>
      </c>
      <c r="M350" s="166">
        <v>91.550000000000011</v>
      </c>
      <c r="N350" s="166">
        <v>26.53</v>
      </c>
      <c r="O350" s="166">
        <v>1.31</v>
      </c>
    </row>
    <row r="351" spans="1:15" ht="33" x14ac:dyDescent="0.3">
      <c r="A351" s="167" t="s">
        <v>279</v>
      </c>
      <c r="B351" s="168" t="s">
        <v>719</v>
      </c>
      <c r="C351" s="165">
        <v>130</v>
      </c>
      <c r="D351" s="166">
        <v>21.81</v>
      </c>
      <c r="E351" s="166">
        <v>11.379999999999999</v>
      </c>
      <c r="F351" s="166">
        <v>1.99</v>
      </c>
      <c r="G351" s="166">
        <v>193.13</v>
      </c>
      <c r="H351" s="166">
        <v>9.9999999999999992E-2</v>
      </c>
      <c r="I351" s="166">
        <v>0.94</v>
      </c>
      <c r="J351" s="166">
        <v>21.72</v>
      </c>
      <c r="K351" s="166">
        <v>0.48</v>
      </c>
      <c r="L351" s="166">
        <v>20</v>
      </c>
      <c r="M351" s="166">
        <v>206.06</v>
      </c>
      <c r="N351" s="166">
        <v>25.35</v>
      </c>
      <c r="O351" s="166">
        <v>0.97</v>
      </c>
    </row>
    <row r="352" spans="1:15" x14ac:dyDescent="0.3">
      <c r="A352" s="163" t="s">
        <v>278</v>
      </c>
      <c r="B352" s="168" t="s">
        <v>226</v>
      </c>
      <c r="C352" s="165">
        <v>180</v>
      </c>
      <c r="D352" s="166">
        <v>3.76</v>
      </c>
      <c r="E352" s="166">
        <v>4.37</v>
      </c>
      <c r="F352" s="166">
        <v>30.38</v>
      </c>
      <c r="G352" s="166">
        <v>176.27</v>
      </c>
      <c r="H352" s="166">
        <v>0.22</v>
      </c>
      <c r="I352" s="166">
        <v>37.200000000000003</v>
      </c>
      <c r="J352" s="166">
        <v>28.08</v>
      </c>
      <c r="K352" s="166">
        <v>0.24</v>
      </c>
      <c r="L352" s="166">
        <v>20.9</v>
      </c>
      <c r="M352" s="166">
        <v>109.61</v>
      </c>
      <c r="N352" s="166">
        <v>42.87</v>
      </c>
      <c r="O352" s="166">
        <v>1.69</v>
      </c>
    </row>
    <row r="353" spans="1:1022" x14ac:dyDescent="0.3">
      <c r="A353" s="163" t="s">
        <v>544</v>
      </c>
      <c r="B353" s="168" t="s">
        <v>233</v>
      </c>
      <c r="C353" s="165">
        <v>200</v>
      </c>
      <c r="D353" s="166">
        <v>0.16</v>
      </c>
      <c r="E353" s="166">
        <v>0.16</v>
      </c>
      <c r="F353" s="166">
        <v>5.52</v>
      </c>
      <c r="G353" s="166">
        <v>25.2</v>
      </c>
      <c r="H353" s="166">
        <v>0.01</v>
      </c>
      <c r="I353" s="166">
        <v>4</v>
      </c>
      <c r="J353" s="166">
        <v>2</v>
      </c>
      <c r="K353" s="166">
        <v>0.08</v>
      </c>
      <c r="L353" s="166">
        <v>6.4</v>
      </c>
      <c r="M353" s="166">
        <v>4.4000000000000004</v>
      </c>
      <c r="N353" s="166">
        <v>3.6</v>
      </c>
      <c r="O353" s="166">
        <v>0.88</v>
      </c>
    </row>
    <row r="354" spans="1:1022" x14ac:dyDescent="0.3">
      <c r="A354" s="170"/>
      <c r="B354" s="168" t="s">
        <v>69</v>
      </c>
      <c r="C354" s="165">
        <v>80</v>
      </c>
      <c r="D354" s="166">
        <v>3.92</v>
      </c>
      <c r="E354" s="166">
        <v>0.8</v>
      </c>
      <c r="F354" s="166">
        <v>35.840000000000003</v>
      </c>
      <c r="G354" s="166">
        <v>168</v>
      </c>
      <c r="H354" s="166">
        <v>7.0000000000000007E-2</v>
      </c>
      <c r="I354" s="166"/>
      <c r="J354" s="166"/>
      <c r="K354" s="166">
        <v>0.56000000000000005</v>
      </c>
      <c r="L354" s="166">
        <v>14.4</v>
      </c>
      <c r="M354" s="166">
        <v>73.599999999999994</v>
      </c>
      <c r="N354" s="166">
        <v>16</v>
      </c>
      <c r="O354" s="166">
        <v>2.3199999999999998</v>
      </c>
    </row>
    <row r="355" spans="1:1022" x14ac:dyDescent="0.3">
      <c r="A355" s="133" t="s">
        <v>43</v>
      </c>
      <c r="B355" s="134"/>
      <c r="C355" s="169">
        <v>960</v>
      </c>
      <c r="D355" s="166">
        <v>36.54</v>
      </c>
      <c r="E355" s="166">
        <v>29.9</v>
      </c>
      <c r="F355" s="166">
        <v>93.34</v>
      </c>
      <c r="G355" s="166">
        <v>788.44</v>
      </c>
      <c r="H355" s="166">
        <v>0.66</v>
      </c>
      <c r="I355" s="166">
        <v>72.78</v>
      </c>
      <c r="J355" s="166">
        <v>522.75</v>
      </c>
      <c r="K355" s="166">
        <v>5.35</v>
      </c>
      <c r="L355" s="166">
        <v>126.4</v>
      </c>
      <c r="M355" s="166">
        <v>533.23</v>
      </c>
      <c r="N355" s="166">
        <v>165.42</v>
      </c>
      <c r="O355" s="166">
        <v>11.08</v>
      </c>
    </row>
    <row r="356" spans="1:1022" x14ac:dyDescent="0.3">
      <c r="A356" s="135" t="s">
        <v>638</v>
      </c>
      <c r="B356" s="135"/>
      <c r="C356" s="135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</row>
    <row r="357" spans="1:1022" x14ac:dyDescent="0.3">
      <c r="A357" s="167" t="s">
        <v>275</v>
      </c>
      <c r="B357" s="168" t="s">
        <v>42</v>
      </c>
      <c r="C357" s="165">
        <v>150</v>
      </c>
      <c r="D357" s="166">
        <v>0.6</v>
      </c>
      <c r="E357" s="166">
        <v>0.6</v>
      </c>
      <c r="F357" s="166">
        <v>14.7</v>
      </c>
      <c r="G357" s="166">
        <v>70.5</v>
      </c>
      <c r="H357" s="166">
        <v>0.05</v>
      </c>
      <c r="I357" s="166">
        <v>15</v>
      </c>
      <c r="J357" s="166">
        <v>7.5</v>
      </c>
      <c r="K357" s="166">
        <v>0.3</v>
      </c>
      <c r="L357" s="166">
        <v>24</v>
      </c>
      <c r="M357" s="166">
        <v>16.5</v>
      </c>
      <c r="N357" s="166">
        <v>13.5</v>
      </c>
      <c r="O357" s="166">
        <v>3.3</v>
      </c>
    </row>
    <row r="358" spans="1:1022" x14ac:dyDescent="0.3">
      <c r="A358" s="171"/>
      <c r="B358" s="168" t="s">
        <v>513</v>
      </c>
      <c r="C358" s="165">
        <v>200</v>
      </c>
      <c r="D358" s="166">
        <v>6</v>
      </c>
      <c r="E358" s="166">
        <v>2</v>
      </c>
      <c r="F358" s="166">
        <v>8</v>
      </c>
      <c r="G358" s="166">
        <v>80</v>
      </c>
      <c r="H358" s="166">
        <v>0.08</v>
      </c>
      <c r="I358" s="166">
        <v>1.4</v>
      </c>
      <c r="J358" s="166"/>
      <c r="K358" s="166"/>
      <c r="L358" s="166">
        <v>240</v>
      </c>
      <c r="M358" s="166">
        <v>180</v>
      </c>
      <c r="N358" s="166">
        <v>28</v>
      </c>
      <c r="O358" s="166">
        <v>0.2</v>
      </c>
    </row>
    <row r="359" spans="1:1022" x14ac:dyDescent="0.3">
      <c r="A359" s="133" t="s">
        <v>639</v>
      </c>
      <c r="B359" s="134"/>
      <c r="C359" s="169">
        <v>350</v>
      </c>
      <c r="D359" s="166">
        <v>6.6</v>
      </c>
      <c r="E359" s="166">
        <v>2.6</v>
      </c>
      <c r="F359" s="166">
        <v>22.7</v>
      </c>
      <c r="G359" s="166">
        <v>150.5</v>
      </c>
      <c r="H359" s="166">
        <v>0.13</v>
      </c>
      <c r="I359" s="166">
        <v>16.399999999999999</v>
      </c>
      <c r="J359" s="166">
        <v>7.5</v>
      </c>
      <c r="K359" s="166">
        <v>0.3</v>
      </c>
      <c r="L359" s="166">
        <v>264</v>
      </c>
      <c r="M359" s="166">
        <v>196.5</v>
      </c>
      <c r="N359" s="166">
        <v>41.5</v>
      </c>
      <c r="O359" s="166">
        <v>3.5</v>
      </c>
    </row>
    <row r="360" spans="1:1022" x14ac:dyDescent="0.3">
      <c r="A360" s="133" t="s">
        <v>44</v>
      </c>
      <c r="B360" s="134"/>
      <c r="C360" s="172">
        <v>2000</v>
      </c>
      <c r="D360" s="166">
        <v>92.14</v>
      </c>
      <c r="E360" s="166">
        <v>52.45</v>
      </c>
      <c r="F360" s="166">
        <v>198.9</v>
      </c>
      <c r="G360" s="166">
        <v>1661.53</v>
      </c>
      <c r="H360" s="166">
        <v>1.18</v>
      </c>
      <c r="I360" s="166">
        <v>116.17</v>
      </c>
      <c r="J360" s="166">
        <v>661.7</v>
      </c>
      <c r="K360" s="166">
        <v>8.44</v>
      </c>
      <c r="L360" s="166">
        <v>859.84</v>
      </c>
      <c r="M360" s="166">
        <v>1434.06</v>
      </c>
      <c r="N360" s="166">
        <v>374.59</v>
      </c>
      <c r="O360" s="166">
        <v>23.52</v>
      </c>
    </row>
    <row r="361" spans="1:1022" x14ac:dyDescent="0.3">
      <c r="A361" s="130" t="s">
        <v>154</v>
      </c>
      <c r="B361" s="128" t="s">
        <v>793</v>
      </c>
      <c r="C361" s="158"/>
      <c r="D361" s="174"/>
      <c r="E361" s="174"/>
      <c r="F361" s="174"/>
      <c r="G361" s="174"/>
      <c r="H361" s="174"/>
      <c r="I361" s="174"/>
      <c r="J361" s="175"/>
      <c r="K361" s="175"/>
      <c r="L361" s="175"/>
      <c r="M361" s="175"/>
      <c r="N361" s="175"/>
      <c r="O361" s="175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  <c r="BA361" s="128"/>
      <c r="BB361" s="128"/>
      <c r="BC361" s="128"/>
      <c r="BD361" s="128"/>
      <c r="BE361" s="128"/>
      <c r="BF361" s="128"/>
      <c r="BG361" s="128"/>
      <c r="BH361" s="128"/>
      <c r="BI361" s="128"/>
      <c r="BJ361" s="128"/>
      <c r="BK361" s="128"/>
      <c r="BL361" s="128"/>
      <c r="BM361" s="128"/>
      <c r="BN361" s="128"/>
      <c r="BO361" s="128"/>
      <c r="BP361" s="128"/>
      <c r="BQ361" s="128"/>
      <c r="BR361" s="128"/>
      <c r="BS361" s="128"/>
      <c r="BT361" s="128"/>
      <c r="BU361" s="128"/>
      <c r="BV361" s="128"/>
      <c r="BW361" s="128"/>
      <c r="BX361" s="128"/>
      <c r="BY361" s="128"/>
      <c r="BZ361" s="128"/>
      <c r="CA361" s="128"/>
      <c r="CB361" s="128"/>
      <c r="CC361" s="128"/>
      <c r="CD361" s="128"/>
      <c r="CE361" s="128"/>
      <c r="CF361" s="128"/>
      <c r="CG361" s="128"/>
      <c r="CH361" s="128"/>
      <c r="CI361" s="128"/>
      <c r="CJ361" s="128"/>
      <c r="CK361" s="128"/>
      <c r="CL361" s="128"/>
      <c r="CM361" s="128"/>
      <c r="CN361" s="128"/>
      <c r="CO361" s="128"/>
      <c r="CP361" s="128"/>
      <c r="CQ361" s="128"/>
      <c r="CR361" s="128"/>
      <c r="CS361" s="128"/>
      <c r="CT361" s="128"/>
      <c r="CU361" s="128"/>
      <c r="CV361" s="128"/>
      <c r="CW361" s="128"/>
      <c r="CX361" s="128"/>
      <c r="CY361" s="128"/>
      <c r="CZ361" s="128"/>
      <c r="DA361" s="128"/>
      <c r="DB361" s="128"/>
      <c r="DC361" s="128"/>
      <c r="DD361" s="128"/>
      <c r="DE361" s="128"/>
      <c r="DF361" s="128"/>
      <c r="DG361" s="128"/>
      <c r="DH361" s="128"/>
      <c r="DI361" s="128"/>
      <c r="DJ361" s="128"/>
      <c r="DK361" s="128"/>
      <c r="DL361" s="128"/>
      <c r="DM361" s="128"/>
      <c r="DN361" s="128"/>
      <c r="DO361" s="128"/>
      <c r="DP361" s="128"/>
      <c r="DQ361" s="128"/>
      <c r="DR361" s="128"/>
      <c r="DS361" s="128"/>
      <c r="DT361" s="128"/>
      <c r="DU361" s="128"/>
      <c r="DV361" s="128"/>
      <c r="DW361" s="128"/>
      <c r="DX361" s="128"/>
      <c r="DY361" s="128"/>
      <c r="DZ361" s="128"/>
      <c r="EA361" s="128"/>
      <c r="EB361" s="128"/>
      <c r="EC361" s="128"/>
      <c r="ED361" s="128"/>
      <c r="EE361" s="128"/>
      <c r="EF361" s="128"/>
      <c r="EG361" s="128"/>
      <c r="EH361" s="128"/>
      <c r="EI361" s="128"/>
      <c r="EJ361" s="128"/>
      <c r="EK361" s="128"/>
      <c r="EL361" s="128"/>
      <c r="EM361" s="128"/>
      <c r="EN361" s="128"/>
      <c r="EO361" s="128"/>
      <c r="EP361" s="128"/>
      <c r="EQ361" s="128"/>
      <c r="ER361" s="128"/>
      <c r="ES361" s="128"/>
      <c r="ET361" s="128"/>
      <c r="EU361" s="128"/>
      <c r="EV361" s="128"/>
      <c r="EW361" s="128"/>
      <c r="EX361" s="128"/>
      <c r="EY361" s="128"/>
      <c r="EZ361" s="128"/>
      <c r="FA361" s="128"/>
      <c r="FB361" s="128"/>
      <c r="FC361" s="128"/>
      <c r="FD361" s="128"/>
      <c r="FE361" s="128"/>
      <c r="FF361" s="128"/>
      <c r="FG361" s="128"/>
      <c r="FH361" s="128"/>
      <c r="FI361" s="128"/>
      <c r="FJ361" s="128"/>
      <c r="FK361" s="128"/>
      <c r="FL361" s="128"/>
      <c r="FM361" s="128"/>
      <c r="FN361" s="128"/>
      <c r="FO361" s="128"/>
      <c r="FP361" s="128"/>
      <c r="FQ361" s="128"/>
      <c r="FR361" s="128"/>
      <c r="FS361" s="128"/>
      <c r="FT361" s="128"/>
      <c r="FU361" s="128"/>
      <c r="FV361" s="128"/>
      <c r="FW361" s="128"/>
      <c r="FX361" s="128"/>
      <c r="FY361" s="128"/>
      <c r="FZ361" s="128"/>
      <c r="GA361" s="128"/>
      <c r="GB361" s="128"/>
      <c r="GC361" s="128"/>
      <c r="GD361" s="128"/>
      <c r="GE361" s="128"/>
      <c r="GF361" s="128"/>
      <c r="GG361" s="128"/>
      <c r="GH361" s="128"/>
      <c r="GI361" s="128"/>
      <c r="GJ361" s="128"/>
      <c r="GK361" s="128"/>
      <c r="GL361" s="128"/>
      <c r="GM361" s="128"/>
      <c r="GN361" s="128"/>
      <c r="GO361" s="128"/>
      <c r="GP361" s="128"/>
      <c r="GQ361" s="128"/>
      <c r="GR361" s="128"/>
      <c r="GS361" s="128"/>
      <c r="GT361" s="128"/>
      <c r="GU361" s="128"/>
      <c r="GV361" s="128"/>
      <c r="GW361" s="128"/>
      <c r="GX361" s="128"/>
      <c r="GY361" s="128"/>
      <c r="GZ361" s="128"/>
      <c r="HA361" s="128"/>
      <c r="HB361" s="128"/>
      <c r="HC361" s="128"/>
      <c r="HD361" s="128"/>
      <c r="HE361" s="128"/>
      <c r="HF361" s="128"/>
      <c r="HG361" s="128"/>
      <c r="HH361" s="128"/>
      <c r="HI361" s="128"/>
      <c r="HJ361" s="128"/>
      <c r="HK361" s="128"/>
      <c r="HL361" s="128"/>
      <c r="HM361" s="128"/>
      <c r="HN361" s="128"/>
      <c r="HO361" s="128"/>
      <c r="HP361" s="128"/>
      <c r="HQ361" s="128"/>
      <c r="HR361" s="128"/>
      <c r="HS361" s="128"/>
      <c r="HT361" s="128"/>
      <c r="HU361" s="128"/>
      <c r="HV361" s="128"/>
      <c r="HW361" s="128"/>
      <c r="HX361" s="128"/>
      <c r="HY361" s="128"/>
      <c r="HZ361" s="128"/>
      <c r="IA361" s="128"/>
      <c r="IB361" s="128"/>
      <c r="IC361" s="128"/>
      <c r="ID361" s="128"/>
      <c r="IE361" s="128"/>
      <c r="IF361" s="128"/>
      <c r="IG361" s="128"/>
      <c r="IH361" s="128"/>
      <c r="II361" s="128"/>
      <c r="IJ361" s="128"/>
      <c r="IK361" s="128"/>
      <c r="IL361" s="128"/>
      <c r="IM361" s="128"/>
      <c r="IN361" s="128"/>
      <c r="IO361" s="128"/>
      <c r="IP361" s="128"/>
      <c r="IQ361" s="128"/>
      <c r="IR361" s="128"/>
      <c r="IS361" s="128"/>
      <c r="IT361" s="128"/>
      <c r="IU361" s="128"/>
      <c r="IV361" s="128"/>
      <c r="IW361" s="128"/>
      <c r="IX361" s="128"/>
      <c r="IY361" s="128"/>
      <c r="IZ361" s="128"/>
      <c r="JA361" s="128"/>
      <c r="JB361" s="128"/>
      <c r="JC361" s="128"/>
      <c r="JD361" s="128"/>
      <c r="JE361" s="128"/>
      <c r="JF361" s="128"/>
      <c r="JG361" s="128"/>
      <c r="JH361" s="128"/>
      <c r="JI361" s="128"/>
      <c r="JJ361" s="128"/>
      <c r="JK361" s="128"/>
      <c r="JL361" s="128"/>
      <c r="JM361" s="128"/>
      <c r="JN361" s="128"/>
      <c r="JO361" s="128"/>
      <c r="JP361" s="128"/>
      <c r="JQ361" s="128"/>
      <c r="JR361" s="128"/>
      <c r="JS361" s="128"/>
      <c r="JT361" s="128"/>
      <c r="JU361" s="128"/>
      <c r="JV361" s="128"/>
      <c r="JW361" s="128"/>
      <c r="JX361" s="128"/>
      <c r="JY361" s="128"/>
      <c r="JZ361" s="128"/>
      <c r="KA361" s="128"/>
      <c r="KB361" s="128"/>
      <c r="KC361" s="128"/>
      <c r="KD361" s="128"/>
      <c r="KE361" s="128"/>
      <c r="KF361" s="128"/>
      <c r="KG361" s="128"/>
      <c r="KH361" s="128"/>
      <c r="KI361" s="128"/>
      <c r="KJ361" s="128"/>
      <c r="KK361" s="128"/>
      <c r="KL361" s="128"/>
      <c r="KM361" s="128"/>
      <c r="KN361" s="128"/>
      <c r="KO361" s="128"/>
      <c r="KP361" s="128"/>
      <c r="KQ361" s="128"/>
      <c r="KR361" s="128"/>
      <c r="KS361" s="128"/>
      <c r="KT361" s="128"/>
      <c r="KU361" s="128"/>
      <c r="KV361" s="128"/>
      <c r="KW361" s="128"/>
      <c r="KX361" s="128"/>
      <c r="KY361" s="128"/>
      <c r="KZ361" s="128"/>
      <c r="LA361" s="128"/>
      <c r="LB361" s="128"/>
      <c r="LC361" s="128"/>
      <c r="LD361" s="128"/>
      <c r="LE361" s="128"/>
      <c r="LF361" s="128"/>
      <c r="LG361" s="128"/>
      <c r="LH361" s="128"/>
      <c r="LI361" s="128"/>
      <c r="LJ361" s="128"/>
      <c r="LK361" s="128"/>
      <c r="LL361" s="128"/>
      <c r="LM361" s="128"/>
      <c r="LN361" s="128"/>
      <c r="LO361" s="128"/>
      <c r="LP361" s="128"/>
      <c r="LQ361" s="128"/>
      <c r="LR361" s="128"/>
      <c r="LS361" s="128"/>
      <c r="LT361" s="128"/>
      <c r="LU361" s="128"/>
      <c r="LV361" s="128"/>
      <c r="LW361" s="128"/>
      <c r="LX361" s="128"/>
      <c r="LY361" s="128"/>
      <c r="LZ361" s="128"/>
      <c r="MA361" s="128"/>
      <c r="MB361" s="128"/>
      <c r="MC361" s="128"/>
      <c r="MD361" s="128"/>
      <c r="ME361" s="128"/>
      <c r="MF361" s="128"/>
      <c r="MG361" s="128"/>
      <c r="MH361" s="128"/>
      <c r="MI361" s="128"/>
      <c r="MJ361" s="128"/>
      <c r="MK361" s="128"/>
      <c r="ML361" s="128"/>
      <c r="MM361" s="128"/>
      <c r="MN361" s="128"/>
      <c r="MO361" s="128"/>
      <c r="MP361" s="128"/>
      <c r="MQ361" s="128"/>
      <c r="MR361" s="128"/>
      <c r="MS361" s="128"/>
      <c r="MT361" s="128"/>
      <c r="MU361" s="128"/>
      <c r="MV361" s="128"/>
      <c r="MW361" s="128"/>
      <c r="MX361" s="128"/>
      <c r="MY361" s="128"/>
      <c r="MZ361" s="128"/>
      <c r="NA361" s="128"/>
      <c r="NB361" s="128"/>
      <c r="NC361" s="128"/>
      <c r="ND361" s="128"/>
      <c r="NE361" s="128"/>
      <c r="NF361" s="128"/>
      <c r="NG361" s="128"/>
      <c r="NH361" s="128"/>
      <c r="NI361" s="128"/>
      <c r="NJ361" s="128"/>
      <c r="NK361" s="128"/>
      <c r="NL361" s="128"/>
      <c r="NM361" s="128"/>
      <c r="NN361" s="128"/>
      <c r="NO361" s="128"/>
      <c r="NP361" s="128"/>
      <c r="NQ361" s="128"/>
      <c r="NR361" s="128"/>
      <c r="NS361" s="128"/>
      <c r="NT361" s="128"/>
      <c r="NU361" s="128"/>
      <c r="NV361" s="128"/>
      <c r="NW361" s="128"/>
      <c r="NX361" s="128"/>
      <c r="NY361" s="128"/>
      <c r="NZ361" s="128"/>
      <c r="OA361" s="128"/>
      <c r="OB361" s="128"/>
      <c r="OC361" s="128"/>
      <c r="OD361" s="128"/>
      <c r="OE361" s="128"/>
      <c r="OF361" s="128"/>
      <c r="OG361" s="128"/>
      <c r="OH361" s="128"/>
      <c r="OI361" s="128"/>
      <c r="OJ361" s="128"/>
      <c r="OK361" s="128"/>
      <c r="OL361" s="128"/>
      <c r="OM361" s="128"/>
      <c r="ON361" s="128"/>
      <c r="OO361" s="128"/>
      <c r="OP361" s="128"/>
      <c r="OQ361" s="128"/>
      <c r="OR361" s="128"/>
      <c r="OS361" s="128"/>
      <c r="OT361" s="128"/>
      <c r="OU361" s="128"/>
      <c r="OV361" s="128"/>
      <c r="OW361" s="128"/>
      <c r="OX361" s="128"/>
      <c r="OY361" s="128"/>
      <c r="OZ361" s="128"/>
      <c r="PA361" s="128"/>
      <c r="PB361" s="128"/>
      <c r="PC361" s="128"/>
      <c r="PD361" s="128"/>
      <c r="PE361" s="128"/>
      <c r="PF361" s="128"/>
      <c r="PG361" s="128"/>
      <c r="PH361" s="128"/>
      <c r="PI361" s="128"/>
      <c r="PJ361" s="128"/>
      <c r="PK361" s="128"/>
      <c r="PL361" s="128"/>
      <c r="PM361" s="128"/>
      <c r="PN361" s="128"/>
      <c r="PO361" s="128"/>
      <c r="PP361" s="128"/>
      <c r="PQ361" s="128"/>
      <c r="PR361" s="128"/>
      <c r="PS361" s="128"/>
      <c r="PT361" s="128"/>
      <c r="PU361" s="128"/>
      <c r="PV361" s="128"/>
      <c r="PW361" s="128"/>
      <c r="PX361" s="128"/>
      <c r="PY361" s="128"/>
      <c r="PZ361" s="128"/>
      <c r="QA361" s="128"/>
      <c r="QB361" s="128"/>
      <c r="QC361" s="128"/>
      <c r="QD361" s="128"/>
      <c r="QE361" s="128"/>
      <c r="QF361" s="128"/>
      <c r="QG361" s="128"/>
      <c r="QH361" s="128"/>
      <c r="QI361" s="128"/>
      <c r="QJ361" s="128"/>
      <c r="QK361" s="128"/>
      <c r="QL361" s="128"/>
      <c r="QM361" s="128"/>
      <c r="QN361" s="128"/>
      <c r="QO361" s="128"/>
      <c r="QP361" s="128"/>
      <c r="QQ361" s="128"/>
      <c r="QR361" s="128"/>
      <c r="QS361" s="128"/>
      <c r="QT361" s="128"/>
      <c r="QU361" s="128"/>
      <c r="QV361" s="128"/>
      <c r="QW361" s="128"/>
      <c r="QX361" s="128"/>
      <c r="QY361" s="128"/>
      <c r="QZ361" s="128"/>
      <c r="RA361" s="128"/>
      <c r="RB361" s="128"/>
      <c r="RC361" s="128"/>
      <c r="RD361" s="128"/>
      <c r="RE361" s="128"/>
      <c r="RF361" s="128"/>
      <c r="RG361" s="128"/>
      <c r="RH361" s="128"/>
      <c r="RI361" s="128"/>
      <c r="RJ361" s="128"/>
      <c r="RK361" s="128"/>
      <c r="RL361" s="128"/>
      <c r="RM361" s="128"/>
      <c r="RN361" s="128"/>
      <c r="RO361" s="128"/>
      <c r="RP361" s="128"/>
      <c r="RQ361" s="128"/>
      <c r="RR361" s="128"/>
      <c r="RS361" s="128"/>
      <c r="RT361" s="128"/>
      <c r="RU361" s="128"/>
      <c r="RV361" s="128"/>
      <c r="RW361" s="128"/>
      <c r="RX361" s="128"/>
      <c r="RY361" s="128"/>
      <c r="RZ361" s="128"/>
      <c r="SA361" s="128"/>
      <c r="SB361" s="128"/>
      <c r="SC361" s="128"/>
      <c r="SD361" s="128"/>
      <c r="SE361" s="128"/>
      <c r="SF361" s="128"/>
      <c r="SG361" s="128"/>
      <c r="SH361" s="128"/>
      <c r="SI361" s="128"/>
      <c r="SJ361" s="128"/>
      <c r="SK361" s="128"/>
      <c r="SL361" s="128"/>
      <c r="SM361" s="128"/>
      <c r="SN361" s="128"/>
      <c r="SO361" s="128"/>
      <c r="SP361" s="128"/>
      <c r="SQ361" s="128"/>
      <c r="SR361" s="128"/>
      <c r="SS361" s="128"/>
      <c r="ST361" s="128"/>
      <c r="SU361" s="128"/>
      <c r="SV361" s="128"/>
      <c r="SW361" s="128"/>
      <c r="SX361" s="128"/>
      <c r="SY361" s="128"/>
      <c r="SZ361" s="128"/>
      <c r="TA361" s="128"/>
      <c r="TB361" s="128"/>
      <c r="TC361" s="128"/>
      <c r="TD361" s="128"/>
      <c r="TE361" s="128"/>
      <c r="TF361" s="128"/>
      <c r="TG361" s="128"/>
      <c r="TH361" s="128"/>
      <c r="TI361" s="128"/>
      <c r="TJ361" s="128"/>
      <c r="TK361" s="128"/>
      <c r="TL361" s="128"/>
      <c r="TM361" s="128"/>
      <c r="TN361" s="128"/>
      <c r="TO361" s="128"/>
      <c r="TP361" s="128"/>
      <c r="TQ361" s="128"/>
      <c r="TR361" s="128"/>
      <c r="TS361" s="128"/>
      <c r="TT361" s="128"/>
      <c r="TU361" s="128"/>
      <c r="TV361" s="128"/>
      <c r="TW361" s="128"/>
      <c r="TX361" s="128"/>
      <c r="TY361" s="128"/>
      <c r="TZ361" s="128"/>
      <c r="UA361" s="128"/>
      <c r="UB361" s="128"/>
      <c r="UC361" s="128"/>
      <c r="UD361" s="128"/>
      <c r="UE361" s="128"/>
      <c r="UF361" s="128"/>
      <c r="UG361" s="128"/>
      <c r="UH361" s="128"/>
      <c r="UI361" s="128"/>
      <c r="UJ361" s="128"/>
      <c r="UK361" s="128"/>
      <c r="UL361" s="128"/>
      <c r="UM361" s="128"/>
      <c r="UN361" s="128"/>
      <c r="UO361" s="128"/>
      <c r="UP361" s="128"/>
      <c r="UQ361" s="128"/>
      <c r="UR361" s="128"/>
      <c r="US361" s="128"/>
      <c r="UT361" s="128"/>
      <c r="UU361" s="128"/>
      <c r="UV361" s="128"/>
      <c r="UW361" s="128"/>
      <c r="UX361" s="128"/>
      <c r="UY361" s="128"/>
      <c r="UZ361" s="128"/>
      <c r="VA361" s="128"/>
      <c r="VB361" s="128"/>
      <c r="VC361" s="128"/>
      <c r="VD361" s="128"/>
      <c r="VE361" s="128"/>
      <c r="VF361" s="128"/>
      <c r="VG361" s="128"/>
      <c r="VH361" s="128"/>
      <c r="VI361" s="128"/>
      <c r="VJ361" s="128"/>
      <c r="VK361" s="128"/>
      <c r="VL361" s="128"/>
      <c r="VM361" s="128"/>
      <c r="VN361" s="128"/>
      <c r="VO361" s="128"/>
      <c r="VP361" s="128"/>
      <c r="VQ361" s="128"/>
      <c r="VR361" s="128"/>
      <c r="VS361" s="128"/>
      <c r="VT361" s="128"/>
      <c r="VU361" s="128"/>
      <c r="VV361" s="128"/>
      <c r="VW361" s="128"/>
      <c r="VX361" s="128"/>
      <c r="VY361" s="128"/>
      <c r="VZ361" s="128"/>
      <c r="WA361" s="128"/>
      <c r="WB361" s="128"/>
      <c r="WC361" s="128"/>
      <c r="WD361" s="128"/>
      <c r="WE361" s="128"/>
      <c r="WF361" s="128"/>
      <c r="WG361" s="128"/>
      <c r="WH361" s="128"/>
      <c r="WI361" s="128"/>
      <c r="WJ361" s="128"/>
      <c r="WK361" s="128"/>
      <c r="WL361" s="128"/>
      <c r="WM361" s="128"/>
      <c r="WN361" s="128"/>
      <c r="WO361" s="128"/>
      <c r="WP361" s="128"/>
      <c r="WQ361" s="128"/>
      <c r="WR361" s="128"/>
      <c r="WS361" s="128"/>
      <c r="WT361" s="128"/>
      <c r="WU361" s="128"/>
      <c r="WV361" s="128"/>
      <c r="WW361" s="128"/>
      <c r="WX361" s="128"/>
      <c r="WY361" s="128"/>
      <c r="WZ361" s="128"/>
      <c r="XA361" s="128"/>
      <c r="XB361" s="128"/>
      <c r="XC361" s="128"/>
      <c r="XD361" s="128"/>
      <c r="XE361" s="128"/>
      <c r="XF361" s="128"/>
      <c r="XG361" s="128"/>
      <c r="XH361" s="128"/>
      <c r="XI361" s="128"/>
      <c r="XJ361" s="128"/>
      <c r="XK361" s="128"/>
      <c r="XL361" s="128"/>
      <c r="XM361" s="128"/>
      <c r="XN361" s="128"/>
      <c r="XO361" s="128"/>
      <c r="XP361" s="128"/>
      <c r="XQ361" s="128"/>
      <c r="XR361" s="128"/>
      <c r="XS361" s="128"/>
      <c r="XT361" s="128"/>
      <c r="XU361" s="128"/>
      <c r="XV361" s="128"/>
      <c r="XW361" s="128"/>
      <c r="XX361" s="128"/>
      <c r="XY361" s="128"/>
      <c r="XZ361" s="128"/>
      <c r="YA361" s="128"/>
      <c r="YB361" s="128"/>
      <c r="YC361" s="128"/>
      <c r="YD361" s="128"/>
      <c r="YE361" s="128"/>
      <c r="YF361" s="128"/>
      <c r="YG361" s="128"/>
      <c r="YH361" s="128"/>
      <c r="YI361" s="128"/>
      <c r="YJ361" s="128"/>
      <c r="YK361" s="128"/>
      <c r="YL361" s="128"/>
      <c r="YM361" s="128"/>
      <c r="YN361" s="128"/>
      <c r="YO361" s="128"/>
      <c r="YP361" s="128"/>
      <c r="YQ361" s="128"/>
      <c r="YR361" s="128"/>
      <c r="YS361" s="128"/>
      <c r="YT361" s="128"/>
      <c r="YU361" s="128"/>
      <c r="YV361" s="128"/>
      <c r="YW361" s="128"/>
      <c r="YX361" s="128"/>
      <c r="YY361" s="128"/>
      <c r="YZ361" s="128"/>
      <c r="ZA361" s="128"/>
      <c r="ZB361" s="128"/>
      <c r="ZC361" s="128"/>
      <c r="ZD361" s="128"/>
      <c r="ZE361" s="128"/>
      <c r="ZF361" s="128"/>
      <c r="ZG361" s="128"/>
      <c r="ZH361" s="128"/>
      <c r="ZI361" s="128"/>
      <c r="ZJ361" s="128"/>
      <c r="ZK361" s="128"/>
      <c r="ZL361" s="128"/>
      <c r="ZM361" s="128"/>
      <c r="ZN361" s="128"/>
      <c r="ZO361" s="128"/>
      <c r="ZP361" s="128"/>
      <c r="ZQ361" s="128"/>
      <c r="ZR361" s="128"/>
      <c r="ZS361" s="128"/>
      <c r="ZT361" s="128"/>
      <c r="ZU361" s="128"/>
      <c r="ZV361" s="128"/>
      <c r="ZW361" s="128"/>
      <c r="ZX361" s="128"/>
      <c r="ZY361" s="128"/>
      <c r="ZZ361" s="128"/>
      <c r="AAA361" s="128"/>
      <c r="AAB361" s="128"/>
      <c r="AAC361" s="128"/>
      <c r="AAD361" s="128"/>
      <c r="AAE361" s="128"/>
      <c r="AAF361" s="128"/>
      <c r="AAG361" s="128"/>
      <c r="AAH361" s="128"/>
      <c r="AAI361" s="128"/>
      <c r="AAJ361" s="128"/>
      <c r="AAK361" s="128"/>
      <c r="AAL361" s="128"/>
      <c r="AAM361" s="128"/>
      <c r="AAN361" s="128"/>
      <c r="AAO361" s="128"/>
      <c r="AAP361" s="128"/>
      <c r="AAQ361" s="128"/>
      <c r="AAR361" s="128"/>
      <c r="AAS361" s="128"/>
      <c r="AAT361" s="128"/>
      <c r="AAU361" s="128"/>
      <c r="AAV361" s="128"/>
      <c r="AAW361" s="128"/>
      <c r="AAX361" s="128"/>
      <c r="AAY361" s="128"/>
      <c r="AAZ361" s="128"/>
      <c r="ABA361" s="128"/>
      <c r="ABB361" s="128"/>
      <c r="ABC361" s="128"/>
      <c r="ABD361" s="128"/>
      <c r="ABE361" s="128"/>
      <c r="ABF361" s="128"/>
      <c r="ABG361" s="128"/>
      <c r="ABH361" s="128"/>
      <c r="ABI361" s="128"/>
      <c r="ABJ361" s="128"/>
      <c r="ABK361" s="128"/>
      <c r="ABL361" s="128"/>
      <c r="ABM361" s="128"/>
      <c r="ABN361" s="128"/>
      <c r="ABO361" s="128"/>
      <c r="ABP361" s="128"/>
      <c r="ABQ361" s="128"/>
      <c r="ABR361" s="128"/>
      <c r="ABS361" s="128"/>
      <c r="ABT361" s="128"/>
      <c r="ABU361" s="128"/>
      <c r="ABV361" s="128"/>
      <c r="ABW361" s="128"/>
      <c r="ABX361" s="128"/>
      <c r="ABY361" s="128"/>
      <c r="ABZ361" s="128"/>
      <c r="ACA361" s="128"/>
      <c r="ACB361" s="128"/>
      <c r="ACC361" s="128"/>
      <c r="ACD361" s="128"/>
      <c r="ACE361" s="128"/>
      <c r="ACF361" s="128"/>
      <c r="ACG361" s="128"/>
      <c r="ACH361" s="128"/>
      <c r="ACI361" s="128"/>
      <c r="ACJ361" s="128"/>
      <c r="ACK361" s="128"/>
      <c r="ACL361" s="128"/>
      <c r="ACM361" s="128"/>
      <c r="ACN361" s="128"/>
      <c r="ACO361" s="128"/>
      <c r="ACP361" s="128"/>
      <c r="ACQ361" s="128"/>
      <c r="ACR361" s="128"/>
      <c r="ACS361" s="128"/>
      <c r="ACT361" s="128"/>
      <c r="ACU361" s="128"/>
      <c r="ACV361" s="128"/>
      <c r="ACW361" s="128"/>
      <c r="ACX361" s="128"/>
      <c r="ACY361" s="128"/>
      <c r="ACZ361" s="128"/>
      <c r="ADA361" s="128"/>
      <c r="ADB361" s="128"/>
      <c r="ADC361" s="128"/>
      <c r="ADD361" s="128"/>
      <c r="ADE361" s="128"/>
      <c r="ADF361" s="128"/>
      <c r="ADG361" s="128"/>
      <c r="ADH361" s="128"/>
      <c r="ADI361" s="128"/>
      <c r="ADJ361" s="128"/>
      <c r="ADK361" s="128"/>
      <c r="ADL361" s="128"/>
      <c r="ADM361" s="128"/>
      <c r="ADN361" s="128"/>
      <c r="ADO361" s="128"/>
      <c r="ADP361" s="128"/>
      <c r="ADQ361" s="128"/>
      <c r="ADR361" s="128"/>
      <c r="ADS361" s="128"/>
      <c r="ADT361" s="128"/>
      <c r="ADU361" s="128"/>
      <c r="ADV361" s="128"/>
      <c r="ADW361" s="128"/>
      <c r="ADX361" s="128"/>
      <c r="ADY361" s="128"/>
      <c r="ADZ361" s="128"/>
      <c r="AEA361" s="128"/>
      <c r="AEB361" s="128"/>
      <c r="AEC361" s="128"/>
      <c r="AED361" s="128"/>
      <c r="AEE361" s="128"/>
      <c r="AEF361" s="128"/>
      <c r="AEG361" s="128"/>
      <c r="AEH361" s="128"/>
      <c r="AEI361" s="128"/>
      <c r="AEJ361" s="128"/>
      <c r="AEK361" s="128"/>
      <c r="AEL361" s="128"/>
      <c r="AEM361" s="128"/>
      <c r="AEN361" s="128"/>
      <c r="AEO361" s="128"/>
      <c r="AEP361" s="128"/>
      <c r="AEQ361" s="128"/>
      <c r="AER361" s="128"/>
      <c r="AES361" s="128"/>
      <c r="AET361" s="128"/>
      <c r="AEU361" s="128"/>
      <c r="AEV361" s="128"/>
      <c r="AEW361" s="128"/>
      <c r="AEX361" s="128"/>
      <c r="AEY361" s="128"/>
      <c r="AEZ361" s="128"/>
      <c r="AFA361" s="128"/>
      <c r="AFB361" s="128"/>
      <c r="AFC361" s="128"/>
      <c r="AFD361" s="128"/>
      <c r="AFE361" s="128"/>
      <c r="AFF361" s="128"/>
      <c r="AFG361" s="128"/>
      <c r="AFH361" s="128"/>
      <c r="AFI361" s="128"/>
      <c r="AFJ361" s="128"/>
      <c r="AFK361" s="128"/>
      <c r="AFL361" s="128"/>
      <c r="AFM361" s="128"/>
      <c r="AFN361" s="128"/>
      <c r="AFO361" s="128"/>
      <c r="AFP361" s="128"/>
      <c r="AFQ361" s="128"/>
      <c r="AFR361" s="128"/>
      <c r="AFS361" s="128"/>
      <c r="AFT361" s="128"/>
      <c r="AFU361" s="128"/>
      <c r="AFV361" s="128"/>
      <c r="AFW361" s="128"/>
      <c r="AFX361" s="128"/>
      <c r="AFY361" s="128"/>
      <c r="AFZ361" s="128"/>
      <c r="AGA361" s="128"/>
      <c r="AGB361" s="128"/>
      <c r="AGC361" s="128"/>
      <c r="AGD361" s="128"/>
      <c r="AGE361" s="128"/>
      <c r="AGF361" s="128"/>
      <c r="AGG361" s="128"/>
      <c r="AGH361" s="128"/>
      <c r="AGI361" s="128"/>
      <c r="AGJ361" s="128"/>
      <c r="AGK361" s="128"/>
      <c r="AGL361" s="128"/>
      <c r="AGM361" s="128"/>
      <c r="AGN361" s="128"/>
      <c r="AGO361" s="128"/>
      <c r="AGP361" s="128"/>
      <c r="AGQ361" s="128"/>
      <c r="AGR361" s="128"/>
      <c r="AGS361" s="128"/>
      <c r="AGT361" s="128"/>
      <c r="AGU361" s="128"/>
      <c r="AGV361" s="128"/>
      <c r="AGW361" s="128"/>
      <c r="AGX361" s="128"/>
      <c r="AGY361" s="128"/>
      <c r="AGZ361" s="128"/>
      <c r="AHA361" s="128"/>
      <c r="AHB361" s="128"/>
      <c r="AHC361" s="128"/>
      <c r="AHD361" s="128"/>
      <c r="AHE361" s="128"/>
      <c r="AHF361" s="128"/>
      <c r="AHG361" s="128"/>
      <c r="AHH361" s="128"/>
      <c r="AHI361" s="128"/>
      <c r="AHJ361" s="128"/>
      <c r="AHK361" s="128"/>
      <c r="AHL361" s="128"/>
      <c r="AHM361" s="128"/>
      <c r="AHN361" s="128"/>
      <c r="AHO361" s="128"/>
      <c r="AHP361" s="128"/>
      <c r="AHQ361" s="128"/>
      <c r="AHR361" s="128"/>
      <c r="AHS361" s="128"/>
      <c r="AHT361" s="128"/>
      <c r="AHU361" s="128"/>
      <c r="AHV361" s="128"/>
      <c r="AHW361" s="128"/>
      <c r="AHX361" s="128"/>
      <c r="AHY361" s="128"/>
      <c r="AHZ361" s="128"/>
      <c r="AIA361" s="128"/>
      <c r="AIB361" s="128"/>
      <c r="AIC361" s="128"/>
      <c r="AID361" s="128"/>
      <c r="AIE361" s="128"/>
      <c r="AIF361" s="128"/>
      <c r="AIG361" s="128"/>
      <c r="AIH361" s="128"/>
      <c r="AII361" s="128"/>
      <c r="AIJ361" s="128"/>
      <c r="AIK361" s="128"/>
      <c r="AIL361" s="128"/>
      <c r="AIM361" s="128"/>
      <c r="AIN361" s="128"/>
      <c r="AIO361" s="128"/>
      <c r="AIP361" s="128"/>
      <c r="AIQ361" s="128"/>
      <c r="AIR361" s="128"/>
      <c r="AIS361" s="128"/>
      <c r="AIT361" s="128"/>
      <c r="AIU361" s="128"/>
      <c r="AIV361" s="128"/>
      <c r="AIW361" s="128"/>
      <c r="AIX361" s="128"/>
      <c r="AIY361" s="128"/>
      <c r="AIZ361" s="128"/>
      <c r="AJA361" s="128"/>
      <c r="AJB361" s="128"/>
      <c r="AJC361" s="128"/>
      <c r="AJD361" s="128"/>
      <c r="AJE361" s="128"/>
      <c r="AJF361" s="128"/>
      <c r="AJG361" s="128"/>
      <c r="AJH361" s="128"/>
      <c r="AJI361" s="128"/>
      <c r="AJJ361" s="128"/>
      <c r="AJK361" s="128"/>
      <c r="AJL361" s="128"/>
      <c r="AJM361" s="128"/>
      <c r="AJN361" s="128"/>
      <c r="AJO361" s="128"/>
      <c r="AJP361" s="128"/>
      <c r="AJQ361" s="128"/>
      <c r="AJR361" s="128"/>
      <c r="AJS361" s="128"/>
      <c r="AJT361" s="128"/>
      <c r="AJU361" s="128"/>
      <c r="AJV361" s="128"/>
      <c r="AJW361" s="128"/>
      <c r="AJX361" s="128"/>
      <c r="AJY361" s="128"/>
      <c r="AJZ361" s="128"/>
      <c r="AKA361" s="128"/>
      <c r="AKB361" s="128"/>
      <c r="AKC361" s="128"/>
      <c r="AKD361" s="128"/>
      <c r="AKE361" s="128"/>
      <c r="AKF361" s="128"/>
      <c r="AKG361" s="128"/>
      <c r="AKH361" s="128"/>
      <c r="AKI361" s="128"/>
      <c r="AKJ361" s="128"/>
      <c r="AKK361" s="128"/>
      <c r="AKL361" s="128"/>
      <c r="AKM361" s="128"/>
      <c r="AKN361" s="128"/>
      <c r="AKO361" s="128"/>
      <c r="AKP361" s="128"/>
      <c r="AKQ361" s="128"/>
      <c r="AKR361" s="128"/>
      <c r="AKS361" s="128"/>
      <c r="AKT361" s="128"/>
      <c r="AKU361" s="128"/>
      <c r="AKV361" s="128"/>
      <c r="AKW361" s="128"/>
      <c r="AKX361" s="128"/>
      <c r="AKY361" s="128"/>
      <c r="AKZ361" s="128"/>
      <c r="ALA361" s="128"/>
      <c r="ALB361" s="128"/>
      <c r="ALC361" s="128"/>
      <c r="ALD361" s="128"/>
      <c r="ALE361" s="128"/>
      <c r="ALF361" s="128"/>
      <c r="ALG361" s="128"/>
      <c r="ALH361" s="128"/>
      <c r="ALI361" s="128"/>
      <c r="ALJ361" s="128"/>
      <c r="ALK361" s="128"/>
      <c r="ALL361" s="128"/>
      <c r="ALM361" s="128"/>
      <c r="ALN361" s="128"/>
      <c r="ALO361" s="128"/>
      <c r="ALP361" s="128"/>
      <c r="ALQ361" s="128"/>
      <c r="ALR361" s="128"/>
      <c r="ALS361" s="128"/>
      <c r="ALT361" s="128"/>
      <c r="ALU361" s="128"/>
      <c r="ALV361" s="128"/>
      <c r="ALW361" s="128"/>
      <c r="ALX361" s="128"/>
      <c r="ALY361" s="128"/>
      <c r="ALZ361" s="128"/>
      <c r="AMA361" s="128"/>
      <c r="AMB361" s="128"/>
      <c r="AMC361" s="128"/>
      <c r="AMD361" s="128"/>
      <c r="AME361" s="128"/>
      <c r="AMF361" s="128"/>
      <c r="AMG361" s="128"/>
      <c r="AMH361" s="128"/>
    </row>
    <row r="362" spans="1:1022" x14ac:dyDescent="0.3">
      <c r="A362" s="130" t="s">
        <v>155</v>
      </c>
      <c r="B362" s="128" t="s">
        <v>156</v>
      </c>
      <c r="C362" s="136"/>
      <c r="D362" s="176"/>
      <c r="E362" s="176"/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28"/>
      <c r="Q362" s="128"/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  <c r="AH362" s="128"/>
      <c r="AI362" s="128"/>
      <c r="AJ362" s="128"/>
      <c r="AK362" s="128"/>
      <c r="AL362" s="128"/>
      <c r="AM362" s="128"/>
      <c r="AN362" s="128"/>
      <c r="AO362" s="128"/>
      <c r="AP362" s="128"/>
      <c r="AQ362" s="128"/>
      <c r="AR362" s="128"/>
      <c r="AS362" s="128"/>
      <c r="AT362" s="128"/>
      <c r="AU362" s="128"/>
      <c r="AV362" s="128"/>
      <c r="AW362" s="128"/>
      <c r="AX362" s="128"/>
      <c r="AY362" s="128"/>
      <c r="AZ362" s="128"/>
      <c r="BA362" s="128"/>
      <c r="BB362" s="128"/>
      <c r="BC362" s="128"/>
      <c r="BD362" s="128"/>
      <c r="BE362" s="128"/>
      <c r="BF362" s="128"/>
      <c r="BG362" s="128"/>
      <c r="BH362" s="128"/>
      <c r="BI362" s="128"/>
      <c r="BJ362" s="128"/>
      <c r="BK362" s="128"/>
      <c r="BL362" s="128"/>
      <c r="BM362" s="128"/>
      <c r="BN362" s="128"/>
      <c r="BO362" s="128"/>
      <c r="BP362" s="128"/>
      <c r="BQ362" s="128"/>
      <c r="BR362" s="128"/>
      <c r="BS362" s="128"/>
      <c r="BT362" s="128"/>
      <c r="BU362" s="128"/>
      <c r="BV362" s="128"/>
      <c r="BW362" s="128"/>
      <c r="BX362" s="128"/>
      <c r="BY362" s="128"/>
      <c r="BZ362" s="128"/>
      <c r="CA362" s="128"/>
      <c r="CB362" s="128"/>
      <c r="CC362" s="128"/>
      <c r="CD362" s="128"/>
      <c r="CE362" s="128"/>
      <c r="CF362" s="128"/>
      <c r="CG362" s="128"/>
      <c r="CH362" s="128"/>
      <c r="CI362" s="128"/>
      <c r="CJ362" s="128"/>
      <c r="CK362" s="128"/>
      <c r="CL362" s="128"/>
      <c r="CM362" s="128"/>
      <c r="CN362" s="128"/>
      <c r="CO362" s="128"/>
      <c r="CP362" s="128"/>
      <c r="CQ362" s="128"/>
      <c r="CR362" s="128"/>
      <c r="CS362" s="128"/>
      <c r="CT362" s="128"/>
      <c r="CU362" s="128"/>
      <c r="CV362" s="128"/>
      <c r="CW362" s="128"/>
      <c r="CX362" s="128"/>
      <c r="CY362" s="128"/>
      <c r="CZ362" s="128"/>
      <c r="DA362" s="128"/>
      <c r="DB362" s="128"/>
      <c r="DC362" s="128"/>
      <c r="DD362" s="128"/>
      <c r="DE362" s="128"/>
      <c r="DF362" s="128"/>
      <c r="DG362" s="128"/>
      <c r="DH362" s="128"/>
      <c r="DI362" s="128"/>
      <c r="DJ362" s="128"/>
      <c r="DK362" s="128"/>
      <c r="DL362" s="128"/>
      <c r="DM362" s="128"/>
      <c r="DN362" s="128"/>
      <c r="DO362" s="128"/>
      <c r="DP362" s="128"/>
      <c r="DQ362" s="128"/>
      <c r="DR362" s="128"/>
      <c r="DS362" s="128"/>
      <c r="DT362" s="128"/>
      <c r="DU362" s="128"/>
      <c r="DV362" s="128"/>
      <c r="DW362" s="128"/>
      <c r="DX362" s="128"/>
      <c r="DY362" s="128"/>
      <c r="DZ362" s="128"/>
      <c r="EA362" s="128"/>
      <c r="EB362" s="128"/>
      <c r="EC362" s="128"/>
      <c r="ED362" s="128"/>
      <c r="EE362" s="128"/>
      <c r="EF362" s="128"/>
      <c r="EG362" s="128"/>
      <c r="EH362" s="128"/>
      <c r="EI362" s="128"/>
      <c r="EJ362" s="128"/>
      <c r="EK362" s="128"/>
      <c r="EL362" s="128"/>
      <c r="EM362" s="128"/>
      <c r="EN362" s="128"/>
      <c r="EO362" s="128"/>
      <c r="EP362" s="128"/>
      <c r="EQ362" s="128"/>
      <c r="ER362" s="128"/>
      <c r="ES362" s="128"/>
      <c r="ET362" s="128"/>
      <c r="EU362" s="128"/>
      <c r="EV362" s="128"/>
      <c r="EW362" s="128"/>
      <c r="EX362" s="128"/>
      <c r="EY362" s="128"/>
      <c r="EZ362" s="128"/>
      <c r="FA362" s="128"/>
      <c r="FB362" s="128"/>
      <c r="FC362" s="128"/>
      <c r="FD362" s="128"/>
      <c r="FE362" s="128"/>
      <c r="FF362" s="128"/>
      <c r="FG362" s="128"/>
      <c r="FH362" s="128"/>
      <c r="FI362" s="128"/>
      <c r="FJ362" s="128"/>
      <c r="FK362" s="128"/>
      <c r="FL362" s="128"/>
      <c r="FM362" s="128"/>
      <c r="FN362" s="128"/>
      <c r="FO362" s="128"/>
      <c r="FP362" s="128"/>
      <c r="FQ362" s="128"/>
      <c r="FR362" s="128"/>
      <c r="FS362" s="128"/>
      <c r="FT362" s="128"/>
      <c r="FU362" s="128"/>
      <c r="FV362" s="128"/>
      <c r="FW362" s="128"/>
      <c r="FX362" s="128"/>
      <c r="FY362" s="128"/>
      <c r="FZ362" s="128"/>
      <c r="GA362" s="128"/>
      <c r="GB362" s="128"/>
      <c r="GC362" s="128"/>
      <c r="GD362" s="128"/>
      <c r="GE362" s="128"/>
      <c r="GF362" s="128"/>
      <c r="GG362" s="128"/>
      <c r="GH362" s="128"/>
      <c r="GI362" s="128"/>
      <c r="GJ362" s="128"/>
      <c r="GK362" s="128"/>
      <c r="GL362" s="128"/>
      <c r="GM362" s="128"/>
      <c r="GN362" s="128"/>
      <c r="GO362" s="128"/>
      <c r="GP362" s="128"/>
      <c r="GQ362" s="128"/>
      <c r="GR362" s="128"/>
      <c r="GS362" s="128"/>
      <c r="GT362" s="128"/>
      <c r="GU362" s="128"/>
      <c r="GV362" s="128"/>
      <c r="GW362" s="128"/>
      <c r="GX362" s="128"/>
      <c r="GY362" s="128"/>
      <c r="GZ362" s="128"/>
      <c r="HA362" s="128"/>
      <c r="HB362" s="128"/>
      <c r="HC362" s="128"/>
      <c r="HD362" s="128"/>
      <c r="HE362" s="128"/>
      <c r="HF362" s="128"/>
      <c r="HG362" s="128"/>
      <c r="HH362" s="128"/>
      <c r="HI362" s="128"/>
      <c r="HJ362" s="128"/>
      <c r="HK362" s="128"/>
      <c r="HL362" s="128"/>
      <c r="HM362" s="128"/>
      <c r="HN362" s="128"/>
      <c r="HO362" s="128"/>
      <c r="HP362" s="128"/>
      <c r="HQ362" s="128"/>
      <c r="HR362" s="128"/>
      <c r="HS362" s="128"/>
      <c r="HT362" s="128"/>
      <c r="HU362" s="128"/>
      <c r="HV362" s="128"/>
      <c r="HW362" s="128"/>
      <c r="HX362" s="128"/>
      <c r="HY362" s="128"/>
      <c r="HZ362" s="128"/>
      <c r="IA362" s="128"/>
      <c r="IB362" s="128"/>
      <c r="IC362" s="128"/>
      <c r="ID362" s="128"/>
      <c r="IE362" s="128"/>
      <c r="IF362" s="128"/>
      <c r="IG362" s="128"/>
      <c r="IH362" s="128"/>
      <c r="II362" s="128"/>
      <c r="IJ362" s="128"/>
      <c r="IK362" s="128"/>
      <c r="IL362" s="128"/>
      <c r="IM362" s="128"/>
      <c r="IN362" s="128"/>
      <c r="IO362" s="128"/>
      <c r="IP362" s="128"/>
      <c r="IQ362" s="128"/>
      <c r="IR362" s="128"/>
      <c r="IS362" s="128"/>
      <c r="IT362" s="128"/>
      <c r="IU362" s="128"/>
      <c r="IV362" s="128"/>
      <c r="IW362" s="128"/>
      <c r="IX362" s="128"/>
      <c r="IY362" s="128"/>
      <c r="IZ362" s="128"/>
      <c r="JA362" s="128"/>
      <c r="JB362" s="128"/>
      <c r="JC362" s="128"/>
      <c r="JD362" s="128"/>
      <c r="JE362" s="128"/>
      <c r="JF362" s="128"/>
      <c r="JG362" s="128"/>
      <c r="JH362" s="128"/>
      <c r="JI362" s="128"/>
      <c r="JJ362" s="128"/>
      <c r="JK362" s="128"/>
      <c r="JL362" s="128"/>
      <c r="JM362" s="128"/>
      <c r="JN362" s="128"/>
      <c r="JO362" s="128"/>
      <c r="JP362" s="128"/>
      <c r="JQ362" s="128"/>
      <c r="JR362" s="128"/>
      <c r="JS362" s="128"/>
      <c r="JT362" s="128"/>
      <c r="JU362" s="128"/>
      <c r="JV362" s="128"/>
      <c r="JW362" s="128"/>
      <c r="JX362" s="128"/>
      <c r="JY362" s="128"/>
      <c r="JZ362" s="128"/>
      <c r="KA362" s="128"/>
      <c r="KB362" s="128"/>
      <c r="KC362" s="128"/>
      <c r="KD362" s="128"/>
      <c r="KE362" s="128"/>
      <c r="KF362" s="128"/>
      <c r="KG362" s="128"/>
      <c r="KH362" s="128"/>
      <c r="KI362" s="128"/>
      <c r="KJ362" s="128"/>
      <c r="KK362" s="128"/>
      <c r="KL362" s="128"/>
      <c r="KM362" s="128"/>
      <c r="KN362" s="128"/>
      <c r="KO362" s="128"/>
      <c r="KP362" s="128"/>
      <c r="KQ362" s="128"/>
      <c r="KR362" s="128"/>
      <c r="KS362" s="128"/>
      <c r="KT362" s="128"/>
      <c r="KU362" s="128"/>
      <c r="KV362" s="128"/>
      <c r="KW362" s="128"/>
      <c r="KX362" s="128"/>
      <c r="KY362" s="128"/>
      <c r="KZ362" s="128"/>
      <c r="LA362" s="128"/>
      <c r="LB362" s="128"/>
      <c r="LC362" s="128"/>
      <c r="LD362" s="128"/>
      <c r="LE362" s="128"/>
      <c r="LF362" s="128"/>
      <c r="LG362" s="128"/>
      <c r="LH362" s="128"/>
      <c r="LI362" s="128"/>
      <c r="LJ362" s="128"/>
      <c r="LK362" s="128"/>
      <c r="LL362" s="128"/>
      <c r="LM362" s="128"/>
      <c r="LN362" s="128"/>
      <c r="LO362" s="128"/>
      <c r="LP362" s="128"/>
      <c r="LQ362" s="128"/>
      <c r="LR362" s="128"/>
      <c r="LS362" s="128"/>
      <c r="LT362" s="128"/>
      <c r="LU362" s="128"/>
      <c r="LV362" s="128"/>
      <c r="LW362" s="128"/>
      <c r="LX362" s="128"/>
      <c r="LY362" s="128"/>
      <c r="LZ362" s="128"/>
      <c r="MA362" s="128"/>
      <c r="MB362" s="128"/>
      <c r="MC362" s="128"/>
      <c r="MD362" s="128"/>
      <c r="ME362" s="128"/>
      <c r="MF362" s="128"/>
      <c r="MG362" s="128"/>
      <c r="MH362" s="128"/>
      <c r="MI362" s="128"/>
      <c r="MJ362" s="128"/>
      <c r="MK362" s="128"/>
      <c r="ML362" s="128"/>
      <c r="MM362" s="128"/>
      <c r="MN362" s="128"/>
      <c r="MO362" s="128"/>
      <c r="MP362" s="128"/>
      <c r="MQ362" s="128"/>
      <c r="MR362" s="128"/>
      <c r="MS362" s="128"/>
      <c r="MT362" s="128"/>
      <c r="MU362" s="128"/>
      <c r="MV362" s="128"/>
      <c r="MW362" s="128"/>
      <c r="MX362" s="128"/>
      <c r="MY362" s="128"/>
      <c r="MZ362" s="128"/>
      <c r="NA362" s="128"/>
      <c r="NB362" s="128"/>
      <c r="NC362" s="128"/>
      <c r="ND362" s="128"/>
      <c r="NE362" s="128"/>
      <c r="NF362" s="128"/>
      <c r="NG362" s="128"/>
      <c r="NH362" s="128"/>
      <c r="NI362" s="128"/>
      <c r="NJ362" s="128"/>
      <c r="NK362" s="128"/>
      <c r="NL362" s="128"/>
      <c r="NM362" s="128"/>
      <c r="NN362" s="128"/>
      <c r="NO362" s="128"/>
      <c r="NP362" s="128"/>
      <c r="NQ362" s="128"/>
      <c r="NR362" s="128"/>
      <c r="NS362" s="128"/>
      <c r="NT362" s="128"/>
      <c r="NU362" s="128"/>
      <c r="NV362" s="128"/>
      <c r="NW362" s="128"/>
      <c r="NX362" s="128"/>
      <c r="NY362" s="128"/>
      <c r="NZ362" s="128"/>
      <c r="OA362" s="128"/>
      <c r="OB362" s="128"/>
      <c r="OC362" s="128"/>
      <c r="OD362" s="128"/>
      <c r="OE362" s="128"/>
      <c r="OF362" s="128"/>
      <c r="OG362" s="128"/>
      <c r="OH362" s="128"/>
      <c r="OI362" s="128"/>
      <c r="OJ362" s="128"/>
      <c r="OK362" s="128"/>
      <c r="OL362" s="128"/>
      <c r="OM362" s="128"/>
      <c r="ON362" s="128"/>
      <c r="OO362" s="128"/>
      <c r="OP362" s="128"/>
      <c r="OQ362" s="128"/>
      <c r="OR362" s="128"/>
      <c r="OS362" s="128"/>
      <c r="OT362" s="128"/>
      <c r="OU362" s="128"/>
      <c r="OV362" s="128"/>
      <c r="OW362" s="128"/>
      <c r="OX362" s="128"/>
      <c r="OY362" s="128"/>
      <c r="OZ362" s="128"/>
      <c r="PA362" s="128"/>
      <c r="PB362" s="128"/>
      <c r="PC362" s="128"/>
      <c r="PD362" s="128"/>
      <c r="PE362" s="128"/>
      <c r="PF362" s="128"/>
      <c r="PG362" s="128"/>
      <c r="PH362" s="128"/>
      <c r="PI362" s="128"/>
      <c r="PJ362" s="128"/>
      <c r="PK362" s="128"/>
      <c r="PL362" s="128"/>
      <c r="PM362" s="128"/>
      <c r="PN362" s="128"/>
      <c r="PO362" s="128"/>
      <c r="PP362" s="128"/>
      <c r="PQ362" s="128"/>
      <c r="PR362" s="128"/>
      <c r="PS362" s="128"/>
      <c r="PT362" s="128"/>
      <c r="PU362" s="128"/>
      <c r="PV362" s="128"/>
      <c r="PW362" s="128"/>
      <c r="PX362" s="128"/>
      <c r="PY362" s="128"/>
      <c r="PZ362" s="128"/>
      <c r="QA362" s="128"/>
      <c r="QB362" s="128"/>
      <c r="QC362" s="128"/>
      <c r="QD362" s="128"/>
      <c r="QE362" s="128"/>
      <c r="QF362" s="128"/>
      <c r="QG362" s="128"/>
      <c r="QH362" s="128"/>
      <c r="QI362" s="128"/>
      <c r="QJ362" s="128"/>
      <c r="QK362" s="128"/>
      <c r="QL362" s="128"/>
      <c r="QM362" s="128"/>
      <c r="QN362" s="128"/>
      <c r="QO362" s="128"/>
      <c r="QP362" s="128"/>
      <c r="QQ362" s="128"/>
      <c r="QR362" s="128"/>
      <c r="QS362" s="128"/>
      <c r="QT362" s="128"/>
      <c r="QU362" s="128"/>
      <c r="QV362" s="128"/>
      <c r="QW362" s="128"/>
      <c r="QX362" s="128"/>
      <c r="QY362" s="128"/>
      <c r="QZ362" s="128"/>
      <c r="RA362" s="128"/>
      <c r="RB362" s="128"/>
      <c r="RC362" s="128"/>
      <c r="RD362" s="128"/>
      <c r="RE362" s="128"/>
      <c r="RF362" s="128"/>
      <c r="RG362" s="128"/>
      <c r="RH362" s="128"/>
      <c r="RI362" s="128"/>
      <c r="RJ362" s="128"/>
      <c r="RK362" s="128"/>
      <c r="RL362" s="128"/>
      <c r="RM362" s="128"/>
      <c r="RN362" s="128"/>
      <c r="RO362" s="128"/>
      <c r="RP362" s="128"/>
      <c r="RQ362" s="128"/>
      <c r="RR362" s="128"/>
      <c r="RS362" s="128"/>
      <c r="RT362" s="128"/>
      <c r="RU362" s="128"/>
      <c r="RV362" s="128"/>
      <c r="RW362" s="128"/>
      <c r="RX362" s="128"/>
      <c r="RY362" s="128"/>
      <c r="RZ362" s="128"/>
      <c r="SA362" s="128"/>
      <c r="SB362" s="128"/>
      <c r="SC362" s="128"/>
      <c r="SD362" s="128"/>
      <c r="SE362" s="128"/>
      <c r="SF362" s="128"/>
      <c r="SG362" s="128"/>
      <c r="SH362" s="128"/>
      <c r="SI362" s="128"/>
      <c r="SJ362" s="128"/>
      <c r="SK362" s="128"/>
      <c r="SL362" s="128"/>
      <c r="SM362" s="128"/>
      <c r="SN362" s="128"/>
      <c r="SO362" s="128"/>
      <c r="SP362" s="128"/>
      <c r="SQ362" s="128"/>
      <c r="SR362" s="128"/>
      <c r="SS362" s="128"/>
      <c r="ST362" s="128"/>
      <c r="SU362" s="128"/>
      <c r="SV362" s="128"/>
      <c r="SW362" s="128"/>
      <c r="SX362" s="128"/>
      <c r="SY362" s="128"/>
      <c r="SZ362" s="128"/>
      <c r="TA362" s="128"/>
      <c r="TB362" s="128"/>
      <c r="TC362" s="128"/>
      <c r="TD362" s="128"/>
      <c r="TE362" s="128"/>
      <c r="TF362" s="128"/>
      <c r="TG362" s="128"/>
      <c r="TH362" s="128"/>
      <c r="TI362" s="128"/>
      <c r="TJ362" s="128"/>
      <c r="TK362" s="128"/>
      <c r="TL362" s="128"/>
      <c r="TM362" s="128"/>
      <c r="TN362" s="128"/>
      <c r="TO362" s="128"/>
      <c r="TP362" s="128"/>
      <c r="TQ362" s="128"/>
      <c r="TR362" s="128"/>
      <c r="TS362" s="128"/>
      <c r="TT362" s="128"/>
      <c r="TU362" s="128"/>
      <c r="TV362" s="128"/>
      <c r="TW362" s="128"/>
      <c r="TX362" s="128"/>
      <c r="TY362" s="128"/>
      <c r="TZ362" s="128"/>
      <c r="UA362" s="128"/>
      <c r="UB362" s="128"/>
      <c r="UC362" s="128"/>
      <c r="UD362" s="128"/>
      <c r="UE362" s="128"/>
      <c r="UF362" s="128"/>
      <c r="UG362" s="128"/>
      <c r="UH362" s="128"/>
      <c r="UI362" s="128"/>
      <c r="UJ362" s="128"/>
      <c r="UK362" s="128"/>
      <c r="UL362" s="128"/>
      <c r="UM362" s="128"/>
      <c r="UN362" s="128"/>
      <c r="UO362" s="128"/>
      <c r="UP362" s="128"/>
      <c r="UQ362" s="128"/>
      <c r="UR362" s="128"/>
      <c r="US362" s="128"/>
      <c r="UT362" s="128"/>
      <c r="UU362" s="128"/>
      <c r="UV362" s="128"/>
      <c r="UW362" s="128"/>
      <c r="UX362" s="128"/>
      <c r="UY362" s="128"/>
      <c r="UZ362" s="128"/>
      <c r="VA362" s="128"/>
      <c r="VB362" s="128"/>
      <c r="VC362" s="128"/>
      <c r="VD362" s="128"/>
      <c r="VE362" s="128"/>
      <c r="VF362" s="128"/>
      <c r="VG362" s="128"/>
      <c r="VH362" s="128"/>
      <c r="VI362" s="128"/>
      <c r="VJ362" s="128"/>
      <c r="VK362" s="128"/>
      <c r="VL362" s="128"/>
      <c r="VM362" s="128"/>
      <c r="VN362" s="128"/>
      <c r="VO362" s="128"/>
      <c r="VP362" s="128"/>
      <c r="VQ362" s="128"/>
      <c r="VR362" s="128"/>
      <c r="VS362" s="128"/>
      <c r="VT362" s="128"/>
      <c r="VU362" s="128"/>
      <c r="VV362" s="128"/>
      <c r="VW362" s="128"/>
      <c r="VX362" s="128"/>
      <c r="VY362" s="128"/>
      <c r="VZ362" s="128"/>
      <c r="WA362" s="128"/>
      <c r="WB362" s="128"/>
      <c r="WC362" s="128"/>
      <c r="WD362" s="128"/>
      <c r="WE362" s="128"/>
      <c r="WF362" s="128"/>
      <c r="WG362" s="128"/>
      <c r="WH362" s="128"/>
      <c r="WI362" s="128"/>
      <c r="WJ362" s="128"/>
      <c r="WK362" s="128"/>
      <c r="WL362" s="128"/>
      <c r="WM362" s="128"/>
      <c r="WN362" s="128"/>
      <c r="WO362" s="128"/>
      <c r="WP362" s="128"/>
      <c r="WQ362" s="128"/>
      <c r="WR362" s="128"/>
      <c r="WS362" s="128"/>
      <c r="WT362" s="128"/>
      <c r="WU362" s="128"/>
      <c r="WV362" s="128"/>
      <c r="WW362" s="128"/>
      <c r="WX362" s="128"/>
      <c r="WY362" s="128"/>
      <c r="WZ362" s="128"/>
      <c r="XA362" s="128"/>
      <c r="XB362" s="128"/>
      <c r="XC362" s="128"/>
      <c r="XD362" s="128"/>
      <c r="XE362" s="128"/>
      <c r="XF362" s="128"/>
      <c r="XG362" s="128"/>
      <c r="XH362" s="128"/>
      <c r="XI362" s="128"/>
      <c r="XJ362" s="128"/>
      <c r="XK362" s="128"/>
      <c r="XL362" s="128"/>
      <c r="XM362" s="128"/>
      <c r="XN362" s="128"/>
      <c r="XO362" s="128"/>
      <c r="XP362" s="128"/>
      <c r="XQ362" s="128"/>
      <c r="XR362" s="128"/>
      <c r="XS362" s="128"/>
      <c r="XT362" s="128"/>
      <c r="XU362" s="128"/>
      <c r="XV362" s="128"/>
      <c r="XW362" s="128"/>
      <c r="XX362" s="128"/>
      <c r="XY362" s="128"/>
      <c r="XZ362" s="128"/>
      <c r="YA362" s="128"/>
      <c r="YB362" s="128"/>
      <c r="YC362" s="128"/>
      <c r="YD362" s="128"/>
      <c r="YE362" s="128"/>
      <c r="YF362" s="128"/>
      <c r="YG362" s="128"/>
      <c r="YH362" s="128"/>
      <c r="YI362" s="128"/>
      <c r="YJ362" s="128"/>
      <c r="YK362" s="128"/>
      <c r="YL362" s="128"/>
      <c r="YM362" s="128"/>
      <c r="YN362" s="128"/>
      <c r="YO362" s="128"/>
      <c r="YP362" s="128"/>
      <c r="YQ362" s="128"/>
      <c r="YR362" s="128"/>
      <c r="YS362" s="128"/>
      <c r="YT362" s="128"/>
      <c r="YU362" s="128"/>
      <c r="YV362" s="128"/>
      <c r="YW362" s="128"/>
      <c r="YX362" s="128"/>
      <c r="YY362" s="128"/>
      <c r="YZ362" s="128"/>
      <c r="ZA362" s="128"/>
      <c r="ZB362" s="128"/>
      <c r="ZC362" s="128"/>
      <c r="ZD362" s="128"/>
      <c r="ZE362" s="128"/>
      <c r="ZF362" s="128"/>
      <c r="ZG362" s="128"/>
      <c r="ZH362" s="128"/>
      <c r="ZI362" s="128"/>
      <c r="ZJ362" s="128"/>
      <c r="ZK362" s="128"/>
      <c r="ZL362" s="128"/>
      <c r="ZM362" s="128"/>
      <c r="ZN362" s="128"/>
      <c r="ZO362" s="128"/>
      <c r="ZP362" s="128"/>
      <c r="ZQ362" s="128"/>
      <c r="ZR362" s="128"/>
      <c r="ZS362" s="128"/>
      <c r="ZT362" s="128"/>
      <c r="ZU362" s="128"/>
      <c r="ZV362" s="128"/>
      <c r="ZW362" s="128"/>
      <c r="ZX362" s="128"/>
      <c r="ZY362" s="128"/>
      <c r="ZZ362" s="128"/>
      <c r="AAA362" s="128"/>
      <c r="AAB362" s="128"/>
      <c r="AAC362" s="128"/>
      <c r="AAD362" s="128"/>
      <c r="AAE362" s="128"/>
      <c r="AAF362" s="128"/>
      <c r="AAG362" s="128"/>
      <c r="AAH362" s="128"/>
      <c r="AAI362" s="128"/>
      <c r="AAJ362" s="128"/>
      <c r="AAK362" s="128"/>
      <c r="AAL362" s="128"/>
      <c r="AAM362" s="128"/>
      <c r="AAN362" s="128"/>
      <c r="AAO362" s="128"/>
      <c r="AAP362" s="128"/>
      <c r="AAQ362" s="128"/>
      <c r="AAR362" s="128"/>
      <c r="AAS362" s="128"/>
      <c r="AAT362" s="128"/>
      <c r="AAU362" s="128"/>
      <c r="AAV362" s="128"/>
      <c r="AAW362" s="128"/>
      <c r="AAX362" s="128"/>
      <c r="AAY362" s="128"/>
      <c r="AAZ362" s="128"/>
      <c r="ABA362" s="128"/>
      <c r="ABB362" s="128"/>
      <c r="ABC362" s="128"/>
      <c r="ABD362" s="128"/>
      <c r="ABE362" s="128"/>
      <c r="ABF362" s="128"/>
      <c r="ABG362" s="128"/>
      <c r="ABH362" s="128"/>
      <c r="ABI362" s="128"/>
      <c r="ABJ362" s="128"/>
      <c r="ABK362" s="128"/>
      <c r="ABL362" s="128"/>
      <c r="ABM362" s="128"/>
      <c r="ABN362" s="128"/>
      <c r="ABO362" s="128"/>
      <c r="ABP362" s="128"/>
      <c r="ABQ362" s="128"/>
      <c r="ABR362" s="128"/>
      <c r="ABS362" s="128"/>
      <c r="ABT362" s="128"/>
      <c r="ABU362" s="128"/>
      <c r="ABV362" s="128"/>
      <c r="ABW362" s="128"/>
      <c r="ABX362" s="128"/>
      <c r="ABY362" s="128"/>
      <c r="ABZ362" s="128"/>
      <c r="ACA362" s="128"/>
      <c r="ACB362" s="128"/>
      <c r="ACC362" s="128"/>
      <c r="ACD362" s="128"/>
      <c r="ACE362" s="128"/>
      <c r="ACF362" s="128"/>
      <c r="ACG362" s="128"/>
      <c r="ACH362" s="128"/>
      <c r="ACI362" s="128"/>
      <c r="ACJ362" s="128"/>
      <c r="ACK362" s="128"/>
      <c r="ACL362" s="128"/>
      <c r="ACM362" s="128"/>
      <c r="ACN362" s="128"/>
      <c r="ACO362" s="128"/>
      <c r="ACP362" s="128"/>
      <c r="ACQ362" s="128"/>
      <c r="ACR362" s="128"/>
      <c r="ACS362" s="128"/>
      <c r="ACT362" s="128"/>
      <c r="ACU362" s="128"/>
      <c r="ACV362" s="128"/>
      <c r="ACW362" s="128"/>
      <c r="ACX362" s="128"/>
      <c r="ACY362" s="128"/>
      <c r="ACZ362" s="128"/>
      <c r="ADA362" s="128"/>
      <c r="ADB362" s="128"/>
      <c r="ADC362" s="128"/>
      <c r="ADD362" s="128"/>
      <c r="ADE362" s="128"/>
      <c r="ADF362" s="128"/>
      <c r="ADG362" s="128"/>
      <c r="ADH362" s="128"/>
      <c r="ADI362" s="128"/>
      <c r="ADJ362" s="128"/>
      <c r="ADK362" s="128"/>
      <c r="ADL362" s="128"/>
      <c r="ADM362" s="128"/>
      <c r="ADN362" s="128"/>
      <c r="ADO362" s="128"/>
      <c r="ADP362" s="128"/>
      <c r="ADQ362" s="128"/>
      <c r="ADR362" s="128"/>
      <c r="ADS362" s="128"/>
      <c r="ADT362" s="128"/>
      <c r="ADU362" s="128"/>
      <c r="ADV362" s="128"/>
      <c r="ADW362" s="128"/>
      <c r="ADX362" s="128"/>
      <c r="ADY362" s="128"/>
      <c r="ADZ362" s="128"/>
      <c r="AEA362" s="128"/>
      <c r="AEB362" s="128"/>
      <c r="AEC362" s="128"/>
      <c r="AED362" s="128"/>
      <c r="AEE362" s="128"/>
      <c r="AEF362" s="128"/>
      <c r="AEG362" s="128"/>
      <c r="AEH362" s="128"/>
      <c r="AEI362" s="128"/>
      <c r="AEJ362" s="128"/>
      <c r="AEK362" s="128"/>
      <c r="AEL362" s="128"/>
      <c r="AEM362" s="128"/>
      <c r="AEN362" s="128"/>
      <c r="AEO362" s="128"/>
      <c r="AEP362" s="128"/>
      <c r="AEQ362" s="128"/>
      <c r="AER362" s="128"/>
      <c r="AES362" s="128"/>
      <c r="AET362" s="128"/>
      <c r="AEU362" s="128"/>
      <c r="AEV362" s="128"/>
      <c r="AEW362" s="128"/>
      <c r="AEX362" s="128"/>
      <c r="AEY362" s="128"/>
      <c r="AEZ362" s="128"/>
      <c r="AFA362" s="128"/>
      <c r="AFB362" s="128"/>
      <c r="AFC362" s="128"/>
      <c r="AFD362" s="128"/>
      <c r="AFE362" s="128"/>
      <c r="AFF362" s="128"/>
      <c r="AFG362" s="128"/>
      <c r="AFH362" s="128"/>
      <c r="AFI362" s="128"/>
      <c r="AFJ362" s="128"/>
      <c r="AFK362" s="128"/>
      <c r="AFL362" s="128"/>
      <c r="AFM362" s="128"/>
      <c r="AFN362" s="128"/>
      <c r="AFO362" s="128"/>
      <c r="AFP362" s="128"/>
      <c r="AFQ362" s="128"/>
      <c r="AFR362" s="128"/>
      <c r="AFS362" s="128"/>
      <c r="AFT362" s="128"/>
      <c r="AFU362" s="128"/>
      <c r="AFV362" s="128"/>
      <c r="AFW362" s="128"/>
      <c r="AFX362" s="128"/>
      <c r="AFY362" s="128"/>
      <c r="AFZ362" s="128"/>
      <c r="AGA362" s="128"/>
      <c r="AGB362" s="128"/>
      <c r="AGC362" s="128"/>
      <c r="AGD362" s="128"/>
      <c r="AGE362" s="128"/>
      <c r="AGF362" s="128"/>
      <c r="AGG362" s="128"/>
      <c r="AGH362" s="128"/>
      <c r="AGI362" s="128"/>
      <c r="AGJ362" s="128"/>
      <c r="AGK362" s="128"/>
      <c r="AGL362" s="128"/>
      <c r="AGM362" s="128"/>
      <c r="AGN362" s="128"/>
      <c r="AGO362" s="128"/>
      <c r="AGP362" s="128"/>
      <c r="AGQ362" s="128"/>
      <c r="AGR362" s="128"/>
      <c r="AGS362" s="128"/>
      <c r="AGT362" s="128"/>
      <c r="AGU362" s="128"/>
      <c r="AGV362" s="128"/>
      <c r="AGW362" s="128"/>
      <c r="AGX362" s="128"/>
      <c r="AGY362" s="128"/>
      <c r="AGZ362" s="128"/>
      <c r="AHA362" s="128"/>
      <c r="AHB362" s="128"/>
      <c r="AHC362" s="128"/>
      <c r="AHD362" s="128"/>
      <c r="AHE362" s="128"/>
      <c r="AHF362" s="128"/>
      <c r="AHG362" s="128"/>
      <c r="AHH362" s="128"/>
      <c r="AHI362" s="128"/>
      <c r="AHJ362" s="128"/>
      <c r="AHK362" s="128"/>
      <c r="AHL362" s="128"/>
      <c r="AHM362" s="128"/>
      <c r="AHN362" s="128"/>
      <c r="AHO362" s="128"/>
      <c r="AHP362" s="128"/>
      <c r="AHQ362" s="128"/>
      <c r="AHR362" s="128"/>
      <c r="AHS362" s="128"/>
      <c r="AHT362" s="128"/>
      <c r="AHU362" s="128"/>
      <c r="AHV362" s="128"/>
      <c r="AHW362" s="128"/>
      <c r="AHX362" s="128"/>
      <c r="AHY362" s="128"/>
      <c r="AHZ362" s="128"/>
      <c r="AIA362" s="128"/>
      <c r="AIB362" s="128"/>
      <c r="AIC362" s="128"/>
      <c r="AID362" s="128"/>
      <c r="AIE362" s="128"/>
      <c r="AIF362" s="128"/>
      <c r="AIG362" s="128"/>
      <c r="AIH362" s="128"/>
      <c r="AII362" s="128"/>
      <c r="AIJ362" s="128"/>
      <c r="AIK362" s="128"/>
      <c r="AIL362" s="128"/>
      <c r="AIM362" s="128"/>
      <c r="AIN362" s="128"/>
      <c r="AIO362" s="128"/>
      <c r="AIP362" s="128"/>
      <c r="AIQ362" s="128"/>
      <c r="AIR362" s="128"/>
      <c r="AIS362" s="128"/>
      <c r="AIT362" s="128"/>
      <c r="AIU362" s="128"/>
      <c r="AIV362" s="128"/>
      <c r="AIW362" s="128"/>
      <c r="AIX362" s="128"/>
      <c r="AIY362" s="128"/>
      <c r="AIZ362" s="128"/>
      <c r="AJA362" s="128"/>
      <c r="AJB362" s="128"/>
      <c r="AJC362" s="128"/>
      <c r="AJD362" s="128"/>
      <c r="AJE362" s="128"/>
      <c r="AJF362" s="128"/>
      <c r="AJG362" s="128"/>
      <c r="AJH362" s="128"/>
      <c r="AJI362" s="128"/>
      <c r="AJJ362" s="128"/>
      <c r="AJK362" s="128"/>
      <c r="AJL362" s="128"/>
      <c r="AJM362" s="128"/>
      <c r="AJN362" s="128"/>
      <c r="AJO362" s="128"/>
      <c r="AJP362" s="128"/>
      <c r="AJQ362" s="128"/>
      <c r="AJR362" s="128"/>
      <c r="AJS362" s="128"/>
      <c r="AJT362" s="128"/>
      <c r="AJU362" s="128"/>
      <c r="AJV362" s="128"/>
      <c r="AJW362" s="128"/>
      <c r="AJX362" s="128"/>
      <c r="AJY362" s="128"/>
      <c r="AJZ362" s="128"/>
      <c r="AKA362" s="128"/>
      <c r="AKB362" s="128"/>
      <c r="AKC362" s="128"/>
      <c r="AKD362" s="128"/>
      <c r="AKE362" s="128"/>
      <c r="AKF362" s="128"/>
      <c r="AKG362" s="128"/>
      <c r="AKH362" s="128"/>
      <c r="AKI362" s="128"/>
      <c r="AKJ362" s="128"/>
      <c r="AKK362" s="128"/>
      <c r="AKL362" s="128"/>
      <c r="AKM362" s="128"/>
      <c r="AKN362" s="128"/>
      <c r="AKO362" s="128"/>
      <c r="AKP362" s="128"/>
      <c r="AKQ362" s="128"/>
      <c r="AKR362" s="128"/>
      <c r="AKS362" s="128"/>
      <c r="AKT362" s="128"/>
      <c r="AKU362" s="128"/>
      <c r="AKV362" s="128"/>
      <c r="AKW362" s="128"/>
      <c r="AKX362" s="128"/>
      <c r="AKY362" s="128"/>
      <c r="AKZ362" s="128"/>
      <c r="ALA362" s="128"/>
      <c r="ALB362" s="128"/>
      <c r="ALC362" s="128"/>
      <c r="ALD362" s="128"/>
      <c r="ALE362" s="128"/>
      <c r="ALF362" s="128"/>
      <c r="ALG362" s="128"/>
      <c r="ALH362" s="128"/>
      <c r="ALI362" s="128"/>
      <c r="ALJ362" s="128"/>
      <c r="ALK362" s="128"/>
      <c r="ALL362" s="128"/>
      <c r="ALM362" s="128"/>
      <c r="ALN362" s="128"/>
      <c r="ALO362" s="128"/>
      <c r="ALP362" s="128"/>
      <c r="ALQ362" s="128"/>
      <c r="ALR362" s="128"/>
      <c r="ALS362" s="128"/>
      <c r="ALT362" s="128"/>
      <c r="ALU362" s="128"/>
      <c r="ALV362" s="128"/>
      <c r="ALW362" s="128"/>
      <c r="ALX362" s="128"/>
      <c r="ALY362" s="128"/>
      <c r="ALZ362" s="128"/>
      <c r="AMA362" s="128"/>
      <c r="AMB362" s="128"/>
      <c r="AMC362" s="128"/>
      <c r="AMD362" s="128"/>
      <c r="AME362" s="128"/>
      <c r="AMF362" s="128"/>
      <c r="AMG362" s="128"/>
      <c r="AMH362" s="128"/>
    </row>
    <row r="363" spans="1:1022" ht="15" customHeight="1" x14ac:dyDescent="0.3">
      <c r="A363" s="131" t="s">
        <v>19</v>
      </c>
      <c r="B363" s="158" t="s">
        <v>46</v>
      </c>
      <c r="C363" s="158"/>
      <c r="D363" s="177"/>
      <c r="E363" s="174"/>
      <c r="F363" s="178"/>
      <c r="G363" s="178"/>
      <c r="H363" s="177"/>
      <c r="I363" s="177"/>
      <c r="J363" s="179"/>
      <c r="K363" s="179"/>
      <c r="L363" s="179"/>
      <c r="M363" s="179"/>
      <c r="N363" s="179"/>
      <c r="O363" s="179"/>
      <c r="P363" s="128"/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  <c r="AH363" s="128"/>
      <c r="AI363" s="128"/>
      <c r="AJ363" s="128"/>
      <c r="AK363" s="128"/>
      <c r="AL363" s="128"/>
      <c r="AM363" s="128"/>
      <c r="AN363" s="128"/>
      <c r="AO363" s="128"/>
      <c r="AP363" s="128"/>
      <c r="AQ363" s="128"/>
      <c r="AR363" s="128"/>
      <c r="AS363" s="128"/>
      <c r="AT363" s="128"/>
      <c r="AU363" s="128"/>
      <c r="AV363" s="128"/>
      <c r="AW363" s="128"/>
      <c r="AX363" s="128"/>
      <c r="AY363" s="128"/>
      <c r="AZ363" s="128"/>
      <c r="BA363" s="128"/>
      <c r="BB363" s="128"/>
      <c r="BC363" s="128"/>
      <c r="BD363" s="128"/>
      <c r="BE363" s="128"/>
      <c r="BF363" s="128"/>
      <c r="BG363" s="128"/>
      <c r="BH363" s="128"/>
      <c r="BI363" s="128"/>
      <c r="BJ363" s="128"/>
      <c r="BK363" s="128"/>
      <c r="BL363" s="128"/>
      <c r="BM363" s="128"/>
      <c r="BN363" s="128"/>
      <c r="BO363" s="128"/>
      <c r="BP363" s="128"/>
      <c r="BQ363" s="128"/>
      <c r="BR363" s="128"/>
      <c r="BS363" s="128"/>
      <c r="BT363" s="128"/>
      <c r="BU363" s="128"/>
      <c r="BV363" s="128"/>
      <c r="BW363" s="128"/>
      <c r="BX363" s="128"/>
      <c r="BY363" s="128"/>
      <c r="BZ363" s="128"/>
      <c r="CA363" s="128"/>
      <c r="CB363" s="128"/>
      <c r="CC363" s="128"/>
      <c r="CD363" s="128"/>
      <c r="CE363" s="128"/>
      <c r="CF363" s="128"/>
      <c r="CG363" s="128"/>
      <c r="CH363" s="128"/>
      <c r="CI363" s="128"/>
      <c r="CJ363" s="128"/>
      <c r="CK363" s="128"/>
      <c r="CL363" s="128"/>
      <c r="CM363" s="128"/>
      <c r="CN363" s="128"/>
      <c r="CO363" s="128"/>
      <c r="CP363" s="128"/>
      <c r="CQ363" s="128"/>
      <c r="CR363" s="128"/>
      <c r="CS363" s="128"/>
      <c r="CT363" s="128"/>
      <c r="CU363" s="128"/>
      <c r="CV363" s="128"/>
      <c r="CW363" s="128"/>
      <c r="CX363" s="128"/>
      <c r="CY363" s="128"/>
      <c r="CZ363" s="128"/>
      <c r="DA363" s="128"/>
      <c r="DB363" s="128"/>
      <c r="DC363" s="128"/>
      <c r="DD363" s="128"/>
      <c r="DE363" s="128"/>
      <c r="DF363" s="128"/>
      <c r="DG363" s="128"/>
      <c r="DH363" s="128"/>
      <c r="DI363" s="128"/>
      <c r="DJ363" s="128"/>
      <c r="DK363" s="128"/>
      <c r="DL363" s="128"/>
      <c r="DM363" s="128"/>
      <c r="DN363" s="128"/>
      <c r="DO363" s="128"/>
      <c r="DP363" s="128"/>
      <c r="DQ363" s="128"/>
      <c r="DR363" s="128"/>
      <c r="DS363" s="128"/>
      <c r="DT363" s="128"/>
      <c r="DU363" s="128"/>
      <c r="DV363" s="128"/>
      <c r="DW363" s="128"/>
      <c r="DX363" s="128"/>
      <c r="DY363" s="128"/>
      <c r="DZ363" s="128"/>
      <c r="EA363" s="128"/>
      <c r="EB363" s="128"/>
      <c r="EC363" s="128"/>
      <c r="ED363" s="128"/>
      <c r="EE363" s="128"/>
      <c r="EF363" s="128"/>
      <c r="EG363" s="128"/>
      <c r="EH363" s="128"/>
      <c r="EI363" s="128"/>
      <c r="EJ363" s="128"/>
      <c r="EK363" s="128"/>
      <c r="EL363" s="128"/>
      <c r="EM363" s="128"/>
      <c r="EN363" s="128"/>
      <c r="EO363" s="128"/>
      <c r="EP363" s="128"/>
      <c r="EQ363" s="128"/>
      <c r="ER363" s="128"/>
      <c r="ES363" s="128"/>
      <c r="ET363" s="128"/>
      <c r="EU363" s="128"/>
      <c r="EV363" s="128"/>
      <c r="EW363" s="128"/>
      <c r="EX363" s="128"/>
      <c r="EY363" s="128"/>
      <c r="EZ363" s="128"/>
      <c r="FA363" s="128"/>
      <c r="FB363" s="128"/>
      <c r="FC363" s="128"/>
      <c r="FD363" s="128"/>
      <c r="FE363" s="128"/>
      <c r="FF363" s="128"/>
      <c r="FG363" s="128"/>
      <c r="FH363" s="128"/>
      <c r="FI363" s="128"/>
      <c r="FJ363" s="128"/>
      <c r="FK363" s="128"/>
      <c r="FL363" s="128"/>
      <c r="FM363" s="128"/>
      <c r="FN363" s="128"/>
      <c r="FO363" s="128"/>
      <c r="FP363" s="128"/>
      <c r="FQ363" s="128"/>
      <c r="FR363" s="128"/>
      <c r="FS363" s="128"/>
      <c r="FT363" s="128"/>
      <c r="FU363" s="128"/>
      <c r="FV363" s="128"/>
      <c r="FW363" s="128"/>
      <c r="FX363" s="128"/>
      <c r="FY363" s="128"/>
      <c r="FZ363" s="128"/>
      <c r="GA363" s="128"/>
      <c r="GB363" s="128"/>
      <c r="GC363" s="128"/>
      <c r="GD363" s="128"/>
      <c r="GE363" s="128"/>
      <c r="GF363" s="128"/>
      <c r="GG363" s="128"/>
      <c r="GH363" s="128"/>
      <c r="GI363" s="128"/>
      <c r="GJ363" s="128"/>
      <c r="GK363" s="128"/>
      <c r="GL363" s="128"/>
      <c r="GM363" s="128"/>
      <c r="GN363" s="128"/>
      <c r="GO363" s="128"/>
      <c r="GP363" s="128"/>
      <c r="GQ363" s="128"/>
      <c r="GR363" s="128"/>
      <c r="GS363" s="128"/>
      <c r="GT363" s="128"/>
      <c r="GU363" s="128"/>
      <c r="GV363" s="128"/>
      <c r="GW363" s="128"/>
      <c r="GX363" s="128"/>
      <c r="GY363" s="128"/>
      <c r="GZ363" s="128"/>
      <c r="HA363" s="128"/>
      <c r="HB363" s="128"/>
      <c r="HC363" s="128"/>
      <c r="HD363" s="128"/>
      <c r="HE363" s="128"/>
      <c r="HF363" s="128"/>
      <c r="HG363" s="128"/>
      <c r="HH363" s="128"/>
      <c r="HI363" s="128"/>
      <c r="HJ363" s="128"/>
      <c r="HK363" s="128"/>
      <c r="HL363" s="128"/>
      <c r="HM363" s="128"/>
      <c r="HN363" s="128"/>
      <c r="HO363" s="128"/>
      <c r="HP363" s="128"/>
      <c r="HQ363" s="128"/>
      <c r="HR363" s="128"/>
      <c r="HS363" s="128"/>
      <c r="HT363" s="128"/>
      <c r="HU363" s="128"/>
      <c r="HV363" s="128"/>
      <c r="HW363" s="128"/>
      <c r="HX363" s="128"/>
      <c r="HY363" s="128"/>
      <c r="HZ363" s="128"/>
      <c r="IA363" s="128"/>
      <c r="IB363" s="128"/>
      <c r="IC363" s="128"/>
      <c r="ID363" s="128"/>
      <c r="IE363" s="128"/>
      <c r="IF363" s="128"/>
      <c r="IG363" s="128"/>
      <c r="IH363" s="128"/>
      <c r="II363" s="128"/>
      <c r="IJ363" s="128"/>
      <c r="IK363" s="128"/>
      <c r="IL363" s="128"/>
      <c r="IM363" s="128"/>
      <c r="IN363" s="128"/>
      <c r="IO363" s="128"/>
      <c r="IP363" s="128"/>
      <c r="IQ363" s="128"/>
      <c r="IR363" s="128"/>
      <c r="IS363" s="128"/>
      <c r="IT363" s="128"/>
      <c r="IU363" s="128"/>
      <c r="IV363" s="128"/>
      <c r="IW363" s="128"/>
      <c r="IX363" s="128"/>
      <c r="IY363" s="128"/>
      <c r="IZ363" s="128"/>
      <c r="JA363" s="128"/>
      <c r="JB363" s="128"/>
      <c r="JC363" s="128"/>
      <c r="JD363" s="128"/>
      <c r="JE363" s="128"/>
      <c r="JF363" s="128"/>
      <c r="JG363" s="128"/>
      <c r="JH363" s="128"/>
      <c r="JI363" s="128"/>
      <c r="JJ363" s="128"/>
      <c r="JK363" s="128"/>
      <c r="JL363" s="128"/>
      <c r="JM363" s="128"/>
      <c r="JN363" s="128"/>
      <c r="JO363" s="128"/>
      <c r="JP363" s="128"/>
      <c r="JQ363" s="128"/>
      <c r="JR363" s="128"/>
      <c r="JS363" s="128"/>
      <c r="JT363" s="128"/>
      <c r="JU363" s="128"/>
      <c r="JV363" s="128"/>
      <c r="JW363" s="128"/>
      <c r="JX363" s="128"/>
      <c r="JY363" s="128"/>
      <c r="JZ363" s="128"/>
      <c r="KA363" s="128"/>
      <c r="KB363" s="128"/>
      <c r="KC363" s="128"/>
      <c r="KD363" s="128"/>
      <c r="KE363" s="128"/>
      <c r="KF363" s="128"/>
      <c r="KG363" s="128"/>
      <c r="KH363" s="128"/>
      <c r="KI363" s="128"/>
      <c r="KJ363" s="128"/>
      <c r="KK363" s="128"/>
      <c r="KL363" s="128"/>
      <c r="KM363" s="128"/>
      <c r="KN363" s="128"/>
      <c r="KO363" s="128"/>
      <c r="KP363" s="128"/>
      <c r="KQ363" s="128"/>
      <c r="KR363" s="128"/>
      <c r="KS363" s="128"/>
      <c r="KT363" s="128"/>
      <c r="KU363" s="128"/>
      <c r="KV363" s="128"/>
      <c r="KW363" s="128"/>
      <c r="KX363" s="128"/>
      <c r="KY363" s="128"/>
      <c r="KZ363" s="128"/>
      <c r="LA363" s="128"/>
      <c r="LB363" s="128"/>
      <c r="LC363" s="128"/>
      <c r="LD363" s="128"/>
      <c r="LE363" s="128"/>
      <c r="LF363" s="128"/>
      <c r="LG363" s="128"/>
      <c r="LH363" s="128"/>
      <c r="LI363" s="128"/>
      <c r="LJ363" s="128"/>
      <c r="LK363" s="128"/>
      <c r="LL363" s="128"/>
      <c r="LM363" s="128"/>
      <c r="LN363" s="128"/>
      <c r="LO363" s="128"/>
      <c r="LP363" s="128"/>
      <c r="LQ363" s="128"/>
      <c r="LR363" s="128"/>
      <c r="LS363" s="128"/>
      <c r="LT363" s="128"/>
      <c r="LU363" s="128"/>
      <c r="LV363" s="128"/>
      <c r="LW363" s="128"/>
      <c r="LX363" s="128"/>
      <c r="LY363" s="128"/>
      <c r="LZ363" s="128"/>
      <c r="MA363" s="128"/>
      <c r="MB363" s="128"/>
      <c r="MC363" s="128"/>
      <c r="MD363" s="128"/>
      <c r="ME363" s="128"/>
      <c r="MF363" s="128"/>
      <c r="MG363" s="128"/>
      <c r="MH363" s="128"/>
      <c r="MI363" s="128"/>
      <c r="MJ363" s="128"/>
      <c r="MK363" s="128"/>
      <c r="ML363" s="128"/>
      <c r="MM363" s="128"/>
      <c r="MN363" s="128"/>
      <c r="MO363" s="128"/>
      <c r="MP363" s="128"/>
      <c r="MQ363" s="128"/>
      <c r="MR363" s="128"/>
      <c r="MS363" s="128"/>
      <c r="MT363" s="128"/>
      <c r="MU363" s="128"/>
      <c r="MV363" s="128"/>
      <c r="MW363" s="128"/>
      <c r="MX363" s="128"/>
      <c r="MY363" s="128"/>
      <c r="MZ363" s="128"/>
      <c r="NA363" s="128"/>
      <c r="NB363" s="128"/>
      <c r="NC363" s="128"/>
      <c r="ND363" s="128"/>
      <c r="NE363" s="128"/>
      <c r="NF363" s="128"/>
      <c r="NG363" s="128"/>
      <c r="NH363" s="128"/>
      <c r="NI363" s="128"/>
      <c r="NJ363" s="128"/>
      <c r="NK363" s="128"/>
      <c r="NL363" s="128"/>
      <c r="NM363" s="128"/>
      <c r="NN363" s="128"/>
      <c r="NO363" s="128"/>
      <c r="NP363" s="128"/>
      <c r="NQ363" s="128"/>
      <c r="NR363" s="128"/>
      <c r="NS363" s="128"/>
      <c r="NT363" s="128"/>
      <c r="NU363" s="128"/>
      <c r="NV363" s="128"/>
      <c r="NW363" s="128"/>
      <c r="NX363" s="128"/>
      <c r="NY363" s="128"/>
      <c r="NZ363" s="128"/>
      <c r="OA363" s="128"/>
      <c r="OB363" s="128"/>
      <c r="OC363" s="128"/>
      <c r="OD363" s="128"/>
      <c r="OE363" s="128"/>
      <c r="OF363" s="128"/>
      <c r="OG363" s="128"/>
      <c r="OH363" s="128"/>
      <c r="OI363" s="128"/>
      <c r="OJ363" s="128"/>
      <c r="OK363" s="128"/>
      <c r="OL363" s="128"/>
      <c r="OM363" s="128"/>
      <c r="ON363" s="128"/>
      <c r="OO363" s="128"/>
      <c r="OP363" s="128"/>
      <c r="OQ363" s="128"/>
      <c r="OR363" s="128"/>
      <c r="OS363" s="128"/>
      <c r="OT363" s="128"/>
      <c r="OU363" s="128"/>
      <c r="OV363" s="128"/>
      <c r="OW363" s="128"/>
      <c r="OX363" s="128"/>
      <c r="OY363" s="128"/>
      <c r="OZ363" s="128"/>
      <c r="PA363" s="128"/>
      <c r="PB363" s="128"/>
      <c r="PC363" s="128"/>
      <c r="PD363" s="128"/>
      <c r="PE363" s="128"/>
      <c r="PF363" s="128"/>
      <c r="PG363" s="128"/>
      <c r="PH363" s="128"/>
      <c r="PI363" s="128"/>
      <c r="PJ363" s="128"/>
      <c r="PK363" s="128"/>
      <c r="PL363" s="128"/>
      <c r="PM363" s="128"/>
      <c r="PN363" s="128"/>
      <c r="PO363" s="128"/>
      <c r="PP363" s="128"/>
      <c r="PQ363" s="128"/>
      <c r="PR363" s="128"/>
      <c r="PS363" s="128"/>
      <c r="PT363" s="128"/>
      <c r="PU363" s="128"/>
      <c r="PV363" s="128"/>
      <c r="PW363" s="128"/>
      <c r="PX363" s="128"/>
      <c r="PY363" s="128"/>
      <c r="PZ363" s="128"/>
      <c r="QA363" s="128"/>
      <c r="QB363" s="128"/>
      <c r="QC363" s="128"/>
      <c r="QD363" s="128"/>
      <c r="QE363" s="128"/>
      <c r="QF363" s="128"/>
      <c r="QG363" s="128"/>
      <c r="QH363" s="128"/>
      <c r="QI363" s="128"/>
      <c r="QJ363" s="128"/>
      <c r="QK363" s="128"/>
      <c r="QL363" s="128"/>
      <c r="QM363" s="128"/>
      <c r="QN363" s="128"/>
      <c r="QO363" s="128"/>
      <c r="QP363" s="128"/>
      <c r="QQ363" s="128"/>
      <c r="QR363" s="128"/>
      <c r="QS363" s="128"/>
      <c r="QT363" s="128"/>
      <c r="QU363" s="128"/>
      <c r="QV363" s="128"/>
      <c r="QW363" s="128"/>
      <c r="QX363" s="128"/>
      <c r="QY363" s="128"/>
      <c r="QZ363" s="128"/>
      <c r="RA363" s="128"/>
      <c r="RB363" s="128"/>
      <c r="RC363" s="128"/>
      <c r="RD363" s="128"/>
      <c r="RE363" s="128"/>
      <c r="RF363" s="128"/>
      <c r="RG363" s="128"/>
      <c r="RH363" s="128"/>
      <c r="RI363" s="128"/>
      <c r="RJ363" s="128"/>
      <c r="RK363" s="128"/>
      <c r="RL363" s="128"/>
      <c r="RM363" s="128"/>
      <c r="RN363" s="128"/>
      <c r="RO363" s="128"/>
      <c r="RP363" s="128"/>
      <c r="RQ363" s="128"/>
      <c r="RR363" s="128"/>
      <c r="RS363" s="128"/>
      <c r="RT363" s="128"/>
      <c r="RU363" s="128"/>
      <c r="RV363" s="128"/>
      <c r="RW363" s="128"/>
      <c r="RX363" s="128"/>
      <c r="RY363" s="128"/>
      <c r="RZ363" s="128"/>
      <c r="SA363" s="128"/>
      <c r="SB363" s="128"/>
      <c r="SC363" s="128"/>
      <c r="SD363" s="128"/>
      <c r="SE363" s="128"/>
      <c r="SF363" s="128"/>
      <c r="SG363" s="128"/>
      <c r="SH363" s="128"/>
      <c r="SI363" s="128"/>
      <c r="SJ363" s="128"/>
      <c r="SK363" s="128"/>
      <c r="SL363" s="128"/>
      <c r="SM363" s="128"/>
      <c r="SN363" s="128"/>
      <c r="SO363" s="128"/>
      <c r="SP363" s="128"/>
      <c r="SQ363" s="128"/>
      <c r="SR363" s="128"/>
      <c r="SS363" s="128"/>
      <c r="ST363" s="128"/>
      <c r="SU363" s="128"/>
      <c r="SV363" s="128"/>
      <c r="SW363" s="128"/>
      <c r="SX363" s="128"/>
      <c r="SY363" s="128"/>
      <c r="SZ363" s="128"/>
      <c r="TA363" s="128"/>
      <c r="TB363" s="128"/>
      <c r="TC363" s="128"/>
      <c r="TD363" s="128"/>
      <c r="TE363" s="128"/>
      <c r="TF363" s="128"/>
      <c r="TG363" s="128"/>
      <c r="TH363" s="128"/>
      <c r="TI363" s="128"/>
      <c r="TJ363" s="128"/>
      <c r="TK363" s="128"/>
      <c r="TL363" s="128"/>
      <c r="TM363" s="128"/>
      <c r="TN363" s="128"/>
      <c r="TO363" s="128"/>
      <c r="TP363" s="128"/>
      <c r="TQ363" s="128"/>
      <c r="TR363" s="128"/>
      <c r="TS363" s="128"/>
      <c r="TT363" s="128"/>
      <c r="TU363" s="128"/>
      <c r="TV363" s="128"/>
      <c r="TW363" s="128"/>
      <c r="TX363" s="128"/>
      <c r="TY363" s="128"/>
      <c r="TZ363" s="128"/>
      <c r="UA363" s="128"/>
      <c r="UB363" s="128"/>
      <c r="UC363" s="128"/>
      <c r="UD363" s="128"/>
      <c r="UE363" s="128"/>
      <c r="UF363" s="128"/>
      <c r="UG363" s="128"/>
      <c r="UH363" s="128"/>
      <c r="UI363" s="128"/>
      <c r="UJ363" s="128"/>
      <c r="UK363" s="128"/>
      <c r="UL363" s="128"/>
      <c r="UM363" s="128"/>
      <c r="UN363" s="128"/>
      <c r="UO363" s="128"/>
      <c r="UP363" s="128"/>
      <c r="UQ363" s="128"/>
      <c r="UR363" s="128"/>
      <c r="US363" s="128"/>
      <c r="UT363" s="128"/>
      <c r="UU363" s="128"/>
      <c r="UV363" s="128"/>
      <c r="UW363" s="128"/>
      <c r="UX363" s="128"/>
      <c r="UY363" s="128"/>
      <c r="UZ363" s="128"/>
      <c r="VA363" s="128"/>
      <c r="VB363" s="128"/>
      <c r="VC363" s="128"/>
      <c r="VD363" s="128"/>
      <c r="VE363" s="128"/>
      <c r="VF363" s="128"/>
      <c r="VG363" s="128"/>
      <c r="VH363" s="128"/>
      <c r="VI363" s="128"/>
      <c r="VJ363" s="128"/>
      <c r="VK363" s="128"/>
      <c r="VL363" s="128"/>
      <c r="VM363" s="128"/>
      <c r="VN363" s="128"/>
      <c r="VO363" s="128"/>
      <c r="VP363" s="128"/>
      <c r="VQ363" s="128"/>
      <c r="VR363" s="128"/>
      <c r="VS363" s="128"/>
      <c r="VT363" s="128"/>
      <c r="VU363" s="128"/>
      <c r="VV363" s="128"/>
      <c r="VW363" s="128"/>
      <c r="VX363" s="128"/>
      <c r="VY363" s="128"/>
      <c r="VZ363" s="128"/>
      <c r="WA363" s="128"/>
      <c r="WB363" s="128"/>
      <c r="WC363" s="128"/>
      <c r="WD363" s="128"/>
      <c r="WE363" s="128"/>
      <c r="WF363" s="128"/>
      <c r="WG363" s="128"/>
      <c r="WH363" s="128"/>
      <c r="WI363" s="128"/>
      <c r="WJ363" s="128"/>
      <c r="WK363" s="128"/>
      <c r="WL363" s="128"/>
      <c r="WM363" s="128"/>
      <c r="WN363" s="128"/>
      <c r="WO363" s="128"/>
      <c r="WP363" s="128"/>
      <c r="WQ363" s="128"/>
      <c r="WR363" s="128"/>
      <c r="WS363" s="128"/>
      <c r="WT363" s="128"/>
      <c r="WU363" s="128"/>
      <c r="WV363" s="128"/>
      <c r="WW363" s="128"/>
      <c r="WX363" s="128"/>
      <c r="WY363" s="128"/>
      <c r="WZ363" s="128"/>
      <c r="XA363" s="128"/>
      <c r="XB363" s="128"/>
      <c r="XC363" s="128"/>
      <c r="XD363" s="128"/>
      <c r="XE363" s="128"/>
      <c r="XF363" s="128"/>
      <c r="XG363" s="128"/>
      <c r="XH363" s="128"/>
      <c r="XI363" s="128"/>
      <c r="XJ363" s="128"/>
      <c r="XK363" s="128"/>
      <c r="XL363" s="128"/>
      <c r="XM363" s="128"/>
      <c r="XN363" s="128"/>
      <c r="XO363" s="128"/>
      <c r="XP363" s="128"/>
      <c r="XQ363" s="128"/>
      <c r="XR363" s="128"/>
      <c r="XS363" s="128"/>
      <c r="XT363" s="128"/>
      <c r="XU363" s="128"/>
      <c r="XV363" s="128"/>
      <c r="XW363" s="128"/>
      <c r="XX363" s="128"/>
      <c r="XY363" s="128"/>
      <c r="XZ363" s="128"/>
      <c r="YA363" s="128"/>
      <c r="YB363" s="128"/>
      <c r="YC363" s="128"/>
      <c r="YD363" s="128"/>
      <c r="YE363" s="128"/>
      <c r="YF363" s="128"/>
      <c r="YG363" s="128"/>
      <c r="YH363" s="128"/>
      <c r="YI363" s="128"/>
      <c r="YJ363" s="128"/>
      <c r="YK363" s="128"/>
      <c r="YL363" s="128"/>
      <c r="YM363" s="128"/>
      <c r="YN363" s="128"/>
      <c r="YO363" s="128"/>
      <c r="YP363" s="128"/>
      <c r="YQ363" s="128"/>
      <c r="YR363" s="128"/>
      <c r="YS363" s="128"/>
      <c r="YT363" s="128"/>
      <c r="YU363" s="128"/>
      <c r="YV363" s="128"/>
      <c r="YW363" s="128"/>
      <c r="YX363" s="128"/>
      <c r="YY363" s="128"/>
      <c r="YZ363" s="128"/>
      <c r="ZA363" s="128"/>
      <c r="ZB363" s="128"/>
      <c r="ZC363" s="128"/>
      <c r="ZD363" s="128"/>
      <c r="ZE363" s="128"/>
      <c r="ZF363" s="128"/>
      <c r="ZG363" s="128"/>
      <c r="ZH363" s="128"/>
      <c r="ZI363" s="128"/>
      <c r="ZJ363" s="128"/>
      <c r="ZK363" s="128"/>
      <c r="ZL363" s="128"/>
      <c r="ZM363" s="128"/>
      <c r="ZN363" s="128"/>
      <c r="ZO363" s="128"/>
      <c r="ZP363" s="128"/>
      <c r="ZQ363" s="128"/>
      <c r="ZR363" s="128"/>
      <c r="ZS363" s="128"/>
      <c r="ZT363" s="128"/>
      <c r="ZU363" s="128"/>
      <c r="ZV363" s="128"/>
      <c r="ZW363" s="128"/>
      <c r="ZX363" s="128"/>
      <c r="ZY363" s="128"/>
      <c r="ZZ363" s="128"/>
      <c r="AAA363" s="128"/>
      <c r="AAB363" s="128"/>
      <c r="AAC363" s="128"/>
      <c r="AAD363" s="128"/>
      <c r="AAE363" s="128"/>
      <c r="AAF363" s="128"/>
      <c r="AAG363" s="128"/>
      <c r="AAH363" s="128"/>
      <c r="AAI363" s="128"/>
      <c r="AAJ363" s="128"/>
      <c r="AAK363" s="128"/>
      <c r="AAL363" s="128"/>
      <c r="AAM363" s="128"/>
      <c r="AAN363" s="128"/>
      <c r="AAO363" s="128"/>
      <c r="AAP363" s="128"/>
      <c r="AAQ363" s="128"/>
      <c r="AAR363" s="128"/>
      <c r="AAS363" s="128"/>
      <c r="AAT363" s="128"/>
      <c r="AAU363" s="128"/>
      <c r="AAV363" s="128"/>
      <c r="AAW363" s="128"/>
      <c r="AAX363" s="128"/>
      <c r="AAY363" s="128"/>
      <c r="AAZ363" s="128"/>
      <c r="ABA363" s="128"/>
      <c r="ABB363" s="128"/>
      <c r="ABC363" s="128"/>
      <c r="ABD363" s="128"/>
      <c r="ABE363" s="128"/>
      <c r="ABF363" s="128"/>
      <c r="ABG363" s="128"/>
      <c r="ABH363" s="128"/>
      <c r="ABI363" s="128"/>
      <c r="ABJ363" s="128"/>
      <c r="ABK363" s="128"/>
      <c r="ABL363" s="128"/>
      <c r="ABM363" s="128"/>
      <c r="ABN363" s="128"/>
      <c r="ABO363" s="128"/>
      <c r="ABP363" s="128"/>
      <c r="ABQ363" s="128"/>
      <c r="ABR363" s="128"/>
      <c r="ABS363" s="128"/>
      <c r="ABT363" s="128"/>
      <c r="ABU363" s="128"/>
      <c r="ABV363" s="128"/>
      <c r="ABW363" s="128"/>
      <c r="ABX363" s="128"/>
      <c r="ABY363" s="128"/>
      <c r="ABZ363" s="128"/>
      <c r="ACA363" s="128"/>
      <c r="ACB363" s="128"/>
      <c r="ACC363" s="128"/>
      <c r="ACD363" s="128"/>
      <c r="ACE363" s="128"/>
      <c r="ACF363" s="128"/>
      <c r="ACG363" s="128"/>
      <c r="ACH363" s="128"/>
      <c r="ACI363" s="128"/>
      <c r="ACJ363" s="128"/>
      <c r="ACK363" s="128"/>
      <c r="ACL363" s="128"/>
      <c r="ACM363" s="128"/>
      <c r="ACN363" s="128"/>
      <c r="ACO363" s="128"/>
      <c r="ACP363" s="128"/>
      <c r="ACQ363" s="128"/>
      <c r="ACR363" s="128"/>
      <c r="ACS363" s="128"/>
      <c r="ACT363" s="128"/>
      <c r="ACU363" s="128"/>
      <c r="ACV363" s="128"/>
      <c r="ACW363" s="128"/>
      <c r="ACX363" s="128"/>
      <c r="ACY363" s="128"/>
      <c r="ACZ363" s="128"/>
      <c r="ADA363" s="128"/>
      <c r="ADB363" s="128"/>
      <c r="ADC363" s="128"/>
      <c r="ADD363" s="128"/>
      <c r="ADE363" s="128"/>
      <c r="ADF363" s="128"/>
      <c r="ADG363" s="128"/>
      <c r="ADH363" s="128"/>
      <c r="ADI363" s="128"/>
      <c r="ADJ363" s="128"/>
      <c r="ADK363" s="128"/>
      <c r="ADL363" s="128"/>
      <c r="ADM363" s="128"/>
      <c r="ADN363" s="128"/>
      <c r="ADO363" s="128"/>
      <c r="ADP363" s="128"/>
      <c r="ADQ363" s="128"/>
      <c r="ADR363" s="128"/>
      <c r="ADS363" s="128"/>
      <c r="ADT363" s="128"/>
      <c r="ADU363" s="128"/>
      <c r="ADV363" s="128"/>
      <c r="ADW363" s="128"/>
      <c r="ADX363" s="128"/>
      <c r="ADY363" s="128"/>
      <c r="ADZ363" s="128"/>
      <c r="AEA363" s="128"/>
      <c r="AEB363" s="128"/>
      <c r="AEC363" s="128"/>
      <c r="AED363" s="128"/>
      <c r="AEE363" s="128"/>
      <c r="AEF363" s="128"/>
      <c r="AEG363" s="128"/>
      <c r="AEH363" s="128"/>
      <c r="AEI363" s="128"/>
      <c r="AEJ363" s="128"/>
      <c r="AEK363" s="128"/>
      <c r="AEL363" s="128"/>
      <c r="AEM363" s="128"/>
      <c r="AEN363" s="128"/>
      <c r="AEO363" s="128"/>
      <c r="AEP363" s="128"/>
      <c r="AEQ363" s="128"/>
      <c r="AER363" s="128"/>
      <c r="AES363" s="128"/>
      <c r="AET363" s="128"/>
      <c r="AEU363" s="128"/>
      <c r="AEV363" s="128"/>
      <c r="AEW363" s="128"/>
      <c r="AEX363" s="128"/>
      <c r="AEY363" s="128"/>
      <c r="AEZ363" s="128"/>
      <c r="AFA363" s="128"/>
      <c r="AFB363" s="128"/>
      <c r="AFC363" s="128"/>
      <c r="AFD363" s="128"/>
      <c r="AFE363" s="128"/>
      <c r="AFF363" s="128"/>
      <c r="AFG363" s="128"/>
      <c r="AFH363" s="128"/>
      <c r="AFI363" s="128"/>
      <c r="AFJ363" s="128"/>
      <c r="AFK363" s="128"/>
      <c r="AFL363" s="128"/>
      <c r="AFM363" s="128"/>
      <c r="AFN363" s="128"/>
      <c r="AFO363" s="128"/>
      <c r="AFP363" s="128"/>
      <c r="AFQ363" s="128"/>
      <c r="AFR363" s="128"/>
      <c r="AFS363" s="128"/>
      <c r="AFT363" s="128"/>
      <c r="AFU363" s="128"/>
      <c r="AFV363" s="128"/>
      <c r="AFW363" s="128"/>
      <c r="AFX363" s="128"/>
      <c r="AFY363" s="128"/>
      <c r="AFZ363" s="128"/>
      <c r="AGA363" s="128"/>
      <c r="AGB363" s="128"/>
      <c r="AGC363" s="128"/>
      <c r="AGD363" s="128"/>
      <c r="AGE363" s="128"/>
      <c r="AGF363" s="128"/>
      <c r="AGG363" s="128"/>
      <c r="AGH363" s="128"/>
      <c r="AGI363" s="128"/>
      <c r="AGJ363" s="128"/>
      <c r="AGK363" s="128"/>
      <c r="AGL363" s="128"/>
      <c r="AGM363" s="128"/>
      <c r="AGN363" s="128"/>
      <c r="AGO363" s="128"/>
      <c r="AGP363" s="128"/>
      <c r="AGQ363" s="128"/>
      <c r="AGR363" s="128"/>
      <c r="AGS363" s="128"/>
      <c r="AGT363" s="128"/>
      <c r="AGU363" s="128"/>
      <c r="AGV363" s="128"/>
      <c r="AGW363" s="128"/>
      <c r="AGX363" s="128"/>
      <c r="AGY363" s="128"/>
      <c r="AGZ363" s="128"/>
      <c r="AHA363" s="128"/>
      <c r="AHB363" s="128"/>
      <c r="AHC363" s="128"/>
      <c r="AHD363" s="128"/>
      <c r="AHE363" s="128"/>
      <c r="AHF363" s="128"/>
      <c r="AHG363" s="128"/>
      <c r="AHH363" s="128"/>
      <c r="AHI363" s="128"/>
      <c r="AHJ363" s="128"/>
      <c r="AHK363" s="128"/>
      <c r="AHL363" s="128"/>
      <c r="AHM363" s="128"/>
      <c r="AHN363" s="128"/>
      <c r="AHO363" s="128"/>
      <c r="AHP363" s="128"/>
      <c r="AHQ363" s="128"/>
      <c r="AHR363" s="128"/>
      <c r="AHS363" s="128"/>
      <c r="AHT363" s="128"/>
      <c r="AHU363" s="128"/>
      <c r="AHV363" s="128"/>
      <c r="AHW363" s="128"/>
      <c r="AHX363" s="128"/>
      <c r="AHY363" s="128"/>
      <c r="AHZ363" s="128"/>
      <c r="AIA363" s="128"/>
      <c r="AIB363" s="128"/>
      <c r="AIC363" s="128"/>
      <c r="AID363" s="128"/>
      <c r="AIE363" s="128"/>
      <c r="AIF363" s="128"/>
      <c r="AIG363" s="128"/>
      <c r="AIH363" s="128"/>
      <c r="AII363" s="128"/>
      <c r="AIJ363" s="128"/>
      <c r="AIK363" s="128"/>
      <c r="AIL363" s="128"/>
      <c r="AIM363" s="128"/>
      <c r="AIN363" s="128"/>
      <c r="AIO363" s="128"/>
      <c r="AIP363" s="128"/>
      <c r="AIQ363" s="128"/>
      <c r="AIR363" s="128"/>
      <c r="AIS363" s="128"/>
      <c r="AIT363" s="128"/>
      <c r="AIU363" s="128"/>
      <c r="AIV363" s="128"/>
      <c r="AIW363" s="128"/>
      <c r="AIX363" s="128"/>
      <c r="AIY363" s="128"/>
      <c r="AIZ363" s="128"/>
      <c r="AJA363" s="128"/>
      <c r="AJB363" s="128"/>
      <c r="AJC363" s="128"/>
      <c r="AJD363" s="128"/>
      <c r="AJE363" s="128"/>
      <c r="AJF363" s="128"/>
      <c r="AJG363" s="128"/>
      <c r="AJH363" s="128"/>
      <c r="AJI363" s="128"/>
      <c r="AJJ363" s="128"/>
      <c r="AJK363" s="128"/>
      <c r="AJL363" s="128"/>
      <c r="AJM363" s="128"/>
      <c r="AJN363" s="128"/>
      <c r="AJO363" s="128"/>
      <c r="AJP363" s="128"/>
      <c r="AJQ363" s="128"/>
      <c r="AJR363" s="128"/>
      <c r="AJS363" s="128"/>
      <c r="AJT363" s="128"/>
      <c r="AJU363" s="128"/>
      <c r="AJV363" s="128"/>
      <c r="AJW363" s="128"/>
      <c r="AJX363" s="128"/>
      <c r="AJY363" s="128"/>
      <c r="AJZ363" s="128"/>
      <c r="AKA363" s="128"/>
      <c r="AKB363" s="128"/>
      <c r="AKC363" s="128"/>
      <c r="AKD363" s="128"/>
      <c r="AKE363" s="128"/>
      <c r="AKF363" s="128"/>
      <c r="AKG363" s="128"/>
      <c r="AKH363" s="128"/>
      <c r="AKI363" s="128"/>
      <c r="AKJ363" s="128"/>
      <c r="AKK363" s="128"/>
      <c r="AKL363" s="128"/>
      <c r="AKM363" s="128"/>
      <c r="AKN363" s="128"/>
      <c r="AKO363" s="128"/>
      <c r="AKP363" s="128"/>
      <c r="AKQ363" s="128"/>
      <c r="AKR363" s="128"/>
      <c r="AKS363" s="128"/>
      <c r="AKT363" s="128"/>
      <c r="AKU363" s="128"/>
      <c r="AKV363" s="128"/>
      <c r="AKW363" s="128"/>
      <c r="AKX363" s="128"/>
      <c r="AKY363" s="128"/>
      <c r="AKZ363" s="128"/>
      <c r="ALA363" s="128"/>
      <c r="ALB363" s="128"/>
      <c r="ALC363" s="128"/>
      <c r="ALD363" s="128"/>
      <c r="ALE363" s="128"/>
      <c r="ALF363" s="128"/>
      <c r="ALG363" s="128"/>
      <c r="ALH363" s="128"/>
      <c r="ALI363" s="128"/>
      <c r="ALJ363" s="128"/>
      <c r="ALK363" s="128"/>
      <c r="ALL363" s="128"/>
      <c r="ALM363" s="128"/>
      <c r="ALN363" s="128"/>
      <c r="ALO363" s="128"/>
      <c r="ALP363" s="128"/>
      <c r="ALQ363" s="128"/>
      <c r="ALR363" s="128"/>
      <c r="ALS363" s="128"/>
      <c r="ALT363" s="128"/>
      <c r="ALU363" s="128"/>
      <c r="ALV363" s="128"/>
      <c r="ALW363" s="128"/>
      <c r="ALX363" s="128"/>
      <c r="ALY363" s="128"/>
      <c r="ALZ363" s="128"/>
      <c r="AMA363" s="128"/>
      <c r="AMB363" s="128"/>
      <c r="AMC363" s="128"/>
      <c r="AMD363" s="128"/>
      <c r="AME363" s="128"/>
      <c r="AMF363" s="128"/>
      <c r="AMG363" s="128"/>
      <c r="AMH363" s="128"/>
    </row>
    <row r="364" spans="1:1022" ht="13.9" customHeight="1" x14ac:dyDescent="0.3">
      <c r="A364" s="131" t="s">
        <v>21</v>
      </c>
      <c r="B364" s="158">
        <v>3</v>
      </c>
      <c r="C364" s="131"/>
      <c r="D364" s="177"/>
      <c r="E364" s="174"/>
      <c r="F364" s="174"/>
      <c r="G364" s="174"/>
      <c r="H364" s="177"/>
      <c r="I364" s="177"/>
      <c r="J364" s="174"/>
      <c r="K364" s="174"/>
      <c r="L364" s="174"/>
      <c r="M364" s="174"/>
      <c r="N364" s="174"/>
      <c r="O364" s="174"/>
      <c r="P364" s="128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  <c r="AH364" s="128"/>
      <c r="AI364" s="128"/>
      <c r="AJ364" s="128"/>
      <c r="AK364" s="128"/>
      <c r="AL364" s="128"/>
      <c r="AM364" s="128"/>
      <c r="AN364" s="128"/>
      <c r="AO364" s="128"/>
      <c r="AP364" s="128"/>
      <c r="AQ364" s="128"/>
      <c r="AR364" s="128"/>
      <c r="AS364" s="128"/>
      <c r="AT364" s="128"/>
      <c r="AU364" s="128"/>
      <c r="AV364" s="128"/>
      <c r="AW364" s="128"/>
      <c r="AX364" s="128"/>
      <c r="AY364" s="128"/>
      <c r="AZ364" s="128"/>
      <c r="BA364" s="128"/>
      <c r="BB364" s="128"/>
      <c r="BC364" s="128"/>
      <c r="BD364" s="128"/>
      <c r="BE364" s="128"/>
      <c r="BF364" s="128"/>
      <c r="BG364" s="128"/>
      <c r="BH364" s="128"/>
      <c r="BI364" s="128"/>
      <c r="BJ364" s="128"/>
      <c r="BK364" s="128"/>
      <c r="BL364" s="128"/>
      <c r="BM364" s="128"/>
      <c r="BN364" s="128"/>
      <c r="BO364" s="128"/>
      <c r="BP364" s="128"/>
      <c r="BQ364" s="128"/>
      <c r="BR364" s="128"/>
      <c r="BS364" s="128"/>
      <c r="BT364" s="128"/>
      <c r="BU364" s="128"/>
      <c r="BV364" s="128"/>
      <c r="BW364" s="128"/>
      <c r="BX364" s="128"/>
      <c r="BY364" s="128"/>
      <c r="BZ364" s="128"/>
      <c r="CA364" s="128"/>
      <c r="CB364" s="128"/>
      <c r="CC364" s="128"/>
      <c r="CD364" s="128"/>
      <c r="CE364" s="128"/>
      <c r="CF364" s="128"/>
      <c r="CG364" s="128"/>
      <c r="CH364" s="128"/>
      <c r="CI364" s="128"/>
      <c r="CJ364" s="128"/>
      <c r="CK364" s="128"/>
      <c r="CL364" s="128"/>
      <c r="CM364" s="128"/>
      <c r="CN364" s="128"/>
      <c r="CO364" s="128"/>
      <c r="CP364" s="128"/>
      <c r="CQ364" s="128"/>
      <c r="CR364" s="128"/>
      <c r="CS364" s="128"/>
      <c r="CT364" s="128"/>
      <c r="CU364" s="128"/>
      <c r="CV364" s="128"/>
      <c r="CW364" s="128"/>
      <c r="CX364" s="128"/>
      <c r="CY364" s="128"/>
      <c r="CZ364" s="128"/>
      <c r="DA364" s="128"/>
      <c r="DB364" s="128"/>
      <c r="DC364" s="128"/>
      <c r="DD364" s="128"/>
      <c r="DE364" s="128"/>
      <c r="DF364" s="128"/>
      <c r="DG364" s="128"/>
      <c r="DH364" s="128"/>
      <c r="DI364" s="128"/>
      <c r="DJ364" s="128"/>
      <c r="DK364" s="128"/>
      <c r="DL364" s="128"/>
      <c r="DM364" s="128"/>
      <c r="DN364" s="128"/>
      <c r="DO364" s="128"/>
      <c r="DP364" s="128"/>
      <c r="DQ364" s="128"/>
      <c r="DR364" s="128"/>
      <c r="DS364" s="128"/>
      <c r="DT364" s="128"/>
      <c r="DU364" s="128"/>
      <c r="DV364" s="128"/>
      <c r="DW364" s="128"/>
      <c r="DX364" s="128"/>
      <c r="DY364" s="128"/>
      <c r="DZ364" s="128"/>
      <c r="EA364" s="128"/>
      <c r="EB364" s="128"/>
      <c r="EC364" s="128"/>
      <c r="ED364" s="128"/>
      <c r="EE364" s="128"/>
      <c r="EF364" s="128"/>
      <c r="EG364" s="128"/>
      <c r="EH364" s="128"/>
      <c r="EI364" s="128"/>
      <c r="EJ364" s="128"/>
      <c r="EK364" s="128"/>
      <c r="EL364" s="128"/>
      <c r="EM364" s="128"/>
      <c r="EN364" s="128"/>
      <c r="EO364" s="128"/>
      <c r="EP364" s="128"/>
      <c r="EQ364" s="128"/>
      <c r="ER364" s="128"/>
      <c r="ES364" s="128"/>
      <c r="ET364" s="128"/>
      <c r="EU364" s="128"/>
      <c r="EV364" s="128"/>
      <c r="EW364" s="128"/>
      <c r="EX364" s="128"/>
      <c r="EY364" s="128"/>
      <c r="EZ364" s="128"/>
      <c r="FA364" s="128"/>
      <c r="FB364" s="128"/>
      <c r="FC364" s="128"/>
      <c r="FD364" s="128"/>
      <c r="FE364" s="128"/>
      <c r="FF364" s="128"/>
      <c r="FG364" s="128"/>
      <c r="FH364" s="128"/>
      <c r="FI364" s="128"/>
      <c r="FJ364" s="128"/>
      <c r="FK364" s="128"/>
      <c r="FL364" s="128"/>
      <c r="FM364" s="128"/>
      <c r="FN364" s="128"/>
      <c r="FO364" s="128"/>
      <c r="FP364" s="128"/>
      <c r="FQ364" s="128"/>
      <c r="FR364" s="128"/>
      <c r="FS364" s="128"/>
      <c r="FT364" s="128"/>
      <c r="FU364" s="128"/>
      <c r="FV364" s="128"/>
      <c r="FW364" s="128"/>
      <c r="FX364" s="128"/>
      <c r="FY364" s="128"/>
      <c r="FZ364" s="128"/>
      <c r="GA364" s="128"/>
      <c r="GB364" s="128"/>
      <c r="GC364" s="128"/>
      <c r="GD364" s="128"/>
      <c r="GE364" s="128"/>
      <c r="GF364" s="128"/>
      <c r="GG364" s="128"/>
      <c r="GH364" s="128"/>
      <c r="GI364" s="128"/>
      <c r="GJ364" s="128"/>
      <c r="GK364" s="128"/>
      <c r="GL364" s="128"/>
      <c r="GM364" s="128"/>
      <c r="GN364" s="128"/>
      <c r="GO364" s="128"/>
      <c r="GP364" s="128"/>
      <c r="GQ364" s="128"/>
      <c r="GR364" s="128"/>
      <c r="GS364" s="128"/>
      <c r="GT364" s="128"/>
      <c r="GU364" s="128"/>
      <c r="GV364" s="128"/>
      <c r="GW364" s="128"/>
      <c r="GX364" s="128"/>
      <c r="GY364" s="128"/>
      <c r="GZ364" s="128"/>
      <c r="HA364" s="128"/>
      <c r="HB364" s="128"/>
      <c r="HC364" s="128"/>
      <c r="HD364" s="128"/>
      <c r="HE364" s="128"/>
      <c r="HF364" s="128"/>
      <c r="HG364" s="128"/>
      <c r="HH364" s="128"/>
      <c r="HI364" s="128"/>
      <c r="HJ364" s="128"/>
      <c r="HK364" s="128"/>
      <c r="HL364" s="128"/>
      <c r="HM364" s="128"/>
      <c r="HN364" s="128"/>
      <c r="HO364" s="128"/>
      <c r="HP364" s="128"/>
      <c r="HQ364" s="128"/>
      <c r="HR364" s="128"/>
      <c r="HS364" s="128"/>
      <c r="HT364" s="128"/>
      <c r="HU364" s="128"/>
      <c r="HV364" s="128"/>
      <c r="HW364" s="128"/>
      <c r="HX364" s="128"/>
      <c r="HY364" s="128"/>
      <c r="HZ364" s="128"/>
      <c r="IA364" s="128"/>
      <c r="IB364" s="128"/>
      <c r="IC364" s="128"/>
      <c r="ID364" s="128"/>
      <c r="IE364" s="128"/>
      <c r="IF364" s="128"/>
      <c r="IG364" s="128"/>
      <c r="IH364" s="128"/>
      <c r="II364" s="128"/>
      <c r="IJ364" s="128"/>
      <c r="IK364" s="128"/>
      <c r="IL364" s="128"/>
      <c r="IM364" s="128"/>
      <c r="IN364" s="128"/>
      <c r="IO364" s="128"/>
      <c r="IP364" s="128"/>
      <c r="IQ364" s="128"/>
      <c r="IR364" s="128"/>
      <c r="IS364" s="128"/>
      <c r="IT364" s="128"/>
      <c r="IU364" s="128"/>
      <c r="IV364" s="128"/>
      <c r="IW364" s="128"/>
      <c r="IX364" s="128"/>
      <c r="IY364" s="128"/>
      <c r="IZ364" s="128"/>
      <c r="JA364" s="128"/>
      <c r="JB364" s="128"/>
      <c r="JC364" s="128"/>
      <c r="JD364" s="128"/>
      <c r="JE364" s="128"/>
      <c r="JF364" s="128"/>
      <c r="JG364" s="128"/>
      <c r="JH364" s="128"/>
      <c r="JI364" s="128"/>
      <c r="JJ364" s="128"/>
      <c r="JK364" s="128"/>
      <c r="JL364" s="128"/>
      <c r="JM364" s="128"/>
      <c r="JN364" s="128"/>
      <c r="JO364" s="128"/>
      <c r="JP364" s="128"/>
      <c r="JQ364" s="128"/>
      <c r="JR364" s="128"/>
      <c r="JS364" s="128"/>
      <c r="JT364" s="128"/>
      <c r="JU364" s="128"/>
      <c r="JV364" s="128"/>
      <c r="JW364" s="128"/>
      <c r="JX364" s="128"/>
      <c r="JY364" s="128"/>
      <c r="JZ364" s="128"/>
      <c r="KA364" s="128"/>
      <c r="KB364" s="128"/>
      <c r="KC364" s="128"/>
      <c r="KD364" s="128"/>
      <c r="KE364" s="128"/>
      <c r="KF364" s="128"/>
      <c r="KG364" s="128"/>
      <c r="KH364" s="128"/>
      <c r="KI364" s="128"/>
      <c r="KJ364" s="128"/>
      <c r="KK364" s="128"/>
      <c r="KL364" s="128"/>
      <c r="KM364" s="128"/>
      <c r="KN364" s="128"/>
      <c r="KO364" s="128"/>
      <c r="KP364" s="128"/>
      <c r="KQ364" s="128"/>
      <c r="KR364" s="128"/>
      <c r="KS364" s="128"/>
      <c r="KT364" s="128"/>
      <c r="KU364" s="128"/>
      <c r="KV364" s="128"/>
      <c r="KW364" s="128"/>
      <c r="KX364" s="128"/>
      <c r="KY364" s="128"/>
      <c r="KZ364" s="128"/>
      <c r="LA364" s="128"/>
      <c r="LB364" s="128"/>
      <c r="LC364" s="128"/>
      <c r="LD364" s="128"/>
      <c r="LE364" s="128"/>
      <c r="LF364" s="128"/>
      <c r="LG364" s="128"/>
      <c r="LH364" s="128"/>
      <c r="LI364" s="128"/>
      <c r="LJ364" s="128"/>
      <c r="LK364" s="128"/>
      <c r="LL364" s="128"/>
      <c r="LM364" s="128"/>
      <c r="LN364" s="128"/>
      <c r="LO364" s="128"/>
      <c r="LP364" s="128"/>
      <c r="LQ364" s="128"/>
      <c r="LR364" s="128"/>
      <c r="LS364" s="128"/>
      <c r="LT364" s="128"/>
      <c r="LU364" s="128"/>
      <c r="LV364" s="128"/>
      <c r="LW364" s="128"/>
      <c r="LX364" s="128"/>
      <c r="LY364" s="128"/>
      <c r="LZ364" s="128"/>
      <c r="MA364" s="128"/>
      <c r="MB364" s="128"/>
      <c r="MC364" s="128"/>
      <c r="MD364" s="128"/>
      <c r="ME364" s="128"/>
      <c r="MF364" s="128"/>
      <c r="MG364" s="128"/>
      <c r="MH364" s="128"/>
      <c r="MI364" s="128"/>
      <c r="MJ364" s="128"/>
      <c r="MK364" s="128"/>
      <c r="ML364" s="128"/>
      <c r="MM364" s="128"/>
      <c r="MN364" s="128"/>
      <c r="MO364" s="128"/>
      <c r="MP364" s="128"/>
      <c r="MQ364" s="128"/>
      <c r="MR364" s="128"/>
      <c r="MS364" s="128"/>
      <c r="MT364" s="128"/>
      <c r="MU364" s="128"/>
      <c r="MV364" s="128"/>
      <c r="MW364" s="128"/>
      <c r="MX364" s="128"/>
      <c r="MY364" s="128"/>
      <c r="MZ364" s="128"/>
      <c r="NA364" s="128"/>
      <c r="NB364" s="128"/>
      <c r="NC364" s="128"/>
      <c r="ND364" s="128"/>
      <c r="NE364" s="128"/>
      <c r="NF364" s="128"/>
      <c r="NG364" s="128"/>
      <c r="NH364" s="128"/>
      <c r="NI364" s="128"/>
      <c r="NJ364" s="128"/>
      <c r="NK364" s="128"/>
      <c r="NL364" s="128"/>
      <c r="NM364" s="128"/>
      <c r="NN364" s="128"/>
      <c r="NO364" s="128"/>
      <c r="NP364" s="128"/>
      <c r="NQ364" s="128"/>
      <c r="NR364" s="128"/>
      <c r="NS364" s="128"/>
      <c r="NT364" s="128"/>
      <c r="NU364" s="128"/>
      <c r="NV364" s="128"/>
      <c r="NW364" s="128"/>
      <c r="NX364" s="128"/>
      <c r="NY364" s="128"/>
      <c r="NZ364" s="128"/>
      <c r="OA364" s="128"/>
      <c r="OB364" s="128"/>
      <c r="OC364" s="128"/>
      <c r="OD364" s="128"/>
      <c r="OE364" s="128"/>
      <c r="OF364" s="128"/>
      <c r="OG364" s="128"/>
      <c r="OH364" s="128"/>
      <c r="OI364" s="128"/>
      <c r="OJ364" s="128"/>
      <c r="OK364" s="128"/>
      <c r="OL364" s="128"/>
      <c r="OM364" s="128"/>
      <c r="ON364" s="128"/>
      <c r="OO364" s="128"/>
      <c r="OP364" s="128"/>
      <c r="OQ364" s="128"/>
      <c r="OR364" s="128"/>
      <c r="OS364" s="128"/>
      <c r="OT364" s="128"/>
      <c r="OU364" s="128"/>
      <c r="OV364" s="128"/>
      <c r="OW364" s="128"/>
      <c r="OX364" s="128"/>
      <c r="OY364" s="128"/>
      <c r="OZ364" s="128"/>
      <c r="PA364" s="128"/>
      <c r="PB364" s="128"/>
      <c r="PC364" s="128"/>
      <c r="PD364" s="128"/>
      <c r="PE364" s="128"/>
      <c r="PF364" s="128"/>
      <c r="PG364" s="128"/>
      <c r="PH364" s="128"/>
      <c r="PI364" s="128"/>
      <c r="PJ364" s="128"/>
      <c r="PK364" s="128"/>
      <c r="PL364" s="128"/>
      <c r="PM364" s="128"/>
      <c r="PN364" s="128"/>
      <c r="PO364" s="128"/>
      <c r="PP364" s="128"/>
      <c r="PQ364" s="128"/>
      <c r="PR364" s="128"/>
      <c r="PS364" s="128"/>
      <c r="PT364" s="128"/>
      <c r="PU364" s="128"/>
      <c r="PV364" s="128"/>
      <c r="PW364" s="128"/>
      <c r="PX364" s="128"/>
      <c r="PY364" s="128"/>
      <c r="PZ364" s="128"/>
      <c r="QA364" s="128"/>
      <c r="QB364" s="128"/>
      <c r="QC364" s="128"/>
      <c r="QD364" s="128"/>
      <c r="QE364" s="128"/>
      <c r="QF364" s="128"/>
      <c r="QG364" s="128"/>
      <c r="QH364" s="128"/>
      <c r="QI364" s="128"/>
      <c r="QJ364" s="128"/>
      <c r="QK364" s="128"/>
      <c r="QL364" s="128"/>
      <c r="QM364" s="128"/>
      <c r="QN364" s="128"/>
      <c r="QO364" s="128"/>
      <c r="QP364" s="128"/>
      <c r="QQ364" s="128"/>
      <c r="QR364" s="128"/>
      <c r="QS364" s="128"/>
      <c r="QT364" s="128"/>
      <c r="QU364" s="128"/>
      <c r="QV364" s="128"/>
      <c r="QW364" s="128"/>
      <c r="QX364" s="128"/>
      <c r="QY364" s="128"/>
      <c r="QZ364" s="128"/>
      <c r="RA364" s="128"/>
      <c r="RB364" s="128"/>
      <c r="RC364" s="128"/>
      <c r="RD364" s="128"/>
      <c r="RE364" s="128"/>
      <c r="RF364" s="128"/>
      <c r="RG364" s="128"/>
      <c r="RH364" s="128"/>
      <c r="RI364" s="128"/>
      <c r="RJ364" s="128"/>
      <c r="RK364" s="128"/>
      <c r="RL364" s="128"/>
      <c r="RM364" s="128"/>
      <c r="RN364" s="128"/>
      <c r="RO364" s="128"/>
      <c r="RP364" s="128"/>
      <c r="RQ364" s="128"/>
      <c r="RR364" s="128"/>
      <c r="RS364" s="128"/>
      <c r="RT364" s="128"/>
      <c r="RU364" s="128"/>
      <c r="RV364" s="128"/>
      <c r="RW364" s="128"/>
      <c r="RX364" s="128"/>
      <c r="RY364" s="128"/>
      <c r="RZ364" s="128"/>
      <c r="SA364" s="128"/>
      <c r="SB364" s="128"/>
      <c r="SC364" s="128"/>
      <c r="SD364" s="128"/>
      <c r="SE364" s="128"/>
      <c r="SF364" s="128"/>
      <c r="SG364" s="128"/>
      <c r="SH364" s="128"/>
      <c r="SI364" s="128"/>
      <c r="SJ364" s="128"/>
      <c r="SK364" s="128"/>
      <c r="SL364" s="128"/>
      <c r="SM364" s="128"/>
      <c r="SN364" s="128"/>
      <c r="SO364" s="128"/>
      <c r="SP364" s="128"/>
      <c r="SQ364" s="128"/>
      <c r="SR364" s="128"/>
      <c r="SS364" s="128"/>
      <c r="ST364" s="128"/>
      <c r="SU364" s="128"/>
      <c r="SV364" s="128"/>
      <c r="SW364" s="128"/>
      <c r="SX364" s="128"/>
      <c r="SY364" s="128"/>
      <c r="SZ364" s="128"/>
      <c r="TA364" s="128"/>
      <c r="TB364" s="128"/>
      <c r="TC364" s="128"/>
      <c r="TD364" s="128"/>
      <c r="TE364" s="128"/>
      <c r="TF364" s="128"/>
      <c r="TG364" s="128"/>
      <c r="TH364" s="128"/>
      <c r="TI364" s="128"/>
      <c r="TJ364" s="128"/>
      <c r="TK364" s="128"/>
      <c r="TL364" s="128"/>
      <c r="TM364" s="128"/>
      <c r="TN364" s="128"/>
      <c r="TO364" s="128"/>
      <c r="TP364" s="128"/>
      <c r="TQ364" s="128"/>
      <c r="TR364" s="128"/>
      <c r="TS364" s="128"/>
      <c r="TT364" s="128"/>
      <c r="TU364" s="128"/>
      <c r="TV364" s="128"/>
      <c r="TW364" s="128"/>
      <c r="TX364" s="128"/>
      <c r="TY364" s="128"/>
      <c r="TZ364" s="128"/>
      <c r="UA364" s="128"/>
      <c r="UB364" s="128"/>
      <c r="UC364" s="128"/>
      <c r="UD364" s="128"/>
      <c r="UE364" s="128"/>
      <c r="UF364" s="128"/>
      <c r="UG364" s="128"/>
      <c r="UH364" s="128"/>
      <c r="UI364" s="128"/>
      <c r="UJ364" s="128"/>
      <c r="UK364" s="128"/>
      <c r="UL364" s="128"/>
      <c r="UM364" s="128"/>
      <c r="UN364" s="128"/>
      <c r="UO364" s="128"/>
      <c r="UP364" s="128"/>
      <c r="UQ364" s="128"/>
      <c r="UR364" s="128"/>
      <c r="US364" s="128"/>
      <c r="UT364" s="128"/>
      <c r="UU364" s="128"/>
      <c r="UV364" s="128"/>
      <c r="UW364" s="128"/>
      <c r="UX364" s="128"/>
      <c r="UY364" s="128"/>
      <c r="UZ364" s="128"/>
      <c r="VA364" s="128"/>
      <c r="VB364" s="128"/>
      <c r="VC364" s="128"/>
      <c r="VD364" s="128"/>
      <c r="VE364" s="128"/>
      <c r="VF364" s="128"/>
      <c r="VG364" s="128"/>
      <c r="VH364" s="128"/>
      <c r="VI364" s="128"/>
      <c r="VJ364" s="128"/>
      <c r="VK364" s="128"/>
      <c r="VL364" s="128"/>
      <c r="VM364" s="128"/>
      <c r="VN364" s="128"/>
      <c r="VO364" s="128"/>
      <c r="VP364" s="128"/>
      <c r="VQ364" s="128"/>
      <c r="VR364" s="128"/>
      <c r="VS364" s="128"/>
      <c r="VT364" s="128"/>
      <c r="VU364" s="128"/>
      <c r="VV364" s="128"/>
      <c r="VW364" s="128"/>
      <c r="VX364" s="128"/>
      <c r="VY364" s="128"/>
      <c r="VZ364" s="128"/>
      <c r="WA364" s="128"/>
      <c r="WB364" s="128"/>
      <c r="WC364" s="128"/>
      <c r="WD364" s="128"/>
      <c r="WE364" s="128"/>
      <c r="WF364" s="128"/>
      <c r="WG364" s="128"/>
      <c r="WH364" s="128"/>
      <c r="WI364" s="128"/>
      <c r="WJ364" s="128"/>
      <c r="WK364" s="128"/>
      <c r="WL364" s="128"/>
      <c r="WM364" s="128"/>
      <c r="WN364" s="128"/>
      <c r="WO364" s="128"/>
      <c r="WP364" s="128"/>
      <c r="WQ364" s="128"/>
      <c r="WR364" s="128"/>
      <c r="WS364" s="128"/>
      <c r="WT364" s="128"/>
      <c r="WU364" s="128"/>
      <c r="WV364" s="128"/>
      <c r="WW364" s="128"/>
      <c r="WX364" s="128"/>
      <c r="WY364" s="128"/>
      <c r="WZ364" s="128"/>
      <c r="XA364" s="128"/>
      <c r="XB364" s="128"/>
      <c r="XC364" s="128"/>
      <c r="XD364" s="128"/>
      <c r="XE364" s="128"/>
      <c r="XF364" s="128"/>
      <c r="XG364" s="128"/>
      <c r="XH364" s="128"/>
      <c r="XI364" s="128"/>
      <c r="XJ364" s="128"/>
      <c r="XK364" s="128"/>
      <c r="XL364" s="128"/>
      <c r="XM364" s="128"/>
      <c r="XN364" s="128"/>
      <c r="XO364" s="128"/>
      <c r="XP364" s="128"/>
      <c r="XQ364" s="128"/>
      <c r="XR364" s="128"/>
      <c r="XS364" s="128"/>
      <c r="XT364" s="128"/>
      <c r="XU364" s="128"/>
      <c r="XV364" s="128"/>
      <c r="XW364" s="128"/>
      <c r="XX364" s="128"/>
      <c r="XY364" s="128"/>
      <c r="XZ364" s="128"/>
      <c r="YA364" s="128"/>
      <c r="YB364" s="128"/>
      <c r="YC364" s="128"/>
      <c r="YD364" s="128"/>
      <c r="YE364" s="128"/>
      <c r="YF364" s="128"/>
      <c r="YG364" s="128"/>
      <c r="YH364" s="128"/>
      <c r="YI364" s="128"/>
      <c r="YJ364" s="128"/>
      <c r="YK364" s="128"/>
      <c r="YL364" s="128"/>
      <c r="YM364" s="128"/>
      <c r="YN364" s="128"/>
      <c r="YO364" s="128"/>
      <c r="YP364" s="128"/>
      <c r="YQ364" s="128"/>
      <c r="YR364" s="128"/>
      <c r="YS364" s="128"/>
      <c r="YT364" s="128"/>
      <c r="YU364" s="128"/>
      <c r="YV364" s="128"/>
      <c r="YW364" s="128"/>
      <c r="YX364" s="128"/>
      <c r="YY364" s="128"/>
      <c r="YZ364" s="128"/>
      <c r="ZA364" s="128"/>
      <c r="ZB364" s="128"/>
      <c r="ZC364" s="128"/>
      <c r="ZD364" s="128"/>
      <c r="ZE364" s="128"/>
      <c r="ZF364" s="128"/>
      <c r="ZG364" s="128"/>
      <c r="ZH364" s="128"/>
      <c r="ZI364" s="128"/>
      <c r="ZJ364" s="128"/>
      <c r="ZK364" s="128"/>
      <c r="ZL364" s="128"/>
      <c r="ZM364" s="128"/>
      <c r="ZN364" s="128"/>
      <c r="ZO364" s="128"/>
      <c r="ZP364" s="128"/>
      <c r="ZQ364" s="128"/>
      <c r="ZR364" s="128"/>
      <c r="ZS364" s="128"/>
      <c r="ZT364" s="128"/>
      <c r="ZU364" s="128"/>
      <c r="ZV364" s="128"/>
      <c r="ZW364" s="128"/>
      <c r="ZX364" s="128"/>
      <c r="ZY364" s="128"/>
      <c r="ZZ364" s="128"/>
      <c r="AAA364" s="128"/>
      <c r="AAB364" s="128"/>
      <c r="AAC364" s="128"/>
      <c r="AAD364" s="128"/>
      <c r="AAE364" s="128"/>
      <c r="AAF364" s="128"/>
      <c r="AAG364" s="128"/>
      <c r="AAH364" s="128"/>
      <c r="AAI364" s="128"/>
      <c r="AAJ364" s="128"/>
      <c r="AAK364" s="128"/>
      <c r="AAL364" s="128"/>
      <c r="AAM364" s="128"/>
      <c r="AAN364" s="128"/>
      <c r="AAO364" s="128"/>
      <c r="AAP364" s="128"/>
      <c r="AAQ364" s="128"/>
      <c r="AAR364" s="128"/>
      <c r="AAS364" s="128"/>
      <c r="AAT364" s="128"/>
      <c r="AAU364" s="128"/>
      <c r="AAV364" s="128"/>
      <c r="AAW364" s="128"/>
      <c r="AAX364" s="128"/>
      <c r="AAY364" s="128"/>
      <c r="AAZ364" s="128"/>
      <c r="ABA364" s="128"/>
      <c r="ABB364" s="128"/>
      <c r="ABC364" s="128"/>
      <c r="ABD364" s="128"/>
      <c r="ABE364" s="128"/>
      <c r="ABF364" s="128"/>
      <c r="ABG364" s="128"/>
      <c r="ABH364" s="128"/>
      <c r="ABI364" s="128"/>
      <c r="ABJ364" s="128"/>
      <c r="ABK364" s="128"/>
      <c r="ABL364" s="128"/>
      <c r="ABM364" s="128"/>
      <c r="ABN364" s="128"/>
      <c r="ABO364" s="128"/>
      <c r="ABP364" s="128"/>
      <c r="ABQ364" s="128"/>
      <c r="ABR364" s="128"/>
      <c r="ABS364" s="128"/>
      <c r="ABT364" s="128"/>
      <c r="ABU364" s="128"/>
      <c r="ABV364" s="128"/>
      <c r="ABW364" s="128"/>
      <c r="ABX364" s="128"/>
      <c r="ABY364" s="128"/>
      <c r="ABZ364" s="128"/>
      <c r="ACA364" s="128"/>
      <c r="ACB364" s="128"/>
      <c r="ACC364" s="128"/>
      <c r="ACD364" s="128"/>
      <c r="ACE364" s="128"/>
      <c r="ACF364" s="128"/>
      <c r="ACG364" s="128"/>
      <c r="ACH364" s="128"/>
      <c r="ACI364" s="128"/>
      <c r="ACJ364" s="128"/>
      <c r="ACK364" s="128"/>
      <c r="ACL364" s="128"/>
      <c r="ACM364" s="128"/>
      <c r="ACN364" s="128"/>
      <c r="ACO364" s="128"/>
      <c r="ACP364" s="128"/>
      <c r="ACQ364" s="128"/>
      <c r="ACR364" s="128"/>
      <c r="ACS364" s="128"/>
      <c r="ACT364" s="128"/>
      <c r="ACU364" s="128"/>
      <c r="ACV364" s="128"/>
      <c r="ACW364" s="128"/>
      <c r="ACX364" s="128"/>
      <c r="ACY364" s="128"/>
      <c r="ACZ364" s="128"/>
      <c r="ADA364" s="128"/>
      <c r="ADB364" s="128"/>
      <c r="ADC364" s="128"/>
      <c r="ADD364" s="128"/>
      <c r="ADE364" s="128"/>
      <c r="ADF364" s="128"/>
      <c r="ADG364" s="128"/>
      <c r="ADH364" s="128"/>
      <c r="ADI364" s="128"/>
      <c r="ADJ364" s="128"/>
      <c r="ADK364" s="128"/>
      <c r="ADL364" s="128"/>
      <c r="ADM364" s="128"/>
      <c r="ADN364" s="128"/>
      <c r="ADO364" s="128"/>
      <c r="ADP364" s="128"/>
      <c r="ADQ364" s="128"/>
      <c r="ADR364" s="128"/>
      <c r="ADS364" s="128"/>
      <c r="ADT364" s="128"/>
      <c r="ADU364" s="128"/>
      <c r="ADV364" s="128"/>
      <c r="ADW364" s="128"/>
      <c r="ADX364" s="128"/>
      <c r="ADY364" s="128"/>
      <c r="ADZ364" s="128"/>
      <c r="AEA364" s="128"/>
      <c r="AEB364" s="128"/>
      <c r="AEC364" s="128"/>
      <c r="AED364" s="128"/>
      <c r="AEE364" s="128"/>
      <c r="AEF364" s="128"/>
      <c r="AEG364" s="128"/>
      <c r="AEH364" s="128"/>
      <c r="AEI364" s="128"/>
      <c r="AEJ364" s="128"/>
      <c r="AEK364" s="128"/>
      <c r="AEL364" s="128"/>
      <c r="AEM364" s="128"/>
      <c r="AEN364" s="128"/>
      <c r="AEO364" s="128"/>
      <c r="AEP364" s="128"/>
      <c r="AEQ364" s="128"/>
      <c r="AER364" s="128"/>
      <c r="AES364" s="128"/>
      <c r="AET364" s="128"/>
      <c r="AEU364" s="128"/>
      <c r="AEV364" s="128"/>
      <c r="AEW364" s="128"/>
      <c r="AEX364" s="128"/>
      <c r="AEY364" s="128"/>
      <c r="AEZ364" s="128"/>
      <c r="AFA364" s="128"/>
      <c r="AFB364" s="128"/>
      <c r="AFC364" s="128"/>
      <c r="AFD364" s="128"/>
      <c r="AFE364" s="128"/>
      <c r="AFF364" s="128"/>
      <c r="AFG364" s="128"/>
      <c r="AFH364" s="128"/>
      <c r="AFI364" s="128"/>
      <c r="AFJ364" s="128"/>
      <c r="AFK364" s="128"/>
      <c r="AFL364" s="128"/>
      <c r="AFM364" s="128"/>
      <c r="AFN364" s="128"/>
      <c r="AFO364" s="128"/>
      <c r="AFP364" s="128"/>
      <c r="AFQ364" s="128"/>
      <c r="AFR364" s="128"/>
      <c r="AFS364" s="128"/>
      <c r="AFT364" s="128"/>
      <c r="AFU364" s="128"/>
      <c r="AFV364" s="128"/>
      <c r="AFW364" s="128"/>
      <c r="AFX364" s="128"/>
      <c r="AFY364" s="128"/>
      <c r="AFZ364" s="128"/>
      <c r="AGA364" s="128"/>
      <c r="AGB364" s="128"/>
      <c r="AGC364" s="128"/>
      <c r="AGD364" s="128"/>
      <c r="AGE364" s="128"/>
      <c r="AGF364" s="128"/>
      <c r="AGG364" s="128"/>
      <c r="AGH364" s="128"/>
      <c r="AGI364" s="128"/>
      <c r="AGJ364" s="128"/>
      <c r="AGK364" s="128"/>
      <c r="AGL364" s="128"/>
      <c r="AGM364" s="128"/>
      <c r="AGN364" s="128"/>
      <c r="AGO364" s="128"/>
      <c r="AGP364" s="128"/>
      <c r="AGQ364" s="128"/>
      <c r="AGR364" s="128"/>
      <c r="AGS364" s="128"/>
      <c r="AGT364" s="128"/>
      <c r="AGU364" s="128"/>
      <c r="AGV364" s="128"/>
      <c r="AGW364" s="128"/>
      <c r="AGX364" s="128"/>
      <c r="AGY364" s="128"/>
      <c r="AGZ364" s="128"/>
      <c r="AHA364" s="128"/>
      <c r="AHB364" s="128"/>
      <c r="AHC364" s="128"/>
      <c r="AHD364" s="128"/>
      <c r="AHE364" s="128"/>
      <c r="AHF364" s="128"/>
      <c r="AHG364" s="128"/>
      <c r="AHH364" s="128"/>
      <c r="AHI364" s="128"/>
      <c r="AHJ364" s="128"/>
      <c r="AHK364" s="128"/>
      <c r="AHL364" s="128"/>
      <c r="AHM364" s="128"/>
      <c r="AHN364" s="128"/>
      <c r="AHO364" s="128"/>
      <c r="AHP364" s="128"/>
      <c r="AHQ364" s="128"/>
      <c r="AHR364" s="128"/>
      <c r="AHS364" s="128"/>
      <c r="AHT364" s="128"/>
      <c r="AHU364" s="128"/>
      <c r="AHV364" s="128"/>
      <c r="AHW364" s="128"/>
      <c r="AHX364" s="128"/>
      <c r="AHY364" s="128"/>
      <c r="AHZ364" s="128"/>
      <c r="AIA364" s="128"/>
      <c r="AIB364" s="128"/>
      <c r="AIC364" s="128"/>
      <c r="AID364" s="128"/>
      <c r="AIE364" s="128"/>
      <c r="AIF364" s="128"/>
      <c r="AIG364" s="128"/>
      <c r="AIH364" s="128"/>
      <c r="AII364" s="128"/>
      <c r="AIJ364" s="128"/>
      <c r="AIK364" s="128"/>
      <c r="AIL364" s="128"/>
      <c r="AIM364" s="128"/>
      <c r="AIN364" s="128"/>
      <c r="AIO364" s="128"/>
      <c r="AIP364" s="128"/>
      <c r="AIQ364" s="128"/>
      <c r="AIR364" s="128"/>
      <c r="AIS364" s="128"/>
      <c r="AIT364" s="128"/>
      <c r="AIU364" s="128"/>
      <c r="AIV364" s="128"/>
      <c r="AIW364" s="128"/>
      <c r="AIX364" s="128"/>
      <c r="AIY364" s="128"/>
      <c r="AIZ364" s="128"/>
      <c r="AJA364" s="128"/>
      <c r="AJB364" s="128"/>
      <c r="AJC364" s="128"/>
      <c r="AJD364" s="128"/>
      <c r="AJE364" s="128"/>
      <c r="AJF364" s="128"/>
      <c r="AJG364" s="128"/>
      <c r="AJH364" s="128"/>
      <c r="AJI364" s="128"/>
      <c r="AJJ364" s="128"/>
      <c r="AJK364" s="128"/>
      <c r="AJL364" s="128"/>
      <c r="AJM364" s="128"/>
      <c r="AJN364" s="128"/>
      <c r="AJO364" s="128"/>
      <c r="AJP364" s="128"/>
      <c r="AJQ364" s="128"/>
      <c r="AJR364" s="128"/>
      <c r="AJS364" s="128"/>
      <c r="AJT364" s="128"/>
      <c r="AJU364" s="128"/>
      <c r="AJV364" s="128"/>
      <c r="AJW364" s="128"/>
      <c r="AJX364" s="128"/>
      <c r="AJY364" s="128"/>
      <c r="AJZ364" s="128"/>
      <c r="AKA364" s="128"/>
      <c r="AKB364" s="128"/>
      <c r="AKC364" s="128"/>
      <c r="AKD364" s="128"/>
      <c r="AKE364" s="128"/>
      <c r="AKF364" s="128"/>
      <c r="AKG364" s="128"/>
      <c r="AKH364" s="128"/>
      <c r="AKI364" s="128"/>
      <c r="AKJ364" s="128"/>
      <c r="AKK364" s="128"/>
      <c r="AKL364" s="128"/>
      <c r="AKM364" s="128"/>
      <c r="AKN364" s="128"/>
      <c r="AKO364" s="128"/>
      <c r="AKP364" s="128"/>
      <c r="AKQ364" s="128"/>
      <c r="AKR364" s="128"/>
      <c r="AKS364" s="128"/>
      <c r="AKT364" s="128"/>
      <c r="AKU364" s="128"/>
      <c r="AKV364" s="128"/>
      <c r="AKW364" s="128"/>
      <c r="AKX364" s="128"/>
      <c r="AKY364" s="128"/>
      <c r="AKZ364" s="128"/>
      <c r="ALA364" s="128"/>
      <c r="ALB364" s="128"/>
      <c r="ALC364" s="128"/>
      <c r="ALD364" s="128"/>
      <c r="ALE364" s="128"/>
      <c r="ALF364" s="128"/>
      <c r="ALG364" s="128"/>
      <c r="ALH364" s="128"/>
      <c r="ALI364" s="128"/>
      <c r="ALJ364" s="128"/>
      <c r="ALK364" s="128"/>
      <c r="ALL364" s="128"/>
      <c r="ALM364" s="128"/>
      <c r="ALN364" s="128"/>
      <c r="ALO364" s="128"/>
      <c r="ALP364" s="128"/>
      <c r="ALQ364" s="128"/>
      <c r="ALR364" s="128"/>
      <c r="ALS364" s="128"/>
      <c r="ALT364" s="128"/>
      <c r="ALU364" s="128"/>
      <c r="ALV364" s="128"/>
      <c r="ALW364" s="128"/>
      <c r="ALX364" s="128"/>
      <c r="ALY364" s="128"/>
      <c r="ALZ364" s="128"/>
      <c r="AMA364" s="128"/>
      <c r="AMB364" s="128"/>
      <c r="AMC364" s="128"/>
      <c r="AMD364" s="128"/>
      <c r="AME364" s="128"/>
      <c r="AMF364" s="128"/>
      <c r="AMG364" s="128"/>
      <c r="AMH364" s="128"/>
    </row>
    <row r="365" spans="1:1022" ht="16.5" customHeight="1" x14ac:dyDescent="0.3">
      <c r="A365" s="240" t="s">
        <v>22</v>
      </c>
      <c r="B365" s="240" t="s">
        <v>23</v>
      </c>
      <c r="C365" s="240" t="s">
        <v>24</v>
      </c>
      <c r="D365" s="243" t="s">
        <v>25</v>
      </c>
      <c r="E365" s="243"/>
      <c r="F365" s="243"/>
      <c r="G365" s="244" t="s">
        <v>26</v>
      </c>
      <c r="H365" s="243" t="s">
        <v>27</v>
      </c>
      <c r="I365" s="243"/>
      <c r="J365" s="243"/>
      <c r="K365" s="243"/>
      <c r="L365" s="243" t="s">
        <v>28</v>
      </c>
      <c r="M365" s="243"/>
      <c r="N365" s="243"/>
      <c r="O365" s="243"/>
    </row>
    <row r="366" spans="1:1022" x14ac:dyDescent="0.3">
      <c r="A366" s="241"/>
      <c r="B366" s="242"/>
      <c r="C366" s="241"/>
      <c r="D366" s="159" t="s">
        <v>29</v>
      </c>
      <c r="E366" s="159" t="s">
        <v>30</v>
      </c>
      <c r="F366" s="159" t="s">
        <v>31</v>
      </c>
      <c r="G366" s="245"/>
      <c r="H366" s="159" t="s">
        <v>32</v>
      </c>
      <c r="I366" s="159" t="s">
        <v>33</v>
      </c>
      <c r="J366" s="159" t="s">
        <v>34</v>
      </c>
      <c r="K366" s="159" t="s">
        <v>35</v>
      </c>
      <c r="L366" s="159" t="s">
        <v>36</v>
      </c>
      <c r="M366" s="159" t="s">
        <v>37</v>
      </c>
      <c r="N366" s="159" t="s">
        <v>38</v>
      </c>
      <c r="O366" s="159" t="s">
        <v>39</v>
      </c>
    </row>
    <row r="367" spans="1:1022" x14ac:dyDescent="0.3">
      <c r="A367" s="160">
        <v>1</v>
      </c>
      <c r="B367" s="160">
        <v>2</v>
      </c>
      <c r="C367" s="160">
        <v>3</v>
      </c>
      <c r="D367" s="160">
        <v>4</v>
      </c>
      <c r="E367" s="160">
        <v>5</v>
      </c>
      <c r="F367" s="160">
        <v>6</v>
      </c>
      <c r="G367" s="160">
        <v>7</v>
      </c>
      <c r="H367" s="160">
        <v>8</v>
      </c>
      <c r="I367" s="160">
        <v>9</v>
      </c>
      <c r="J367" s="160">
        <v>10</v>
      </c>
      <c r="K367" s="160">
        <v>11</v>
      </c>
      <c r="L367" s="160">
        <v>12</v>
      </c>
      <c r="M367" s="160">
        <v>13</v>
      </c>
      <c r="N367" s="160">
        <v>14</v>
      </c>
      <c r="O367" s="160">
        <v>15</v>
      </c>
    </row>
    <row r="368" spans="1:1022" x14ac:dyDescent="0.3">
      <c r="A368" s="135" t="s">
        <v>0</v>
      </c>
      <c r="B368" s="135"/>
      <c r="C368" s="135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</row>
    <row r="369" spans="1:15" x14ac:dyDescent="0.3">
      <c r="A369" s="167" t="s">
        <v>430</v>
      </c>
      <c r="B369" s="168" t="s">
        <v>373</v>
      </c>
      <c r="C369" s="165">
        <v>280</v>
      </c>
      <c r="D369" s="166">
        <v>24.66</v>
      </c>
      <c r="E369" s="166">
        <v>13.03</v>
      </c>
      <c r="F369" s="166">
        <v>20.05</v>
      </c>
      <c r="G369" s="166">
        <v>292.08</v>
      </c>
      <c r="H369" s="166">
        <v>0.24</v>
      </c>
      <c r="I369" s="166">
        <v>43.95</v>
      </c>
      <c r="J369" s="166">
        <v>320.95</v>
      </c>
      <c r="K369" s="166">
        <v>1.57</v>
      </c>
      <c r="L369" s="166">
        <v>51.29</v>
      </c>
      <c r="M369" s="166">
        <v>280.06</v>
      </c>
      <c r="N369" s="166">
        <v>59.55</v>
      </c>
      <c r="O369" s="166">
        <v>2.25</v>
      </c>
    </row>
    <row r="370" spans="1:15" x14ac:dyDescent="0.3">
      <c r="A370" s="167" t="s">
        <v>555</v>
      </c>
      <c r="B370" s="168" t="s">
        <v>231</v>
      </c>
      <c r="C370" s="165">
        <v>200</v>
      </c>
      <c r="D370" s="166">
        <v>0.3</v>
      </c>
      <c r="E370" s="166">
        <v>0.06</v>
      </c>
      <c r="F370" s="166">
        <v>1.52</v>
      </c>
      <c r="G370" s="166">
        <v>10.039999999999999</v>
      </c>
      <c r="H370" s="166"/>
      <c r="I370" s="166">
        <v>30.1</v>
      </c>
      <c r="J370" s="166">
        <v>25.01</v>
      </c>
      <c r="K370" s="166">
        <v>0.11</v>
      </c>
      <c r="L370" s="166">
        <v>6.75</v>
      </c>
      <c r="M370" s="166">
        <v>8.75</v>
      </c>
      <c r="N370" s="166">
        <v>4.91</v>
      </c>
      <c r="O370" s="166">
        <v>0.91</v>
      </c>
    </row>
    <row r="371" spans="1:15" x14ac:dyDescent="0.3">
      <c r="A371" s="167"/>
      <c r="B371" s="168" t="s">
        <v>219</v>
      </c>
      <c r="C371" s="165">
        <v>80</v>
      </c>
      <c r="D371" s="166">
        <v>4.4800000000000004</v>
      </c>
      <c r="E371" s="166">
        <v>0.88</v>
      </c>
      <c r="F371" s="166">
        <v>39.520000000000003</v>
      </c>
      <c r="G371" s="166">
        <v>158.4</v>
      </c>
      <c r="H371" s="166">
        <v>0.13</v>
      </c>
      <c r="I371" s="166"/>
      <c r="J371" s="166"/>
      <c r="K371" s="166">
        <v>1.1200000000000001</v>
      </c>
      <c r="L371" s="166">
        <v>23.2</v>
      </c>
      <c r="M371" s="166">
        <v>120</v>
      </c>
      <c r="N371" s="166">
        <v>37.6</v>
      </c>
      <c r="O371" s="166">
        <v>3.12</v>
      </c>
    </row>
    <row r="372" spans="1:15" x14ac:dyDescent="0.3">
      <c r="A372" s="133" t="s">
        <v>512</v>
      </c>
      <c r="B372" s="134"/>
      <c r="C372" s="169">
        <v>560</v>
      </c>
      <c r="D372" s="166">
        <v>29.44</v>
      </c>
      <c r="E372" s="166">
        <v>13.97</v>
      </c>
      <c r="F372" s="166">
        <v>61.09</v>
      </c>
      <c r="G372" s="166">
        <v>460.52</v>
      </c>
      <c r="H372" s="166">
        <v>0.37</v>
      </c>
      <c r="I372" s="166">
        <v>74.05</v>
      </c>
      <c r="J372" s="166">
        <v>345.96</v>
      </c>
      <c r="K372" s="166">
        <v>2.8</v>
      </c>
      <c r="L372" s="166">
        <v>81.239999999999995</v>
      </c>
      <c r="M372" s="166">
        <v>408.81</v>
      </c>
      <c r="N372" s="166">
        <v>102.06</v>
      </c>
      <c r="O372" s="166">
        <v>6.28</v>
      </c>
    </row>
    <row r="373" spans="1:15" x14ac:dyDescent="0.3">
      <c r="A373" s="135" t="s">
        <v>636</v>
      </c>
      <c r="B373" s="135"/>
      <c r="C373" s="135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</row>
    <row r="374" spans="1:15" x14ac:dyDescent="0.3">
      <c r="A374" s="167" t="s">
        <v>275</v>
      </c>
      <c r="B374" s="168" t="s">
        <v>42</v>
      </c>
      <c r="C374" s="165">
        <v>150</v>
      </c>
      <c r="D374" s="166">
        <v>0.6</v>
      </c>
      <c r="E374" s="166">
        <v>0.6</v>
      </c>
      <c r="F374" s="166">
        <v>14.7</v>
      </c>
      <c r="G374" s="166">
        <v>70.5</v>
      </c>
      <c r="H374" s="166">
        <v>0.05</v>
      </c>
      <c r="I374" s="166">
        <v>15</v>
      </c>
      <c r="J374" s="166">
        <v>7.5</v>
      </c>
      <c r="K374" s="166">
        <v>0.3</v>
      </c>
      <c r="L374" s="166">
        <v>24</v>
      </c>
      <c r="M374" s="166">
        <v>16.5</v>
      </c>
      <c r="N374" s="166">
        <v>13.5</v>
      </c>
      <c r="O374" s="166">
        <v>3.3</v>
      </c>
    </row>
    <row r="375" spans="1:15" x14ac:dyDescent="0.3">
      <c r="A375" s="167"/>
      <c r="B375" s="168" t="s">
        <v>222</v>
      </c>
      <c r="C375" s="165">
        <v>30</v>
      </c>
      <c r="D375" s="166">
        <v>2.37</v>
      </c>
      <c r="E375" s="166">
        <v>6.18</v>
      </c>
      <c r="F375" s="166">
        <v>11.96</v>
      </c>
      <c r="G375" s="166">
        <v>114.4</v>
      </c>
      <c r="H375" s="166">
        <v>0.05</v>
      </c>
      <c r="I375" s="166">
        <v>1.28</v>
      </c>
      <c r="J375" s="166">
        <v>60.1</v>
      </c>
      <c r="K375" s="166">
        <v>0.99</v>
      </c>
      <c r="L375" s="166">
        <v>32.9</v>
      </c>
      <c r="M375" s="166">
        <v>56.1</v>
      </c>
      <c r="N375" s="166">
        <v>32.700000000000003</v>
      </c>
      <c r="O375" s="166">
        <v>0.82</v>
      </c>
    </row>
    <row r="376" spans="1:15" x14ac:dyDescent="0.3">
      <c r="A376" s="133" t="s">
        <v>637</v>
      </c>
      <c r="B376" s="134"/>
      <c r="C376" s="169">
        <v>180</v>
      </c>
      <c r="D376" s="166">
        <v>2.97</v>
      </c>
      <c r="E376" s="166">
        <v>6.78</v>
      </c>
      <c r="F376" s="166">
        <v>26.66</v>
      </c>
      <c r="G376" s="166">
        <v>184.9</v>
      </c>
      <c r="H376" s="166">
        <v>0.1</v>
      </c>
      <c r="I376" s="166">
        <v>16.28</v>
      </c>
      <c r="J376" s="166">
        <v>67.599999999999994</v>
      </c>
      <c r="K376" s="166">
        <v>1.29</v>
      </c>
      <c r="L376" s="166">
        <v>56.9</v>
      </c>
      <c r="M376" s="166">
        <v>72.599999999999994</v>
      </c>
      <c r="N376" s="166">
        <v>46.2</v>
      </c>
      <c r="O376" s="166">
        <v>4.12</v>
      </c>
    </row>
    <row r="377" spans="1:15" x14ac:dyDescent="0.3">
      <c r="A377" s="135" t="s">
        <v>11</v>
      </c>
      <c r="B377" s="135"/>
      <c r="C377" s="135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</row>
    <row r="378" spans="1:15" x14ac:dyDescent="0.3">
      <c r="A378" s="163" t="s">
        <v>281</v>
      </c>
      <c r="B378" s="168" t="s">
        <v>232</v>
      </c>
      <c r="C378" s="165">
        <v>100</v>
      </c>
      <c r="D378" s="166">
        <v>1.01</v>
      </c>
      <c r="E378" s="166">
        <v>6.15</v>
      </c>
      <c r="F378" s="166">
        <v>3.82</v>
      </c>
      <c r="G378" s="166">
        <v>75.97</v>
      </c>
      <c r="H378" s="166">
        <v>0.05</v>
      </c>
      <c r="I378" s="165">
        <v>17</v>
      </c>
      <c r="J378" s="166">
        <v>67.540000000000006</v>
      </c>
      <c r="K378" s="166">
        <v>3.04</v>
      </c>
      <c r="L378" s="166">
        <v>18.14</v>
      </c>
      <c r="M378" s="166">
        <v>31.47</v>
      </c>
      <c r="N378" s="166">
        <v>16.670000000000002</v>
      </c>
      <c r="O378" s="166">
        <v>0.73</v>
      </c>
    </row>
    <row r="379" spans="1:15" ht="15" customHeight="1" x14ac:dyDescent="0.3">
      <c r="A379" s="171" t="s">
        <v>556</v>
      </c>
      <c r="B379" s="168" t="s">
        <v>819</v>
      </c>
      <c r="C379" s="165">
        <v>260</v>
      </c>
      <c r="D379" s="166">
        <v>5.98</v>
      </c>
      <c r="E379" s="166">
        <v>5.26</v>
      </c>
      <c r="F379" s="166">
        <v>17.259999999999998</v>
      </c>
      <c r="G379" s="166">
        <v>140.65</v>
      </c>
      <c r="H379" s="166">
        <v>0.25</v>
      </c>
      <c r="I379" s="166">
        <v>17.25</v>
      </c>
      <c r="J379" s="166">
        <v>222.41</v>
      </c>
      <c r="K379" s="166">
        <v>1.48</v>
      </c>
      <c r="L379" s="166">
        <v>18.91</v>
      </c>
      <c r="M379" s="166">
        <v>104.19</v>
      </c>
      <c r="N379" s="166">
        <v>31.8</v>
      </c>
      <c r="O379" s="166">
        <v>1.52</v>
      </c>
    </row>
    <row r="380" spans="1:15" ht="15" customHeight="1" x14ac:dyDescent="0.3">
      <c r="A380" s="167" t="s">
        <v>540</v>
      </c>
      <c r="B380" s="168" t="s">
        <v>523</v>
      </c>
      <c r="C380" s="165">
        <v>110</v>
      </c>
      <c r="D380" s="166">
        <v>20.16</v>
      </c>
      <c r="E380" s="166">
        <v>11.27</v>
      </c>
      <c r="F380" s="166">
        <v>2.5099999999999998</v>
      </c>
      <c r="G380" s="166">
        <v>192.14</v>
      </c>
      <c r="H380" s="166">
        <v>0.21</v>
      </c>
      <c r="I380" s="166">
        <v>3.71</v>
      </c>
      <c r="J380" s="181">
        <v>408.8</v>
      </c>
      <c r="K380" s="166">
        <v>3.76</v>
      </c>
      <c r="L380" s="166">
        <v>28.93</v>
      </c>
      <c r="M380" s="166">
        <v>209.94</v>
      </c>
      <c r="N380" s="166">
        <v>38.49</v>
      </c>
      <c r="O380" s="166">
        <v>0.84</v>
      </c>
    </row>
    <row r="381" spans="1:15" ht="15" customHeight="1" x14ac:dyDescent="0.3">
      <c r="A381" s="163" t="s">
        <v>426</v>
      </c>
      <c r="B381" s="168" t="s">
        <v>427</v>
      </c>
      <c r="C381" s="165">
        <v>180</v>
      </c>
      <c r="D381" s="181">
        <v>5.4</v>
      </c>
      <c r="E381" s="166">
        <v>3.48</v>
      </c>
      <c r="F381" s="166">
        <v>44.02</v>
      </c>
      <c r="G381" s="166">
        <v>229.48</v>
      </c>
      <c r="H381" s="166">
        <v>0.32</v>
      </c>
      <c r="I381" s="165">
        <v>54</v>
      </c>
      <c r="J381" s="181">
        <v>8.1</v>
      </c>
      <c r="K381" s="166">
        <v>1.33</v>
      </c>
      <c r="L381" s="166">
        <v>29.21</v>
      </c>
      <c r="M381" s="181">
        <v>157.1</v>
      </c>
      <c r="N381" s="166">
        <v>62.23</v>
      </c>
      <c r="O381" s="166">
        <v>2.4500000000000002</v>
      </c>
    </row>
    <row r="382" spans="1:15" ht="15" customHeight="1" x14ac:dyDescent="0.3">
      <c r="A382" s="167" t="s">
        <v>544</v>
      </c>
      <c r="B382" s="168" t="s">
        <v>348</v>
      </c>
      <c r="C382" s="165">
        <v>200</v>
      </c>
      <c r="D382" s="181">
        <v>0.2</v>
      </c>
      <c r="E382" s="166">
        <v>0.08</v>
      </c>
      <c r="F382" s="166">
        <v>1.47</v>
      </c>
      <c r="G382" s="181">
        <v>8.8000000000000007</v>
      </c>
      <c r="H382" s="166">
        <v>0.01</v>
      </c>
      <c r="I382" s="165">
        <v>40</v>
      </c>
      <c r="J382" s="181">
        <v>3.4</v>
      </c>
      <c r="K382" s="166">
        <v>0.14000000000000001</v>
      </c>
      <c r="L382" s="181">
        <v>7.2</v>
      </c>
      <c r="M382" s="181">
        <v>6.6</v>
      </c>
      <c r="N382" s="181">
        <v>6.2</v>
      </c>
      <c r="O382" s="166">
        <v>0.26</v>
      </c>
    </row>
    <row r="383" spans="1:15" x14ac:dyDescent="0.3">
      <c r="A383" s="170"/>
      <c r="B383" s="168" t="s">
        <v>69</v>
      </c>
      <c r="C383" s="165">
        <v>70</v>
      </c>
      <c r="D383" s="166">
        <v>3.43</v>
      </c>
      <c r="E383" s="181">
        <v>0.7</v>
      </c>
      <c r="F383" s="166">
        <v>31.36</v>
      </c>
      <c r="G383" s="165">
        <v>147</v>
      </c>
      <c r="H383" s="166">
        <v>0.06</v>
      </c>
      <c r="I383" s="182"/>
      <c r="J383" s="182"/>
      <c r="K383" s="166">
        <v>0.49</v>
      </c>
      <c r="L383" s="181">
        <v>12.6</v>
      </c>
      <c r="M383" s="181">
        <v>64.400000000000006</v>
      </c>
      <c r="N383" s="165">
        <v>14</v>
      </c>
      <c r="O383" s="166">
        <v>2.0299999999999998</v>
      </c>
    </row>
    <row r="384" spans="1:15" x14ac:dyDescent="0.3">
      <c r="A384" s="133" t="s">
        <v>43</v>
      </c>
      <c r="B384" s="134"/>
      <c r="C384" s="169">
        <v>920</v>
      </c>
      <c r="D384" s="166">
        <v>36.18</v>
      </c>
      <c r="E384" s="166">
        <v>26.94</v>
      </c>
      <c r="F384" s="166">
        <v>100.44</v>
      </c>
      <c r="G384" s="166">
        <v>794.04</v>
      </c>
      <c r="H384" s="181">
        <v>0.9</v>
      </c>
      <c r="I384" s="166">
        <v>131.96</v>
      </c>
      <c r="J384" s="166">
        <v>710.25</v>
      </c>
      <c r="K384" s="166">
        <v>10.24</v>
      </c>
      <c r="L384" s="166">
        <v>114.99</v>
      </c>
      <c r="M384" s="181">
        <v>573.70000000000005</v>
      </c>
      <c r="N384" s="166">
        <v>169.39</v>
      </c>
      <c r="O384" s="166">
        <v>7.83</v>
      </c>
    </row>
    <row r="385" spans="1:1022" x14ac:dyDescent="0.3">
      <c r="A385" s="135" t="s">
        <v>638</v>
      </c>
      <c r="B385" s="135"/>
      <c r="C385" s="135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</row>
    <row r="386" spans="1:1022" x14ac:dyDescent="0.3">
      <c r="A386" s="167" t="s">
        <v>275</v>
      </c>
      <c r="B386" s="168" t="s">
        <v>42</v>
      </c>
      <c r="C386" s="165">
        <v>150</v>
      </c>
      <c r="D386" s="181">
        <v>0.6</v>
      </c>
      <c r="E386" s="181">
        <v>0.6</v>
      </c>
      <c r="F386" s="181">
        <v>14.7</v>
      </c>
      <c r="G386" s="181">
        <v>70.5</v>
      </c>
      <c r="H386" s="166">
        <v>0.05</v>
      </c>
      <c r="I386" s="165">
        <v>15</v>
      </c>
      <c r="J386" s="181">
        <v>7.5</v>
      </c>
      <c r="K386" s="181">
        <v>0.3</v>
      </c>
      <c r="L386" s="165">
        <v>24</v>
      </c>
      <c r="M386" s="181">
        <v>16.5</v>
      </c>
      <c r="N386" s="181">
        <v>13.5</v>
      </c>
      <c r="O386" s="181">
        <v>3.3</v>
      </c>
    </row>
    <row r="387" spans="1:1022" x14ac:dyDescent="0.3">
      <c r="A387" s="171"/>
      <c r="B387" s="168" t="s">
        <v>513</v>
      </c>
      <c r="C387" s="165">
        <v>200</v>
      </c>
      <c r="D387" s="165">
        <v>6</v>
      </c>
      <c r="E387" s="165">
        <v>2</v>
      </c>
      <c r="F387" s="165">
        <v>8</v>
      </c>
      <c r="G387" s="165">
        <v>80</v>
      </c>
      <c r="H387" s="166">
        <v>0.08</v>
      </c>
      <c r="I387" s="181">
        <v>1.4</v>
      </c>
      <c r="J387" s="182"/>
      <c r="K387" s="182"/>
      <c r="L387" s="165">
        <v>240</v>
      </c>
      <c r="M387" s="165">
        <v>180</v>
      </c>
      <c r="N387" s="165">
        <v>28</v>
      </c>
      <c r="O387" s="181">
        <v>0.2</v>
      </c>
    </row>
    <row r="388" spans="1:1022" x14ac:dyDescent="0.3">
      <c r="A388" s="133" t="s">
        <v>639</v>
      </c>
      <c r="B388" s="134"/>
      <c r="C388" s="169">
        <v>350</v>
      </c>
      <c r="D388" s="166">
        <v>6.6</v>
      </c>
      <c r="E388" s="166">
        <v>2.6</v>
      </c>
      <c r="F388" s="166">
        <v>22.7</v>
      </c>
      <c r="G388" s="181">
        <v>150.5</v>
      </c>
      <c r="H388" s="166">
        <v>0.13</v>
      </c>
      <c r="I388" s="181">
        <v>16.399999999999999</v>
      </c>
      <c r="J388" s="181">
        <v>7.5</v>
      </c>
      <c r="K388" s="181">
        <v>0.3</v>
      </c>
      <c r="L388" s="165">
        <v>264</v>
      </c>
      <c r="M388" s="181">
        <v>196.5</v>
      </c>
      <c r="N388" s="181">
        <v>41.5</v>
      </c>
      <c r="O388" s="181">
        <v>3.5</v>
      </c>
    </row>
    <row r="389" spans="1:1022" x14ac:dyDescent="0.3">
      <c r="A389" s="133" t="s">
        <v>44</v>
      </c>
      <c r="B389" s="134"/>
      <c r="C389" s="172">
        <v>2010</v>
      </c>
      <c r="D389" s="166">
        <v>75.19</v>
      </c>
      <c r="E389" s="166">
        <v>50.29</v>
      </c>
      <c r="F389" s="166">
        <v>210.89</v>
      </c>
      <c r="G389" s="166">
        <v>1589.96</v>
      </c>
      <c r="H389" s="181">
        <v>1.5</v>
      </c>
      <c r="I389" s="166">
        <v>238.69</v>
      </c>
      <c r="J389" s="166">
        <v>1131.31</v>
      </c>
      <c r="K389" s="166">
        <v>14.63</v>
      </c>
      <c r="L389" s="166">
        <v>517.13</v>
      </c>
      <c r="M389" s="166">
        <v>1251.6099999999999</v>
      </c>
      <c r="N389" s="166">
        <v>359.15</v>
      </c>
      <c r="O389" s="166">
        <v>21.73</v>
      </c>
    </row>
    <row r="390" spans="1:1022" x14ac:dyDescent="0.3">
      <c r="A390" s="130" t="s">
        <v>154</v>
      </c>
      <c r="B390" s="128" t="s">
        <v>793</v>
      </c>
      <c r="C390" s="158"/>
      <c r="D390" s="174"/>
      <c r="E390" s="174"/>
      <c r="F390" s="174"/>
      <c r="G390" s="174"/>
      <c r="H390" s="174"/>
      <c r="I390" s="174"/>
      <c r="J390" s="175"/>
      <c r="K390" s="175"/>
      <c r="L390" s="175"/>
      <c r="M390" s="175"/>
      <c r="N390" s="175"/>
      <c r="O390" s="175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  <c r="AA390" s="128"/>
      <c r="AB390" s="128"/>
      <c r="AC390" s="128"/>
      <c r="AD390" s="128"/>
      <c r="AE390" s="128"/>
      <c r="AF390" s="128"/>
      <c r="AG390" s="128"/>
      <c r="AH390" s="128"/>
      <c r="AI390" s="128"/>
      <c r="AJ390" s="128"/>
      <c r="AK390" s="128"/>
      <c r="AL390" s="128"/>
      <c r="AM390" s="128"/>
      <c r="AN390" s="128"/>
      <c r="AO390" s="128"/>
      <c r="AP390" s="128"/>
      <c r="AQ390" s="128"/>
      <c r="AR390" s="128"/>
      <c r="AS390" s="128"/>
      <c r="AT390" s="128"/>
      <c r="AU390" s="128"/>
      <c r="AV390" s="128"/>
      <c r="AW390" s="128"/>
      <c r="AX390" s="128"/>
      <c r="AY390" s="128"/>
      <c r="AZ390" s="128"/>
      <c r="BA390" s="128"/>
      <c r="BB390" s="128"/>
      <c r="BC390" s="128"/>
      <c r="BD390" s="128"/>
      <c r="BE390" s="128"/>
      <c r="BF390" s="128"/>
      <c r="BG390" s="128"/>
      <c r="BH390" s="128"/>
      <c r="BI390" s="128"/>
      <c r="BJ390" s="128"/>
      <c r="BK390" s="128"/>
      <c r="BL390" s="128"/>
      <c r="BM390" s="128"/>
      <c r="BN390" s="128"/>
      <c r="BO390" s="128"/>
      <c r="BP390" s="128"/>
      <c r="BQ390" s="128"/>
      <c r="BR390" s="128"/>
      <c r="BS390" s="128"/>
      <c r="BT390" s="128"/>
      <c r="BU390" s="128"/>
      <c r="BV390" s="128"/>
      <c r="BW390" s="128"/>
      <c r="BX390" s="128"/>
      <c r="BY390" s="128"/>
      <c r="BZ390" s="128"/>
      <c r="CA390" s="128"/>
      <c r="CB390" s="128"/>
      <c r="CC390" s="128"/>
      <c r="CD390" s="128"/>
      <c r="CE390" s="128"/>
      <c r="CF390" s="128"/>
      <c r="CG390" s="128"/>
      <c r="CH390" s="128"/>
      <c r="CI390" s="128"/>
      <c r="CJ390" s="128"/>
      <c r="CK390" s="128"/>
      <c r="CL390" s="128"/>
      <c r="CM390" s="128"/>
      <c r="CN390" s="128"/>
      <c r="CO390" s="128"/>
      <c r="CP390" s="128"/>
      <c r="CQ390" s="128"/>
      <c r="CR390" s="128"/>
      <c r="CS390" s="128"/>
      <c r="CT390" s="128"/>
      <c r="CU390" s="128"/>
      <c r="CV390" s="128"/>
      <c r="CW390" s="128"/>
      <c r="CX390" s="128"/>
      <c r="CY390" s="128"/>
      <c r="CZ390" s="128"/>
      <c r="DA390" s="128"/>
      <c r="DB390" s="128"/>
      <c r="DC390" s="128"/>
      <c r="DD390" s="128"/>
      <c r="DE390" s="128"/>
      <c r="DF390" s="128"/>
      <c r="DG390" s="128"/>
      <c r="DH390" s="128"/>
      <c r="DI390" s="128"/>
      <c r="DJ390" s="128"/>
      <c r="DK390" s="128"/>
      <c r="DL390" s="128"/>
      <c r="DM390" s="128"/>
      <c r="DN390" s="128"/>
      <c r="DO390" s="128"/>
      <c r="DP390" s="128"/>
      <c r="DQ390" s="128"/>
      <c r="DR390" s="128"/>
      <c r="DS390" s="128"/>
      <c r="DT390" s="128"/>
      <c r="DU390" s="128"/>
      <c r="DV390" s="128"/>
      <c r="DW390" s="128"/>
      <c r="DX390" s="128"/>
      <c r="DY390" s="128"/>
      <c r="DZ390" s="128"/>
      <c r="EA390" s="128"/>
      <c r="EB390" s="128"/>
      <c r="EC390" s="128"/>
      <c r="ED390" s="128"/>
      <c r="EE390" s="128"/>
      <c r="EF390" s="128"/>
      <c r="EG390" s="128"/>
      <c r="EH390" s="128"/>
      <c r="EI390" s="128"/>
      <c r="EJ390" s="128"/>
      <c r="EK390" s="128"/>
      <c r="EL390" s="128"/>
      <c r="EM390" s="128"/>
      <c r="EN390" s="128"/>
      <c r="EO390" s="128"/>
      <c r="EP390" s="128"/>
      <c r="EQ390" s="128"/>
      <c r="ER390" s="128"/>
      <c r="ES390" s="128"/>
      <c r="ET390" s="128"/>
      <c r="EU390" s="128"/>
      <c r="EV390" s="128"/>
      <c r="EW390" s="128"/>
      <c r="EX390" s="128"/>
      <c r="EY390" s="128"/>
      <c r="EZ390" s="128"/>
      <c r="FA390" s="128"/>
      <c r="FB390" s="128"/>
      <c r="FC390" s="128"/>
      <c r="FD390" s="128"/>
      <c r="FE390" s="128"/>
      <c r="FF390" s="128"/>
      <c r="FG390" s="128"/>
      <c r="FH390" s="128"/>
      <c r="FI390" s="128"/>
      <c r="FJ390" s="128"/>
      <c r="FK390" s="128"/>
      <c r="FL390" s="128"/>
      <c r="FM390" s="128"/>
      <c r="FN390" s="128"/>
      <c r="FO390" s="128"/>
      <c r="FP390" s="128"/>
      <c r="FQ390" s="128"/>
      <c r="FR390" s="128"/>
      <c r="FS390" s="128"/>
      <c r="FT390" s="128"/>
      <c r="FU390" s="128"/>
      <c r="FV390" s="128"/>
      <c r="FW390" s="128"/>
      <c r="FX390" s="128"/>
      <c r="FY390" s="128"/>
      <c r="FZ390" s="128"/>
      <c r="GA390" s="128"/>
      <c r="GB390" s="128"/>
      <c r="GC390" s="128"/>
      <c r="GD390" s="128"/>
      <c r="GE390" s="128"/>
      <c r="GF390" s="128"/>
      <c r="GG390" s="128"/>
      <c r="GH390" s="128"/>
      <c r="GI390" s="128"/>
      <c r="GJ390" s="128"/>
      <c r="GK390" s="128"/>
      <c r="GL390" s="128"/>
      <c r="GM390" s="128"/>
      <c r="GN390" s="128"/>
      <c r="GO390" s="128"/>
      <c r="GP390" s="128"/>
      <c r="GQ390" s="128"/>
      <c r="GR390" s="128"/>
      <c r="GS390" s="128"/>
      <c r="GT390" s="128"/>
      <c r="GU390" s="128"/>
      <c r="GV390" s="128"/>
      <c r="GW390" s="128"/>
      <c r="GX390" s="128"/>
      <c r="GY390" s="128"/>
      <c r="GZ390" s="128"/>
      <c r="HA390" s="128"/>
      <c r="HB390" s="128"/>
      <c r="HC390" s="128"/>
      <c r="HD390" s="128"/>
      <c r="HE390" s="128"/>
      <c r="HF390" s="128"/>
      <c r="HG390" s="128"/>
      <c r="HH390" s="128"/>
      <c r="HI390" s="128"/>
      <c r="HJ390" s="128"/>
      <c r="HK390" s="128"/>
      <c r="HL390" s="128"/>
      <c r="HM390" s="128"/>
      <c r="HN390" s="128"/>
      <c r="HO390" s="128"/>
      <c r="HP390" s="128"/>
      <c r="HQ390" s="128"/>
      <c r="HR390" s="128"/>
      <c r="HS390" s="128"/>
      <c r="HT390" s="128"/>
      <c r="HU390" s="128"/>
      <c r="HV390" s="128"/>
      <c r="HW390" s="128"/>
      <c r="HX390" s="128"/>
      <c r="HY390" s="128"/>
      <c r="HZ390" s="128"/>
      <c r="IA390" s="128"/>
      <c r="IB390" s="128"/>
      <c r="IC390" s="128"/>
      <c r="ID390" s="128"/>
      <c r="IE390" s="128"/>
      <c r="IF390" s="128"/>
      <c r="IG390" s="128"/>
      <c r="IH390" s="128"/>
      <c r="II390" s="128"/>
      <c r="IJ390" s="128"/>
      <c r="IK390" s="128"/>
      <c r="IL390" s="128"/>
      <c r="IM390" s="128"/>
      <c r="IN390" s="128"/>
      <c r="IO390" s="128"/>
      <c r="IP390" s="128"/>
      <c r="IQ390" s="128"/>
      <c r="IR390" s="128"/>
      <c r="IS390" s="128"/>
      <c r="IT390" s="128"/>
      <c r="IU390" s="128"/>
      <c r="IV390" s="128"/>
      <c r="IW390" s="128"/>
      <c r="IX390" s="128"/>
      <c r="IY390" s="128"/>
      <c r="IZ390" s="128"/>
      <c r="JA390" s="128"/>
      <c r="JB390" s="128"/>
      <c r="JC390" s="128"/>
      <c r="JD390" s="128"/>
      <c r="JE390" s="128"/>
      <c r="JF390" s="128"/>
      <c r="JG390" s="128"/>
      <c r="JH390" s="128"/>
      <c r="JI390" s="128"/>
      <c r="JJ390" s="128"/>
      <c r="JK390" s="128"/>
      <c r="JL390" s="128"/>
      <c r="JM390" s="128"/>
      <c r="JN390" s="128"/>
      <c r="JO390" s="128"/>
      <c r="JP390" s="128"/>
      <c r="JQ390" s="128"/>
      <c r="JR390" s="128"/>
      <c r="JS390" s="128"/>
      <c r="JT390" s="128"/>
      <c r="JU390" s="128"/>
      <c r="JV390" s="128"/>
      <c r="JW390" s="128"/>
      <c r="JX390" s="128"/>
      <c r="JY390" s="128"/>
      <c r="JZ390" s="128"/>
      <c r="KA390" s="128"/>
      <c r="KB390" s="128"/>
      <c r="KC390" s="128"/>
      <c r="KD390" s="128"/>
      <c r="KE390" s="128"/>
      <c r="KF390" s="128"/>
      <c r="KG390" s="128"/>
      <c r="KH390" s="128"/>
      <c r="KI390" s="128"/>
      <c r="KJ390" s="128"/>
      <c r="KK390" s="128"/>
      <c r="KL390" s="128"/>
      <c r="KM390" s="128"/>
      <c r="KN390" s="128"/>
      <c r="KO390" s="128"/>
      <c r="KP390" s="128"/>
      <c r="KQ390" s="128"/>
      <c r="KR390" s="128"/>
      <c r="KS390" s="128"/>
      <c r="KT390" s="128"/>
      <c r="KU390" s="128"/>
      <c r="KV390" s="128"/>
      <c r="KW390" s="128"/>
      <c r="KX390" s="128"/>
      <c r="KY390" s="128"/>
      <c r="KZ390" s="128"/>
      <c r="LA390" s="128"/>
      <c r="LB390" s="128"/>
      <c r="LC390" s="128"/>
      <c r="LD390" s="128"/>
      <c r="LE390" s="128"/>
      <c r="LF390" s="128"/>
      <c r="LG390" s="128"/>
      <c r="LH390" s="128"/>
      <c r="LI390" s="128"/>
      <c r="LJ390" s="128"/>
      <c r="LK390" s="128"/>
      <c r="LL390" s="128"/>
      <c r="LM390" s="128"/>
      <c r="LN390" s="128"/>
      <c r="LO390" s="128"/>
      <c r="LP390" s="128"/>
      <c r="LQ390" s="128"/>
      <c r="LR390" s="128"/>
      <c r="LS390" s="128"/>
      <c r="LT390" s="128"/>
      <c r="LU390" s="128"/>
      <c r="LV390" s="128"/>
      <c r="LW390" s="128"/>
      <c r="LX390" s="128"/>
      <c r="LY390" s="128"/>
      <c r="LZ390" s="128"/>
      <c r="MA390" s="128"/>
      <c r="MB390" s="128"/>
      <c r="MC390" s="128"/>
      <c r="MD390" s="128"/>
      <c r="ME390" s="128"/>
      <c r="MF390" s="128"/>
      <c r="MG390" s="128"/>
      <c r="MH390" s="128"/>
      <c r="MI390" s="128"/>
      <c r="MJ390" s="128"/>
      <c r="MK390" s="128"/>
      <c r="ML390" s="128"/>
      <c r="MM390" s="128"/>
      <c r="MN390" s="128"/>
      <c r="MO390" s="128"/>
      <c r="MP390" s="128"/>
      <c r="MQ390" s="128"/>
      <c r="MR390" s="128"/>
      <c r="MS390" s="128"/>
      <c r="MT390" s="128"/>
      <c r="MU390" s="128"/>
      <c r="MV390" s="128"/>
      <c r="MW390" s="128"/>
      <c r="MX390" s="128"/>
      <c r="MY390" s="128"/>
      <c r="MZ390" s="128"/>
      <c r="NA390" s="128"/>
      <c r="NB390" s="128"/>
      <c r="NC390" s="128"/>
      <c r="ND390" s="128"/>
      <c r="NE390" s="128"/>
      <c r="NF390" s="128"/>
      <c r="NG390" s="128"/>
      <c r="NH390" s="128"/>
      <c r="NI390" s="128"/>
      <c r="NJ390" s="128"/>
      <c r="NK390" s="128"/>
      <c r="NL390" s="128"/>
      <c r="NM390" s="128"/>
      <c r="NN390" s="128"/>
      <c r="NO390" s="128"/>
      <c r="NP390" s="128"/>
      <c r="NQ390" s="128"/>
      <c r="NR390" s="128"/>
      <c r="NS390" s="128"/>
      <c r="NT390" s="128"/>
      <c r="NU390" s="128"/>
      <c r="NV390" s="128"/>
      <c r="NW390" s="128"/>
      <c r="NX390" s="128"/>
      <c r="NY390" s="128"/>
      <c r="NZ390" s="128"/>
      <c r="OA390" s="128"/>
      <c r="OB390" s="128"/>
      <c r="OC390" s="128"/>
      <c r="OD390" s="128"/>
      <c r="OE390" s="128"/>
      <c r="OF390" s="128"/>
      <c r="OG390" s="128"/>
      <c r="OH390" s="128"/>
      <c r="OI390" s="128"/>
      <c r="OJ390" s="128"/>
      <c r="OK390" s="128"/>
      <c r="OL390" s="128"/>
      <c r="OM390" s="128"/>
      <c r="ON390" s="128"/>
      <c r="OO390" s="128"/>
      <c r="OP390" s="128"/>
      <c r="OQ390" s="128"/>
      <c r="OR390" s="128"/>
      <c r="OS390" s="128"/>
      <c r="OT390" s="128"/>
      <c r="OU390" s="128"/>
      <c r="OV390" s="128"/>
      <c r="OW390" s="128"/>
      <c r="OX390" s="128"/>
      <c r="OY390" s="128"/>
      <c r="OZ390" s="128"/>
      <c r="PA390" s="128"/>
      <c r="PB390" s="128"/>
      <c r="PC390" s="128"/>
      <c r="PD390" s="128"/>
      <c r="PE390" s="128"/>
      <c r="PF390" s="128"/>
      <c r="PG390" s="128"/>
      <c r="PH390" s="128"/>
      <c r="PI390" s="128"/>
      <c r="PJ390" s="128"/>
      <c r="PK390" s="128"/>
      <c r="PL390" s="128"/>
      <c r="PM390" s="128"/>
      <c r="PN390" s="128"/>
      <c r="PO390" s="128"/>
      <c r="PP390" s="128"/>
      <c r="PQ390" s="128"/>
      <c r="PR390" s="128"/>
      <c r="PS390" s="128"/>
      <c r="PT390" s="128"/>
      <c r="PU390" s="128"/>
      <c r="PV390" s="128"/>
      <c r="PW390" s="128"/>
      <c r="PX390" s="128"/>
      <c r="PY390" s="128"/>
      <c r="PZ390" s="128"/>
      <c r="QA390" s="128"/>
      <c r="QB390" s="128"/>
      <c r="QC390" s="128"/>
      <c r="QD390" s="128"/>
      <c r="QE390" s="128"/>
      <c r="QF390" s="128"/>
      <c r="QG390" s="128"/>
      <c r="QH390" s="128"/>
      <c r="QI390" s="128"/>
      <c r="QJ390" s="128"/>
      <c r="QK390" s="128"/>
      <c r="QL390" s="128"/>
      <c r="QM390" s="128"/>
      <c r="QN390" s="128"/>
      <c r="QO390" s="128"/>
      <c r="QP390" s="128"/>
      <c r="QQ390" s="128"/>
      <c r="QR390" s="128"/>
      <c r="QS390" s="128"/>
      <c r="QT390" s="128"/>
      <c r="QU390" s="128"/>
      <c r="QV390" s="128"/>
      <c r="QW390" s="128"/>
      <c r="QX390" s="128"/>
      <c r="QY390" s="128"/>
      <c r="QZ390" s="128"/>
      <c r="RA390" s="128"/>
      <c r="RB390" s="128"/>
      <c r="RC390" s="128"/>
      <c r="RD390" s="128"/>
      <c r="RE390" s="128"/>
      <c r="RF390" s="128"/>
      <c r="RG390" s="128"/>
      <c r="RH390" s="128"/>
      <c r="RI390" s="128"/>
      <c r="RJ390" s="128"/>
      <c r="RK390" s="128"/>
      <c r="RL390" s="128"/>
      <c r="RM390" s="128"/>
      <c r="RN390" s="128"/>
      <c r="RO390" s="128"/>
      <c r="RP390" s="128"/>
      <c r="RQ390" s="128"/>
      <c r="RR390" s="128"/>
      <c r="RS390" s="128"/>
      <c r="RT390" s="128"/>
      <c r="RU390" s="128"/>
      <c r="RV390" s="128"/>
      <c r="RW390" s="128"/>
      <c r="RX390" s="128"/>
      <c r="RY390" s="128"/>
      <c r="RZ390" s="128"/>
      <c r="SA390" s="128"/>
      <c r="SB390" s="128"/>
      <c r="SC390" s="128"/>
      <c r="SD390" s="128"/>
      <c r="SE390" s="128"/>
      <c r="SF390" s="128"/>
      <c r="SG390" s="128"/>
      <c r="SH390" s="128"/>
      <c r="SI390" s="128"/>
      <c r="SJ390" s="128"/>
      <c r="SK390" s="128"/>
      <c r="SL390" s="128"/>
      <c r="SM390" s="128"/>
      <c r="SN390" s="128"/>
      <c r="SO390" s="128"/>
      <c r="SP390" s="128"/>
      <c r="SQ390" s="128"/>
      <c r="SR390" s="128"/>
      <c r="SS390" s="128"/>
      <c r="ST390" s="128"/>
      <c r="SU390" s="128"/>
      <c r="SV390" s="128"/>
      <c r="SW390" s="128"/>
      <c r="SX390" s="128"/>
      <c r="SY390" s="128"/>
      <c r="SZ390" s="128"/>
      <c r="TA390" s="128"/>
      <c r="TB390" s="128"/>
      <c r="TC390" s="128"/>
      <c r="TD390" s="128"/>
      <c r="TE390" s="128"/>
      <c r="TF390" s="128"/>
      <c r="TG390" s="128"/>
      <c r="TH390" s="128"/>
      <c r="TI390" s="128"/>
      <c r="TJ390" s="128"/>
      <c r="TK390" s="128"/>
      <c r="TL390" s="128"/>
      <c r="TM390" s="128"/>
      <c r="TN390" s="128"/>
      <c r="TO390" s="128"/>
      <c r="TP390" s="128"/>
      <c r="TQ390" s="128"/>
      <c r="TR390" s="128"/>
      <c r="TS390" s="128"/>
      <c r="TT390" s="128"/>
      <c r="TU390" s="128"/>
      <c r="TV390" s="128"/>
      <c r="TW390" s="128"/>
      <c r="TX390" s="128"/>
      <c r="TY390" s="128"/>
      <c r="TZ390" s="128"/>
      <c r="UA390" s="128"/>
      <c r="UB390" s="128"/>
      <c r="UC390" s="128"/>
      <c r="UD390" s="128"/>
      <c r="UE390" s="128"/>
      <c r="UF390" s="128"/>
      <c r="UG390" s="128"/>
      <c r="UH390" s="128"/>
      <c r="UI390" s="128"/>
      <c r="UJ390" s="128"/>
      <c r="UK390" s="128"/>
      <c r="UL390" s="128"/>
      <c r="UM390" s="128"/>
      <c r="UN390" s="128"/>
      <c r="UO390" s="128"/>
      <c r="UP390" s="128"/>
      <c r="UQ390" s="128"/>
      <c r="UR390" s="128"/>
      <c r="US390" s="128"/>
      <c r="UT390" s="128"/>
      <c r="UU390" s="128"/>
      <c r="UV390" s="128"/>
      <c r="UW390" s="128"/>
      <c r="UX390" s="128"/>
      <c r="UY390" s="128"/>
      <c r="UZ390" s="128"/>
      <c r="VA390" s="128"/>
      <c r="VB390" s="128"/>
      <c r="VC390" s="128"/>
      <c r="VD390" s="128"/>
      <c r="VE390" s="128"/>
      <c r="VF390" s="128"/>
      <c r="VG390" s="128"/>
      <c r="VH390" s="128"/>
      <c r="VI390" s="128"/>
      <c r="VJ390" s="128"/>
      <c r="VK390" s="128"/>
      <c r="VL390" s="128"/>
      <c r="VM390" s="128"/>
      <c r="VN390" s="128"/>
      <c r="VO390" s="128"/>
      <c r="VP390" s="128"/>
      <c r="VQ390" s="128"/>
      <c r="VR390" s="128"/>
      <c r="VS390" s="128"/>
      <c r="VT390" s="128"/>
      <c r="VU390" s="128"/>
      <c r="VV390" s="128"/>
      <c r="VW390" s="128"/>
      <c r="VX390" s="128"/>
      <c r="VY390" s="128"/>
      <c r="VZ390" s="128"/>
      <c r="WA390" s="128"/>
      <c r="WB390" s="128"/>
      <c r="WC390" s="128"/>
      <c r="WD390" s="128"/>
      <c r="WE390" s="128"/>
      <c r="WF390" s="128"/>
      <c r="WG390" s="128"/>
      <c r="WH390" s="128"/>
      <c r="WI390" s="128"/>
      <c r="WJ390" s="128"/>
      <c r="WK390" s="128"/>
      <c r="WL390" s="128"/>
      <c r="WM390" s="128"/>
      <c r="WN390" s="128"/>
      <c r="WO390" s="128"/>
      <c r="WP390" s="128"/>
      <c r="WQ390" s="128"/>
      <c r="WR390" s="128"/>
      <c r="WS390" s="128"/>
      <c r="WT390" s="128"/>
      <c r="WU390" s="128"/>
      <c r="WV390" s="128"/>
      <c r="WW390" s="128"/>
      <c r="WX390" s="128"/>
      <c r="WY390" s="128"/>
      <c r="WZ390" s="128"/>
      <c r="XA390" s="128"/>
      <c r="XB390" s="128"/>
      <c r="XC390" s="128"/>
      <c r="XD390" s="128"/>
      <c r="XE390" s="128"/>
      <c r="XF390" s="128"/>
      <c r="XG390" s="128"/>
      <c r="XH390" s="128"/>
      <c r="XI390" s="128"/>
      <c r="XJ390" s="128"/>
      <c r="XK390" s="128"/>
      <c r="XL390" s="128"/>
      <c r="XM390" s="128"/>
      <c r="XN390" s="128"/>
      <c r="XO390" s="128"/>
      <c r="XP390" s="128"/>
      <c r="XQ390" s="128"/>
      <c r="XR390" s="128"/>
      <c r="XS390" s="128"/>
      <c r="XT390" s="128"/>
      <c r="XU390" s="128"/>
      <c r="XV390" s="128"/>
      <c r="XW390" s="128"/>
      <c r="XX390" s="128"/>
      <c r="XY390" s="128"/>
      <c r="XZ390" s="128"/>
      <c r="YA390" s="128"/>
      <c r="YB390" s="128"/>
      <c r="YC390" s="128"/>
      <c r="YD390" s="128"/>
      <c r="YE390" s="128"/>
      <c r="YF390" s="128"/>
      <c r="YG390" s="128"/>
      <c r="YH390" s="128"/>
      <c r="YI390" s="128"/>
      <c r="YJ390" s="128"/>
      <c r="YK390" s="128"/>
      <c r="YL390" s="128"/>
      <c r="YM390" s="128"/>
      <c r="YN390" s="128"/>
      <c r="YO390" s="128"/>
      <c r="YP390" s="128"/>
      <c r="YQ390" s="128"/>
      <c r="YR390" s="128"/>
      <c r="YS390" s="128"/>
      <c r="YT390" s="128"/>
      <c r="YU390" s="128"/>
      <c r="YV390" s="128"/>
      <c r="YW390" s="128"/>
      <c r="YX390" s="128"/>
      <c r="YY390" s="128"/>
      <c r="YZ390" s="128"/>
      <c r="ZA390" s="128"/>
      <c r="ZB390" s="128"/>
      <c r="ZC390" s="128"/>
      <c r="ZD390" s="128"/>
      <c r="ZE390" s="128"/>
      <c r="ZF390" s="128"/>
      <c r="ZG390" s="128"/>
      <c r="ZH390" s="128"/>
      <c r="ZI390" s="128"/>
      <c r="ZJ390" s="128"/>
      <c r="ZK390" s="128"/>
      <c r="ZL390" s="128"/>
      <c r="ZM390" s="128"/>
      <c r="ZN390" s="128"/>
      <c r="ZO390" s="128"/>
      <c r="ZP390" s="128"/>
      <c r="ZQ390" s="128"/>
      <c r="ZR390" s="128"/>
      <c r="ZS390" s="128"/>
      <c r="ZT390" s="128"/>
      <c r="ZU390" s="128"/>
      <c r="ZV390" s="128"/>
      <c r="ZW390" s="128"/>
      <c r="ZX390" s="128"/>
      <c r="ZY390" s="128"/>
      <c r="ZZ390" s="128"/>
      <c r="AAA390" s="128"/>
      <c r="AAB390" s="128"/>
      <c r="AAC390" s="128"/>
      <c r="AAD390" s="128"/>
      <c r="AAE390" s="128"/>
      <c r="AAF390" s="128"/>
      <c r="AAG390" s="128"/>
      <c r="AAH390" s="128"/>
      <c r="AAI390" s="128"/>
      <c r="AAJ390" s="128"/>
      <c r="AAK390" s="128"/>
      <c r="AAL390" s="128"/>
      <c r="AAM390" s="128"/>
      <c r="AAN390" s="128"/>
      <c r="AAO390" s="128"/>
      <c r="AAP390" s="128"/>
      <c r="AAQ390" s="128"/>
      <c r="AAR390" s="128"/>
      <c r="AAS390" s="128"/>
      <c r="AAT390" s="128"/>
      <c r="AAU390" s="128"/>
      <c r="AAV390" s="128"/>
      <c r="AAW390" s="128"/>
      <c r="AAX390" s="128"/>
      <c r="AAY390" s="128"/>
      <c r="AAZ390" s="128"/>
      <c r="ABA390" s="128"/>
      <c r="ABB390" s="128"/>
      <c r="ABC390" s="128"/>
      <c r="ABD390" s="128"/>
      <c r="ABE390" s="128"/>
      <c r="ABF390" s="128"/>
      <c r="ABG390" s="128"/>
      <c r="ABH390" s="128"/>
      <c r="ABI390" s="128"/>
      <c r="ABJ390" s="128"/>
      <c r="ABK390" s="128"/>
      <c r="ABL390" s="128"/>
      <c r="ABM390" s="128"/>
      <c r="ABN390" s="128"/>
      <c r="ABO390" s="128"/>
      <c r="ABP390" s="128"/>
      <c r="ABQ390" s="128"/>
      <c r="ABR390" s="128"/>
      <c r="ABS390" s="128"/>
      <c r="ABT390" s="128"/>
      <c r="ABU390" s="128"/>
      <c r="ABV390" s="128"/>
      <c r="ABW390" s="128"/>
      <c r="ABX390" s="128"/>
      <c r="ABY390" s="128"/>
      <c r="ABZ390" s="128"/>
      <c r="ACA390" s="128"/>
      <c r="ACB390" s="128"/>
      <c r="ACC390" s="128"/>
      <c r="ACD390" s="128"/>
      <c r="ACE390" s="128"/>
      <c r="ACF390" s="128"/>
      <c r="ACG390" s="128"/>
      <c r="ACH390" s="128"/>
      <c r="ACI390" s="128"/>
      <c r="ACJ390" s="128"/>
      <c r="ACK390" s="128"/>
      <c r="ACL390" s="128"/>
      <c r="ACM390" s="128"/>
      <c r="ACN390" s="128"/>
      <c r="ACO390" s="128"/>
      <c r="ACP390" s="128"/>
      <c r="ACQ390" s="128"/>
      <c r="ACR390" s="128"/>
      <c r="ACS390" s="128"/>
      <c r="ACT390" s="128"/>
      <c r="ACU390" s="128"/>
      <c r="ACV390" s="128"/>
      <c r="ACW390" s="128"/>
      <c r="ACX390" s="128"/>
      <c r="ACY390" s="128"/>
      <c r="ACZ390" s="128"/>
      <c r="ADA390" s="128"/>
      <c r="ADB390" s="128"/>
      <c r="ADC390" s="128"/>
      <c r="ADD390" s="128"/>
      <c r="ADE390" s="128"/>
      <c r="ADF390" s="128"/>
      <c r="ADG390" s="128"/>
      <c r="ADH390" s="128"/>
      <c r="ADI390" s="128"/>
      <c r="ADJ390" s="128"/>
      <c r="ADK390" s="128"/>
      <c r="ADL390" s="128"/>
      <c r="ADM390" s="128"/>
      <c r="ADN390" s="128"/>
      <c r="ADO390" s="128"/>
      <c r="ADP390" s="128"/>
      <c r="ADQ390" s="128"/>
      <c r="ADR390" s="128"/>
      <c r="ADS390" s="128"/>
      <c r="ADT390" s="128"/>
      <c r="ADU390" s="128"/>
      <c r="ADV390" s="128"/>
      <c r="ADW390" s="128"/>
      <c r="ADX390" s="128"/>
      <c r="ADY390" s="128"/>
      <c r="ADZ390" s="128"/>
      <c r="AEA390" s="128"/>
      <c r="AEB390" s="128"/>
      <c r="AEC390" s="128"/>
      <c r="AED390" s="128"/>
      <c r="AEE390" s="128"/>
      <c r="AEF390" s="128"/>
      <c r="AEG390" s="128"/>
      <c r="AEH390" s="128"/>
      <c r="AEI390" s="128"/>
      <c r="AEJ390" s="128"/>
      <c r="AEK390" s="128"/>
      <c r="AEL390" s="128"/>
      <c r="AEM390" s="128"/>
      <c r="AEN390" s="128"/>
      <c r="AEO390" s="128"/>
      <c r="AEP390" s="128"/>
      <c r="AEQ390" s="128"/>
      <c r="AER390" s="128"/>
      <c r="AES390" s="128"/>
      <c r="AET390" s="128"/>
      <c r="AEU390" s="128"/>
      <c r="AEV390" s="128"/>
      <c r="AEW390" s="128"/>
      <c r="AEX390" s="128"/>
      <c r="AEY390" s="128"/>
      <c r="AEZ390" s="128"/>
      <c r="AFA390" s="128"/>
      <c r="AFB390" s="128"/>
      <c r="AFC390" s="128"/>
      <c r="AFD390" s="128"/>
      <c r="AFE390" s="128"/>
      <c r="AFF390" s="128"/>
      <c r="AFG390" s="128"/>
      <c r="AFH390" s="128"/>
      <c r="AFI390" s="128"/>
      <c r="AFJ390" s="128"/>
      <c r="AFK390" s="128"/>
      <c r="AFL390" s="128"/>
      <c r="AFM390" s="128"/>
      <c r="AFN390" s="128"/>
      <c r="AFO390" s="128"/>
      <c r="AFP390" s="128"/>
      <c r="AFQ390" s="128"/>
      <c r="AFR390" s="128"/>
      <c r="AFS390" s="128"/>
      <c r="AFT390" s="128"/>
      <c r="AFU390" s="128"/>
      <c r="AFV390" s="128"/>
      <c r="AFW390" s="128"/>
      <c r="AFX390" s="128"/>
      <c r="AFY390" s="128"/>
      <c r="AFZ390" s="128"/>
      <c r="AGA390" s="128"/>
      <c r="AGB390" s="128"/>
      <c r="AGC390" s="128"/>
      <c r="AGD390" s="128"/>
      <c r="AGE390" s="128"/>
      <c r="AGF390" s="128"/>
      <c r="AGG390" s="128"/>
      <c r="AGH390" s="128"/>
      <c r="AGI390" s="128"/>
      <c r="AGJ390" s="128"/>
      <c r="AGK390" s="128"/>
      <c r="AGL390" s="128"/>
      <c r="AGM390" s="128"/>
      <c r="AGN390" s="128"/>
      <c r="AGO390" s="128"/>
      <c r="AGP390" s="128"/>
      <c r="AGQ390" s="128"/>
      <c r="AGR390" s="128"/>
      <c r="AGS390" s="128"/>
      <c r="AGT390" s="128"/>
      <c r="AGU390" s="128"/>
      <c r="AGV390" s="128"/>
      <c r="AGW390" s="128"/>
      <c r="AGX390" s="128"/>
      <c r="AGY390" s="128"/>
      <c r="AGZ390" s="128"/>
      <c r="AHA390" s="128"/>
      <c r="AHB390" s="128"/>
      <c r="AHC390" s="128"/>
      <c r="AHD390" s="128"/>
      <c r="AHE390" s="128"/>
      <c r="AHF390" s="128"/>
      <c r="AHG390" s="128"/>
      <c r="AHH390" s="128"/>
      <c r="AHI390" s="128"/>
      <c r="AHJ390" s="128"/>
      <c r="AHK390" s="128"/>
      <c r="AHL390" s="128"/>
      <c r="AHM390" s="128"/>
      <c r="AHN390" s="128"/>
      <c r="AHO390" s="128"/>
      <c r="AHP390" s="128"/>
      <c r="AHQ390" s="128"/>
      <c r="AHR390" s="128"/>
      <c r="AHS390" s="128"/>
      <c r="AHT390" s="128"/>
      <c r="AHU390" s="128"/>
      <c r="AHV390" s="128"/>
      <c r="AHW390" s="128"/>
      <c r="AHX390" s="128"/>
      <c r="AHY390" s="128"/>
      <c r="AHZ390" s="128"/>
      <c r="AIA390" s="128"/>
      <c r="AIB390" s="128"/>
      <c r="AIC390" s="128"/>
      <c r="AID390" s="128"/>
      <c r="AIE390" s="128"/>
      <c r="AIF390" s="128"/>
      <c r="AIG390" s="128"/>
      <c r="AIH390" s="128"/>
      <c r="AII390" s="128"/>
      <c r="AIJ390" s="128"/>
      <c r="AIK390" s="128"/>
      <c r="AIL390" s="128"/>
      <c r="AIM390" s="128"/>
      <c r="AIN390" s="128"/>
      <c r="AIO390" s="128"/>
      <c r="AIP390" s="128"/>
      <c r="AIQ390" s="128"/>
      <c r="AIR390" s="128"/>
      <c r="AIS390" s="128"/>
      <c r="AIT390" s="128"/>
      <c r="AIU390" s="128"/>
      <c r="AIV390" s="128"/>
      <c r="AIW390" s="128"/>
      <c r="AIX390" s="128"/>
      <c r="AIY390" s="128"/>
      <c r="AIZ390" s="128"/>
      <c r="AJA390" s="128"/>
      <c r="AJB390" s="128"/>
      <c r="AJC390" s="128"/>
      <c r="AJD390" s="128"/>
      <c r="AJE390" s="128"/>
      <c r="AJF390" s="128"/>
      <c r="AJG390" s="128"/>
      <c r="AJH390" s="128"/>
      <c r="AJI390" s="128"/>
      <c r="AJJ390" s="128"/>
      <c r="AJK390" s="128"/>
      <c r="AJL390" s="128"/>
      <c r="AJM390" s="128"/>
      <c r="AJN390" s="128"/>
      <c r="AJO390" s="128"/>
      <c r="AJP390" s="128"/>
      <c r="AJQ390" s="128"/>
      <c r="AJR390" s="128"/>
      <c r="AJS390" s="128"/>
      <c r="AJT390" s="128"/>
      <c r="AJU390" s="128"/>
      <c r="AJV390" s="128"/>
      <c r="AJW390" s="128"/>
      <c r="AJX390" s="128"/>
      <c r="AJY390" s="128"/>
      <c r="AJZ390" s="128"/>
      <c r="AKA390" s="128"/>
      <c r="AKB390" s="128"/>
      <c r="AKC390" s="128"/>
      <c r="AKD390" s="128"/>
      <c r="AKE390" s="128"/>
      <c r="AKF390" s="128"/>
      <c r="AKG390" s="128"/>
      <c r="AKH390" s="128"/>
      <c r="AKI390" s="128"/>
      <c r="AKJ390" s="128"/>
      <c r="AKK390" s="128"/>
      <c r="AKL390" s="128"/>
      <c r="AKM390" s="128"/>
      <c r="AKN390" s="128"/>
      <c r="AKO390" s="128"/>
      <c r="AKP390" s="128"/>
      <c r="AKQ390" s="128"/>
      <c r="AKR390" s="128"/>
      <c r="AKS390" s="128"/>
      <c r="AKT390" s="128"/>
      <c r="AKU390" s="128"/>
      <c r="AKV390" s="128"/>
      <c r="AKW390" s="128"/>
      <c r="AKX390" s="128"/>
      <c r="AKY390" s="128"/>
      <c r="AKZ390" s="128"/>
      <c r="ALA390" s="128"/>
      <c r="ALB390" s="128"/>
      <c r="ALC390" s="128"/>
      <c r="ALD390" s="128"/>
      <c r="ALE390" s="128"/>
      <c r="ALF390" s="128"/>
      <c r="ALG390" s="128"/>
      <c r="ALH390" s="128"/>
      <c r="ALI390" s="128"/>
      <c r="ALJ390" s="128"/>
      <c r="ALK390" s="128"/>
      <c r="ALL390" s="128"/>
      <c r="ALM390" s="128"/>
      <c r="ALN390" s="128"/>
      <c r="ALO390" s="128"/>
      <c r="ALP390" s="128"/>
      <c r="ALQ390" s="128"/>
      <c r="ALR390" s="128"/>
      <c r="ALS390" s="128"/>
      <c r="ALT390" s="128"/>
      <c r="ALU390" s="128"/>
      <c r="ALV390" s="128"/>
      <c r="ALW390" s="128"/>
      <c r="ALX390" s="128"/>
      <c r="ALY390" s="128"/>
      <c r="ALZ390" s="128"/>
      <c r="AMA390" s="128"/>
      <c r="AMB390" s="128"/>
      <c r="AMC390" s="128"/>
      <c r="AMD390" s="128"/>
      <c r="AME390" s="128"/>
      <c r="AMF390" s="128"/>
      <c r="AMG390" s="128"/>
      <c r="AMH390" s="128"/>
    </row>
    <row r="391" spans="1:1022" x14ac:dyDescent="0.3">
      <c r="A391" s="130" t="s">
        <v>155</v>
      </c>
      <c r="B391" s="128" t="s">
        <v>156</v>
      </c>
      <c r="C391" s="13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6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  <c r="AA391" s="128"/>
      <c r="AB391" s="128"/>
      <c r="AC391" s="128"/>
      <c r="AD391" s="128"/>
      <c r="AE391" s="128"/>
      <c r="AF391" s="128"/>
      <c r="AG391" s="128"/>
      <c r="AH391" s="128"/>
      <c r="AI391" s="128"/>
      <c r="AJ391" s="128"/>
      <c r="AK391" s="128"/>
      <c r="AL391" s="128"/>
      <c r="AM391" s="128"/>
      <c r="AN391" s="128"/>
      <c r="AO391" s="128"/>
      <c r="AP391" s="128"/>
      <c r="AQ391" s="128"/>
      <c r="AR391" s="128"/>
      <c r="AS391" s="128"/>
      <c r="AT391" s="128"/>
      <c r="AU391" s="128"/>
      <c r="AV391" s="128"/>
      <c r="AW391" s="128"/>
      <c r="AX391" s="128"/>
      <c r="AY391" s="128"/>
      <c r="AZ391" s="128"/>
      <c r="BA391" s="128"/>
      <c r="BB391" s="128"/>
      <c r="BC391" s="128"/>
      <c r="BD391" s="128"/>
      <c r="BE391" s="128"/>
      <c r="BF391" s="128"/>
      <c r="BG391" s="128"/>
      <c r="BH391" s="128"/>
      <c r="BI391" s="128"/>
      <c r="BJ391" s="128"/>
      <c r="BK391" s="128"/>
      <c r="BL391" s="128"/>
      <c r="BM391" s="128"/>
      <c r="BN391" s="128"/>
      <c r="BO391" s="128"/>
      <c r="BP391" s="128"/>
      <c r="BQ391" s="128"/>
      <c r="BR391" s="128"/>
      <c r="BS391" s="128"/>
      <c r="BT391" s="128"/>
      <c r="BU391" s="128"/>
      <c r="BV391" s="128"/>
      <c r="BW391" s="128"/>
      <c r="BX391" s="128"/>
      <c r="BY391" s="128"/>
      <c r="BZ391" s="128"/>
      <c r="CA391" s="128"/>
      <c r="CB391" s="128"/>
      <c r="CC391" s="128"/>
      <c r="CD391" s="128"/>
      <c r="CE391" s="128"/>
      <c r="CF391" s="128"/>
      <c r="CG391" s="128"/>
      <c r="CH391" s="128"/>
      <c r="CI391" s="128"/>
      <c r="CJ391" s="128"/>
      <c r="CK391" s="128"/>
      <c r="CL391" s="128"/>
      <c r="CM391" s="128"/>
      <c r="CN391" s="128"/>
      <c r="CO391" s="128"/>
      <c r="CP391" s="128"/>
      <c r="CQ391" s="128"/>
      <c r="CR391" s="128"/>
      <c r="CS391" s="128"/>
      <c r="CT391" s="128"/>
      <c r="CU391" s="128"/>
      <c r="CV391" s="128"/>
      <c r="CW391" s="128"/>
      <c r="CX391" s="128"/>
      <c r="CY391" s="128"/>
      <c r="CZ391" s="128"/>
      <c r="DA391" s="128"/>
      <c r="DB391" s="128"/>
      <c r="DC391" s="128"/>
      <c r="DD391" s="128"/>
      <c r="DE391" s="128"/>
      <c r="DF391" s="128"/>
      <c r="DG391" s="128"/>
      <c r="DH391" s="128"/>
      <c r="DI391" s="128"/>
      <c r="DJ391" s="128"/>
      <c r="DK391" s="128"/>
      <c r="DL391" s="128"/>
      <c r="DM391" s="128"/>
      <c r="DN391" s="128"/>
      <c r="DO391" s="128"/>
      <c r="DP391" s="128"/>
      <c r="DQ391" s="128"/>
      <c r="DR391" s="128"/>
      <c r="DS391" s="128"/>
      <c r="DT391" s="128"/>
      <c r="DU391" s="128"/>
      <c r="DV391" s="128"/>
      <c r="DW391" s="128"/>
      <c r="DX391" s="128"/>
      <c r="DY391" s="128"/>
      <c r="DZ391" s="128"/>
      <c r="EA391" s="128"/>
      <c r="EB391" s="128"/>
      <c r="EC391" s="128"/>
      <c r="ED391" s="128"/>
      <c r="EE391" s="128"/>
      <c r="EF391" s="128"/>
      <c r="EG391" s="128"/>
      <c r="EH391" s="128"/>
      <c r="EI391" s="128"/>
      <c r="EJ391" s="128"/>
      <c r="EK391" s="128"/>
      <c r="EL391" s="128"/>
      <c r="EM391" s="128"/>
      <c r="EN391" s="128"/>
      <c r="EO391" s="128"/>
      <c r="EP391" s="128"/>
      <c r="EQ391" s="128"/>
      <c r="ER391" s="128"/>
      <c r="ES391" s="128"/>
      <c r="ET391" s="128"/>
      <c r="EU391" s="128"/>
      <c r="EV391" s="128"/>
      <c r="EW391" s="128"/>
      <c r="EX391" s="128"/>
      <c r="EY391" s="128"/>
      <c r="EZ391" s="128"/>
      <c r="FA391" s="128"/>
      <c r="FB391" s="128"/>
      <c r="FC391" s="128"/>
      <c r="FD391" s="128"/>
      <c r="FE391" s="128"/>
      <c r="FF391" s="128"/>
      <c r="FG391" s="128"/>
      <c r="FH391" s="128"/>
      <c r="FI391" s="128"/>
      <c r="FJ391" s="128"/>
      <c r="FK391" s="128"/>
      <c r="FL391" s="128"/>
      <c r="FM391" s="128"/>
      <c r="FN391" s="128"/>
      <c r="FO391" s="128"/>
      <c r="FP391" s="128"/>
      <c r="FQ391" s="128"/>
      <c r="FR391" s="128"/>
      <c r="FS391" s="128"/>
      <c r="FT391" s="128"/>
      <c r="FU391" s="128"/>
      <c r="FV391" s="128"/>
      <c r="FW391" s="128"/>
      <c r="FX391" s="128"/>
      <c r="FY391" s="128"/>
      <c r="FZ391" s="128"/>
      <c r="GA391" s="128"/>
      <c r="GB391" s="128"/>
      <c r="GC391" s="128"/>
      <c r="GD391" s="128"/>
      <c r="GE391" s="128"/>
      <c r="GF391" s="128"/>
      <c r="GG391" s="128"/>
      <c r="GH391" s="128"/>
      <c r="GI391" s="128"/>
      <c r="GJ391" s="128"/>
      <c r="GK391" s="128"/>
      <c r="GL391" s="128"/>
      <c r="GM391" s="128"/>
      <c r="GN391" s="128"/>
      <c r="GO391" s="128"/>
      <c r="GP391" s="128"/>
      <c r="GQ391" s="128"/>
      <c r="GR391" s="128"/>
      <c r="GS391" s="128"/>
      <c r="GT391" s="128"/>
      <c r="GU391" s="128"/>
      <c r="GV391" s="128"/>
      <c r="GW391" s="128"/>
      <c r="GX391" s="128"/>
      <c r="GY391" s="128"/>
      <c r="GZ391" s="128"/>
      <c r="HA391" s="128"/>
      <c r="HB391" s="128"/>
      <c r="HC391" s="128"/>
      <c r="HD391" s="128"/>
      <c r="HE391" s="128"/>
      <c r="HF391" s="128"/>
      <c r="HG391" s="128"/>
      <c r="HH391" s="128"/>
      <c r="HI391" s="128"/>
      <c r="HJ391" s="128"/>
      <c r="HK391" s="128"/>
      <c r="HL391" s="128"/>
      <c r="HM391" s="128"/>
      <c r="HN391" s="128"/>
      <c r="HO391" s="128"/>
      <c r="HP391" s="128"/>
      <c r="HQ391" s="128"/>
      <c r="HR391" s="128"/>
      <c r="HS391" s="128"/>
      <c r="HT391" s="128"/>
      <c r="HU391" s="128"/>
      <c r="HV391" s="128"/>
      <c r="HW391" s="128"/>
      <c r="HX391" s="128"/>
      <c r="HY391" s="128"/>
      <c r="HZ391" s="128"/>
      <c r="IA391" s="128"/>
      <c r="IB391" s="128"/>
      <c r="IC391" s="128"/>
      <c r="ID391" s="128"/>
      <c r="IE391" s="128"/>
      <c r="IF391" s="128"/>
      <c r="IG391" s="128"/>
      <c r="IH391" s="128"/>
      <c r="II391" s="128"/>
      <c r="IJ391" s="128"/>
      <c r="IK391" s="128"/>
      <c r="IL391" s="128"/>
      <c r="IM391" s="128"/>
      <c r="IN391" s="128"/>
      <c r="IO391" s="128"/>
      <c r="IP391" s="128"/>
      <c r="IQ391" s="128"/>
      <c r="IR391" s="128"/>
      <c r="IS391" s="128"/>
      <c r="IT391" s="128"/>
      <c r="IU391" s="128"/>
      <c r="IV391" s="128"/>
      <c r="IW391" s="128"/>
      <c r="IX391" s="128"/>
      <c r="IY391" s="128"/>
      <c r="IZ391" s="128"/>
      <c r="JA391" s="128"/>
      <c r="JB391" s="128"/>
      <c r="JC391" s="128"/>
      <c r="JD391" s="128"/>
      <c r="JE391" s="128"/>
      <c r="JF391" s="128"/>
      <c r="JG391" s="128"/>
      <c r="JH391" s="128"/>
      <c r="JI391" s="128"/>
      <c r="JJ391" s="128"/>
      <c r="JK391" s="128"/>
      <c r="JL391" s="128"/>
      <c r="JM391" s="128"/>
      <c r="JN391" s="128"/>
      <c r="JO391" s="128"/>
      <c r="JP391" s="128"/>
      <c r="JQ391" s="128"/>
      <c r="JR391" s="128"/>
      <c r="JS391" s="128"/>
      <c r="JT391" s="128"/>
      <c r="JU391" s="128"/>
      <c r="JV391" s="128"/>
      <c r="JW391" s="128"/>
      <c r="JX391" s="128"/>
      <c r="JY391" s="128"/>
      <c r="JZ391" s="128"/>
      <c r="KA391" s="128"/>
      <c r="KB391" s="128"/>
      <c r="KC391" s="128"/>
      <c r="KD391" s="128"/>
      <c r="KE391" s="128"/>
      <c r="KF391" s="128"/>
      <c r="KG391" s="128"/>
      <c r="KH391" s="128"/>
      <c r="KI391" s="128"/>
      <c r="KJ391" s="128"/>
      <c r="KK391" s="128"/>
      <c r="KL391" s="128"/>
      <c r="KM391" s="128"/>
      <c r="KN391" s="128"/>
      <c r="KO391" s="128"/>
      <c r="KP391" s="128"/>
      <c r="KQ391" s="128"/>
      <c r="KR391" s="128"/>
      <c r="KS391" s="128"/>
      <c r="KT391" s="128"/>
      <c r="KU391" s="128"/>
      <c r="KV391" s="128"/>
      <c r="KW391" s="128"/>
      <c r="KX391" s="128"/>
      <c r="KY391" s="128"/>
      <c r="KZ391" s="128"/>
      <c r="LA391" s="128"/>
      <c r="LB391" s="128"/>
      <c r="LC391" s="128"/>
      <c r="LD391" s="128"/>
      <c r="LE391" s="128"/>
      <c r="LF391" s="128"/>
      <c r="LG391" s="128"/>
      <c r="LH391" s="128"/>
      <c r="LI391" s="128"/>
      <c r="LJ391" s="128"/>
      <c r="LK391" s="128"/>
      <c r="LL391" s="128"/>
      <c r="LM391" s="128"/>
      <c r="LN391" s="128"/>
      <c r="LO391" s="128"/>
      <c r="LP391" s="128"/>
      <c r="LQ391" s="128"/>
      <c r="LR391" s="128"/>
      <c r="LS391" s="128"/>
      <c r="LT391" s="128"/>
      <c r="LU391" s="128"/>
      <c r="LV391" s="128"/>
      <c r="LW391" s="128"/>
      <c r="LX391" s="128"/>
      <c r="LY391" s="128"/>
      <c r="LZ391" s="128"/>
      <c r="MA391" s="128"/>
      <c r="MB391" s="128"/>
      <c r="MC391" s="128"/>
      <c r="MD391" s="128"/>
      <c r="ME391" s="128"/>
      <c r="MF391" s="128"/>
      <c r="MG391" s="128"/>
      <c r="MH391" s="128"/>
      <c r="MI391" s="128"/>
      <c r="MJ391" s="128"/>
      <c r="MK391" s="128"/>
      <c r="ML391" s="128"/>
      <c r="MM391" s="128"/>
      <c r="MN391" s="128"/>
      <c r="MO391" s="128"/>
      <c r="MP391" s="128"/>
      <c r="MQ391" s="128"/>
      <c r="MR391" s="128"/>
      <c r="MS391" s="128"/>
      <c r="MT391" s="128"/>
      <c r="MU391" s="128"/>
      <c r="MV391" s="128"/>
      <c r="MW391" s="128"/>
      <c r="MX391" s="128"/>
      <c r="MY391" s="128"/>
      <c r="MZ391" s="128"/>
      <c r="NA391" s="128"/>
      <c r="NB391" s="128"/>
      <c r="NC391" s="128"/>
      <c r="ND391" s="128"/>
      <c r="NE391" s="128"/>
      <c r="NF391" s="128"/>
      <c r="NG391" s="128"/>
      <c r="NH391" s="128"/>
      <c r="NI391" s="128"/>
      <c r="NJ391" s="128"/>
      <c r="NK391" s="128"/>
      <c r="NL391" s="128"/>
      <c r="NM391" s="128"/>
      <c r="NN391" s="128"/>
      <c r="NO391" s="128"/>
      <c r="NP391" s="128"/>
      <c r="NQ391" s="128"/>
      <c r="NR391" s="128"/>
      <c r="NS391" s="128"/>
      <c r="NT391" s="128"/>
      <c r="NU391" s="128"/>
      <c r="NV391" s="128"/>
      <c r="NW391" s="128"/>
      <c r="NX391" s="128"/>
      <c r="NY391" s="128"/>
      <c r="NZ391" s="128"/>
      <c r="OA391" s="128"/>
      <c r="OB391" s="128"/>
      <c r="OC391" s="128"/>
      <c r="OD391" s="128"/>
      <c r="OE391" s="128"/>
      <c r="OF391" s="128"/>
      <c r="OG391" s="128"/>
      <c r="OH391" s="128"/>
      <c r="OI391" s="128"/>
      <c r="OJ391" s="128"/>
      <c r="OK391" s="128"/>
      <c r="OL391" s="128"/>
      <c r="OM391" s="128"/>
      <c r="ON391" s="128"/>
      <c r="OO391" s="128"/>
      <c r="OP391" s="128"/>
      <c r="OQ391" s="128"/>
      <c r="OR391" s="128"/>
      <c r="OS391" s="128"/>
      <c r="OT391" s="128"/>
      <c r="OU391" s="128"/>
      <c r="OV391" s="128"/>
      <c r="OW391" s="128"/>
      <c r="OX391" s="128"/>
      <c r="OY391" s="128"/>
      <c r="OZ391" s="128"/>
      <c r="PA391" s="128"/>
      <c r="PB391" s="128"/>
      <c r="PC391" s="128"/>
      <c r="PD391" s="128"/>
      <c r="PE391" s="128"/>
      <c r="PF391" s="128"/>
      <c r="PG391" s="128"/>
      <c r="PH391" s="128"/>
      <c r="PI391" s="128"/>
      <c r="PJ391" s="128"/>
      <c r="PK391" s="128"/>
      <c r="PL391" s="128"/>
      <c r="PM391" s="128"/>
      <c r="PN391" s="128"/>
      <c r="PO391" s="128"/>
      <c r="PP391" s="128"/>
      <c r="PQ391" s="128"/>
      <c r="PR391" s="128"/>
      <c r="PS391" s="128"/>
      <c r="PT391" s="128"/>
      <c r="PU391" s="128"/>
      <c r="PV391" s="128"/>
      <c r="PW391" s="128"/>
      <c r="PX391" s="128"/>
      <c r="PY391" s="128"/>
      <c r="PZ391" s="128"/>
      <c r="QA391" s="128"/>
      <c r="QB391" s="128"/>
      <c r="QC391" s="128"/>
      <c r="QD391" s="128"/>
      <c r="QE391" s="128"/>
      <c r="QF391" s="128"/>
      <c r="QG391" s="128"/>
      <c r="QH391" s="128"/>
      <c r="QI391" s="128"/>
      <c r="QJ391" s="128"/>
      <c r="QK391" s="128"/>
      <c r="QL391" s="128"/>
      <c r="QM391" s="128"/>
      <c r="QN391" s="128"/>
      <c r="QO391" s="128"/>
      <c r="QP391" s="128"/>
      <c r="QQ391" s="128"/>
      <c r="QR391" s="128"/>
      <c r="QS391" s="128"/>
      <c r="QT391" s="128"/>
      <c r="QU391" s="128"/>
      <c r="QV391" s="128"/>
      <c r="QW391" s="128"/>
      <c r="QX391" s="128"/>
      <c r="QY391" s="128"/>
      <c r="QZ391" s="128"/>
      <c r="RA391" s="128"/>
      <c r="RB391" s="128"/>
      <c r="RC391" s="128"/>
      <c r="RD391" s="128"/>
      <c r="RE391" s="128"/>
      <c r="RF391" s="128"/>
      <c r="RG391" s="128"/>
      <c r="RH391" s="128"/>
      <c r="RI391" s="128"/>
      <c r="RJ391" s="128"/>
      <c r="RK391" s="128"/>
      <c r="RL391" s="128"/>
      <c r="RM391" s="128"/>
      <c r="RN391" s="128"/>
      <c r="RO391" s="128"/>
      <c r="RP391" s="128"/>
      <c r="RQ391" s="128"/>
      <c r="RR391" s="128"/>
      <c r="RS391" s="128"/>
      <c r="RT391" s="128"/>
      <c r="RU391" s="128"/>
      <c r="RV391" s="128"/>
      <c r="RW391" s="128"/>
      <c r="RX391" s="128"/>
      <c r="RY391" s="128"/>
      <c r="RZ391" s="128"/>
      <c r="SA391" s="128"/>
      <c r="SB391" s="128"/>
      <c r="SC391" s="128"/>
      <c r="SD391" s="128"/>
      <c r="SE391" s="128"/>
      <c r="SF391" s="128"/>
      <c r="SG391" s="128"/>
      <c r="SH391" s="128"/>
      <c r="SI391" s="128"/>
      <c r="SJ391" s="128"/>
      <c r="SK391" s="128"/>
      <c r="SL391" s="128"/>
      <c r="SM391" s="128"/>
      <c r="SN391" s="128"/>
      <c r="SO391" s="128"/>
      <c r="SP391" s="128"/>
      <c r="SQ391" s="128"/>
      <c r="SR391" s="128"/>
      <c r="SS391" s="128"/>
      <c r="ST391" s="128"/>
      <c r="SU391" s="128"/>
      <c r="SV391" s="128"/>
      <c r="SW391" s="128"/>
      <c r="SX391" s="128"/>
      <c r="SY391" s="128"/>
      <c r="SZ391" s="128"/>
      <c r="TA391" s="128"/>
      <c r="TB391" s="128"/>
      <c r="TC391" s="128"/>
      <c r="TD391" s="128"/>
      <c r="TE391" s="128"/>
      <c r="TF391" s="128"/>
      <c r="TG391" s="128"/>
      <c r="TH391" s="128"/>
      <c r="TI391" s="128"/>
      <c r="TJ391" s="128"/>
      <c r="TK391" s="128"/>
      <c r="TL391" s="128"/>
      <c r="TM391" s="128"/>
      <c r="TN391" s="128"/>
      <c r="TO391" s="128"/>
      <c r="TP391" s="128"/>
      <c r="TQ391" s="128"/>
      <c r="TR391" s="128"/>
      <c r="TS391" s="128"/>
      <c r="TT391" s="128"/>
      <c r="TU391" s="128"/>
      <c r="TV391" s="128"/>
      <c r="TW391" s="128"/>
      <c r="TX391" s="128"/>
      <c r="TY391" s="128"/>
      <c r="TZ391" s="128"/>
      <c r="UA391" s="128"/>
      <c r="UB391" s="128"/>
      <c r="UC391" s="128"/>
      <c r="UD391" s="128"/>
      <c r="UE391" s="128"/>
      <c r="UF391" s="128"/>
      <c r="UG391" s="128"/>
      <c r="UH391" s="128"/>
      <c r="UI391" s="128"/>
      <c r="UJ391" s="128"/>
      <c r="UK391" s="128"/>
      <c r="UL391" s="128"/>
      <c r="UM391" s="128"/>
      <c r="UN391" s="128"/>
      <c r="UO391" s="128"/>
      <c r="UP391" s="128"/>
      <c r="UQ391" s="128"/>
      <c r="UR391" s="128"/>
      <c r="US391" s="128"/>
      <c r="UT391" s="128"/>
      <c r="UU391" s="128"/>
      <c r="UV391" s="128"/>
      <c r="UW391" s="128"/>
      <c r="UX391" s="128"/>
      <c r="UY391" s="128"/>
      <c r="UZ391" s="128"/>
      <c r="VA391" s="128"/>
      <c r="VB391" s="128"/>
      <c r="VC391" s="128"/>
      <c r="VD391" s="128"/>
      <c r="VE391" s="128"/>
      <c r="VF391" s="128"/>
      <c r="VG391" s="128"/>
      <c r="VH391" s="128"/>
      <c r="VI391" s="128"/>
      <c r="VJ391" s="128"/>
      <c r="VK391" s="128"/>
      <c r="VL391" s="128"/>
      <c r="VM391" s="128"/>
      <c r="VN391" s="128"/>
      <c r="VO391" s="128"/>
      <c r="VP391" s="128"/>
      <c r="VQ391" s="128"/>
      <c r="VR391" s="128"/>
      <c r="VS391" s="128"/>
      <c r="VT391" s="128"/>
      <c r="VU391" s="128"/>
      <c r="VV391" s="128"/>
      <c r="VW391" s="128"/>
      <c r="VX391" s="128"/>
      <c r="VY391" s="128"/>
      <c r="VZ391" s="128"/>
      <c r="WA391" s="128"/>
      <c r="WB391" s="128"/>
      <c r="WC391" s="128"/>
      <c r="WD391" s="128"/>
      <c r="WE391" s="128"/>
      <c r="WF391" s="128"/>
      <c r="WG391" s="128"/>
      <c r="WH391" s="128"/>
      <c r="WI391" s="128"/>
      <c r="WJ391" s="128"/>
      <c r="WK391" s="128"/>
      <c r="WL391" s="128"/>
      <c r="WM391" s="128"/>
      <c r="WN391" s="128"/>
      <c r="WO391" s="128"/>
      <c r="WP391" s="128"/>
      <c r="WQ391" s="128"/>
      <c r="WR391" s="128"/>
      <c r="WS391" s="128"/>
      <c r="WT391" s="128"/>
      <c r="WU391" s="128"/>
      <c r="WV391" s="128"/>
      <c r="WW391" s="128"/>
      <c r="WX391" s="128"/>
      <c r="WY391" s="128"/>
      <c r="WZ391" s="128"/>
      <c r="XA391" s="128"/>
      <c r="XB391" s="128"/>
      <c r="XC391" s="128"/>
      <c r="XD391" s="128"/>
      <c r="XE391" s="128"/>
      <c r="XF391" s="128"/>
      <c r="XG391" s="128"/>
      <c r="XH391" s="128"/>
      <c r="XI391" s="128"/>
      <c r="XJ391" s="128"/>
      <c r="XK391" s="128"/>
      <c r="XL391" s="128"/>
      <c r="XM391" s="128"/>
      <c r="XN391" s="128"/>
      <c r="XO391" s="128"/>
      <c r="XP391" s="128"/>
      <c r="XQ391" s="128"/>
      <c r="XR391" s="128"/>
      <c r="XS391" s="128"/>
      <c r="XT391" s="128"/>
      <c r="XU391" s="128"/>
      <c r="XV391" s="128"/>
      <c r="XW391" s="128"/>
      <c r="XX391" s="128"/>
      <c r="XY391" s="128"/>
      <c r="XZ391" s="128"/>
      <c r="YA391" s="128"/>
      <c r="YB391" s="128"/>
      <c r="YC391" s="128"/>
      <c r="YD391" s="128"/>
      <c r="YE391" s="128"/>
      <c r="YF391" s="128"/>
      <c r="YG391" s="128"/>
      <c r="YH391" s="128"/>
      <c r="YI391" s="128"/>
      <c r="YJ391" s="128"/>
      <c r="YK391" s="128"/>
      <c r="YL391" s="128"/>
      <c r="YM391" s="128"/>
      <c r="YN391" s="128"/>
      <c r="YO391" s="128"/>
      <c r="YP391" s="128"/>
      <c r="YQ391" s="128"/>
      <c r="YR391" s="128"/>
      <c r="YS391" s="128"/>
      <c r="YT391" s="128"/>
      <c r="YU391" s="128"/>
      <c r="YV391" s="128"/>
      <c r="YW391" s="128"/>
      <c r="YX391" s="128"/>
      <c r="YY391" s="128"/>
      <c r="YZ391" s="128"/>
      <c r="ZA391" s="128"/>
      <c r="ZB391" s="128"/>
      <c r="ZC391" s="128"/>
      <c r="ZD391" s="128"/>
      <c r="ZE391" s="128"/>
      <c r="ZF391" s="128"/>
      <c r="ZG391" s="128"/>
      <c r="ZH391" s="128"/>
      <c r="ZI391" s="128"/>
      <c r="ZJ391" s="128"/>
      <c r="ZK391" s="128"/>
      <c r="ZL391" s="128"/>
      <c r="ZM391" s="128"/>
      <c r="ZN391" s="128"/>
      <c r="ZO391" s="128"/>
      <c r="ZP391" s="128"/>
      <c r="ZQ391" s="128"/>
      <c r="ZR391" s="128"/>
      <c r="ZS391" s="128"/>
      <c r="ZT391" s="128"/>
      <c r="ZU391" s="128"/>
      <c r="ZV391" s="128"/>
      <c r="ZW391" s="128"/>
      <c r="ZX391" s="128"/>
      <c r="ZY391" s="128"/>
      <c r="ZZ391" s="128"/>
      <c r="AAA391" s="128"/>
      <c r="AAB391" s="128"/>
      <c r="AAC391" s="128"/>
      <c r="AAD391" s="128"/>
      <c r="AAE391" s="128"/>
      <c r="AAF391" s="128"/>
      <c r="AAG391" s="128"/>
      <c r="AAH391" s="128"/>
      <c r="AAI391" s="128"/>
      <c r="AAJ391" s="128"/>
      <c r="AAK391" s="128"/>
      <c r="AAL391" s="128"/>
      <c r="AAM391" s="128"/>
      <c r="AAN391" s="128"/>
      <c r="AAO391" s="128"/>
      <c r="AAP391" s="128"/>
      <c r="AAQ391" s="128"/>
      <c r="AAR391" s="128"/>
      <c r="AAS391" s="128"/>
      <c r="AAT391" s="128"/>
      <c r="AAU391" s="128"/>
      <c r="AAV391" s="128"/>
      <c r="AAW391" s="128"/>
      <c r="AAX391" s="128"/>
      <c r="AAY391" s="128"/>
      <c r="AAZ391" s="128"/>
      <c r="ABA391" s="128"/>
      <c r="ABB391" s="128"/>
      <c r="ABC391" s="128"/>
      <c r="ABD391" s="128"/>
      <c r="ABE391" s="128"/>
      <c r="ABF391" s="128"/>
      <c r="ABG391" s="128"/>
      <c r="ABH391" s="128"/>
      <c r="ABI391" s="128"/>
      <c r="ABJ391" s="128"/>
      <c r="ABK391" s="128"/>
      <c r="ABL391" s="128"/>
      <c r="ABM391" s="128"/>
      <c r="ABN391" s="128"/>
      <c r="ABO391" s="128"/>
      <c r="ABP391" s="128"/>
      <c r="ABQ391" s="128"/>
      <c r="ABR391" s="128"/>
      <c r="ABS391" s="128"/>
      <c r="ABT391" s="128"/>
      <c r="ABU391" s="128"/>
      <c r="ABV391" s="128"/>
      <c r="ABW391" s="128"/>
      <c r="ABX391" s="128"/>
      <c r="ABY391" s="128"/>
      <c r="ABZ391" s="128"/>
      <c r="ACA391" s="128"/>
      <c r="ACB391" s="128"/>
      <c r="ACC391" s="128"/>
      <c r="ACD391" s="128"/>
      <c r="ACE391" s="128"/>
      <c r="ACF391" s="128"/>
      <c r="ACG391" s="128"/>
      <c r="ACH391" s="128"/>
      <c r="ACI391" s="128"/>
      <c r="ACJ391" s="128"/>
      <c r="ACK391" s="128"/>
      <c r="ACL391" s="128"/>
      <c r="ACM391" s="128"/>
      <c r="ACN391" s="128"/>
      <c r="ACO391" s="128"/>
      <c r="ACP391" s="128"/>
      <c r="ACQ391" s="128"/>
      <c r="ACR391" s="128"/>
      <c r="ACS391" s="128"/>
      <c r="ACT391" s="128"/>
      <c r="ACU391" s="128"/>
      <c r="ACV391" s="128"/>
      <c r="ACW391" s="128"/>
      <c r="ACX391" s="128"/>
      <c r="ACY391" s="128"/>
      <c r="ACZ391" s="128"/>
      <c r="ADA391" s="128"/>
      <c r="ADB391" s="128"/>
      <c r="ADC391" s="128"/>
      <c r="ADD391" s="128"/>
      <c r="ADE391" s="128"/>
      <c r="ADF391" s="128"/>
      <c r="ADG391" s="128"/>
      <c r="ADH391" s="128"/>
      <c r="ADI391" s="128"/>
      <c r="ADJ391" s="128"/>
      <c r="ADK391" s="128"/>
      <c r="ADL391" s="128"/>
      <c r="ADM391" s="128"/>
      <c r="ADN391" s="128"/>
      <c r="ADO391" s="128"/>
      <c r="ADP391" s="128"/>
      <c r="ADQ391" s="128"/>
      <c r="ADR391" s="128"/>
      <c r="ADS391" s="128"/>
      <c r="ADT391" s="128"/>
      <c r="ADU391" s="128"/>
      <c r="ADV391" s="128"/>
      <c r="ADW391" s="128"/>
      <c r="ADX391" s="128"/>
      <c r="ADY391" s="128"/>
      <c r="ADZ391" s="128"/>
      <c r="AEA391" s="128"/>
      <c r="AEB391" s="128"/>
      <c r="AEC391" s="128"/>
      <c r="AED391" s="128"/>
      <c r="AEE391" s="128"/>
      <c r="AEF391" s="128"/>
      <c r="AEG391" s="128"/>
      <c r="AEH391" s="128"/>
      <c r="AEI391" s="128"/>
      <c r="AEJ391" s="128"/>
      <c r="AEK391" s="128"/>
      <c r="AEL391" s="128"/>
      <c r="AEM391" s="128"/>
      <c r="AEN391" s="128"/>
      <c r="AEO391" s="128"/>
      <c r="AEP391" s="128"/>
      <c r="AEQ391" s="128"/>
      <c r="AER391" s="128"/>
      <c r="AES391" s="128"/>
      <c r="AET391" s="128"/>
      <c r="AEU391" s="128"/>
      <c r="AEV391" s="128"/>
      <c r="AEW391" s="128"/>
      <c r="AEX391" s="128"/>
      <c r="AEY391" s="128"/>
      <c r="AEZ391" s="128"/>
      <c r="AFA391" s="128"/>
      <c r="AFB391" s="128"/>
      <c r="AFC391" s="128"/>
      <c r="AFD391" s="128"/>
      <c r="AFE391" s="128"/>
      <c r="AFF391" s="128"/>
      <c r="AFG391" s="128"/>
      <c r="AFH391" s="128"/>
      <c r="AFI391" s="128"/>
      <c r="AFJ391" s="128"/>
      <c r="AFK391" s="128"/>
      <c r="AFL391" s="128"/>
      <c r="AFM391" s="128"/>
      <c r="AFN391" s="128"/>
      <c r="AFO391" s="128"/>
      <c r="AFP391" s="128"/>
      <c r="AFQ391" s="128"/>
      <c r="AFR391" s="128"/>
      <c r="AFS391" s="128"/>
      <c r="AFT391" s="128"/>
      <c r="AFU391" s="128"/>
      <c r="AFV391" s="128"/>
      <c r="AFW391" s="128"/>
      <c r="AFX391" s="128"/>
      <c r="AFY391" s="128"/>
      <c r="AFZ391" s="128"/>
      <c r="AGA391" s="128"/>
      <c r="AGB391" s="128"/>
      <c r="AGC391" s="128"/>
      <c r="AGD391" s="128"/>
      <c r="AGE391" s="128"/>
      <c r="AGF391" s="128"/>
      <c r="AGG391" s="128"/>
      <c r="AGH391" s="128"/>
      <c r="AGI391" s="128"/>
      <c r="AGJ391" s="128"/>
      <c r="AGK391" s="128"/>
      <c r="AGL391" s="128"/>
      <c r="AGM391" s="128"/>
      <c r="AGN391" s="128"/>
      <c r="AGO391" s="128"/>
      <c r="AGP391" s="128"/>
      <c r="AGQ391" s="128"/>
      <c r="AGR391" s="128"/>
      <c r="AGS391" s="128"/>
      <c r="AGT391" s="128"/>
      <c r="AGU391" s="128"/>
      <c r="AGV391" s="128"/>
      <c r="AGW391" s="128"/>
      <c r="AGX391" s="128"/>
      <c r="AGY391" s="128"/>
      <c r="AGZ391" s="128"/>
      <c r="AHA391" s="128"/>
      <c r="AHB391" s="128"/>
      <c r="AHC391" s="128"/>
      <c r="AHD391" s="128"/>
      <c r="AHE391" s="128"/>
      <c r="AHF391" s="128"/>
      <c r="AHG391" s="128"/>
      <c r="AHH391" s="128"/>
      <c r="AHI391" s="128"/>
      <c r="AHJ391" s="128"/>
      <c r="AHK391" s="128"/>
      <c r="AHL391" s="128"/>
      <c r="AHM391" s="128"/>
      <c r="AHN391" s="128"/>
      <c r="AHO391" s="128"/>
      <c r="AHP391" s="128"/>
      <c r="AHQ391" s="128"/>
      <c r="AHR391" s="128"/>
      <c r="AHS391" s="128"/>
      <c r="AHT391" s="128"/>
      <c r="AHU391" s="128"/>
      <c r="AHV391" s="128"/>
      <c r="AHW391" s="128"/>
      <c r="AHX391" s="128"/>
      <c r="AHY391" s="128"/>
      <c r="AHZ391" s="128"/>
      <c r="AIA391" s="128"/>
      <c r="AIB391" s="128"/>
      <c r="AIC391" s="128"/>
      <c r="AID391" s="128"/>
      <c r="AIE391" s="128"/>
      <c r="AIF391" s="128"/>
      <c r="AIG391" s="128"/>
      <c r="AIH391" s="128"/>
      <c r="AII391" s="128"/>
      <c r="AIJ391" s="128"/>
      <c r="AIK391" s="128"/>
      <c r="AIL391" s="128"/>
      <c r="AIM391" s="128"/>
      <c r="AIN391" s="128"/>
      <c r="AIO391" s="128"/>
      <c r="AIP391" s="128"/>
      <c r="AIQ391" s="128"/>
      <c r="AIR391" s="128"/>
      <c r="AIS391" s="128"/>
      <c r="AIT391" s="128"/>
      <c r="AIU391" s="128"/>
      <c r="AIV391" s="128"/>
      <c r="AIW391" s="128"/>
      <c r="AIX391" s="128"/>
      <c r="AIY391" s="128"/>
      <c r="AIZ391" s="128"/>
      <c r="AJA391" s="128"/>
      <c r="AJB391" s="128"/>
      <c r="AJC391" s="128"/>
      <c r="AJD391" s="128"/>
      <c r="AJE391" s="128"/>
      <c r="AJF391" s="128"/>
      <c r="AJG391" s="128"/>
      <c r="AJH391" s="128"/>
      <c r="AJI391" s="128"/>
      <c r="AJJ391" s="128"/>
      <c r="AJK391" s="128"/>
      <c r="AJL391" s="128"/>
      <c r="AJM391" s="128"/>
      <c r="AJN391" s="128"/>
      <c r="AJO391" s="128"/>
      <c r="AJP391" s="128"/>
      <c r="AJQ391" s="128"/>
      <c r="AJR391" s="128"/>
      <c r="AJS391" s="128"/>
      <c r="AJT391" s="128"/>
      <c r="AJU391" s="128"/>
      <c r="AJV391" s="128"/>
      <c r="AJW391" s="128"/>
      <c r="AJX391" s="128"/>
      <c r="AJY391" s="128"/>
      <c r="AJZ391" s="128"/>
      <c r="AKA391" s="128"/>
      <c r="AKB391" s="128"/>
      <c r="AKC391" s="128"/>
      <c r="AKD391" s="128"/>
      <c r="AKE391" s="128"/>
      <c r="AKF391" s="128"/>
      <c r="AKG391" s="128"/>
      <c r="AKH391" s="128"/>
      <c r="AKI391" s="128"/>
      <c r="AKJ391" s="128"/>
      <c r="AKK391" s="128"/>
      <c r="AKL391" s="128"/>
      <c r="AKM391" s="128"/>
      <c r="AKN391" s="128"/>
      <c r="AKO391" s="128"/>
      <c r="AKP391" s="128"/>
      <c r="AKQ391" s="128"/>
      <c r="AKR391" s="128"/>
      <c r="AKS391" s="128"/>
      <c r="AKT391" s="128"/>
      <c r="AKU391" s="128"/>
      <c r="AKV391" s="128"/>
      <c r="AKW391" s="128"/>
      <c r="AKX391" s="128"/>
      <c r="AKY391" s="128"/>
      <c r="AKZ391" s="128"/>
      <c r="ALA391" s="128"/>
      <c r="ALB391" s="128"/>
      <c r="ALC391" s="128"/>
      <c r="ALD391" s="128"/>
      <c r="ALE391" s="128"/>
      <c r="ALF391" s="128"/>
      <c r="ALG391" s="128"/>
      <c r="ALH391" s="128"/>
      <c r="ALI391" s="128"/>
      <c r="ALJ391" s="128"/>
      <c r="ALK391" s="128"/>
      <c r="ALL391" s="128"/>
      <c r="ALM391" s="128"/>
      <c r="ALN391" s="128"/>
      <c r="ALO391" s="128"/>
      <c r="ALP391" s="128"/>
      <c r="ALQ391" s="128"/>
      <c r="ALR391" s="128"/>
      <c r="ALS391" s="128"/>
      <c r="ALT391" s="128"/>
      <c r="ALU391" s="128"/>
      <c r="ALV391" s="128"/>
      <c r="ALW391" s="128"/>
      <c r="ALX391" s="128"/>
      <c r="ALY391" s="128"/>
      <c r="ALZ391" s="128"/>
      <c r="AMA391" s="128"/>
      <c r="AMB391" s="128"/>
      <c r="AMC391" s="128"/>
      <c r="AMD391" s="128"/>
      <c r="AME391" s="128"/>
      <c r="AMF391" s="128"/>
      <c r="AMG391" s="128"/>
      <c r="AMH391" s="128"/>
    </row>
    <row r="392" spans="1:1022" ht="15" customHeight="1" x14ac:dyDescent="0.3">
      <c r="A392" s="131" t="s">
        <v>19</v>
      </c>
      <c r="B392" s="158" t="s">
        <v>48</v>
      </c>
      <c r="C392" s="158"/>
      <c r="D392" s="177"/>
      <c r="E392" s="174"/>
      <c r="F392" s="178"/>
      <c r="G392" s="178"/>
      <c r="H392" s="177"/>
      <c r="I392" s="177"/>
      <c r="J392" s="179"/>
      <c r="K392" s="179"/>
      <c r="L392" s="179"/>
      <c r="M392" s="179"/>
      <c r="N392" s="179"/>
      <c r="O392" s="179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  <c r="AA392" s="128"/>
      <c r="AB392" s="128"/>
      <c r="AC392" s="128"/>
      <c r="AD392" s="128"/>
      <c r="AE392" s="128"/>
      <c r="AF392" s="128"/>
      <c r="AG392" s="128"/>
      <c r="AH392" s="128"/>
      <c r="AI392" s="128"/>
      <c r="AJ392" s="128"/>
      <c r="AK392" s="128"/>
      <c r="AL392" s="128"/>
      <c r="AM392" s="128"/>
      <c r="AN392" s="128"/>
      <c r="AO392" s="128"/>
      <c r="AP392" s="128"/>
      <c r="AQ392" s="128"/>
      <c r="AR392" s="128"/>
      <c r="AS392" s="128"/>
      <c r="AT392" s="128"/>
      <c r="AU392" s="128"/>
      <c r="AV392" s="128"/>
      <c r="AW392" s="128"/>
      <c r="AX392" s="128"/>
      <c r="AY392" s="128"/>
      <c r="AZ392" s="128"/>
      <c r="BA392" s="128"/>
      <c r="BB392" s="128"/>
      <c r="BC392" s="128"/>
      <c r="BD392" s="128"/>
      <c r="BE392" s="128"/>
      <c r="BF392" s="128"/>
      <c r="BG392" s="128"/>
      <c r="BH392" s="128"/>
      <c r="BI392" s="128"/>
      <c r="BJ392" s="128"/>
      <c r="BK392" s="128"/>
      <c r="BL392" s="128"/>
      <c r="BM392" s="128"/>
      <c r="BN392" s="128"/>
      <c r="BO392" s="128"/>
      <c r="BP392" s="128"/>
      <c r="BQ392" s="128"/>
      <c r="BR392" s="128"/>
      <c r="BS392" s="128"/>
      <c r="BT392" s="128"/>
      <c r="BU392" s="128"/>
      <c r="BV392" s="128"/>
      <c r="BW392" s="128"/>
      <c r="BX392" s="128"/>
      <c r="BY392" s="128"/>
      <c r="BZ392" s="128"/>
      <c r="CA392" s="128"/>
      <c r="CB392" s="128"/>
      <c r="CC392" s="128"/>
      <c r="CD392" s="128"/>
      <c r="CE392" s="128"/>
      <c r="CF392" s="128"/>
      <c r="CG392" s="128"/>
      <c r="CH392" s="128"/>
      <c r="CI392" s="128"/>
      <c r="CJ392" s="128"/>
      <c r="CK392" s="128"/>
      <c r="CL392" s="128"/>
      <c r="CM392" s="128"/>
      <c r="CN392" s="128"/>
      <c r="CO392" s="128"/>
      <c r="CP392" s="128"/>
      <c r="CQ392" s="128"/>
      <c r="CR392" s="128"/>
      <c r="CS392" s="128"/>
      <c r="CT392" s="128"/>
      <c r="CU392" s="128"/>
      <c r="CV392" s="128"/>
      <c r="CW392" s="128"/>
      <c r="CX392" s="128"/>
      <c r="CY392" s="128"/>
      <c r="CZ392" s="128"/>
      <c r="DA392" s="128"/>
      <c r="DB392" s="128"/>
      <c r="DC392" s="128"/>
      <c r="DD392" s="128"/>
      <c r="DE392" s="128"/>
      <c r="DF392" s="128"/>
      <c r="DG392" s="128"/>
      <c r="DH392" s="128"/>
      <c r="DI392" s="128"/>
      <c r="DJ392" s="128"/>
      <c r="DK392" s="128"/>
      <c r="DL392" s="128"/>
      <c r="DM392" s="128"/>
      <c r="DN392" s="128"/>
      <c r="DO392" s="128"/>
      <c r="DP392" s="128"/>
      <c r="DQ392" s="128"/>
      <c r="DR392" s="128"/>
      <c r="DS392" s="128"/>
      <c r="DT392" s="128"/>
      <c r="DU392" s="128"/>
      <c r="DV392" s="128"/>
      <c r="DW392" s="128"/>
      <c r="DX392" s="128"/>
      <c r="DY392" s="128"/>
      <c r="DZ392" s="128"/>
      <c r="EA392" s="128"/>
      <c r="EB392" s="128"/>
      <c r="EC392" s="128"/>
      <c r="ED392" s="128"/>
      <c r="EE392" s="128"/>
      <c r="EF392" s="128"/>
      <c r="EG392" s="128"/>
      <c r="EH392" s="128"/>
      <c r="EI392" s="128"/>
      <c r="EJ392" s="128"/>
      <c r="EK392" s="128"/>
      <c r="EL392" s="128"/>
      <c r="EM392" s="128"/>
      <c r="EN392" s="128"/>
      <c r="EO392" s="128"/>
      <c r="EP392" s="128"/>
      <c r="EQ392" s="128"/>
      <c r="ER392" s="128"/>
      <c r="ES392" s="128"/>
      <c r="ET392" s="128"/>
      <c r="EU392" s="128"/>
      <c r="EV392" s="128"/>
      <c r="EW392" s="128"/>
      <c r="EX392" s="128"/>
      <c r="EY392" s="128"/>
      <c r="EZ392" s="128"/>
      <c r="FA392" s="128"/>
      <c r="FB392" s="128"/>
      <c r="FC392" s="128"/>
      <c r="FD392" s="128"/>
      <c r="FE392" s="128"/>
      <c r="FF392" s="128"/>
      <c r="FG392" s="128"/>
      <c r="FH392" s="128"/>
      <c r="FI392" s="128"/>
      <c r="FJ392" s="128"/>
      <c r="FK392" s="128"/>
      <c r="FL392" s="128"/>
      <c r="FM392" s="128"/>
      <c r="FN392" s="128"/>
      <c r="FO392" s="128"/>
      <c r="FP392" s="128"/>
      <c r="FQ392" s="128"/>
      <c r="FR392" s="128"/>
      <c r="FS392" s="128"/>
      <c r="FT392" s="128"/>
      <c r="FU392" s="128"/>
      <c r="FV392" s="128"/>
      <c r="FW392" s="128"/>
      <c r="FX392" s="128"/>
      <c r="FY392" s="128"/>
      <c r="FZ392" s="128"/>
      <c r="GA392" s="128"/>
      <c r="GB392" s="128"/>
      <c r="GC392" s="128"/>
      <c r="GD392" s="128"/>
      <c r="GE392" s="128"/>
      <c r="GF392" s="128"/>
      <c r="GG392" s="128"/>
      <c r="GH392" s="128"/>
      <c r="GI392" s="128"/>
      <c r="GJ392" s="128"/>
      <c r="GK392" s="128"/>
      <c r="GL392" s="128"/>
      <c r="GM392" s="128"/>
      <c r="GN392" s="128"/>
      <c r="GO392" s="128"/>
      <c r="GP392" s="128"/>
      <c r="GQ392" s="128"/>
      <c r="GR392" s="128"/>
      <c r="GS392" s="128"/>
      <c r="GT392" s="128"/>
      <c r="GU392" s="128"/>
      <c r="GV392" s="128"/>
      <c r="GW392" s="128"/>
      <c r="GX392" s="128"/>
      <c r="GY392" s="128"/>
      <c r="GZ392" s="128"/>
      <c r="HA392" s="128"/>
      <c r="HB392" s="128"/>
      <c r="HC392" s="128"/>
      <c r="HD392" s="128"/>
      <c r="HE392" s="128"/>
      <c r="HF392" s="128"/>
      <c r="HG392" s="128"/>
      <c r="HH392" s="128"/>
      <c r="HI392" s="128"/>
      <c r="HJ392" s="128"/>
      <c r="HK392" s="128"/>
      <c r="HL392" s="128"/>
      <c r="HM392" s="128"/>
      <c r="HN392" s="128"/>
      <c r="HO392" s="128"/>
      <c r="HP392" s="128"/>
      <c r="HQ392" s="128"/>
      <c r="HR392" s="128"/>
      <c r="HS392" s="128"/>
      <c r="HT392" s="128"/>
      <c r="HU392" s="128"/>
      <c r="HV392" s="128"/>
      <c r="HW392" s="128"/>
      <c r="HX392" s="128"/>
      <c r="HY392" s="128"/>
      <c r="HZ392" s="128"/>
      <c r="IA392" s="128"/>
      <c r="IB392" s="128"/>
      <c r="IC392" s="128"/>
      <c r="ID392" s="128"/>
      <c r="IE392" s="128"/>
      <c r="IF392" s="128"/>
      <c r="IG392" s="128"/>
      <c r="IH392" s="128"/>
      <c r="II392" s="128"/>
      <c r="IJ392" s="128"/>
      <c r="IK392" s="128"/>
      <c r="IL392" s="128"/>
      <c r="IM392" s="128"/>
      <c r="IN392" s="128"/>
      <c r="IO392" s="128"/>
      <c r="IP392" s="128"/>
      <c r="IQ392" s="128"/>
      <c r="IR392" s="128"/>
      <c r="IS392" s="128"/>
      <c r="IT392" s="128"/>
      <c r="IU392" s="128"/>
      <c r="IV392" s="128"/>
      <c r="IW392" s="128"/>
      <c r="IX392" s="128"/>
      <c r="IY392" s="128"/>
      <c r="IZ392" s="128"/>
      <c r="JA392" s="128"/>
      <c r="JB392" s="128"/>
      <c r="JC392" s="128"/>
      <c r="JD392" s="128"/>
      <c r="JE392" s="128"/>
      <c r="JF392" s="128"/>
      <c r="JG392" s="128"/>
      <c r="JH392" s="128"/>
      <c r="JI392" s="128"/>
      <c r="JJ392" s="128"/>
      <c r="JK392" s="128"/>
      <c r="JL392" s="128"/>
      <c r="JM392" s="128"/>
      <c r="JN392" s="128"/>
      <c r="JO392" s="128"/>
      <c r="JP392" s="128"/>
      <c r="JQ392" s="128"/>
      <c r="JR392" s="128"/>
      <c r="JS392" s="128"/>
      <c r="JT392" s="128"/>
      <c r="JU392" s="128"/>
      <c r="JV392" s="128"/>
      <c r="JW392" s="128"/>
      <c r="JX392" s="128"/>
      <c r="JY392" s="128"/>
      <c r="JZ392" s="128"/>
      <c r="KA392" s="128"/>
      <c r="KB392" s="128"/>
      <c r="KC392" s="128"/>
      <c r="KD392" s="128"/>
      <c r="KE392" s="128"/>
      <c r="KF392" s="128"/>
      <c r="KG392" s="128"/>
      <c r="KH392" s="128"/>
      <c r="KI392" s="128"/>
      <c r="KJ392" s="128"/>
      <c r="KK392" s="128"/>
      <c r="KL392" s="128"/>
      <c r="KM392" s="128"/>
      <c r="KN392" s="128"/>
      <c r="KO392" s="128"/>
      <c r="KP392" s="128"/>
      <c r="KQ392" s="128"/>
      <c r="KR392" s="128"/>
      <c r="KS392" s="128"/>
      <c r="KT392" s="128"/>
      <c r="KU392" s="128"/>
      <c r="KV392" s="128"/>
      <c r="KW392" s="128"/>
      <c r="KX392" s="128"/>
      <c r="KY392" s="128"/>
      <c r="KZ392" s="128"/>
      <c r="LA392" s="128"/>
      <c r="LB392" s="128"/>
      <c r="LC392" s="128"/>
      <c r="LD392" s="128"/>
      <c r="LE392" s="128"/>
      <c r="LF392" s="128"/>
      <c r="LG392" s="128"/>
      <c r="LH392" s="128"/>
      <c r="LI392" s="128"/>
      <c r="LJ392" s="128"/>
      <c r="LK392" s="128"/>
      <c r="LL392" s="128"/>
      <c r="LM392" s="128"/>
      <c r="LN392" s="128"/>
      <c r="LO392" s="128"/>
      <c r="LP392" s="128"/>
      <c r="LQ392" s="128"/>
      <c r="LR392" s="128"/>
      <c r="LS392" s="128"/>
      <c r="LT392" s="128"/>
      <c r="LU392" s="128"/>
      <c r="LV392" s="128"/>
      <c r="LW392" s="128"/>
      <c r="LX392" s="128"/>
      <c r="LY392" s="128"/>
      <c r="LZ392" s="128"/>
      <c r="MA392" s="128"/>
      <c r="MB392" s="128"/>
      <c r="MC392" s="128"/>
      <c r="MD392" s="128"/>
      <c r="ME392" s="128"/>
      <c r="MF392" s="128"/>
      <c r="MG392" s="128"/>
      <c r="MH392" s="128"/>
      <c r="MI392" s="128"/>
      <c r="MJ392" s="128"/>
      <c r="MK392" s="128"/>
      <c r="ML392" s="128"/>
      <c r="MM392" s="128"/>
      <c r="MN392" s="128"/>
      <c r="MO392" s="128"/>
      <c r="MP392" s="128"/>
      <c r="MQ392" s="128"/>
      <c r="MR392" s="128"/>
      <c r="MS392" s="128"/>
      <c r="MT392" s="128"/>
      <c r="MU392" s="128"/>
      <c r="MV392" s="128"/>
      <c r="MW392" s="128"/>
      <c r="MX392" s="128"/>
      <c r="MY392" s="128"/>
      <c r="MZ392" s="128"/>
      <c r="NA392" s="128"/>
      <c r="NB392" s="128"/>
      <c r="NC392" s="128"/>
      <c r="ND392" s="128"/>
      <c r="NE392" s="128"/>
      <c r="NF392" s="128"/>
      <c r="NG392" s="128"/>
      <c r="NH392" s="128"/>
      <c r="NI392" s="128"/>
      <c r="NJ392" s="128"/>
      <c r="NK392" s="128"/>
      <c r="NL392" s="128"/>
      <c r="NM392" s="128"/>
      <c r="NN392" s="128"/>
      <c r="NO392" s="128"/>
      <c r="NP392" s="128"/>
      <c r="NQ392" s="128"/>
      <c r="NR392" s="128"/>
      <c r="NS392" s="128"/>
      <c r="NT392" s="128"/>
      <c r="NU392" s="128"/>
      <c r="NV392" s="128"/>
      <c r="NW392" s="128"/>
      <c r="NX392" s="128"/>
      <c r="NY392" s="128"/>
      <c r="NZ392" s="128"/>
      <c r="OA392" s="128"/>
      <c r="OB392" s="128"/>
      <c r="OC392" s="128"/>
      <c r="OD392" s="128"/>
      <c r="OE392" s="128"/>
      <c r="OF392" s="128"/>
      <c r="OG392" s="128"/>
      <c r="OH392" s="128"/>
      <c r="OI392" s="128"/>
      <c r="OJ392" s="128"/>
      <c r="OK392" s="128"/>
      <c r="OL392" s="128"/>
      <c r="OM392" s="128"/>
      <c r="ON392" s="128"/>
      <c r="OO392" s="128"/>
      <c r="OP392" s="128"/>
      <c r="OQ392" s="128"/>
      <c r="OR392" s="128"/>
      <c r="OS392" s="128"/>
      <c r="OT392" s="128"/>
      <c r="OU392" s="128"/>
      <c r="OV392" s="128"/>
      <c r="OW392" s="128"/>
      <c r="OX392" s="128"/>
      <c r="OY392" s="128"/>
      <c r="OZ392" s="128"/>
      <c r="PA392" s="128"/>
      <c r="PB392" s="128"/>
      <c r="PC392" s="128"/>
      <c r="PD392" s="128"/>
      <c r="PE392" s="128"/>
      <c r="PF392" s="128"/>
      <c r="PG392" s="128"/>
      <c r="PH392" s="128"/>
      <c r="PI392" s="128"/>
      <c r="PJ392" s="128"/>
      <c r="PK392" s="128"/>
      <c r="PL392" s="128"/>
      <c r="PM392" s="128"/>
      <c r="PN392" s="128"/>
      <c r="PO392" s="128"/>
      <c r="PP392" s="128"/>
      <c r="PQ392" s="128"/>
      <c r="PR392" s="128"/>
      <c r="PS392" s="128"/>
      <c r="PT392" s="128"/>
      <c r="PU392" s="128"/>
      <c r="PV392" s="128"/>
      <c r="PW392" s="128"/>
      <c r="PX392" s="128"/>
      <c r="PY392" s="128"/>
      <c r="PZ392" s="128"/>
      <c r="QA392" s="128"/>
      <c r="QB392" s="128"/>
      <c r="QC392" s="128"/>
      <c r="QD392" s="128"/>
      <c r="QE392" s="128"/>
      <c r="QF392" s="128"/>
      <c r="QG392" s="128"/>
      <c r="QH392" s="128"/>
      <c r="QI392" s="128"/>
      <c r="QJ392" s="128"/>
      <c r="QK392" s="128"/>
      <c r="QL392" s="128"/>
      <c r="QM392" s="128"/>
      <c r="QN392" s="128"/>
      <c r="QO392" s="128"/>
      <c r="QP392" s="128"/>
      <c r="QQ392" s="128"/>
      <c r="QR392" s="128"/>
      <c r="QS392" s="128"/>
      <c r="QT392" s="128"/>
      <c r="QU392" s="128"/>
      <c r="QV392" s="128"/>
      <c r="QW392" s="128"/>
      <c r="QX392" s="128"/>
      <c r="QY392" s="128"/>
      <c r="QZ392" s="128"/>
      <c r="RA392" s="128"/>
      <c r="RB392" s="128"/>
      <c r="RC392" s="128"/>
      <c r="RD392" s="128"/>
      <c r="RE392" s="128"/>
      <c r="RF392" s="128"/>
      <c r="RG392" s="128"/>
      <c r="RH392" s="128"/>
      <c r="RI392" s="128"/>
      <c r="RJ392" s="128"/>
      <c r="RK392" s="128"/>
      <c r="RL392" s="128"/>
      <c r="RM392" s="128"/>
      <c r="RN392" s="128"/>
      <c r="RO392" s="128"/>
      <c r="RP392" s="128"/>
      <c r="RQ392" s="128"/>
      <c r="RR392" s="128"/>
      <c r="RS392" s="128"/>
      <c r="RT392" s="128"/>
      <c r="RU392" s="128"/>
      <c r="RV392" s="128"/>
      <c r="RW392" s="128"/>
      <c r="RX392" s="128"/>
      <c r="RY392" s="128"/>
      <c r="RZ392" s="128"/>
      <c r="SA392" s="128"/>
      <c r="SB392" s="128"/>
      <c r="SC392" s="128"/>
      <c r="SD392" s="128"/>
      <c r="SE392" s="128"/>
      <c r="SF392" s="128"/>
      <c r="SG392" s="128"/>
      <c r="SH392" s="128"/>
      <c r="SI392" s="128"/>
      <c r="SJ392" s="128"/>
      <c r="SK392" s="128"/>
      <c r="SL392" s="128"/>
      <c r="SM392" s="128"/>
      <c r="SN392" s="128"/>
      <c r="SO392" s="128"/>
      <c r="SP392" s="128"/>
      <c r="SQ392" s="128"/>
      <c r="SR392" s="128"/>
      <c r="SS392" s="128"/>
      <c r="ST392" s="128"/>
      <c r="SU392" s="128"/>
      <c r="SV392" s="128"/>
      <c r="SW392" s="128"/>
      <c r="SX392" s="128"/>
      <c r="SY392" s="128"/>
      <c r="SZ392" s="128"/>
      <c r="TA392" s="128"/>
      <c r="TB392" s="128"/>
      <c r="TC392" s="128"/>
      <c r="TD392" s="128"/>
      <c r="TE392" s="128"/>
      <c r="TF392" s="128"/>
      <c r="TG392" s="128"/>
      <c r="TH392" s="128"/>
      <c r="TI392" s="128"/>
      <c r="TJ392" s="128"/>
      <c r="TK392" s="128"/>
      <c r="TL392" s="128"/>
      <c r="TM392" s="128"/>
      <c r="TN392" s="128"/>
      <c r="TO392" s="128"/>
      <c r="TP392" s="128"/>
      <c r="TQ392" s="128"/>
      <c r="TR392" s="128"/>
      <c r="TS392" s="128"/>
      <c r="TT392" s="128"/>
      <c r="TU392" s="128"/>
      <c r="TV392" s="128"/>
      <c r="TW392" s="128"/>
      <c r="TX392" s="128"/>
      <c r="TY392" s="128"/>
      <c r="TZ392" s="128"/>
      <c r="UA392" s="128"/>
      <c r="UB392" s="128"/>
      <c r="UC392" s="128"/>
      <c r="UD392" s="128"/>
      <c r="UE392" s="128"/>
      <c r="UF392" s="128"/>
      <c r="UG392" s="128"/>
      <c r="UH392" s="128"/>
      <c r="UI392" s="128"/>
      <c r="UJ392" s="128"/>
      <c r="UK392" s="128"/>
      <c r="UL392" s="128"/>
      <c r="UM392" s="128"/>
      <c r="UN392" s="128"/>
      <c r="UO392" s="128"/>
      <c r="UP392" s="128"/>
      <c r="UQ392" s="128"/>
      <c r="UR392" s="128"/>
      <c r="US392" s="128"/>
      <c r="UT392" s="128"/>
      <c r="UU392" s="128"/>
      <c r="UV392" s="128"/>
      <c r="UW392" s="128"/>
      <c r="UX392" s="128"/>
      <c r="UY392" s="128"/>
      <c r="UZ392" s="128"/>
      <c r="VA392" s="128"/>
      <c r="VB392" s="128"/>
      <c r="VC392" s="128"/>
      <c r="VD392" s="128"/>
      <c r="VE392" s="128"/>
      <c r="VF392" s="128"/>
      <c r="VG392" s="128"/>
      <c r="VH392" s="128"/>
      <c r="VI392" s="128"/>
      <c r="VJ392" s="128"/>
      <c r="VK392" s="128"/>
      <c r="VL392" s="128"/>
      <c r="VM392" s="128"/>
      <c r="VN392" s="128"/>
      <c r="VO392" s="128"/>
      <c r="VP392" s="128"/>
      <c r="VQ392" s="128"/>
      <c r="VR392" s="128"/>
      <c r="VS392" s="128"/>
      <c r="VT392" s="128"/>
      <c r="VU392" s="128"/>
      <c r="VV392" s="128"/>
      <c r="VW392" s="128"/>
      <c r="VX392" s="128"/>
      <c r="VY392" s="128"/>
      <c r="VZ392" s="128"/>
      <c r="WA392" s="128"/>
      <c r="WB392" s="128"/>
      <c r="WC392" s="128"/>
      <c r="WD392" s="128"/>
      <c r="WE392" s="128"/>
      <c r="WF392" s="128"/>
      <c r="WG392" s="128"/>
      <c r="WH392" s="128"/>
      <c r="WI392" s="128"/>
      <c r="WJ392" s="128"/>
      <c r="WK392" s="128"/>
      <c r="WL392" s="128"/>
      <c r="WM392" s="128"/>
      <c r="WN392" s="128"/>
      <c r="WO392" s="128"/>
      <c r="WP392" s="128"/>
      <c r="WQ392" s="128"/>
      <c r="WR392" s="128"/>
      <c r="WS392" s="128"/>
      <c r="WT392" s="128"/>
      <c r="WU392" s="128"/>
      <c r="WV392" s="128"/>
      <c r="WW392" s="128"/>
      <c r="WX392" s="128"/>
      <c r="WY392" s="128"/>
      <c r="WZ392" s="128"/>
      <c r="XA392" s="128"/>
      <c r="XB392" s="128"/>
      <c r="XC392" s="128"/>
      <c r="XD392" s="128"/>
      <c r="XE392" s="128"/>
      <c r="XF392" s="128"/>
      <c r="XG392" s="128"/>
      <c r="XH392" s="128"/>
      <c r="XI392" s="128"/>
      <c r="XJ392" s="128"/>
      <c r="XK392" s="128"/>
      <c r="XL392" s="128"/>
      <c r="XM392" s="128"/>
      <c r="XN392" s="128"/>
      <c r="XO392" s="128"/>
      <c r="XP392" s="128"/>
      <c r="XQ392" s="128"/>
      <c r="XR392" s="128"/>
      <c r="XS392" s="128"/>
      <c r="XT392" s="128"/>
      <c r="XU392" s="128"/>
      <c r="XV392" s="128"/>
      <c r="XW392" s="128"/>
      <c r="XX392" s="128"/>
      <c r="XY392" s="128"/>
      <c r="XZ392" s="128"/>
      <c r="YA392" s="128"/>
      <c r="YB392" s="128"/>
      <c r="YC392" s="128"/>
      <c r="YD392" s="128"/>
      <c r="YE392" s="128"/>
      <c r="YF392" s="128"/>
      <c r="YG392" s="128"/>
      <c r="YH392" s="128"/>
      <c r="YI392" s="128"/>
      <c r="YJ392" s="128"/>
      <c r="YK392" s="128"/>
      <c r="YL392" s="128"/>
      <c r="YM392" s="128"/>
      <c r="YN392" s="128"/>
      <c r="YO392" s="128"/>
      <c r="YP392" s="128"/>
      <c r="YQ392" s="128"/>
      <c r="YR392" s="128"/>
      <c r="YS392" s="128"/>
      <c r="YT392" s="128"/>
      <c r="YU392" s="128"/>
      <c r="YV392" s="128"/>
      <c r="YW392" s="128"/>
      <c r="YX392" s="128"/>
      <c r="YY392" s="128"/>
      <c r="YZ392" s="128"/>
      <c r="ZA392" s="128"/>
      <c r="ZB392" s="128"/>
      <c r="ZC392" s="128"/>
      <c r="ZD392" s="128"/>
      <c r="ZE392" s="128"/>
      <c r="ZF392" s="128"/>
      <c r="ZG392" s="128"/>
      <c r="ZH392" s="128"/>
      <c r="ZI392" s="128"/>
      <c r="ZJ392" s="128"/>
      <c r="ZK392" s="128"/>
      <c r="ZL392" s="128"/>
      <c r="ZM392" s="128"/>
      <c r="ZN392" s="128"/>
      <c r="ZO392" s="128"/>
      <c r="ZP392" s="128"/>
      <c r="ZQ392" s="128"/>
      <c r="ZR392" s="128"/>
      <c r="ZS392" s="128"/>
      <c r="ZT392" s="128"/>
      <c r="ZU392" s="128"/>
      <c r="ZV392" s="128"/>
      <c r="ZW392" s="128"/>
      <c r="ZX392" s="128"/>
      <c r="ZY392" s="128"/>
      <c r="ZZ392" s="128"/>
      <c r="AAA392" s="128"/>
      <c r="AAB392" s="128"/>
      <c r="AAC392" s="128"/>
      <c r="AAD392" s="128"/>
      <c r="AAE392" s="128"/>
      <c r="AAF392" s="128"/>
      <c r="AAG392" s="128"/>
      <c r="AAH392" s="128"/>
      <c r="AAI392" s="128"/>
      <c r="AAJ392" s="128"/>
      <c r="AAK392" s="128"/>
      <c r="AAL392" s="128"/>
      <c r="AAM392" s="128"/>
      <c r="AAN392" s="128"/>
      <c r="AAO392" s="128"/>
      <c r="AAP392" s="128"/>
      <c r="AAQ392" s="128"/>
      <c r="AAR392" s="128"/>
      <c r="AAS392" s="128"/>
      <c r="AAT392" s="128"/>
      <c r="AAU392" s="128"/>
      <c r="AAV392" s="128"/>
      <c r="AAW392" s="128"/>
      <c r="AAX392" s="128"/>
      <c r="AAY392" s="128"/>
      <c r="AAZ392" s="128"/>
      <c r="ABA392" s="128"/>
      <c r="ABB392" s="128"/>
      <c r="ABC392" s="128"/>
      <c r="ABD392" s="128"/>
      <c r="ABE392" s="128"/>
      <c r="ABF392" s="128"/>
      <c r="ABG392" s="128"/>
      <c r="ABH392" s="128"/>
      <c r="ABI392" s="128"/>
      <c r="ABJ392" s="128"/>
      <c r="ABK392" s="128"/>
      <c r="ABL392" s="128"/>
      <c r="ABM392" s="128"/>
      <c r="ABN392" s="128"/>
      <c r="ABO392" s="128"/>
      <c r="ABP392" s="128"/>
      <c r="ABQ392" s="128"/>
      <c r="ABR392" s="128"/>
      <c r="ABS392" s="128"/>
      <c r="ABT392" s="128"/>
      <c r="ABU392" s="128"/>
      <c r="ABV392" s="128"/>
      <c r="ABW392" s="128"/>
      <c r="ABX392" s="128"/>
      <c r="ABY392" s="128"/>
      <c r="ABZ392" s="128"/>
      <c r="ACA392" s="128"/>
      <c r="ACB392" s="128"/>
      <c r="ACC392" s="128"/>
      <c r="ACD392" s="128"/>
      <c r="ACE392" s="128"/>
      <c r="ACF392" s="128"/>
      <c r="ACG392" s="128"/>
      <c r="ACH392" s="128"/>
      <c r="ACI392" s="128"/>
      <c r="ACJ392" s="128"/>
      <c r="ACK392" s="128"/>
      <c r="ACL392" s="128"/>
      <c r="ACM392" s="128"/>
      <c r="ACN392" s="128"/>
      <c r="ACO392" s="128"/>
      <c r="ACP392" s="128"/>
      <c r="ACQ392" s="128"/>
      <c r="ACR392" s="128"/>
      <c r="ACS392" s="128"/>
      <c r="ACT392" s="128"/>
      <c r="ACU392" s="128"/>
      <c r="ACV392" s="128"/>
      <c r="ACW392" s="128"/>
      <c r="ACX392" s="128"/>
      <c r="ACY392" s="128"/>
      <c r="ACZ392" s="128"/>
      <c r="ADA392" s="128"/>
      <c r="ADB392" s="128"/>
      <c r="ADC392" s="128"/>
      <c r="ADD392" s="128"/>
      <c r="ADE392" s="128"/>
      <c r="ADF392" s="128"/>
      <c r="ADG392" s="128"/>
      <c r="ADH392" s="128"/>
      <c r="ADI392" s="128"/>
      <c r="ADJ392" s="128"/>
      <c r="ADK392" s="128"/>
      <c r="ADL392" s="128"/>
      <c r="ADM392" s="128"/>
      <c r="ADN392" s="128"/>
      <c r="ADO392" s="128"/>
      <c r="ADP392" s="128"/>
      <c r="ADQ392" s="128"/>
      <c r="ADR392" s="128"/>
      <c r="ADS392" s="128"/>
      <c r="ADT392" s="128"/>
      <c r="ADU392" s="128"/>
      <c r="ADV392" s="128"/>
      <c r="ADW392" s="128"/>
      <c r="ADX392" s="128"/>
      <c r="ADY392" s="128"/>
      <c r="ADZ392" s="128"/>
      <c r="AEA392" s="128"/>
      <c r="AEB392" s="128"/>
      <c r="AEC392" s="128"/>
      <c r="AED392" s="128"/>
      <c r="AEE392" s="128"/>
      <c r="AEF392" s="128"/>
      <c r="AEG392" s="128"/>
      <c r="AEH392" s="128"/>
      <c r="AEI392" s="128"/>
      <c r="AEJ392" s="128"/>
      <c r="AEK392" s="128"/>
      <c r="AEL392" s="128"/>
      <c r="AEM392" s="128"/>
      <c r="AEN392" s="128"/>
      <c r="AEO392" s="128"/>
      <c r="AEP392" s="128"/>
      <c r="AEQ392" s="128"/>
      <c r="AER392" s="128"/>
      <c r="AES392" s="128"/>
      <c r="AET392" s="128"/>
      <c r="AEU392" s="128"/>
      <c r="AEV392" s="128"/>
      <c r="AEW392" s="128"/>
      <c r="AEX392" s="128"/>
      <c r="AEY392" s="128"/>
      <c r="AEZ392" s="128"/>
      <c r="AFA392" s="128"/>
      <c r="AFB392" s="128"/>
      <c r="AFC392" s="128"/>
      <c r="AFD392" s="128"/>
      <c r="AFE392" s="128"/>
      <c r="AFF392" s="128"/>
      <c r="AFG392" s="128"/>
      <c r="AFH392" s="128"/>
      <c r="AFI392" s="128"/>
      <c r="AFJ392" s="128"/>
      <c r="AFK392" s="128"/>
      <c r="AFL392" s="128"/>
      <c r="AFM392" s="128"/>
      <c r="AFN392" s="128"/>
      <c r="AFO392" s="128"/>
      <c r="AFP392" s="128"/>
      <c r="AFQ392" s="128"/>
      <c r="AFR392" s="128"/>
      <c r="AFS392" s="128"/>
      <c r="AFT392" s="128"/>
      <c r="AFU392" s="128"/>
      <c r="AFV392" s="128"/>
      <c r="AFW392" s="128"/>
      <c r="AFX392" s="128"/>
      <c r="AFY392" s="128"/>
      <c r="AFZ392" s="128"/>
      <c r="AGA392" s="128"/>
      <c r="AGB392" s="128"/>
      <c r="AGC392" s="128"/>
      <c r="AGD392" s="128"/>
      <c r="AGE392" s="128"/>
      <c r="AGF392" s="128"/>
      <c r="AGG392" s="128"/>
      <c r="AGH392" s="128"/>
      <c r="AGI392" s="128"/>
      <c r="AGJ392" s="128"/>
      <c r="AGK392" s="128"/>
      <c r="AGL392" s="128"/>
      <c r="AGM392" s="128"/>
      <c r="AGN392" s="128"/>
      <c r="AGO392" s="128"/>
      <c r="AGP392" s="128"/>
      <c r="AGQ392" s="128"/>
      <c r="AGR392" s="128"/>
      <c r="AGS392" s="128"/>
      <c r="AGT392" s="128"/>
      <c r="AGU392" s="128"/>
      <c r="AGV392" s="128"/>
      <c r="AGW392" s="128"/>
      <c r="AGX392" s="128"/>
      <c r="AGY392" s="128"/>
      <c r="AGZ392" s="128"/>
      <c r="AHA392" s="128"/>
      <c r="AHB392" s="128"/>
      <c r="AHC392" s="128"/>
      <c r="AHD392" s="128"/>
      <c r="AHE392" s="128"/>
      <c r="AHF392" s="128"/>
      <c r="AHG392" s="128"/>
      <c r="AHH392" s="128"/>
      <c r="AHI392" s="128"/>
      <c r="AHJ392" s="128"/>
      <c r="AHK392" s="128"/>
      <c r="AHL392" s="128"/>
      <c r="AHM392" s="128"/>
      <c r="AHN392" s="128"/>
      <c r="AHO392" s="128"/>
      <c r="AHP392" s="128"/>
      <c r="AHQ392" s="128"/>
      <c r="AHR392" s="128"/>
      <c r="AHS392" s="128"/>
      <c r="AHT392" s="128"/>
      <c r="AHU392" s="128"/>
      <c r="AHV392" s="128"/>
      <c r="AHW392" s="128"/>
      <c r="AHX392" s="128"/>
      <c r="AHY392" s="128"/>
      <c r="AHZ392" s="128"/>
      <c r="AIA392" s="128"/>
      <c r="AIB392" s="128"/>
      <c r="AIC392" s="128"/>
      <c r="AID392" s="128"/>
      <c r="AIE392" s="128"/>
      <c r="AIF392" s="128"/>
      <c r="AIG392" s="128"/>
      <c r="AIH392" s="128"/>
      <c r="AII392" s="128"/>
      <c r="AIJ392" s="128"/>
      <c r="AIK392" s="128"/>
      <c r="AIL392" s="128"/>
      <c r="AIM392" s="128"/>
      <c r="AIN392" s="128"/>
      <c r="AIO392" s="128"/>
      <c r="AIP392" s="128"/>
      <c r="AIQ392" s="128"/>
      <c r="AIR392" s="128"/>
      <c r="AIS392" s="128"/>
      <c r="AIT392" s="128"/>
      <c r="AIU392" s="128"/>
      <c r="AIV392" s="128"/>
      <c r="AIW392" s="128"/>
      <c r="AIX392" s="128"/>
      <c r="AIY392" s="128"/>
      <c r="AIZ392" s="128"/>
      <c r="AJA392" s="128"/>
      <c r="AJB392" s="128"/>
      <c r="AJC392" s="128"/>
      <c r="AJD392" s="128"/>
      <c r="AJE392" s="128"/>
      <c r="AJF392" s="128"/>
      <c r="AJG392" s="128"/>
      <c r="AJH392" s="128"/>
      <c r="AJI392" s="128"/>
      <c r="AJJ392" s="128"/>
      <c r="AJK392" s="128"/>
      <c r="AJL392" s="128"/>
      <c r="AJM392" s="128"/>
      <c r="AJN392" s="128"/>
      <c r="AJO392" s="128"/>
      <c r="AJP392" s="128"/>
      <c r="AJQ392" s="128"/>
      <c r="AJR392" s="128"/>
      <c r="AJS392" s="128"/>
      <c r="AJT392" s="128"/>
      <c r="AJU392" s="128"/>
      <c r="AJV392" s="128"/>
      <c r="AJW392" s="128"/>
      <c r="AJX392" s="128"/>
      <c r="AJY392" s="128"/>
      <c r="AJZ392" s="128"/>
      <c r="AKA392" s="128"/>
      <c r="AKB392" s="128"/>
      <c r="AKC392" s="128"/>
      <c r="AKD392" s="128"/>
      <c r="AKE392" s="128"/>
      <c r="AKF392" s="128"/>
      <c r="AKG392" s="128"/>
      <c r="AKH392" s="128"/>
      <c r="AKI392" s="128"/>
      <c r="AKJ392" s="128"/>
      <c r="AKK392" s="128"/>
      <c r="AKL392" s="128"/>
      <c r="AKM392" s="128"/>
      <c r="AKN392" s="128"/>
      <c r="AKO392" s="128"/>
      <c r="AKP392" s="128"/>
      <c r="AKQ392" s="128"/>
      <c r="AKR392" s="128"/>
      <c r="AKS392" s="128"/>
      <c r="AKT392" s="128"/>
      <c r="AKU392" s="128"/>
      <c r="AKV392" s="128"/>
      <c r="AKW392" s="128"/>
      <c r="AKX392" s="128"/>
      <c r="AKY392" s="128"/>
      <c r="AKZ392" s="128"/>
      <c r="ALA392" s="128"/>
      <c r="ALB392" s="128"/>
      <c r="ALC392" s="128"/>
      <c r="ALD392" s="128"/>
      <c r="ALE392" s="128"/>
      <c r="ALF392" s="128"/>
      <c r="ALG392" s="128"/>
      <c r="ALH392" s="128"/>
      <c r="ALI392" s="128"/>
      <c r="ALJ392" s="128"/>
      <c r="ALK392" s="128"/>
      <c r="ALL392" s="128"/>
      <c r="ALM392" s="128"/>
      <c r="ALN392" s="128"/>
      <c r="ALO392" s="128"/>
      <c r="ALP392" s="128"/>
      <c r="ALQ392" s="128"/>
      <c r="ALR392" s="128"/>
      <c r="ALS392" s="128"/>
      <c r="ALT392" s="128"/>
      <c r="ALU392" s="128"/>
      <c r="ALV392" s="128"/>
      <c r="ALW392" s="128"/>
      <c r="ALX392" s="128"/>
      <c r="ALY392" s="128"/>
      <c r="ALZ392" s="128"/>
      <c r="AMA392" s="128"/>
      <c r="AMB392" s="128"/>
      <c r="AMC392" s="128"/>
      <c r="AMD392" s="128"/>
      <c r="AME392" s="128"/>
      <c r="AMF392" s="128"/>
      <c r="AMG392" s="128"/>
      <c r="AMH392" s="128"/>
    </row>
    <row r="393" spans="1:1022" ht="13.9" customHeight="1" x14ac:dyDescent="0.3">
      <c r="A393" s="131" t="s">
        <v>21</v>
      </c>
      <c r="B393" s="158">
        <v>3</v>
      </c>
      <c r="C393" s="131"/>
      <c r="D393" s="177"/>
      <c r="E393" s="174"/>
      <c r="F393" s="174"/>
      <c r="G393" s="174"/>
      <c r="H393" s="177"/>
      <c r="I393" s="177"/>
      <c r="J393" s="174"/>
      <c r="K393" s="174"/>
      <c r="L393" s="174"/>
      <c r="M393" s="174"/>
      <c r="N393" s="174"/>
      <c r="O393" s="174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  <c r="AA393" s="128"/>
      <c r="AB393" s="128"/>
      <c r="AC393" s="128"/>
      <c r="AD393" s="128"/>
      <c r="AE393" s="128"/>
      <c r="AF393" s="128"/>
      <c r="AG393" s="128"/>
      <c r="AH393" s="128"/>
      <c r="AI393" s="128"/>
      <c r="AJ393" s="128"/>
      <c r="AK393" s="128"/>
      <c r="AL393" s="128"/>
      <c r="AM393" s="128"/>
      <c r="AN393" s="128"/>
      <c r="AO393" s="128"/>
      <c r="AP393" s="128"/>
      <c r="AQ393" s="128"/>
      <c r="AR393" s="128"/>
      <c r="AS393" s="128"/>
      <c r="AT393" s="128"/>
      <c r="AU393" s="128"/>
      <c r="AV393" s="128"/>
      <c r="AW393" s="128"/>
      <c r="AX393" s="128"/>
      <c r="AY393" s="128"/>
      <c r="AZ393" s="128"/>
      <c r="BA393" s="128"/>
      <c r="BB393" s="128"/>
      <c r="BC393" s="128"/>
      <c r="BD393" s="128"/>
      <c r="BE393" s="128"/>
      <c r="BF393" s="128"/>
      <c r="BG393" s="128"/>
      <c r="BH393" s="128"/>
      <c r="BI393" s="128"/>
      <c r="BJ393" s="128"/>
      <c r="BK393" s="128"/>
      <c r="BL393" s="128"/>
      <c r="BM393" s="128"/>
      <c r="BN393" s="128"/>
      <c r="BO393" s="128"/>
      <c r="BP393" s="128"/>
      <c r="BQ393" s="128"/>
      <c r="BR393" s="128"/>
      <c r="BS393" s="128"/>
      <c r="BT393" s="128"/>
      <c r="BU393" s="128"/>
      <c r="BV393" s="128"/>
      <c r="BW393" s="128"/>
      <c r="BX393" s="128"/>
      <c r="BY393" s="128"/>
      <c r="BZ393" s="128"/>
      <c r="CA393" s="128"/>
      <c r="CB393" s="128"/>
      <c r="CC393" s="128"/>
      <c r="CD393" s="128"/>
      <c r="CE393" s="128"/>
      <c r="CF393" s="128"/>
      <c r="CG393" s="128"/>
      <c r="CH393" s="128"/>
      <c r="CI393" s="128"/>
      <c r="CJ393" s="128"/>
      <c r="CK393" s="128"/>
      <c r="CL393" s="128"/>
      <c r="CM393" s="128"/>
      <c r="CN393" s="128"/>
      <c r="CO393" s="128"/>
      <c r="CP393" s="128"/>
      <c r="CQ393" s="128"/>
      <c r="CR393" s="128"/>
      <c r="CS393" s="128"/>
      <c r="CT393" s="128"/>
      <c r="CU393" s="128"/>
      <c r="CV393" s="128"/>
      <c r="CW393" s="128"/>
      <c r="CX393" s="128"/>
      <c r="CY393" s="128"/>
      <c r="CZ393" s="128"/>
      <c r="DA393" s="128"/>
      <c r="DB393" s="128"/>
      <c r="DC393" s="128"/>
      <c r="DD393" s="128"/>
      <c r="DE393" s="128"/>
      <c r="DF393" s="128"/>
      <c r="DG393" s="128"/>
      <c r="DH393" s="128"/>
      <c r="DI393" s="128"/>
      <c r="DJ393" s="128"/>
      <c r="DK393" s="128"/>
      <c r="DL393" s="128"/>
      <c r="DM393" s="128"/>
      <c r="DN393" s="128"/>
      <c r="DO393" s="128"/>
      <c r="DP393" s="128"/>
      <c r="DQ393" s="128"/>
      <c r="DR393" s="128"/>
      <c r="DS393" s="128"/>
      <c r="DT393" s="128"/>
      <c r="DU393" s="128"/>
      <c r="DV393" s="128"/>
      <c r="DW393" s="128"/>
      <c r="DX393" s="128"/>
      <c r="DY393" s="128"/>
      <c r="DZ393" s="128"/>
      <c r="EA393" s="128"/>
      <c r="EB393" s="128"/>
      <c r="EC393" s="128"/>
      <c r="ED393" s="128"/>
      <c r="EE393" s="128"/>
      <c r="EF393" s="128"/>
      <c r="EG393" s="128"/>
      <c r="EH393" s="128"/>
      <c r="EI393" s="128"/>
      <c r="EJ393" s="128"/>
      <c r="EK393" s="128"/>
      <c r="EL393" s="128"/>
      <c r="EM393" s="128"/>
      <c r="EN393" s="128"/>
      <c r="EO393" s="128"/>
      <c r="EP393" s="128"/>
      <c r="EQ393" s="128"/>
      <c r="ER393" s="128"/>
      <c r="ES393" s="128"/>
      <c r="ET393" s="128"/>
      <c r="EU393" s="128"/>
      <c r="EV393" s="128"/>
      <c r="EW393" s="128"/>
      <c r="EX393" s="128"/>
      <c r="EY393" s="128"/>
      <c r="EZ393" s="128"/>
      <c r="FA393" s="128"/>
      <c r="FB393" s="128"/>
      <c r="FC393" s="128"/>
      <c r="FD393" s="128"/>
      <c r="FE393" s="128"/>
      <c r="FF393" s="128"/>
      <c r="FG393" s="128"/>
      <c r="FH393" s="128"/>
      <c r="FI393" s="128"/>
      <c r="FJ393" s="128"/>
      <c r="FK393" s="128"/>
      <c r="FL393" s="128"/>
      <c r="FM393" s="128"/>
      <c r="FN393" s="128"/>
      <c r="FO393" s="128"/>
      <c r="FP393" s="128"/>
      <c r="FQ393" s="128"/>
      <c r="FR393" s="128"/>
      <c r="FS393" s="128"/>
      <c r="FT393" s="128"/>
      <c r="FU393" s="128"/>
      <c r="FV393" s="128"/>
      <c r="FW393" s="128"/>
      <c r="FX393" s="128"/>
      <c r="FY393" s="128"/>
      <c r="FZ393" s="128"/>
      <c r="GA393" s="128"/>
      <c r="GB393" s="128"/>
      <c r="GC393" s="128"/>
      <c r="GD393" s="128"/>
      <c r="GE393" s="128"/>
      <c r="GF393" s="128"/>
      <c r="GG393" s="128"/>
      <c r="GH393" s="128"/>
      <c r="GI393" s="128"/>
      <c r="GJ393" s="128"/>
      <c r="GK393" s="128"/>
      <c r="GL393" s="128"/>
      <c r="GM393" s="128"/>
      <c r="GN393" s="128"/>
      <c r="GO393" s="128"/>
      <c r="GP393" s="128"/>
      <c r="GQ393" s="128"/>
      <c r="GR393" s="128"/>
      <c r="GS393" s="128"/>
      <c r="GT393" s="128"/>
      <c r="GU393" s="128"/>
      <c r="GV393" s="128"/>
      <c r="GW393" s="128"/>
      <c r="GX393" s="128"/>
      <c r="GY393" s="128"/>
      <c r="GZ393" s="128"/>
      <c r="HA393" s="128"/>
      <c r="HB393" s="128"/>
      <c r="HC393" s="128"/>
      <c r="HD393" s="128"/>
      <c r="HE393" s="128"/>
      <c r="HF393" s="128"/>
      <c r="HG393" s="128"/>
      <c r="HH393" s="128"/>
      <c r="HI393" s="128"/>
      <c r="HJ393" s="128"/>
      <c r="HK393" s="128"/>
      <c r="HL393" s="128"/>
      <c r="HM393" s="128"/>
      <c r="HN393" s="128"/>
      <c r="HO393" s="128"/>
      <c r="HP393" s="128"/>
      <c r="HQ393" s="128"/>
      <c r="HR393" s="128"/>
      <c r="HS393" s="128"/>
      <c r="HT393" s="128"/>
      <c r="HU393" s="128"/>
      <c r="HV393" s="128"/>
      <c r="HW393" s="128"/>
      <c r="HX393" s="128"/>
      <c r="HY393" s="128"/>
      <c r="HZ393" s="128"/>
      <c r="IA393" s="128"/>
      <c r="IB393" s="128"/>
      <c r="IC393" s="128"/>
      <c r="ID393" s="128"/>
      <c r="IE393" s="128"/>
      <c r="IF393" s="128"/>
      <c r="IG393" s="128"/>
      <c r="IH393" s="128"/>
      <c r="II393" s="128"/>
      <c r="IJ393" s="128"/>
      <c r="IK393" s="128"/>
      <c r="IL393" s="128"/>
      <c r="IM393" s="128"/>
      <c r="IN393" s="128"/>
      <c r="IO393" s="128"/>
      <c r="IP393" s="128"/>
      <c r="IQ393" s="128"/>
      <c r="IR393" s="128"/>
      <c r="IS393" s="128"/>
      <c r="IT393" s="128"/>
      <c r="IU393" s="128"/>
      <c r="IV393" s="128"/>
      <c r="IW393" s="128"/>
      <c r="IX393" s="128"/>
      <c r="IY393" s="128"/>
      <c r="IZ393" s="128"/>
      <c r="JA393" s="128"/>
      <c r="JB393" s="128"/>
      <c r="JC393" s="128"/>
      <c r="JD393" s="128"/>
      <c r="JE393" s="128"/>
      <c r="JF393" s="128"/>
      <c r="JG393" s="128"/>
      <c r="JH393" s="128"/>
      <c r="JI393" s="128"/>
      <c r="JJ393" s="128"/>
      <c r="JK393" s="128"/>
      <c r="JL393" s="128"/>
      <c r="JM393" s="128"/>
      <c r="JN393" s="128"/>
      <c r="JO393" s="128"/>
      <c r="JP393" s="128"/>
      <c r="JQ393" s="128"/>
      <c r="JR393" s="128"/>
      <c r="JS393" s="128"/>
      <c r="JT393" s="128"/>
      <c r="JU393" s="128"/>
      <c r="JV393" s="128"/>
      <c r="JW393" s="128"/>
      <c r="JX393" s="128"/>
      <c r="JY393" s="128"/>
      <c r="JZ393" s="128"/>
      <c r="KA393" s="128"/>
      <c r="KB393" s="128"/>
      <c r="KC393" s="128"/>
      <c r="KD393" s="128"/>
      <c r="KE393" s="128"/>
      <c r="KF393" s="128"/>
      <c r="KG393" s="128"/>
      <c r="KH393" s="128"/>
      <c r="KI393" s="128"/>
      <c r="KJ393" s="128"/>
      <c r="KK393" s="128"/>
      <c r="KL393" s="128"/>
      <c r="KM393" s="128"/>
      <c r="KN393" s="128"/>
      <c r="KO393" s="128"/>
      <c r="KP393" s="128"/>
      <c r="KQ393" s="128"/>
      <c r="KR393" s="128"/>
      <c r="KS393" s="128"/>
      <c r="KT393" s="128"/>
      <c r="KU393" s="128"/>
      <c r="KV393" s="128"/>
      <c r="KW393" s="128"/>
      <c r="KX393" s="128"/>
      <c r="KY393" s="128"/>
      <c r="KZ393" s="128"/>
      <c r="LA393" s="128"/>
      <c r="LB393" s="128"/>
      <c r="LC393" s="128"/>
      <c r="LD393" s="128"/>
      <c r="LE393" s="128"/>
      <c r="LF393" s="128"/>
      <c r="LG393" s="128"/>
      <c r="LH393" s="128"/>
      <c r="LI393" s="128"/>
      <c r="LJ393" s="128"/>
      <c r="LK393" s="128"/>
      <c r="LL393" s="128"/>
      <c r="LM393" s="128"/>
      <c r="LN393" s="128"/>
      <c r="LO393" s="128"/>
      <c r="LP393" s="128"/>
      <c r="LQ393" s="128"/>
      <c r="LR393" s="128"/>
      <c r="LS393" s="128"/>
      <c r="LT393" s="128"/>
      <c r="LU393" s="128"/>
      <c r="LV393" s="128"/>
      <c r="LW393" s="128"/>
      <c r="LX393" s="128"/>
      <c r="LY393" s="128"/>
      <c r="LZ393" s="128"/>
      <c r="MA393" s="128"/>
      <c r="MB393" s="128"/>
      <c r="MC393" s="128"/>
      <c r="MD393" s="128"/>
      <c r="ME393" s="128"/>
      <c r="MF393" s="128"/>
      <c r="MG393" s="128"/>
      <c r="MH393" s="128"/>
      <c r="MI393" s="128"/>
      <c r="MJ393" s="128"/>
      <c r="MK393" s="128"/>
      <c r="ML393" s="128"/>
      <c r="MM393" s="128"/>
      <c r="MN393" s="128"/>
      <c r="MO393" s="128"/>
      <c r="MP393" s="128"/>
      <c r="MQ393" s="128"/>
      <c r="MR393" s="128"/>
      <c r="MS393" s="128"/>
      <c r="MT393" s="128"/>
      <c r="MU393" s="128"/>
      <c r="MV393" s="128"/>
      <c r="MW393" s="128"/>
      <c r="MX393" s="128"/>
      <c r="MY393" s="128"/>
      <c r="MZ393" s="128"/>
      <c r="NA393" s="128"/>
      <c r="NB393" s="128"/>
      <c r="NC393" s="128"/>
      <c r="ND393" s="128"/>
      <c r="NE393" s="128"/>
      <c r="NF393" s="128"/>
      <c r="NG393" s="128"/>
      <c r="NH393" s="128"/>
      <c r="NI393" s="128"/>
      <c r="NJ393" s="128"/>
      <c r="NK393" s="128"/>
      <c r="NL393" s="128"/>
      <c r="NM393" s="128"/>
      <c r="NN393" s="128"/>
      <c r="NO393" s="128"/>
      <c r="NP393" s="128"/>
      <c r="NQ393" s="128"/>
      <c r="NR393" s="128"/>
      <c r="NS393" s="128"/>
      <c r="NT393" s="128"/>
      <c r="NU393" s="128"/>
      <c r="NV393" s="128"/>
      <c r="NW393" s="128"/>
      <c r="NX393" s="128"/>
      <c r="NY393" s="128"/>
      <c r="NZ393" s="128"/>
      <c r="OA393" s="128"/>
      <c r="OB393" s="128"/>
      <c r="OC393" s="128"/>
      <c r="OD393" s="128"/>
      <c r="OE393" s="128"/>
      <c r="OF393" s="128"/>
      <c r="OG393" s="128"/>
      <c r="OH393" s="128"/>
      <c r="OI393" s="128"/>
      <c r="OJ393" s="128"/>
      <c r="OK393" s="128"/>
      <c r="OL393" s="128"/>
      <c r="OM393" s="128"/>
      <c r="ON393" s="128"/>
      <c r="OO393" s="128"/>
      <c r="OP393" s="128"/>
      <c r="OQ393" s="128"/>
      <c r="OR393" s="128"/>
      <c r="OS393" s="128"/>
      <c r="OT393" s="128"/>
      <c r="OU393" s="128"/>
      <c r="OV393" s="128"/>
      <c r="OW393" s="128"/>
      <c r="OX393" s="128"/>
      <c r="OY393" s="128"/>
      <c r="OZ393" s="128"/>
      <c r="PA393" s="128"/>
      <c r="PB393" s="128"/>
      <c r="PC393" s="128"/>
      <c r="PD393" s="128"/>
      <c r="PE393" s="128"/>
      <c r="PF393" s="128"/>
      <c r="PG393" s="128"/>
      <c r="PH393" s="128"/>
      <c r="PI393" s="128"/>
      <c r="PJ393" s="128"/>
      <c r="PK393" s="128"/>
      <c r="PL393" s="128"/>
      <c r="PM393" s="128"/>
      <c r="PN393" s="128"/>
      <c r="PO393" s="128"/>
      <c r="PP393" s="128"/>
      <c r="PQ393" s="128"/>
      <c r="PR393" s="128"/>
      <c r="PS393" s="128"/>
      <c r="PT393" s="128"/>
      <c r="PU393" s="128"/>
      <c r="PV393" s="128"/>
      <c r="PW393" s="128"/>
      <c r="PX393" s="128"/>
      <c r="PY393" s="128"/>
      <c r="PZ393" s="128"/>
      <c r="QA393" s="128"/>
      <c r="QB393" s="128"/>
      <c r="QC393" s="128"/>
      <c r="QD393" s="128"/>
      <c r="QE393" s="128"/>
      <c r="QF393" s="128"/>
      <c r="QG393" s="128"/>
      <c r="QH393" s="128"/>
      <c r="QI393" s="128"/>
      <c r="QJ393" s="128"/>
      <c r="QK393" s="128"/>
      <c r="QL393" s="128"/>
      <c r="QM393" s="128"/>
      <c r="QN393" s="128"/>
      <c r="QO393" s="128"/>
      <c r="QP393" s="128"/>
      <c r="QQ393" s="128"/>
      <c r="QR393" s="128"/>
      <c r="QS393" s="128"/>
      <c r="QT393" s="128"/>
      <c r="QU393" s="128"/>
      <c r="QV393" s="128"/>
      <c r="QW393" s="128"/>
      <c r="QX393" s="128"/>
      <c r="QY393" s="128"/>
      <c r="QZ393" s="128"/>
      <c r="RA393" s="128"/>
      <c r="RB393" s="128"/>
      <c r="RC393" s="128"/>
      <c r="RD393" s="128"/>
      <c r="RE393" s="128"/>
      <c r="RF393" s="128"/>
      <c r="RG393" s="128"/>
      <c r="RH393" s="128"/>
      <c r="RI393" s="128"/>
      <c r="RJ393" s="128"/>
      <c r="RK393" s="128"/>
      <c r="RL393" s="128"/>
      <c r="RM393" s="128"/>
      <c r="RN393" s="128"/>
      <c r="RO393" s="128"/>
      <c r="RP393" s="128"/>
      <c r="RQ393" s="128"/>
      <c r="RR393" s="128"/>
      <c r="RS393" s="128"/>
      <c r="RT393" s="128"/>
      <c r="RU393" s="128"/>
      <c r="RV393" s="128"/>
      <c r="RW393" s="128"/>
      <c r="RX393" s="128"/>
      <c r="RY393" s="128"/>
      <c r="RZ393" s="128"/>
      <c r="SA393" s="128"/>
      <c r="SB393" s="128"/>
      <c r="SC393" s="128"/>
      <c r="SD393" s="128"/>
      <c r="SE393" s="128"/>
      <c r="SF393" s="128"/>
      <c r="SG393" s="128"/>
      <c r="SH393" s="128"/>
      <c r="SI393" s="128"/>
      <c r="SJ393" s="128"/>
      <c r="SK393" s="128"/>
      <c r="SL393" s="128"/>
      <c r="SM393" s="128"/>
      <c r="SN393" s="128"/>
      <c r="SO393" s="128"/>
      <c r="SP393" s="128"/>
      <c r="SQ393" s="128"/>
      <c r="SR393" s="128"/>
      <c r="SS393" s="128"/>
      <c r="ST393" s="128"/>
      <c r="SU393" s="128"/>
      <c r="SV393" s="128"/>
      <c r="SW393" s="128"/>
      <c r="SX393" s="128"/>
      <c r="SY393" s="128"/>
      <c r="SZ393" s="128"/>
      <c r="TA393" s="128"/>
      <c r="TB393" s="128"/>
      <c r="TC393" s="128"/>
      <c r="TD393" s="128"/>
      <c r="TE393" s="128"/>
      <c r="TF393" s="128"/>
      <c r="TG393" s="128"/>
      <c r="TH393" s="128"/>
      <c r="TI393" s="128"/>
      <c r="TJ393" s="128"/>
      <c r="TK393" s="128"/>
      <c r="TL393" s="128"/>
      <c r="TM393" s="128"/>
      <c r="TN393" s="128"/>
      <c r="TO393" s="128"/>
      <c r="TP393" s="128"/>
      <c r="TQ393" s="128"/>
      <c r="TR393" s="128"/>
      <c r="TS393" s="128"/>
      <c r="TT393" s="128"/>
      <c r="TU393" s="128"/>
      <c r="TV393" s="128"/>
      <c r="TW393" s="128"/>
      <c r="TX393" s="128"/>
      <c r="TY393" s="128"/>
      <c r="TZ393" s="128"/>
      <c r="UA393" s="128"/>
      <c r="UB393" s="128"/>
      <c r="UC393" s="128"/>
      <c r="UD393" s="128"/>
      <c r="UE393" s="128"/>
      <c r="UF393" s="128"/>
      <c r="UG393" s="128"/>
      <c r="UH393" s="128"/>
      <c r="UI393" s="128"/>
      <c r="UJ393" s="128"/>
      <c r="UK393" s="128"/>
      <c r="UL393" s="128"/>
      <c r="UM393" s="128"/>
      <c r="UN393" s="128"/>
      <c r="UO393" s="128"/>
      <c r="UP393" s="128"/>
      <c r="UQ393" s="128"/>
      <c r="UR393" s="128"/>
      <c r="US393" s="128"/>
      <c r="UT393" s="128"/>
      <c r="UU393" s="128"/>
      <c r="UV393" s="128"/>
      <c r="UW393" s="128"/>
      <c r="UX393" s="128"/>
      <c r="UY393" s="128"/>
      <c r="UZ393" s="128"/>
      <c r="VA393" s="128"/>
      <c r="VB393" s="128"/>
      <c r="VC393" s="128"/>
      <c r="VD393" s="128"/>
      <c r="VE393" s="128"/>
      <c r="VF393" s="128"/>
      <c r="VG393" s="128"/>
      <c r="VH393" s="128"/>
      <c r="VI393" s="128"/>
      <c r="VJ393" s="128"/>
      <c r="VK393" s="128"/>
      <c r="VL393" s="128"/>
      <c r="VM393" s="128"/>
      <c r="VN393" s="128"/>
      <c r="VO393" s="128"/>
      <c r="VP393" s="128"/>
      <c r="VQ393" s="128"/>
      <c r="VR393" s="128"/>
      <c r="VS393" s="128"/>
      <c r="VT393" s="128"/>
      <c r="VU393" s="128"/>
      <c r="VV393" s="128"/>
      <c r="VW393" s="128"/>
      <c r="VX393" s="128"/>
      <c r="VY393" s="128"/>
      <c r="VZ393" s="128"/>
      <c r="WA393" s="128"/>
      <c r="WB393" s="128"/>
      <c r="WC393" s="128"/>
      <c r="WD393" s="128"/>
      <c r="WE393" s="128"/>
      <c r="WF393" s="128"/>
      <c r="WG393" s="128"/>
      <c r="WH393" s="128"/>
      <c r="WI393" s="128"/>
      <c r="WJ393" s="128"/>
      <c r="WK393" s="128"/>
      <c r="WL393" s="128"/>
      <c r="WM393" s="128"/>
      <c r="WN393" s="128"/>
      <c r="WO393" s="128"/>
      <c r="WP393" s="128"/>
      <c r="WQ393" s="128"/>
      <c r="WR393" s="128"/>
      <c r="WS393" s="128"/>
      <c r="WT393" s="128"/>
      <c r="WU393" s="128"/>
      <c r="WV393" s="128"/>
      <c r="WW393" s="128"/>
      <c r="WX393" s="128"/>
      <c r="WY393" s="128"/>
      <c r="WZ393" s="128"/>
      <c r="XA393" s="128"/>
      <c r="XB393" s="128"/>
      <c r="XC393" s="128"/>
      <c r="XD393" s="128"/>
      <c r="XE393" s="128"/>
      <c r="XF393" s="128"/>
      <c r="XG393" s="128"/>
      <c r="XH393" s="128"/>
      <c r="XI393" s="128"/>
      <c r="XJ393" s="128"/>
      <c r="XK393" s="128"/>
      <c r="XL393" s="128"/>
      <c r="XM393" s="128"/>
      <c r="XN393" s="128"/>
      <c r="XO393" s="128"/>
      <c r="XP393" s="128"/>
      <c r="XQ393" s="128"/>
      <c r="XR393" s="128"/>
      <c r="XS393" s="128"/>
      <c r="XT393" s="128"/>
      <c r="XU393" s="128"/>
      <c r="XV393" s="128"/>
      <c r="XW393" s="128"/>
      <c r="XX393" s="128"/>
      <c r="XY393" s="128"/>
      <c r="XZ393" s="128"/>
      <c r="YA393" s="128"/>
      <c r="YB393" s="128"/>
      <c r="YC393" s="128"/>
      <c r="YD393" s="128"/>
      <c r="YE393" s="128"/>
      <c r="YF393" s="128"/>
      <c r="YG393" s="128"/>
      <c r="YH393" s="128"/>
      <c r="YI393" s="128"/>
      <c r="YJ393" s="128"/>
      <c r="YK393" s="128"/>
      <c r="YL393" s="128"/>
      <c r="YM393" s="128"/>
      <c r="YN393" s="128"/>
      <c r="YO393" s="128"/>
      <c r="YP393" s="128"/>
      <c r="YQ393" s="128"/>
      <c r="YR393" s="128"/>
      <c r="YS393" s="128"/>
      <c r="YT393" s="128"/>
      <c r="YU393" s="128"/>
      <c r="YV393" s="128"/>
      <c r="YW393" s="128"/>
      <c r="YX393" s="128"/>
      <c r="YY393" s="128"/>
      <c r="YZ393" s="128"/>
      <c r="ZA393" s="128"/>
      <c r="ZB393" s="128"/>
      <c r="ZC393" s="128"/>
      <c r="ZD393" s="128"/>
      <c r="ZE393" s="128"/>
      <c r="ZF393" s="128"/>
      <c r="ZG393" s="128"/>
      <c r="ZH393" s="128"/>
      <c r="ZI393" s="128"/>
      <c r="ZJ393" s="128"/>
      <c r="ZK393" s="128"/>
      <c r="ZL393" s="128"/>
      <c r="ZM393" s="128"/>
      <c r="ZN393" s="128"/>
      <c r="ZO393" s="128"/>
      <c r="ZP393" s="128"/>
      <c r="ZQ393" s="128"/>
      <c r="ZR393" s="128"/>
      <c r="ZS393" s="128"/>
      <c r="ZT393" s="128"/>
      <c r="ZU393" s="128"/>
      <c r="ZV393" s="128"/>
      <c r="ZW393" s="128"/>
      <c r="ZX393" s="128"/>
      <c r="ZY393" s="128"/>
      <c r="ZZ393" s="128"/>
      <c r="AAA393" s="128"/>
      <c r="AAB393" s="128"/>
      <c r="AAC393" s="128"/>
      <c r="AAD393" s="128"/>
      <c r="AAE393" s="128"/>
      <c r="AAF393" s="128"/>
      <c r="AAG393" s="128"/>
      <c r="AAH393" s="128"/>
      <c r="AAI393" s="128"/>
      <c r="AAJ393" s="128"/>
      <c r="AAK393" s="128"/>
      <c r="AAL393" s="128"/>
      <c r="AAM393" s="128"/>
      <c r="AAN393" s="128"/>
      <c r="AAO393" s="128"/>
      <c r="AAP393" s="128"/>
      <c r="AAQ393" s="128"/>
      <c r="AAR393" s="128"/>
      <c r="AAS393" s="128"/>
      <c r="AAT393" s="128"/>
      <c r="AAU393" s="128"/>
      <c r="AAV393" s="128"/>
      <c r="AAW393" s="128"/>
      <c r="AAX393" s="128"/>
      <c r="AAY393" s="128"/>
      <c r="AAZ393" s="128"/>
      <c r="ABA393" s="128"/>
      <c r="ABB393" s="128"/>
      <c r="ABC393" s="128"/>
      <c r="ABD393" s="128"/>
      <c r="ABE393" s="128"/>
      <c r="ABF393" s="128"/>
      <c r="ABG393" s="128"/>
      <c r="ABH393" s="128"/>
      <c r="ABI393" s="128"/>
      <c r="ABJ393" s="128"/>
      <c r="ABK393" s="128"/>
      <c r="ABL393" s="128"/>
      <c r="ABM393" s="128"/>
      <c r="ABN393" s="128"/>
      <c r="ABO393" s="128"/>
      <c r="ABP393" s="128"/>
      <c r="ABQ393" s="128"/>
      <c r="ABR393" s="128"/>
      <c r="ABS393" s="128"/>
      <c r="ABT393" s="128"/>
      <c r="ABU393" s="128"/>
      <c r="ABV393" s="128"/>
      <c r="ABW393" s="128"/>
      <c r="ABX393" s="128"/>
      <c r="ABY393" s="128"/>
      <c r="ABZ393" s="128"/>
      <c r="ACA393" s="128"/>
      <c r="ACB393" s="128"/>
      <c r="ACC393" s="128"/>
      <c r="ACD393" s="128"/>
      <c r="ACE393" s="128"/>
      <c r="ACF393" s="128"/>
      <c r="ACG393" s="128"/>
      <c r="ACH393" s="128"/>
      <c r="ACI393" s="128"/>
      <c r="ACJ393" s="128"/>
      <c r="ACK393" s="128"/>
      <c r="ACL393" s="128"/>
      <c r="ACM393" s="128"/>
      <c r="ACN393" s="128"/>
      <c r="ACO393" s="128"/>
      <c r="ACP393" s="128"/>
      <c r="ACQ393" s="128"/>
      <c r="ACR393" s="128"/>
      <c r="ACS393" s="128"/>
      <c r="ACT393" s="128"/>
      <c r="ACU393" s="128"/>
      <c r="ACV393" s="128"/>
      <c r="ACW393" s="128"/>
      <c r="ACX393" s="128"/>
      <c r="ACY393" s="128"/>
      <c r="ACZ393" s="128"/>
      <c r="ADA393" s="128"/>
      <c r="ADB393" s="128"/>
      <c r="ADC393" s="128"/>
      <c r="ADD393" s="128"/>
      <c r="ADE393" s="128"/>
      <c r="ADF393" s="128"/>
      <c r="ADG393" s="128"/>
      <c r="ADH393" s="128"/>
      <c r="ADI393" s="128"/>
      <c r="ADJ393" s="128"/>
      <c r="ADK393" s="128"/>
      <c r="ADL393" s="128"/>
      <c r="ADM393" s="128"/>
      <c r="ADN393" s="128"/>
      <c r="ADO393" s="128"/>
      <c r="ADP393" s="128"/>
      <c r="ADQ393" s="128"/>
      <c r="ADR393" s="128"/>
      <c r="ADS393" s="128"/>
      <c r="ADT393" s="128"/>
      <c r="ADU393" s="128"/>
      <c r="ADV393" s="128"/>
      <c r="ADW393" s="128"/>
      <c r="ADX393" s="128"/>
      <c r="ADY393" s="128"/>
      <c r="ADZ393" s="128"/>
      <c r="AEA393" s="128"/>
      <c r="AEB393" s="128"/>
      <c r="AEC393" s="128"/>
      <c r="AED393" s="128"/>
      <c r="AEE393" s="128"/>
      <c r="AEF393" s="128"/>
      <c r="AEG393" s="128"/>
      <c r="AEH393" s="128"/>
      <c r="AEI393" s="128"/>
      <c r="AEJ393" s="128"/>
      <c r="AEK393" s="128"/>
      <c r="AEL393" s="128"/>
      <c r="AEM393" s="128"/>
      <c r="AEN393" s="128"/>
      <c r="AEO393" s="128"/>
      <c r="AEP393" s="128"/>
      <c r="AEQ393" s="128"/>
      <c r="AER393" s="128"/>
      <c r="AES393" s="128"/>
      <c r="AET393" s="128"/>
      <c r="AEU393" s="128"/>
      <c r="AEV393" s="128"/>
      <c r="AEW393" s="128"/>
      <c r="AEX393" s="128"/>
      <c r="AEY393" s="128"/>
      <c r="AEZ393" s="128"/>
      <c r="AFA393" s="128"/>
      <c r="AFB393" s="128"/>
      <c r="AFC393" s="128"/>
      <c r="AFD393" s="128"/>
      <c r="AFE393" s="128"/>
      <c r="AFF393" s="128"/>
      <c r="AFG393" s="128"/>
      <c r="AFH393" s="128"/>
      <c r="AFI393" s="128"/>
      <c r="AFJ393" s="128"/>
      <c r="AFK393" s="128"/>
      <c r="AFL393" s="128"/>
      <c r="AFM393" s="128"/>
      <c r="AFN393" s="128"/>
      <c r="AFO393" s="128"/>
      <c r="AFP393" s="128"/>
      <c r="AFQ393" s="128"/>
      <c r="AFR393" s="128"/>
      <c r="AFS393" s="128"/>
      <c r="AFT393" s="128"/>
      <c r="AFU393" s="128"/>
      <c r="AFV393" s="128"/>
      <c r="AFW393" s="128"/>
      <c r="AFX393" s="128"/>
      <c r="AFY393" s="128"/>
      <c r="AFZ393" s="128"/>
      <c r="AGA393" s="128"/>
      <c r="AGB393" s="128"/>
      <c r="AGC393" s="128"/>
      <c r="AGD393" s="128"/>
      <c r="AGE393" s="128"/>
      <c r="AGF393" s="128"/>
      <c r="AGG393" s="128"/>
      <c r="AGH393" s="128"/>
      <c r="AGI393" s="128"/>
      <c r="AGJ393" s="128"/>
      <c r="AGK393" s="128"/>
      <c r="AGL393" s="128"/>
      <c r="AGM393" s="128"/>
      <c r="AGN393" s="128"/>
      <c r="AGO393" s="128"/>
      <c r="AGP393" s="128"/>
      <c r="AGQ393" s="128"/>
      <c r="AGR393" s="128"/>
      <c r="AGS393" s="128"/>
      <c r="AGT393" s="128"/>
      <c r="AGU393" s="128"/>
      <c r="AGV393" s="128"/>
      <c r="AGW393" s="128"/>
      <c r="AGX393" s="128"/>
      <c r="AGY393" s="128"/>
      <c r="AGZ393" s="128"/>
      <c r="AHA393" s="128"/>
      <c r="AHB393" s="128"/>
      <c r="AHC393" s="128"/>
      <c r="AHD393" s="128"/>
      <c r="AHE393" s="128"/>
      <c r="AHF393" s="128"/>
      <c r="AHG393" s="128"/>
      <c r="AHH393" s="128"/>
      <c r="AHI393" s="128"/>
      <c r="AHJ393" s="128"/>
      <c r="AHK393" s="128"/>
      <c r="AHL393" s="128"/>
      <c r="AHM393" s="128"/>
      <c r="AHN393" s="128"/>
      <c r="AHO393" s="128"/>
      <c r="AHP393" s="128"/>
      <c r="AHQ393" s="128"/>
      <c r="AHR393" s="128"/>
      <c r="AHS393" s="128"/>
      <c r="AHT393" s="128"/>
      <c r="AHU393" s="128"/>
      <c r="AHV393" s="128"/>
      <c r="AHW393" s="128"/>
      <c r="AHX393" s="128"/>
      <c r="AHY393" s="128"/>
      <c r="AHZ393" s="128"/>
      <c r="AIA393" s="128"/>
      <c r="AIB393" s="128"/>
      <c r="AIC393" s="128"/>
      <c r="AID393" s="128"/>
      <c r="AIE393" s="128"/>
      <c r="AIF393" s="128"/>
      <c r="AIG393" s="128"/>
      <c r="AIH393" s="128"/>
      <c r="AII393" s="128"/>
      <c r="AIJ393" s="128"/>
      <c r="AIK393" s="128"/>
      <c r="AIL393" s="128"/>
      <c r="AIM393" s="128"/>
      <c r="AIN393" s="128"/>
      <c r="AIO393" s="128"/>
      <c r="AIP393" s="128"/>
      <c r="AIQ393" s="128"/>
      <c r="AIR393" s="128"/>
      <c r="AIS393" s="128"/>
      <c r="AIT393" s="128"/>
      <c r="AIU393" s="128"/>
      <c r="AIV393" s="128"/>
      <c r="AIW393" s="128"/>
      <c r="AIX393" s="128"/>
      <c r="AIY393" s="128"/>
      <c r="AIZ393" s="128"/>
      <c r="AJA393" s="128"/>
      <c r="AJB393" s="128"/>
      <c r="AJC393" s="128"/>
      <c r="AJD393" s="128"/>
      <c r="AJE393" s="128"/>
      <c r="AJF393" s="128"/>
      <c r="AJG393" s="128"/>
      <c r="AJH393" s="128"/>
      <c r="AJI393" s="128"/>
      <c r="AJJ393" s="128"/>
      <c r="AJK393" s="128"/>
      <c r="AJL393" s="128"/>
      <c r="AJM393" s="128"/>
      <c r="AJN393" s="128"/>
      <c r="AJO393" s="128"/>
      <c r="AJP393" s="128"/>
      <c r="AJQ393" s="128"/>
      <c r="AJR393" s="128"/>
      <c r="AJS393" s="128"/>
      <c r="AJT393" s="128"/>
      <c r="AJU393" s="128"/>
      <c r="AJV393" s="128"/>
      <c r="AJW393" s="128"/>
      <c r="AJX393" s="128"/>
      <c r="AJY393" s="128"/>
      <c r="AJZ393" s="128"/>
      <c r="AKA393" s="128"/>
      <c r="AKB393" s="128"/>
      <c r="AKC393" s="128"/>
      <c r="AKD393" s="128"/>
      <c r="AKE393" s="128"/>
      <c r="AKF393" s="128"/>
      <c r="AKG393" s="128"/>
      <c r="AKH393" s="128"/>
      <c r="AKI393" s="128"/>
      <c r="AKJ393" s="128"/>
      <c r="AKK393" s="128"/>
      <c r="AKL393" s="128"/>
      <c r="AKM393" s="128"/>
      <c r="AKN393" s="128"/>
      <c r="AKO393" s="128"/>
      <c r="AKP393" s="128"/>
      <c r="AKQ393" s="128"/>
      <c r="AKR393" s="128"/>
      <c r="AKS393" s="128"/>
      <c r="AKT393" s="128"/>
      <c r="AKU393" s="128"/>
      <c r="AKV393" s="128"/>
      <c r="AKW393" s="128"/>
      <c r="AKX393" s="128"/>
      <c r="AKY393" s="128"/>
      <c r="AKZ393" s="128"/>
      <c r="ALA393" s="128"/>
      <c r="ALB393" s="128"/>
      <c r="ALC393" s="128"/>
      <c r="ALD393" s="128"/>
      <c r="ALE393" s="128"/>
      <c r="ALF393" s="128"/>
      <c r="ALG393" s="128"/>
      <c r="ALH393" s="128"/>
      <c r="ALI393" s="128"/>
      <c r="ALJ393" s="128"/>
      <c r="ALK393" s="128"/>
      <c r="ALL393" s="128"/>
      <c r="ALM393" s="128"/>
      <c r="ALN393" s="128"/>
      <c r="ALO393" s="128"/>
      <c r="ALP393" s="128"/>
      <c r="ALQ393" s="128"/>
      <c r="ALR393" s="128"/>
      <c r="ALS393" s="128"/>
      <c r="ALT393" s="128"/>
      <c r="ALU393" s="128"/>
      <c r="ALV393" s="128"/>
      <c r="ALW393" s="128"/>
      <c r="ALX393" s="128"/>
      <c r="ALY393" s="128"/>
      <c r="ALZ393" s="128"/>
      <c r="AMA393" s="128"/>
      <c r="AMB393" s="128"/>
      <c r="AMC393" s="128"/>
      <c r="AMD393" s="128"/>
      <c r="AME393" s="128"/>
      <c r="AMF393" s="128"/>
      <c r="AMG393" s="128"/>
      <c r="AMH393" s="128"/>
    </row>
    <row r="394" spans="1:1022" ht="16.5" customHeight="1" x14ac:dyDescent="0.3">
      <c r="A394" s="240" t="s">
        <v>22</v>
      </c>
      <c r="B394" s="240" t="s">
        <v>23</v>
      </c>
      <c r="C394" s="240" t="s">
        <v>24</v>
      </c>
      <c r="D394" s="243" t="s">
        <v>25</v>
      </c>
      <c r="E394" s="243"/>
      <c r="F394" s="243"/>
      <c r="G394" s="244" t="s">
        <v>26</v>
      </c>
      <c r="H394" s="243" t="s">
        <v>27</v>
      </c>
      <c r="I394" s="243"/>
      <c r="J394" s="243"/>
      <c r="K394" s="243"/>
      <c r="L394" s="243" t="s">
        <v>28</v>
      </c>
      <c r="M394" s="243"/>
      <c r="N394" s="243"/>
      <c r="O394" s="243"/>
    </row>
    <row r="395" spans="1:1022" x14ac:dyDescent="0.3">
      <c r="A395" s="241"/>
      <c r="B395" s="242"/>
      <c r="C395" s="241"/>
      <c r="D395" s="159" t="s">
        <v>29</v>
      </c>
      <c r="E395" s="159" t="s">
        <v>30</v>
      </c>
      <c r="F395" s="159" t="s">
        <v>31</v>
      </c>
      <c r="G395" s="245"/>
      <c r="H395" s="159" t="s">
        <v>32</v>
      </c>
      <c r="I395" s="159" t="s">
        <v>33</v>
      </c>
      <c r="J395" s="159" t="s">
        <v>34</v>
      </c>
      <c r="K395" s="159" t="s">
        <v>35</v>
      </c>
      <c r="L395" s="159" t="s">
        <v>36</v>
      </c>
      <c r="M395" s="159" t="s">
        <v>37</v>
      </c>
      <c r="N395" s="159" t="s">
        <v>38</v>
      </c>
      <c r="O395" s="159" t="s">
        <v>39</v>
      </c>
    </row>
    <row r="396" spans="1:1022" x14ac:dyDescent="0.3">
      <c r="A396" s="160">
        <v>1</v>
      </c>
      <c r="B396" s="160">
        <v>2</v>
      </c>
      <c r="C396" s="160">
        <v>3</v>
      </c>
      <c r="D396" s="160">
        <v>4</v>
      </c>
      <c r="E396" s="160">
        <v>5</v>
      </c>
      <c r="F396" s="160">
        <v>6</v>
      </c>
      <c r="G396" s="160">
        <v>7</v>
      </c>
      <c r="H396" s="160">
        <v>8</v>
      </c>
      <c r="I396" s="160">
        <v>9</v>
      </c>
      <c r="J396" s="160">
        <v>10</v>
      </c>
      <c r="K396" s="160">
        <v>11</v>
      </c>
      <c r="L396" s="160">
        <v>12</v>
      </c>
      <c r="M396" s="160">
        <v>13</v>
      </c>
      <c r="N396" s="160">
        <v>14</v>
      </c>
      <c r="O396" s="160">
        <v>15</v>
      </c>
    </row>
    <row r="397" spans="1:1022" x14ac:dyDescent="0.3">
      <c r="A397" s="135" t="s">
        <v>0</v>
      </c>
      <c r="B397" s="135"/>
      <c r="C397" s="135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</row>
    <row r="398" spans="1:1022" x14ac:dyDescent="0.3">
      <c r="A398" s="163" t="s">
        <v>293</v>
      </c>
      <c r="B398" s="168" t="s">
        <v>294</v>
      </c>
      <c r="C398" s="165">
        <v>20</v>
      </c>
      <c r="D398" s="166">
        <v>4.6399999999999997</v>
      </c>
      <c r="E398" s="181">
        <v>5.9</v>
      </c>
      <c r="F398" s="182"/>
      <c r="G398" s="181">
        <v>72.8</v>
      </c>
      <c r="H398" s="166">
        <v>0.01</v>
      </c>
      <c r="I398" s="166">
        <v>0.14000000000000001</v>
      </c>
      <c r="J398" s="181">
        <v>57.6</v>
      </c>
      <c r="K398" s="181">
        <v>0.1</v>
      </c>
      <c r="L398" s="165">
        <v>176</v>
      </c>
      <c r="M398" s="165">
        <v>100</v>
      </c>
      <c r="N398" s="165">
        <v>7</v>
      </c>
      <c r="O398" s="181">
        <v>0.2</v>
      </c>
    </row>
    <row r="399" spans="1:1022" x14ac:dyDescent="0.3">
      <c r="A399" s="167" t="s">
        <v>534</v>
      </c>
      <c r="B399" s="168" t="s">
        <v>511</v>
      </c>
      <c r="C399" s="165">
        <v>70</v>
      </c>
      <c r="D399" s="166">
        <v>6.82</v>
      </c>
      <c r="E399" s="181">
        <v>4.3</v>
      </c>
      <c r="F399" s="166">
        <v>1.52</v>
      </c>
      <c r="G399" s="166">
        <v>71.84</v>
      </c>
      <c r="H399" s="166">
        <v>0.01</v>
      </c>
      <c r="I399" s="166">
        <v>0.26</v>
      </c>
      <c r="J399" s="165">
        <v>2</v>
      </c>
      <c r="K399" s="166">
        <v>1.76</v>
      </c>
      <c r="L399" s="166">
        <v>31.07</v>
      </c>
      <c r="M399" s="181">
        <v>33.5</v>
      </c>
      <c r="N399" s="166">
        <v>7.93</v>
      </c>
      <c r="O399" s="166">
        <v>0.14000000000000001</v>
      </c>
    </row>
    <row r="400" spans="1:1022" ht="15" customHeight="1" x14ac:dyDescent="0.3">
      <c r="A400" s="167" t="s">
        <v>355</v>
      </c>
      <c r="B400" s="168" t="s">
        <v>821</v>
      </c>
      <c r="C400" s="165">
        <v>250</v>
      </c>
      <c r="D400" s="166">
        <v>11.67</v>
      </c>
      <c r="E400" s="166">
        <v>7.77</v>
      </c>
      <c r="F400" s="166">
        <v>41.98</v>
      </c>
      <c r="G400" s="166">
        <v>285.31</v>
      </c>
      <c r="H400" s="181">
        <v>0.3</v>
      </c>
      <c r="I400" s="166">
        <v>3.45</v>
      </c>
      <c r="J400" s="166">
        <v>39.42</v>
      </c>
      <c r="K400" s="181">
        <v>0.6</v>
      </c>
      <c r="L400" s="165">
        <v>196</v>
      </c>
      <c r="M400" s="166">
        <v>305.20999999999998</v>
      </c>
      <c r="N400" s="166">
        <v>133.79</v>
      </c>
      <c r="O400" s="166">
        <v>3.96</v>
      </c>
    </row>
    <row r="401" spans="1:15" x14ac:dyDescent="0.3">
      <c r="A401" s="163" t="s">
        <v>530</v>
      </c>
      <c r="B401" s="168" t="s">
        <v>221</v>
      </c>
      <c r="C401" s="165">
        <v>200</v>
      </c>
      <c r="D401" s="166">
        <v>0.26</v>
      </c>
      <c r="E401" s="166">
        <v>0.03</v>
      </c>
      <c r="F401" s="166">
        <v>1.88</v>
      </c>
      <c r="G401" s="181">
        <v>10.3</v>
      </c>
      <c r="H401" s="182"/>
      <c r="I401" s="181">
        <v>2.9</v>
      </c>
      <c r="J401" s="181">
        <v>0.5</v>
      </c>
      <c r="K401" s="166">
        <v>0.01</v>
      </c>
      <c r="L401" s="166">
        <v>7.75</v>
      </c>
      <c r="M401" s="166">
        <v>9.7799999999999994</v>
      </c>
      <c r="N401" s="166">
        <v>5.24</v>
      </c>
      <c r="O401" s="166">
        <v>0.86</v>
      </c>
    </row>
    <row r="402" spans="1:15" x14ac:dyDescent="0.3">
      <c r="A402" s="167"/>
      <c r="B402" s="168" t="s">
        <v>219</v>
      </c>
      <c r="C402" s="165">
        <v>50</v>
      </c>
      <c r="D402" s="181">
        <v>3.3</v>
      </c>
      <c r="E402" s="181">
        <v>0.6</v>
      </c>
      <c r="F402" s="166">
        <v>19.82</v>
      </c>
      <c r="G402" s="165">
        <v>99</v>
      </c>
      <c r="H402" s="166">
        <v>0.09</v>
      </c>
      <c r="I402" s="182"/>
      <c r="J402" s="182"/>
      <c r="K402" s="181">
        <v>0.7</v>
      </c>
      <c r="L402" s="181">
        <v>14.5</v>
      </c>
      <c r="M402" s="165">
        <v>75</v>
      </c>
      <c r="N402" s="181">
        <v>23.5</v>
      </c>
      <c r="O402" s="166">
        <v>1.95</v>
      </c>
    </row>
    <row r="403" spans="1:15" x14ac:dyDescent="0.3">
      <c r="A403" s="133" t="s">
        <v>512</v>
      </c>
      <c r="B403" s="134"/>
      <c r="C403" s="169">
        <v>590</v>
      </c>
      <c r="D403" s="166">
        <v>26.69</v>
      </c>
      <c r="E403" s="166">
        <v>18.600000000000001</v>
      </c>
      <c r="F403" s="166">
        <v>65.2</v>
      </c>
      <c r="G403" s="166">
        <v>539.25</v>
      </c>
      <c r="H403" s="166">
        <v>0.41</v>
      </c>
      <c r="I403" s="166">
        <v>6.75</v>
      </c>
      <c r="J403" s="166">
        <v>99.52</v>
      </c>
      <c r="K403" s="166">
        <v>3.17</v>
      </c>
      <c r="L403" s="166">
        <v>425.32</v>
      </c>
      <c r="M403" s="166">
        <v>523.49</v>
      </c>
      <c r="N403" s="166">
        <v>177.46</v>
      </c>
      <c r="O403" s="166">
        <v>7.11</v>
      </c>
    </row>
    <row r="404" spans="1:15" x14ac:dyDescent="0.3">
      <c r="A404" s="135" t="s">
        <v>636</v>
      </c>
      <c r="B404" s="135"/>
      <c r="C404" s="135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</row>
    <row r="405" spans="1:15" x14ac:dyDescent="0.3">
      <c r="A405" s="167" t="s">
        <v>275</v>
      </c>
      <c r="B405" s="168" t="s">
        <v>42</v>
      </c>
      <c r="C405" s="165">
        <v>150</v>
      </c>
      <c r="D405" s="181">
        <v>0.6</v>
      </c>
      <c r="E405" s="181">
        <v>0.6</v>
      </c>
      <c r="F405" s="181">
        <v>14.7</v>
      </c>
      <c r="G405" s="181">
        <v>70.5</v>
      </c>
      <c r="H405" s="166">
        <v>0.05</v>
      </c>
      <c r="I405" s="165">
        <v>15</v>
      </c>
      <c r="J405" s="181">
        <v>7.5</v>
      </c>
      <c r="K405" s="181">
        <v>0.3</v>
      </c>
      <c r="L405" s="165">
        <v>24</v>
      </c>
      <c r="M405" s="181">
        <v>16.5</v>
      </c>
      <c r="N405" s="181">
        <v>13.5</v>
      </c>
      <c r="O405" s="181">
        <v>3.3</v>
      </c>
    </row>
    <row r="406" spans="1:15" x14ac:dyDescent="0.3">
      <c r="A406" s="167"/>
      <c r="B406" s="168" t="s">
        <v>222</v>
      </c>
      <c r="C406" s="165">
        <v>30</v>
      </c>
      <c r="D406" s="166">
        <v>2.37</v>
      </c>
      <c r="E406" s="166">
        <v>6.18</v>
      </c>
      <c r="F406" s="166">
        <v>11.96</v>
      </c>
      <c r="G406" s="181">
        <v>114.4</v>
      </c>
      <c r="H406" s="166">
        <v>0.05</v>
      </c>
      <c r="I406" s="166">
        <v>1.28</v>
      </c>
      <c r="J406" s="181">
        <v>60.1</v>
      </c>
      <c r="K406" s="166">
        <v>0.99</v>
      </c>
      <c r="L406" s="181">
        <v>32.9</v>
      </c>
      <c r="M406" s="181">
        <v>56.1</v>
      </c>
      <c r="N406" s="181">
        <v>32.700000000000003</v>
      </c>
      <c r="O406" s="166">
        <v>0.82</v>
      </c>
    </row>
    <row r="407" spans="1:15" x14ac:dyDescent="0.3">
      <c r="A407" s="133" t="s">
        <v>637</v>
      </c>
      <c r="B407" s="134"/>
      <c r="C407" s="169">
        <v>180</v>
      </c>
      <c r="D407" s="166">
        <v>2.97</v>
      </c>
      <c r="E407" s="166">
        <v>6.78</v>
      </c>
      <c r="F407" s="166">
        <v>26.66</v>
      </c>
      <c r="G407" s="181">
        <v>184.9</v>
      </c>
      <c r="H407" s="181">
        <v>0.1</v>
      </c>
      <c r="I407" s="166">
        <v>16.28</v>
      </c>
      <c r="J407" s="181">
        <v>67.599999999999994</v>
      </c>
      <c r="K407" s="166">
        <v>1.29</v>
      </c>
      <c r="L407" s="181">
        <v>56.9</v>
      </c>
      <c r="M407" s="181">
        <v>72.599999999999994</v>
      </c>
      <c r="N407" s="181">
        <v>46.2</v>
      </c>
      <c r="O407" s="166">
        <v>4.12</v>
      </c>
    </row>
    <row r="408" spans="1:15" x14ac:dyDescent="0.3">
      <c r="A408" s="135" t="s">
        <v>11</v>
      </c>
      <c r="B408" s="135"/>
      <c r="C408" s="135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</row>
    <row r="409" spans="1:15" x14ac:dyDescent="0.3">
      <c r="A409" s="163" t="s">
        <v>563</v>
      </c>
      <c r="B409" s="168" t="s">
        <v>242</v>
      </c>
      <c r="C409" s="165">
        <v>100</v>
      </c>
      <c r="D409" s="166">
        <v>1.08</v>
      </c>
      <c r="E409" s="166">
        <v>5.18</v>
      </c>
      <c r="F409" s="166">
        <v>4.2699999999999996</v>
      </c>
      <c r="G409" s="181">
        <v>70.3</v>
      </c>
      <c r="H409" s="166">
        <v>0.05</v>
      </c>
      <c r="I409" s="181">
        <v>21.5</v>
      </c>
      <c r="J409" s="181">
        <v>106.4</v>
      </c>
      <c r="K409" s="166">
        <v>2.78</v>
      </c>
      <c r="L409" s="166">
        <v>21.98</v>
      </c>
      <c r="M409" s="166">
        <v>30.85</v>
      </c>
      <c r="N409" s="166">
        <v>18.47</v>
      </c>
      <c r="O409" s="166">
        <v>0.88</v>
      </c>
    </row>
    <row r="410" spans="1:15" ht="29.25" customHeight="1" x14ac:dyDescent="0.3">
      <c r="A410" s="167" t="s">
        <v>545</v>
      </c>
      <c r="B410" s="168" t="s">
        <v>827</v>
      </c>
      <c r="C410" s="165">
        <v>275</v>
      </c>
      <c r="D410" s="166">
        <v>7.34</v>
      </c>
      <c r="E410" s="166">
        <v>6.68</v>
      </c>
      <c r="F410" s="166">
        <v>9.94</v>
      </c>
      <c r="G410" s="166">
        <v>129.87</v>
      </c>
      <c r="H410" s="166">
        <v>9.0000000000000011E-2</v>
      </c>
      <c r="I410" s="166">
        <v>31.57</v>
      </c>
      <c r="J410" s="166">
        <v>210.97</v>
      </c>
      <c r="K410" s="166">
        <v>2.5</v>
      </c>
      <c r="L410" s="166">
        <v>45.690000000000005</v>
      </c>
      <c r="M410" s="166">
        <v>91.09</v>
      </c>
      <c r="N410" s="166">
        <v>41.35</v>
      </c>
      <c r="O410" s="166">
        <v>1.1000000000000001</v>
      </c>
    </row>
    <row r="411" spans="1:15" x14ac:dyDescent="0.3">
      <c r="A411" s="167" t="s">
        <v>551</v>
      </c>
      <c r="B411" s="168" t="s">
        <v>524</v>
      </c>
      <c r="C411" s="165">
        <v>110</v>
      </c>
      <c r="D411" s="166">
        <v>19.920000000000002</v>
      </c>
      <c r="E411" s="166">
        <v>10.53</v>
      </c>
      <c r="F411" s="166">
        <v>4.41</v>
      </c>
      <c r="G411" s="166">
        <v>191.99</v>
      </c>
      <c r="H411" s="181">
        <v>0.7</v>
      </c>
      <c r="I411" s="166">
        <v>4.05</v>
      </c>
      <c r="J411" s="166">
        <v>0.12</v>
      </c>
      <c r="K411" s="166">
        <v>0.54</v>
      </c>
      <c r="L411" s="166">
        <v>15.16</v>
      </c>
      <c r="M411" s="166">
        <v>215.01</v>
      </c>
      <c r="N411" s="166">
        <v>37.47</v>
      </c>
      <c r="O411" s="166">
        <v>3.26</v>
      </c>
    </row>
    <row r="412" spans="1:15" x14ac:dyDescent="0.3">
      <c r="A412" s="167" t="s">
        <v>284</v>
      </c>
      <c r="B412" s="168" t="s">
        <v>456</v>
      </c>
      <c r="C412" s="165">
        <v>180</v>
      </c>
      <c r="D412" s="166">
        <v>3.62</v>
      </c>
      <c r="E412" s="166">
        <v>6.51</v>
      </c>
      <c r="F412" s="166">
        <v>21.33</v>
      </c>
      <c r="G412" s="166">
        <v>159.66999999999999</v>
      </c>
      <c r="H412" s="166">
        <v>0.16</v>
      </c>
      <c r="I412" s="181">
        <v>45.8</v>
      </c>
      <c r="J412" s="166">
        <v>844.05</v>
      </c>
      <c r="K412" s="166">
        <v>3.03</v>
      </c>
      <c r="L412" s="166">
        <v>51.59</v>
      </c>
      <c r="M412" s="166">
        <v>101.24</v>
      </c>
      <c r="N412" s="166">
        <v>48.39</v>
      </c>
      <c r="O412" s="166">
        <v>1.62</v>
      </c>
    </row>
    <row r="413" spans="1:15" x14ac:dyDescent="0.3">
      <c r="A413" s="163" t="s">
        <v>547</v>
      </c>
      <c r="B413" s="168" t="s">
        <v>236</v>
      </c>
      <c r="C413" s="165">
        <v>200</v>
      </c>
      <c r="D413" s="166">
        <v>0.54</v>
      </c>
      <c r="E413" s="166">
        <v>0.22</v>
      </c>
      <c r="F413" s="166">
        <v>9.33</v>
      </c>
      <c r="G413" s="166">
        <v>51.84</v>
      </c>
      <c r="H413" s="166">
        <v>0.01</v>
      </c>
      <c r="I413" s="165">
        <v>160</v>
      </c>
      <c r="J413" s="166">
        <v>130.72</v>
      </c>
      <c r="K413" s="166">
        <v>0.61</v>
      </c>
      <c r="L413" s="181">
        <v>9.6</v>
      </c>
      <c r="M413" s="166">
        <v>2.72</v>
      </c>
      <c r="N413" s="166">
        <v>2.72</v>
      </c>
      <c r="O413" s="166">
        <v>0.48</v>
      </c>
    </row>
    <row r="414" spans="1:15" x14ac:dyDescent="0.3">
      <c r="A414" s="170"/>
      <c r="B414" s="168" t="s">
        <v>69</v>
      </c>
      <c r="C414" s="165">
        <v>80</v>
      </c>
      <c r="D414" s="166">
        <v>3.92</v>
      </c>
      <c r="E414" s="181">
        <v>0.8</v>
      </c>
      <c r="F414" s="166">
        <v>35.840000000000003</v>
      </c>
      <c r="G414" s="165">
        <v>168</v>
      </c>
      <c r="H414" s="166">
        <v>7.0000000000000007E-2</v>
      </c>
      <c r="I414" s="182"/>
      <c r="J414" s="182"/>
      <c r="K414" s="166">
        <v>0.56000000000000005</v>
      </c>
      <c r="L414" s="181">
        <v>14.4</v>
      </c>
      <c r="M414" s="181">
        <v>73.599999999999994</v>
      </c>
      <c r="N414" s="165">
        <v>16</v>
      </c>
      <c r="O414" s="166">
        <v>2.3199999999999998</v>
      </c>
    </row>
    <row r="415" spans="1:15" x14ac:dyDescent="0.3">
      <c r="A415" s="133" t="s">
        <v>43</v>
      </c>
      <c r="B415" s="134"/>
      <c r="C415" s="169">
        <v>945</v>
      </c>
      <c r="D415" s="166">
        <v>36.42</v>
      </c>
      <c r="E415" s="166">
        <v>29.92</v>
      </c>
      <c r="F415" s="166">
        <v>85.12</v>
      </c>
      <c r="G415" s="166">
        <v>771.67</v>
      </c>
      <c r="H415" s="166">
        <v>1.08</v>
      </c>
      <c r="I415" s="166">
        <v>262.92</v>
      </c>
      <c r="J415" s="166">
        <v>1292.26</v>
      </c>
      <c r="K415" s="166">
        <v>10.02</v>
      </c>
      <c r="L415" s="166">
        <v>158.41999999999999</v>
      </c>
      <c r="M415" s="166">
        <v>514.51</v>
      </c>
      <c r="N415" s="181">
        <v>164.4</v>
      </c>
      <c r="O415" s="166">
        <v>9.66</v>
      </c>
    </row>
    <row r="416" spans="1:15" x14ac:dyDescent="0.3">
      <c r="A416" s="135" t="s">
        <v>638</v>
      </c>
      <c r="B416" s="135"/>
      <c r="C416" s="135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</row>
    <row r="417" spans="1:1022" x14ac:dyDescent="0.3">
      <c r="A417" s="167" t="s">
        <v>275</v>
      </c>
      <c r="B417" s="168" t="s">
        <v>42</v>
      </c>
      <c r="C417" s="165">
        <v>150</v>
      </c>
      <c r="D417" s="181">
        <v>0.6</v>
      </c>
      <c r="E417" s="181">
        <v>0.6</v>
      </c>
      <c r="F417" s="181">
        <v>14.7</v>
      </c>
      <c r="G417" s="181">
        <v>70.5</v>
      </c>
      <c r="H417" s="166">
        <v>0.05</v>
      </c>
      <c r="I417" s="165">
        <v>15</v>
      </c>
      <c r="J417" s="181">
        <v>7.5</v>
      </c>
      <c r="K417" s="181">
        <v>0.3</v>
      </c>
      <c r="L417" s="165">
        <v>24</v>
      </c>
      <c r="M417" s="181">
        <v>16.5</v>
      </c>
      <c r="N417" s="181">
        <v>13.5</v>
      </c>
      <c r="O417" s="181">
        <v>3.3</v>
      </c>
    </row>
    <row r="418" spans="1:1022" x14ac:dyDescent="0.3">
      <c r="A418" s="171"/>
      <c r="B418" s="168" t="s">
        <v>513</v>
      </c>
      <c r="C418" s="165">
        <v>200</v>
      </c>
      <c r="D418" s="165">
        <v>6</v>
      </c>
      <c r="E418" s="165">
        <v>2</v>
      </c>
      <c r="F418" s="165">
        <v>8</v>
      </c>
      <c r="G418" s="165">
        <v>80</v>
      </c>
      <c r="H418" s="166">
        <v>0.08</v>
      </c>
      <c r="I418" s="181">
        <v>1.4</v>
      </c>
      <c r="J418" s="182"/>
      <c r="K418" s="182"/>
      <c r="L418" s="165">
        <v>240</v>
      </c>
      <c r="M418" s="165">
        <v>180</v>
      </c>
      <c r="N418" s="165">
        <v>28</v>
      </c>
      <c r="O418" s="181">
        <v>0.2</v>
      </c>
    </row>
    <row r="419" spans="1:1022" x14ac:dyDescent="0.3">
      <c r="A419" s="133" t="s">
        <v>639</v>
      </c>
      <c r="B419" s="134"/>
      <c r="C419" s="169">
        <v>350</v>
      </c>
      <c r="D419" s="166">
        <v>6.6</v>
      </c>
      <c r="E419" s="166">
        <v>2.6</v>
      </c>
      <c r="F419" s="166">
        <v>22.7</v>
      </c>
      <c r="G419" s="181">
        <v>150.5</v>
      </c>
      <c r="H419" s="166">
        <v>0.13</v>
      </c>
      <c r="I419" s="181">
        <v>16.399999999999999</v>
      </c>
      <c r="J419" s="181">
        <v>7.5</v>
      </c>
      <c r="K419" s="181">
        <v>0.3</v>
      </c>
      <c r="L419" s="165">
        <v>264</v>
      </c>
      <c r="M419" s="181">
        <v>196.5</v>
      </c>
      <c r="N419" s="181">
        <v>41.5</v>
      </c>
      <c r="O419" s="181">
        <v>3.5</v>
      </c>
    </row>
    <row r="420" spans="1:1022" x14ac:dyDescent="0.3">
      <c r="A420" s="133" t="s">
        <v>44</v>
      </c>
      <c r="B420" s="134"/>
      <c r="C420" s="172">
        <v>2065</v>
      </c>
      <c r="D420" s="166">
        <v>72.680000000000007</v>
      </c>
      <c r="E420" s="166">
        <v>57.9</v>
      </c>
      <c r="F420" s="166">
        <v>199.68</v>
      </c>
      <c r="G420" s="166">
        <v>1646.32</v>
      </c>
      <c r="H420" s="166">
        <v>1.72</v>
      </c>
      <c r="I420" s="166">
        <v>302.35000000000002</v>
      </c>
      <c r="J420" s="166">
        <v>1466.88</v>
      </c>
      <c r="K420" s="166">
        <v>14.78</v>
      </c>
      <c r="L420" s="166">
        <v>904.64</v>
      </c>
      <c r="M420" s="181">
        <v>1307.0999999999999</v>
      </c>
      <c r="N420" s="166">
        <v>429.56</v>
      </c>
      <c r="O420" s="166">
        <v>24.39</v>
      </c>
    </row>
    <row r="421" spans="1:1022" x14ac:dyDescent="0.3">
      <c r="A421" s="130" t="s">
        <v>154</v>
      </c>
      <c r="B421" s="128" t="s">
        <v>793</v>
      </c>
      <c r="C421" s="158"/>
      <c r="D421" s="174"/>
      <c r="E421" s="174"/>
      <c r="F421" s="174"/>
      <c r="G421" s="174"/>
      <c r="H421" s="174"/>
      <c r="I421" s="174"/>
      <c r="J421" s="175"/>
      <c r="K421" s="175"/>
      <c r="L421" s="175"/>
      <c r="M421" s="175"/>
      <c r="N421" s="175"/>
      <c r="O421" s="175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8"/>
      <c r="AE421" s="128"/>
      <c r="AF421" s="128"/>
      <c r="AG421" s="128"/>
      <c r="AH421" s="128"/>
      <c r="AI421" s="128"/>
      <c r="AJ421" s="128"/>
      <c r="AK421" s="128"/>
      <c r="AL421" s="128"/>
      <c r="AM421" s="128"/>
      <c r="AN421" s="128"/>
      <c r="AO421" s="128"/>
      <c r="AP421" s="128"/>
      <c r="AQ421" s="128"/>
      <c r="AR421" s="128"/>
      <c r="AS421" s="128"/>
      <c r="AT421" s="128"/>
      <c r="AU421" s="128"/>
      <c r="AV421" s="128"/>
      <c r="AW421" s="128"/>
      <c r="AX421" s="128"/>
      <c r="AY421" s="128"/>
      <c r="AZ421" s="128"/>
      <c r="BA421" s="128"/>
      <c r="BB421" s="128"/>
      <c r="BC421" s="128"/>
      <c r="BD421" s="128"/>
      <c r="BE421" s="128"/>
      <c r="BF421" s="128"/>
      <c r="BG421" s="128"/>
      <c r="BH421" s="128"/>
      <c r="BI421" s="128"/>
      <c r="BJ421" s="128"/>
      <c r="BK421" s="128"/>
      <c r="BL421" s="128"/>
      <c r="BM421" s="128"/>
      <c r="BN421" s="128"/>
      <c r="BO421" s="128"/>
      <c r="BP421" s="128"/>
      <c r="BQ421" s="128"/>
      <c r="BR421" s="128"/>
      <c r="BS421" s="128"/>
      <c r="BT421" s="128"/>
      <c r="BU421" s="128"/>
      <c r="BV421" s="128"/>
      <c r="BW421" s="128"/>
      <c r="BX421" s="128"/>
      <c r="BY421" s="128"/>
      <c r="BZ421" s="128"/>
      <c r="CA421" s="128"/>
      <c r="CB421" s="128"/>
      <c r="CC421" s="128"/>
      <c r="CD421" s="128"/>
      <c r="CE421" s="128"/>
      <c r="CF421" s="128"/>
      <c r="CG421" s="128"/>
      <c r="CH421" s="128"/>
      <c r="CI421" s="128"/>
      <c r="CJ421" s="128"/>
      <c r="CK421" s="128"/>
      <c r="CL421" s="128"/>
      <c r="CM421" s="128"/>
      <c r="CN421" s="128"/>
      <c r="CO421" s="128"/>
      <c r="CP421" s="128"/>
      <c r="CQ421" s="128"/>
      <c r="CR421" s="128"/>
      <c r="CS421" s="128"/>
      <c r="CT421" s="128"/>
      <c r="CU421" s="128"/>
      <c r="CV421" s="128"/>
      <c r="CW421" s="128"/>
      <c r="CX421" s="128"/>
      <c r="CY421" s="128"/>
      <c r="CZ421" s="128"/>
      <c r="DA421" s="128"/>
      <c r="DB421" s="128"/>
      <c r="DC421" s="128"/>
      <c r="DD421" s="128"/>
      <c r="DE421" s="128"/>
      <c r="DF421" s="128"/>
      <c r="DG421" s="128"/>
      <c r="DH421" s="128"/>
      <c r="DI421" s="128"/>
      <c r="DJ421" s="128"/>
      <c r="DK421" s="128"/>
      <c r="DL421" s="128"/>
      <c r="DM421" s="128"/>
      <c r="DN421" s="128"/>
      <c r="DO421" s="128"/>
      <c r="DP421" s="128"/>
      <c r="DQ421" s="128"/>
      <c r="DR421" s="128"/>
      <c r="DS421" s="128"/>
      <c r="DT421" s="128"/>
      <c r="DU421" s="128"/>
      <c r="DV421" s="128"/>
      <c r="DW421" s="128"/>
      <c r="DX421" s="128"/>
      <c r="DY421" s="128"/>
      <c r="DZ421" s="128"/>
      <c r="EA421" s="128"/>
      <c r="EB421" s="128"/>
      <c r="EC421" s="128"/>
      <c r="ED421" s="128"/>
      <c r="EE421" s="128"/>
      <c r="EF421" s="128"/>
      <c r="EG421" s="128"/>
      <c r="EH421" s="128"/>
      <c r="EI421" s="128"/>
      <c r="EJ421" s="128"/>
      <c r="EK421" s="128"/>
      <c r="EL421" s="128"/>
      <c r="EM421" s="128"/>
      <c r="EN421" s="128"/>
      <c r="EO421" s="128"/>
      <c r="EP421" s="128"/>
      <c r="EQ421" s="128"/>
      <c r="ER421" s="128"/>
      <c r="ES421" s="128"/>
      <c r="ET421" s="128"/>
      <c r="EU421" s="128"/>
      <c r="EV421" s="128"/>
      <c r="EW421" s="128"/>
      <c r="EX421" s="128"/>
      <c r="EY421" s="128"/>
      <c r="EZ421" s="128"/>
      <c r="FA421" s="128"/>
      <c r="FB421" s="128"/>
      <c r="FC421" s="128"/>
      <c r="FD421" s="128"/>
      <c r="FE421" s="128"/>
      <c r="FF421" s="128"/>
      <c r="FG421" s="128"/>
      <c r="FH421" s="128"/>
      <c r="FI421" s="128"/>
      <c r="FJ421" s="128"/>
      <c r="FK421" s="128"/>
      <c r="FL421" s="128"/>
      <c r="FM421" s="128"/>
      <c r="FN421" s="128"/>
      <c r="FO421" s="128"/>
      <c r="FP421" s="128"/>
      <c r="FQ421" s="128"/>
      <c r="FR421" s="128"/>
      <c r="FS421" s="128"/>
      <c r="FT421" s="128"/>
      <c r="FU421" s="128"/>
      <c r="FV421" s="128"/>
      <c r="FW421" s="128"/>
      <c r="FX421" s="128"/>
      <c r="FY421" s="128"/>
      <c r="FZ421" s="128"/>
      <c r="GA421" s="128"/>
      <c r="GB421" s="128"/>
      <c r="GC421" s="128"/>
      <c r="GD421" s="128"/>
      <c r="GE421" s="128"/>
      <c r="GF421" s="128"/>
      <c r="GG421" s="128"/>
      <c r="GH421" s="128"/>
      <c r="GI421" s="128"/>
      <c r="GJ421" s="128"/>
      <c r="GK421" s="128"/>
      <c r="GL421" s="128"/>
      <c r="GM421" s="128"/>
      <c r="GN421" s="128"/>
      <c r="GO421" s="128"/>
      <c r="GP421" s="128"/>
      <c r="GQ421" s="128"/>
      <c r="GR421" s="128"/>
      <c r="GS421" s="128"/>
      <c r="GT421" s="128"/>
      <c r="GU421" s="128"/>
      <c r="GV421" s="128"/>
      <c r="GW421" s="128"/>
      <c r="GX421" s="128"/>
      <c r="GY421" s="128"/>
      <c r="GZ421" s="128"/>
      <c r="HA421" s="128"/>
      <c r="HB421" s="128"/>
      <c r="HC421" s="128"/>
      <c r="HD421" s="128"/>
      <c r="HE421" s="128"/>
      <c r="HF421" s="128"/>
      <c r="HG421" s="128"/>
      <c r="HH421" s="128"/>
      <c r="HI421" s="128"/>
      <c r="HJ421" s="128"/>
      <c r="HK421" s="128"/>
      <c r="HL421" s="128"/>
      <c r="HM421" s="128"/>
      <c r="HN421" s="128"/>
      <c r="HO421" s="128"/>
      <c r="HP421" s="128"/>
      <c r="HQ421" s="128"/>
      <c r="HR421" s="128"/>
      <c r="HS421" s="128"/>
      <c r="HT421" s="128"/>
      <c r="HU421" s="128"/>
      <c r="HV421" s="128"/>
      <c r="HW421" s="128"/>
      <c r="HX421" s="128"/>
      <c r="HY421" s="128"/>
      <c r="HZ421" s="128"/>
      <c r="IA421" s="128"/>
      <c r="IB421" s="128"/>
      <c r="IC421" s="128"/>
      <c r="ID421" s="128"/>
      <c r="IE421" s="128"/>
      <c r="IF421" s="128"/>
      <c r="IG421" s="128"/>
      <c r="IH421" s="128"/>
      <c r="II421" s="128"/>
      <c r="IJ421" s="128"/>
      <c r="IK421" s="128"/>
      <c r="IL421" s="128"/>
      <c r="IM421" s="128"/>
      <c r="IN421" s="128"/>
      <c r="IO421" s="128"/>
      <c r="IP421" s="128"/>
      <c r="IQ421" s="128"/>
      <c r="IR421" s="128"/>
      <c r="IS421" s="128"/>
      <c r="IT421" s="128"/>
      <c r="IU421" s="128"/>
      <c r="IV421" s="128"/>
      <c r="IW421" s="128"/>
      <c r="IX421" s="128"/>
      <c r="IY421" s="128"/>
      <c r="IZ421" s="128"/>
      <c r="JA421" s="128"/>
      <c r="JB421" s="128"/>
      <c r="JC421" s="128"/>
      <c r="JD421" s="128"/>
      <c r="JE421" s="128"/>
      <c r="JF421" s="128"/>
      <c r="JG421" s="128"/>
      <c r="JH421" s="128"/>
      <c r="JI421" s="128"/>
      <c r="JJ421" s="128"/>
      <c r="JK421" s="128"/>
      <c r="JL421" s="128"/>
      <c r="JM421" s="128"/>
      <c r="JN421" s="128"/>
      <c r="JO421" s="128"/>
      <c r="JP421" s="128"/>
      <c r="JQ421" s="128"/>
      <c r="JR421" s="128"/>
      <c r="JS421" s="128"/>
      <c r="JT421" s="128"/>
      <c r="JU421" s="128"/>
      <c r="JV421" s="128"/>
      <c r="JW421" s="128"/>
      <c r="JX421" s="128"/>
      <c r="JY421" s="128"/>
      <c r="JZ421" s="128"/>
      <c r="KA421" s="128"/>
      <c r="KB421" s="128"/>
      <c r="KC421" s="128"/>
      <c r="KD421" s="128"/>
      <c r="KE421" s="128"/>
      <c r="KF421" s="128"/>
      <c r="KG421" s="128"/>
      <c r="KH421" s="128"/>
      <c r="KI421" s="128"/>
      <c r="KJ421" s="128"/>
      <c r="KK421" s="128"/>
      <c r="KL421" s="128"/>
      <c r="KM421" s="128"/>
      <c r="KN421" s="128"/>
      <c r="KO421" s="128"/>
      <c r="KP421" s="128"/>
      <c r="KQ421" s="128"/>
      <c r="KR421" s="128"/>
      <c r="KS421" s="128"/>
      <c r="KT421" s="128"/>
      <c r="KU421" s="128"/>
      <c r="KV421" s="128"/>
      <c r="KW421" s="128"/>
      <c r="KX421" s="128"/>
      <c r="KY421" s="128"/>
      <c r="KZ421" s="128"/>
      <c r="LA421" s="128"/>
      <c r="LB421" s="128"/>
      <c r="LC421" s="128"/>
      <c r="LD421" s="128"/>
      <c r="LE421" s="128"/>
      <c r="LF421" s="128"/>
      <c r="LG421" s="128"/>
      <c r="LH421" s="128"/>
      <c r="LI421" s="128"/>
      <c r="LJ421" s="128"/>
      <c r="LK421" s="128"/>
      <c r="LL421" s="128"/>
      <c r="LM421" s="128"/>
      <c r="LN421" s="128"/>
      <c r="LO421" s="128"/>
      <c r="LP421" s="128"/>
      <c r="LQ421" s="128"/>
      <c r="LR421" s="128"/>
      <c r="LS421" s="128"/>
      <c r="LT421" s="128"/>
      <c r="LU421" s="128"/>
      <c r="LV421" s="128"/>
      <c r="LW421" s="128"/>
      <c r="LX421" s="128"/>
      <c r="LY421" s="128"/>
      <c r="LZ421" s="128"/>
      <c r="MA421" s="128"/>
      <c r="MB421" s="128"/>
      <c r="MC421" s="128"/>
      <c r="MD421" s="128"/>
      <c r="ME421" s="128"/>
      <c r="MF421" s="128"/>
      <c r="MG421" s="128"/>
      <c r="MH421" s="128"/>
      <c r="MI421" s="128"/>
      <c r="MJ421" s="128"/>
      <c r="MK421" s="128"/>
      <c r="ML421" s="128"/>
      <c r="MM421" s="128"/>
      <c r="MN421" s="128"/>
      <c r="MO421" s="128"/>
      <c r="MP421" s="128"/>
      <c r="MQ421" s="128"/>
      <c r="MR421" s="128"/>
      <c r="MS421" s="128"/>
      <c r="MT421" s="128"/>
      <c r="MU421" s="128"/>
      <c r="MV421" s="128"/>
      <c r="MW421" s="128"/>
      <c r="MX421" s="128"/>
      <c r="MY421" s="128"/>
      <c r="MZ421" s="128"/>
      <c r="NA421" s="128"/>
      <c r="NB421" s="128"/>
      <c r="NC421" s="128"/>
      <c r="ND421" s="128"/>
      <c r="NE421" s="128"/>
      <c r="NF421" s="128"/>
      <c r="NG421" s="128"/>
      <c r="NH421" s="128"/>
      <c r="NI421" s="128"/>
      <c r="NJ421" s="128"/>
      <c r="NK421" s="128"/>
      <c r="NL421" s="128"/>
      <c r="NM421" s="128"/>
      <c r="NN421" s="128"/>
      <c r="NO421" s="128"/>
      <c r="NP421" s="128"/>
      <c r="NQ421" s="128"/>
      <c r="NR421" s="128"/>
      <c r="NS421" s="128"/>
      <c r="NT421" s="128"/>
      <c r="NU421" s="128"/>
      <c r="NV421" s="128"/>
      <c r="NW421" s="128"/>
      <c r="NX421" s="128"/>
      <c r="NY421" s="128"/>
      <c r="NZ421" s="128"/>
      <c r="OA421" s="128"/>
      <c r="OB421" s="128"/>
      <c r="OC421" s="128"/>
      <c r="OD421" s="128"/>
      <c r="OE421" s="128"/>
      <c r="OF421" s="128"/>
      <c r="OG421" s="128"/>
      <c r="OH421" s="128"/>
      <c r="OI421" s="128"/>
      <c r="OJ421" s="128"/>
      <c r="OK421" s="128"/>
      <c r="OL421" s="128"/>
      <c r="OM421" s="128"/>
      <c r="ON421" s="128"/>
      <c r="OO421" s="128"/>
      <c r="OP421" s="128"/>
      <c r="OQ421" s="128"/>
      <c r="OR421" s="128"/>
      <c r="OS421" s="128"/>
      <c r="OT421" s="128"/>
      <c r="OU421" s="128"/>
      <c r="OV421" s="128"/>
      <c r="OW421" s="128"/>
      <c r="OX421" s="128"/>
      <c r="OY421" s="128"/>
      <c r="OZ421" s="128"/>
      <c r="PA421" s="128"/>
      <c r="PB421" s="128"/>
      <c r="PC421" s="128"/>
      <c r="PD421" s="128"/>
      <c r="PE421" s="128"/>
      <c r="PF421" s="128"/>
      <c r="PG421" s="128"/>
      <c r="PH421" s="128"/>
      <c r="PI421" s="128"/>
      <c r="PJ421" s="128"/>
      <c r="PK421" s="128"/>
      <c r="PL421" s="128"/>
      <c r="PM421" s="128"/>
      <c r="PN421" s="128"/>
      <c r="PO421" s="128"/>
      <c r="PP421" s="128"/>
      <c r="PQ421" s="128"/>
      <c r="PR421" s="128"/>
      <c r="PS421" s="128"/>
      <c r="PT421" s="128"/>
      <c r="PU421" s="128"/>
      <c r="PV421" s="128"/>
      <c r="PW421" s="128"/>
      <c r="PX421" s="128"/>
      <c r="PY421" s="128"/>
      <c r="PZ421" s="128"/>
      <c r="QA421" s="128"/>
      <c r="QB421" s="128"/>
      <c r="QC421" s="128"/>
      <c r="QD421" s="128"/>
      <c r="QE421" s="128"/>
      <c r="QF421" s="128"/>
      <c r="QG421" s="128"/>
      <c r="QH421" s="128"/>
      <c r="QI421" s="128"/>
      <c r="QJ421" s="128"/>
      <c r="QK421" s="128"/>
      <c r="QL421" s="128"/>
      <c r="QM421" s="128"/>
      <c r="QN421" s="128"/>
      <c r="QO421" s="128"/>
      <c r="QP421" s="128"/>
      <c r="QQ421" s="128"/>
      <c r="QR421" s="128"/>
      <c r="QS421" s="128"/>
      <c r="QT421" s="128"/>
      <c r="QU421" s="128"/>
      <c r="QV421" s="128"/>
      <c r="QW421" s="128"/>
      <c r="QX421" s="128"/>
      <c r="QY421" s="128"/>
      <c r="QZ421" s="128"/>
      <c r="RA421" s="128"/>
      <c r="RB421" s="128"/>
      <c r="RC421" s="128"/>
      <c r="RD421" s="128"/>
      <c r="RE421" s="128"/>
      <c r="RF421" s="128"/>
      <c r="RG421" s="128"/>
      <c r="RH421" s="128"/>
      <c r="RI421" s="128"/>
      <c r="RJ421" s="128"/>
      <c r="RK421" s="128"/>
      <c r="RL421" s="128"/>
      <c r="RM421" s="128"/>
      <c r="RN421" s="128"/>
      <c r="RO421" s="128"/>
      <c r="RP421" s="128"/>
      <c r="RQ421" s="128"/>
      <c r="RR421" s="128"/>
      <c r="RS421" s="128"/>
      <c r="RT421" s="128"/>
      <c r="RU421" s="128"/>
      <c r="RV421" s="128"/>
      <c r="RW421" s="128"/>
      <c r="RX421" s="128"/>
      <c r="RY421" s="128"/>
      <c r="RZ421" s="128"/>
      <c r="SA421" s="128"/>
      <c r="SB421" s="128"/>
      <c r="SC421" s="128"/>
      <c r="SD421" s="128"/>
      <c r="SE421" s="128"/>
      <c r="SF421" s="128"/>
      <c r="SG421" s="128"/>
      <c r="SH421" s="128"/>
      <c r="SI421" s="128"/>
      <c r="SJ421" s="128"/>
      <c r="SK421" s="128"/>
      <c r="SL421" s="128"/>
      <c r="SM421" s="128"/>
      <c r="SN421" s="128"/>
      <c r="SO421" s="128"/>
      <c r="SP421" s="128"/>
      <c r="SQ421" s="128"/>
      <c r="SR421" s="128"/>
      <c r="SS421" s="128"/>
      <c r="ST421" s="128"/>
      <c r="SU421" s="128"/>
      <c r="SV421" s="128"/>
      <c r="SW421" s="128"/>
      <c r="SX421" s="128"/>
      <c r="SY421" s="128"/>
      <c r="SZ421" s="128"/>
      <c r="TA421" s="128"/>
      <c r="TB421" s="128"/>
      <c r="TC421" s="128"/>
      <c r="TD421" s="128"/>
      <c r="TE421" s="128"/>
      <c r="TF421" s="128"/>
      <c r="TG421" s="128"/>
      <c r="TH421" s="128"/>
      <c r="TI421" s="128"/>
      <c r="TJ421" s="128"/>
      <c r="TK421" s="128"/>
      <c r="TL421" s="128"/>
      <c r="TM421" s="128"/>
      <c r="TN421" s="128"/>
      <c r="TO421" s="128"/>
      <c r="TP421" s="128"/>
      <c r="TQ421" s="128"/>
      <c r="TR421" s="128"/>
      <c r="TS421" s="128"/>
      <c r="TT421" s="128"/>
      <c r="TU421" s="128"/>
      <c r="TV421" s="128"/>
      <c r="TW421" s="128"/>
      <c r="TX421" s="128"/>
      <c r="TY421" s="128"/>
      <c r="TZ421" s="128"/>
      <c r="UA421" s="128"/>
      <c r="UB421" s="128"/>
      <c r="UC421" s="128"/>
      <c r="UD421" s="128"/>
      <c r="UE421" s="128"/>
      <c r="UF421" s="128"/>
      <c r="UG421" s="128"/>
      <c r="UH421" s="128"/>
      <c r="UI421" s="128"/>
      <c r="UJ421" s="128"/>
      <c r="UK421" s="128"/>
      <c r="UL421" s="128"/>
      <c r="UM421" s="128"/>
      <c r="UN421" s="128"/>
      <c r="UO421" s="128"/>
      <c r="UP421" s="128"/>
      <c r="UQ421" s="128"/>
      <c r="UR421" s="128"/>
      <c r="US421" s="128"/>
      <c r="UT421" s="128"/>
      <c r="UU421" s="128"/>
      <c r="UV421" s="128"/>
      <c r="UW421" s="128"/>
      <c r="UX421" s="128"/>
      <c r="UY421" s="128"/>
      <c r="UZ421" s="128"/>
      <c r="VA421" s="128"/>
      <c r="VB421" s="128"/>
      <c r="VC421" s="128"/>
      <c r="VD421" s="128"/>
      <c r="VE421" s="128"/>
      <c r="VF421" s="128"/>
      <c r="VG421" s="128"/>
      <c r="VH421" s="128"/>
      <c r="VI421" s="128"/>
      <c r="VJ421" s="128"/>
      <c r="VK421" s="128"/>
      <c r="VL421" s="128"/>
      <c r="VM421" s="128"/>
      <c r="VN421" s="128"/>
      <c r="VO421" s="128"/>
      <c r="VP421" s="128"/>
      <c r="VQ421" s="128"/>
      <c r="VR421" s="128"/>
      <c r="VS421" s="128"/>
      <c r="VT421" s="128"/>
      <c r="VU421" s="128"/>
      <c r="VV421" s="128"/>
      <c r="VW421" s="128"/>
      <c r="VX421" s="128"/>
      <c r="VY421" s="128"/>
      <c r="VZ421" s="128"/>
      <c r="WA421" s="128"/>
      <c r="WB421" s="128"/>
      <c r="WC421" s="128"/>
      <c r="WD421" s="128"/>
      <c r="WE421" s="128"/>
      <c r="WF421" s="128"/>
      <c r="WG421" s="128"/>
      <c r="WH421" s="128"/>
      <c r="WI421" s="128"/>
      <c r="WJ421" s="128"/>
      <c r="WK421" s="128"/>
      <c r="WL421" s="128"/>
      <c r="WM421" s="128"/>
      <c r="WN421" s="128"/>
      <c r="WO421" s="128"/>
      <c r="WP421" s="128"/>
      <c r="WQ421" s="128"/>
      <c r="WR421" s="128"/>
      <c r="WS421" s="128"/>
      <c r="WT421" s="128"/>
      <c r="WU421" s="128"/>
      <c r="WV421" s="128"/>
      <c r="WW421" s="128"/>
      <c r="WX421" s="128"/>
      <c r="WY421" s="128"/>
      <c r="WZ421" s="128"/>
      <c r="XA421" s="128"/>
      <c r="XB421" s="128"/>
      <c r="XC421" s="128"/>
      <c r="XD421" s="128"/>
      <c r="XE421" s="128"/>
      <c r="XF421" s="128"/>
      <c r="XG421" s="128"/>
      <c r="XH421" s="128"/>
      <c r="XI421" s="128"/>
      <c r="XJ421" s="128"/>
      <c r="XK421" s="128"/>
      <c r="XL421" s="128"/>
      <c r="XM421" s="128"/>
      <c r="XN421" s="128"/>
      <c r="XO421" s="128"/>
      <c r="XP421" s="128"/>
      <c r="XQ421" s="128"/>
      <c r="XR421" s="128"/>
      <c r="XS421" s="128"/>
      <c r="XT421" s="128"/>
      <c r="XU421" s="128"/>
      <c r="XV421" s="128"/>
      <c r="XW421" s="128"/>
      <c r="XX421" s="128"/>
      <c r="XY421" s="128"/>
      <c r="XZ421" s="128"/>
      <c r="YA421" s="128"/>
      <c r="YB421" s="128"/>
      <c r="YC421" s="128"/>
      <c r="YD421" s="128"/>
      <c r="YE421" s="128"/>
      <c r="YF421" s="128"/>
      <c r="YG421" s="128"/>
      <c r="YH421" s="128"/>
      <c r="YI421" s="128"/>
      <c r="YJ421" s="128"/>
      <c r="YK421" s="128"/>
      <c r="YL421" s="128"/>
      <c r="YM421" s="128"/>
      <c r="YN421" s="128"/>
      <c r="YO421" s="128"/>
      <c r="YP421" s="128"/>
      <c r="YQ421" s="128"/>
      <c r="YR421" s="128"/>
      <c r="YS421" s="128"/>
      <c r="YT421" s="128"/>
      <c r="YU421" s="128"/>
      <c r="YV421" s="128"/>
      <c r="YW421" s="128"/>
      <c r="YX421" s="128"/>
      <c r="YY421" s="128"/>
      <c r="YZ421" s="128"/>
      <c r="ZA421" s="128"/>
      <c r="ZB421" s="128"/>
      <c r="ZC421" s="128"/>
      <c r="ZD421" s="128"/>
      <c r="ZE421" s="128"/>
      <c r="ZF421" s="128"/>
      <c r="ZG421" s="128"/>
      <c r="ZH421" s="128"/>
      <c r="ZI421" s="128"/>
      <c r="ZJ421" s="128"/>
      <c r="ZK421" s="128"/>
      <c r="ZL421" s="128"/>
      <c r="ZM421" s="128"/>
      <c r="ZN421" s="128"/>
      <c r="ZO421" s="128"/>
      <c r="ZP421" s="128"/>
      <c r="ZQ421" s="128"/>
      <c r="ZR421" s="128"/>
      <c r="ZS421" s="128"/>
      <c r="ZT421" s="128"/>
      <c r="ZU421" s="128"/>
      <c r="ZV421" s="128"/>
      <c r="ZW421" s="128"/>
      <c r="ZX421" s="128"/>
      <c r="ZY421" s="128"/>
      <c r="ZZ421" s="128"/>
      <c r="AAA421" s="128"/>
      <c r="AAB421" s="128"/>
      <c r="AAC421" s="128"/>
      <c r="AAD421" s="128"/>
      <c r="AAE421" s="128"/>
      <c r="AAF421" s="128"/>
      <c r="AAG421" s="128"/>
      <c r="AAH421" s="128"/>
      <c r="AAI421" s="128"/>
      <c r="AAJ421" s="128"/>
      <c r="AAK421" s="128"/>
      <c r="AAL421" s="128"/>
      <c r="AAM421" s="128"/>
      <c r="AAN421" s="128"/>
      <c r="AAO421" s="128"/>
      <c r="AAP421" s="128"/>
      <c r="AAQ421" s="128"/>
      <c r="AAR421" s="128"/>
      <c r="AAS421" s="128"/>
      <c r="AAT421" s="128"/>
      <c r="AAU421" s="128"/>
      <c r="AAV421" s="128"/>
      <c r="AAW421" s="128"/>
      <c r="AAX421" s="128"/>
      <c r="AAY421" s="128"/>
      <c r="AAZ421" s="128"/>
      <c r="ABA421" s="128"/>
      <c r="ABB421" s="128"/>
      <c r="ABC421" s="128"/>
      <c r="ABD421" s="128"/>
      <c r="ABE421" s="128"/>
      <c r="ABF421" s="128"/>
      <c r="ABG421" s="128"/>
      <c r="ABH421" s="128"/>
      <c r="ABI421" s="128"/>
      <c r="ABJ421" s="128"/>
      <c r="ABK421" s="128"/>
      <c r="ABL421" s="128"/>
      <c r="ABM421" s="128"/>
      <c r="ABN421" s="128"/>
      <c r="ABO421" s="128"/>
      <c r="ABP421" s="128"/>
      <c r="ABQ421" s="128"/>
      <c r="ABR421" s="128"/>
      <c r="ABS421" s="128"/>
      <c r="ABT421" s="128"/>
      <c r="ABU421" s="128"/>
      <c r="ABV421" s="128"/>
      <c r="ABW421" s="128"/>
      <c r="ABX421" s="128"/>
      <c r="ABY421" s="128"/>
      <c r="ABZ421" s="128"/>
      <c r="ACA421" s="128"/>
      <c r="ACB421" s="128"/>
      <c r="ACC421" s="128"/>
      <c r="ACD421" s="128"/>
      <c r="ACE421" s="128"/>
      <c r="ACF421" s="128"/>
      <c r="ACG421" s="128"/>
      <c r="ACH421" s="128"/>
      <c r="ACI421" s="128"/>
      <c r="ACJ421" s="128"/>
      <c r="ACK421" s="128"/>
      <c r="ACL421" s="128"/>
      <c r="ACM421" s="128"/>
      <c r="ACN421" s="128"/>
      <c r="ACO421" s="128"/>
      <c r="ACP421" s="128"/>
      <c r="ACQ421" s="128"/>
      <c r="ACR421" s="128"/>
      <c r="ACS421" s="128"/>
      <c r="ACT421" s="128"/>
      <c r="ACU421" s="128"/>
      <c r="ACV421" s="128"/>
      <c r="ACW421" s="128"/>
      <c r="ACX421" s="128"/>
      <c r="ACY421" s="128"/>
      <c r="ACZ421" s="128"/>
      <c r="ADA421" s="128"/>
      <c r="ADB421" s="128"/>
      <c r="ADC421" s="128"/>
      <c r="ADD421" s="128"/>
      <c r="ADE421" s="128"/>
      <c r="ADF421" s="128"/>
      <c r="ADG421" s="128"/>
      <c r="ADH421" s="128"/>
      <c r="ADI421" s="128"/>
      <c r="ADJ421" s="128"/>
      <c r="ADK421" s="128"/>
      <c r="ADL421" s="128"/>
      <c r="ADM421" s="128"/>
      <c r="ADN421" s="128"/>
      <c r="ADO421" s="128"/>
      <c r="ADP421" s="128"/>
      <c r="ADQ421" s="128"/>
      <c r="ADR421" s="128"/>
      <c r="ADS421" s="128"/>
      <c r="ADT421" s="128"/>
      <c r="ADU421" s="128"/>
      <c r="ADV421" s="128"/>
      <c r="ADW421" s="128"/>
      <c r="ADX421" s="128"/>
      <c r="ADY421" s="128"/>
      <c r="ADZ421" s="128"/>
      <c r="AEA421" s="128"/>
      <c r="AEB421" s="128"/>
      <c r="AEC421" s="128"/>
      <c r="AED421" s="128"/>
      <c r="AEE421" s="128"/>
      <c r="AEF421" s="128"/>
      <c r="AEG421" s="128"/>
      <c r="AEH421" s="128"/>
      <c r="AEI421" s="128"/>
      <c r="AEJ421" s="128"/>
      <c r="AEK421" s="128"/>
      <c r="AEL421" s="128"/>
      <c r="AEM421" s="128"/>
      <c r="AEN421" s="128"/>
      <c r="AEO421" s="128"/>
      <c r="AEP421" s="128"/>
      <c r="AEQ421" s="128"/>
      <c r="AER421" s="128"/>
      <c r="AES421" s="128"/>
      <c r="AET421" s="128"/>
      <c r="AEU421" s="128"/>
      <c r="AEV421" s="128"/>
      <c r="AEW421" s="128"/>
      <c r="AEX421" s="128"/>
      <c r="AEY421" s="128"/>
      <c r="AEZ421" s="128"/>
      <c r="AFA421" s="128"/>
      <c r="AFB421" s="128"/>
      <c r="AFC421" s="128"/>
      <c r="AFD421" s="128"/>
      <c r="AFE421" s="128"/>
      <c r="AFF421" s="128"/>
      <c r="AFG421" s="128"/>
      <c r="AFH421" s="128"/>
      <c r="AFI421" s="128"/>
      <c r="AFJ421" s="128"/>
      <c r="AFK421" s="128"/>
      <c r="AFL421" s="128"/>
      <c r="AFM421" s="128"/>
      <c r="AFN421" s="128"/>
      <c r="AFO421" s="128"/>
      <c r="AFP421" s="128"/>
      <c r="AFQ421" s="128"/>
      <c r="AFR421" s="128"/>
      <c r="AFS421" s="128"/>
      <c r="AFT421" s="128"/>
      <c r="AFU421" s="128"/>
      <c r="AFV421" s="128"/>
      <c r="AFW421" s="128"/>
      <c r="AFX421" s="128"/>
      <c r="AFY421" s="128"/>
      <c r="AFZ421" s="128"/>
      <c r="AGA421" s="128"/>
      <c r="AGB421" s="128"/>
      <c r="AGC421" s="128"/>
      <c r="AGD421" s="128"/>
      <c r="AGE421" s="128"/>
      <c r="AGF421" s="128"/>
      <c r="AGG421" s="128"/>
      <c r="AGH421" s="128"/>
      <c r="AGI421" s="128"/>
      <c r="AGJ421" s="128"/>
      <c r="AGK421" s="128"/>
      <c r="AGL421" s="128"/>
      <c r="AGM421" s="128"/>
      <c r="AGN421" s="128"/>
      <c r="AGO421" s="128"/>
      <c r="AGP421" s="128"/>
      <c r="AGQ421" s="128"/>
      <c r="AGR421" s="128"/>
      <c r="AGS421" s="128"/>
      <c r="AGT421" s="128"/>
      <c r="AGU421" s="128"/>
      <c r="AGV421" s="128"/>
      <c r="AGW421" s="128"/>
      <c r="AGX421" s="128"/>
      <c r="AGY421" s="128"/>
      <c r="AGZ421" s="128"/>
      <c r="AHA421" s="128"/>
      <c r="AHB421" s="128"/>
      <c r="AHC421" s="128"/>
      <c r="AHD421" s="128"/>
      <c r="AHE421" s="128"/>
      <c r="AHF421" s="128"/>
      <c r="AHG421" s="128"/>
      <c r="AHH421" s="128"/>
      <c r="AHI421" s="128"/>
      <c r="AHJ421" s="128"/>
      <c r="AHK421" s="128"/>
      <c r="AHL421" s="128"/>
      <c r="AHM421" s="128"/>
      <c r="AHN421" s="128"/>
      <c r="AHO421" s="128"/>
      <c r="AHP421" s="128"/>
      <c r="AHQ421" s="128"/>
      <c r="AHR421" s="128"/>
      <c r="AHS421" s="128"/>
      <c r="AHT421" s="128"/>
      <c r="AHU421" s="128"/>
      <c r="AHV421" s="128"/>
      <c r="AHW421" s="128"/>
      <c r="AHX421" s="128"/>
      <c r="AHY421" s="128"/>
      <c r="AHZ421" s="128"/>
      <c r="AIA421" s="128"/>
      <c r="AIB421" s="128"/>
      <c r="AIC421" s="128"/>
      <c r="AID421" s="128"/>
      <c r="AIE421" s="128"/>
      <c r="AIF421" s="128"/>
      <c r="AIG421" s="128"/>
      <c r="AIH421" s="128"/>
      <c r="AII421" s="128"/>
      <c r="AIJ421" s="128"/>
      <c r="AIK421" s="128"/>
      <c r="AIL421" s="128"/>
      <c r="AIM421" s="128"/>
      <c r="AIN421" s="128"/>
      <c r="AIO421" s="128"/>
      <c r="AIP421" s="128"/>
      <c r="AIQ421" s="128"/>
      <c r="AIR421" s="128"/>
      <c r="AIS421" s="128"/>
      <c r="AIT421" s="128"/>
      <c r="AIU421" s="128"/>
      <c r="AIV421" s="128"/>
      <c r="AIW421" s="128"/>
      <c r="AIX421" s="128"/>
      <c r="AIY421" s="128"/>
      <c r="AIZ421" s="128"/>
      <c r="AJA421" s="128"/>
      <c r="AJB421" s="128"/>
      <c r="AJC421" s="128"/>
      <c r="AJD421" s="128"/>
      <c r="AJE421" s="128"/>
      <c r="AJF421" s="128"/>
      <c r="AJG421" s="128"/>
      <c r="AJH421" s="128"/>
      <c r="AJI421" s="128"/>
      <c r="AJJ421" s="128"/>
      <c r="AJK421" s="128"/>
      <c r="AJL421" s="128"/>
      <c r="AJM421" s="128"/>
      <c r="AJN421" s="128"/>
      <c r="AJO421" s="128"/>
      <c r="AJP421" s="128"/>
      <c r="AJQ421" s="128"/>
      <c r="AJR421" s="128"/>
      <c r="AJS421" s="128"/>
      <c r="AJT421" s="128"/>
      <c r="AJU421" s="128"/>
      <c r="AJV421" s="128"/>
      <c r="AJW421" s="128"/>
      <c r="AJX421" s="128"/>
      <c r="AJY421" s="128"/>
      <c r="AJZ421" s="128"/>
      <c r="AKA421" s="128"/>
      <c r="AKB421" s="128"/>
      <c r="AKC421" s="128"/>
      <c r="AKD421" s="128"/>
      <c r="AKE421" s="128"/>
      <c r="AKF421" s="128"/>
      <c r="AKG421" s="128"/>
      <c r="AKH421" s="128"/>
      <c r="AKI421" s="128"/>
      <c r="AKJ421" s="128"/>
      <c r="AKK421" s="128"/>
      <c r="AKL421" s="128"/>
      <c r="AKM421" s="128"/>
      <c r="AKN421" s="128"/>
      <c r="AKO421" s="128"/>
      <c r="AKP421" s="128"/>
      <c r="AKQ421" s="128"/>
      <c r="AKR421" s="128"/>
      <c r="AKS421" s="128"/>
      <c r="AKT421" s="128"/>
      <c r="AKU421" s="128"/>
      <c r="AKV421" s="128"/>
      <c r="AKW421" s="128"/>
      <c r="AKX421" s="128"/>
      <c r="AKY421" s="128"/>
      <c r="AKZ421" s="128"/>
      <c r="ALA421" s="128"/>
      <c r="ALB421" s="128"/>
      <c r="ALC421" s="128"/>
      <c r="ALD421" s="128"/>
      <c r="ALE421" s="128"/>
      <c r="ALF421" s="128"/>
      <c r="ALG421" s="128"/>
      <c r="ALH421" s="128"/>
      <c r="ALI421" s="128"/>
      <c r="ALJ421" s="128"/>
      <c r="ALK421" s="128"/>
      <c r="ALL421" s="128"/>
      <c r="ALM421" s="128"/>
      <c r="ALN421" s="128"/>
      <c r="ALO421" s="128"/>
      <c r="ALP421" s="128"/>
      <c r="ALQ421" s="128"/>
      <c r="ALR421" s="128"/>
      <c r="ALS421" s="128"/>
      <c r="ALT421" s="128"/>
      <c r="ALU421" s="128"/>
      <c r="ALV421" s="128"/>
      <c r="ALW421" s="128"/>
      <c r="ALX421" s="128"/>
      <c r="ALY421" s="128"/>
      <c r="ALZ421" s="128"/>
      <c r="AMA421" s="128"/>
      <c r="AMB421" s="128"/>
      <c r="AMC421" s="128"/>
      <c r="AMD421" s="128"/>
      <c r="AME421" s="128"/>
      <c r="AMF421" s="128"/>
      <c r="AMG421" s="128"/>
      <c r="AMH421" s="128"/>
    </row>
    <row r="422" spans="1:1022" x14ac:dyDescent="0.3">
      <c r="A422" s="130" t="s">
        <v>155</v>
      </c>
      <c r="B422" s="128" t="s">
        <v>156</v>
      </c>
      <c r="C422" s="136"/>
      <c r="D422" s="176"/>
      <c r="E422" s="176"/>
      <c r="F422" s="176"/>
      <c r="G422" s="176"/>
      <c r="H422" s="176"/>
      <c r="I422" s="176"/>
      <c r="J422" s="176"/>
      <c r="K422" s="176"/>
      <c r="L422" s="176"/>
      <c r="M422" s="176"/>
      <c r="N422" s="176"/>
      <c r="O422" s="176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8"/>
      <c r="AF422" s="128"/>
      <c r="AG422" s="128"/>
      <c r="AH422" s="128"/>
      <c r="AI422" s="128"/>
      <c r="AJ422" s="128"/>
      <c r="AK422" s="128"/>
      <c r="AL422" s="128"/>
      <c r="AM422" s="128"/>
      <c r="AN422" s="128"/>
      <c r="AO422" s="128"/>
      <c r="AP422" s="128"/>
      <c r="AQ422" s="128"/>
      <c r="AR422" s="128"/>
      <c r="AS422" s="128"/>
      <c r="AT422" s="128"/>
      <c r="AU422" s="128"/>
      <c r="AV422" s="128"/>
      <c r="AW422" s="128"/>
      <c r="AX422" s="128"/>
      <c r="AY422" s="128"/>
      <c r="AZ422" s="128"/>
      <c r="BA422" s="128"/>
      <c r="BB422" s="128"/>
      <c r="BC422" s="128"/>
      <c r="BD422" s="128"/>
      <c r="BE422" s="128"/>
      <c r="BF422" s="128"/>
      <c r="BG422" s="128"/>
      <c r="BH422" s="128"/>
      <c r="BI422" s="128"/>
      <c r="BJ422" s="128"/>
      <c r="BK422" s="128"/>
      <c r="BL422" s="128"/>
      <c r="BM422" s="128"/>
      <c r="BN422" s="128"/>
      <c r="BO422" s="128"/>
      <c r="BP422" s="128"/>
      <c r="BQ422" s="128"/>
      <c r="BR422" s="128"/>
      <c r="BS422" s="128"/>
      <c r="BT422" s="128"/>
      <c r="BU422" s="128"/>
      <c r="BV422" s="128"/>
      <c r="BW422" s="128"/>
      <c r="BX422" s="128"/>
      <c r="BY422" s="128"/>
      <c r="BZ422" s="128"/>
      <c r="CA422" s="128"/>
      <c r="CB422" s="128"/>
      <c r="CC422" s="128"/>
      <c r="CD422" s="128"/>
      <c r="CE422" s="128"/>
      <c r="CF422" s="128"/>
      <c r="CG422" s="128"/>
      <c r="CH422" s="128"/>
      <c r="CI422" s="128"/>
      <c r="CJ422" s="128"/>
      <c r="CK422" s="128"/>
      <c r="CL422" s="128"/>
      <c r="CM422" s="128"/>
      <c r="CN422" s="128"/>
      <c r="CO422" s="128"/>
      <c r="CP422" s="128"/>
      <c r="CQ422" s="128"/>
      <c r="CR422" s="128"/>
      <c r="CS422" s="128"/>
      <c r="CT422" s="128"/>
      <c r="CU422" s="128"/>
      <c r="CV422" s="128"/>
      <c r="CW422" s="128"/>
      <c r="CX422" s="128"/>
      <c r="CY422" s="128"/>
      <c r="CZ422" s="128"/>
      <c r="DA422" s="128"/>
      <c r="DB422" s="128"/>
      <c r="DC422" s="128"/>
      <c r="DD422" s="128"/>
      <c r="DE422" s="128"/>
      <c r="DF422" s="128"/>
      <c r="DG422" s="128"/>
      <c r="DH422" s="128"/>
      <c r="DI422" s="128"/>
      <c r="DJ422" s="128"/>
      <c r="DK422" s="128"/>
      <c r="DL422" s="128"/>
      <c r="DM422" s="128"/>
      <c r="DN422" s="128"/>
      <c r="DO422" s="128"/>
      <c r="DP422" s="128"/>
      <c r="DQ422" s="128"/>
      <c r="DR422" s="128"/>
      <c r="DS422" s="128"/>
      <c r="DT422" s="128"/>
      <c r="DU422" s="128"/>
      <c r="DV422" s="128"/>
      <c r="DW422" s="128"/>
      <c r="DX422" s="128"/>
      <c r="DY422" s="128"/>
      <c r="DZ422" s="128"/>
      <c r="EA422" s="128"/>
      <c r="EB422" s="128"/>
      <c r="EC422" s="128"/>
      <c r="ED422" s="128"/>
      <c r="EE422" s="128"/>
      <c r="EF422" s="128"/>
      <c r="EG422" s="128"/>
      <c r="EH422" s="128"/>
      <c r="EI422" s="128"/>
      <c r="EJ422" s="128"/>
      <c r="EK422" s="128"/>
      <c r="EL422" s="128"/>
      <c r="EM422" s="128"/>
      <c r="EN422" s="128"/>
      <c r="EO422" s="128"/>
      <c r="EP422" s="128"/>
      <c r="EQ422" s="128"/>
      <c r="ER422" s="128"/>
      <c r="ES422" s="128"/>
      <c r="ET422" s="128"/>
      <c r="EU422" s="128"/>
      <c r="EV422" s="128"/>
      <c r="EW422" s="128"/>
      <c r="EX422" s="128"/>
      <c r="EY422" s="128"/>
      <c r="EZ422" s="128"/>
      <c r="FA422" s="128"/>
      <c r="FB422" s="128"/>
      <c r="FC422" s="128"/>
      <c r="FD422" s="128"/>
      <c r="FE422" s="128"/>
      <c r="FF422" s="128"/>
      <c r="FG422" s="128"/>
      <c r="FH422" s="128"/>
      <c r="FI422" s="128"/>
      <c r="FJ422" s="128"/>
      <c r="FK422" s="128"/>
      <c r="FL422" s="128"/>
      <c r="FM422" s="128"/>
      <c r="FN422" s="128"/>
      <c r="FO422" s="128"/>
      <c r="FP422" s="128"/>
      <c r="FQ422" s="128"/>
      <c r="FR422" s="128"/>
      <c r="FS422" s="128"/>
      <c r="FT422" s="128"/>
      <c r="FU422" s="128"/>
      <c r="FV422" s="128"/>
      <c r="FW422" s="128"/>
      <c r="FX422" s="128"/>
      <c r="FY422" s="128"/>
      <c r="FZ422" s="128"/>
      <c r="GA422" s="128"/>
      <c r="GB422" s="128"/>
      <c r="GC422" s="128"/>
      <c r="GD422" s="128"/>
      <c r="GE422" s="128"/>
      <c r="GF422" s="128"/>
      <c r="GG422" s="128"/>
      <c r="GH422" s="128"/>
      <c r="GI422" s="128"/>
      <c r="GJ422" s="128"/>
      <c r="GK422" s="128"/>
      <c r="GL422" s="128"/>
      <c r="GM422" s="128"/>
      <c r="GN422" s="128"/>
      <c r="GO422" s="128"/>
      <c r="GP422" s="128"/>
      <c r="GQ422" s="128"/>
      <c r="GR422" s="128"/>
      <c r="GS422" s="128"/>
      <c r="GT422" s="128"/>
      <c r="GU422" s="128"/>
      <c r="GV422" s="128"/>
      <c r="GW422" s="128"/>
      <c r="GX422" s="128"/>
      <c r="GY422" s="128"/>
      <c r="GZ422" s="128"/>
      <c r="HA422" s="128"/>
      <c r="HB422" s="128"/>
      <c r="HC422" s="128"/>
      <c r="HD422" s="128"/>
      <c r="HE422" s="128"/>
      <c r="HF422" s="128"/>
      <c r="HG422" s="128"/>
      <c r="HH422" s="128"/>
      <c r="HI422" s="128"/>
      <c r="HJ422" s="128"/>
      <c r="HK422" s="128"/>
      <c r="HL422" s="128"/>
      <c r="HM422" s="128"/>
      <c r="HN422" s="128"/>
      <c r="HO422" s="128"/>
      <c r="HP422" s="128"/>
      <c r="HQ422" s="128"/>
      <c r="HR422" s="128"/>
      <c r="HS422" s="128"/>
      <c r="HT422" s="128"/>
      <c r="HU422" s="128"/>
      <c r="HV422" s="128"/>
      <c r="HW422" s="128"/>
      <c r="HX422" s="128"/>
      <c r="HY422" s="128"/>
      <c r="HZ422" s="128"/>
      <c r="IA422" s="128"/>
      <c r="IB422" s="128"/>
      <c r="IC422" s="128"/>
      <c r="ID422" s="128"/>
      <c r="IE422" s="128"/>
      <c r="IF422" s="128"/>
      <c r="IG422" s="128"/>
      <c r="IH422" s="128"/>
      <c r="II422" s="128"/>
      <c r="IJ422" s="128"/>
      <c r="IK422" s="128"/>
      <c r="IL422" s="128"/>
      <c r="IM422" s="128"/>
      <c r="IN422" s="128"/>
      <c r="IO422" s="128"/>
      <c r="IP422" s="128"/>
      <c r="IQ422" s="128"/>
      <c r="IR422" s="128"/>
      <c r="IS422" s="128"/>
      <c r="IT422" s="128"/>
      <c r="IU422" s="128"/>
      <c r="IV422" s="128"/>
      <c r="IW422" s="128"/>
      <c r="IX422" s="128"/>
      <c r="IY422" s="128"/>
      <c r="IZ422" s="128"/>
      <c r="JA422" s="128"/>
      <c r="JB422" s="128"/>
      <c r="JC422" s="128"/>
      <c r="JD422" s="128"/>
      <c r="JE422" s="128"/>
      <c r="JF422" s="128"/>
      <c r="JG422" s="128"/>
      <c r="JH422" s="128"/>
      <c r="JI422" s="128"/>
      <c r="JJ422" s="128"/>
      <c r="JK422" s="128"/>
      <c r="JL422" s="128"/>
      <c r="JM422" s="128"/>
      <c r="JN422" s="128"/>
      <c r="JO422" s="128"/>
      <c r="JP422" s="128"/>
      <c r="JQ422" s="128"/>
      <c r="JR422" s="128"/>
      <c r="JS422" s="128"/>
      <c r="JT422" s="128"/>
      <c r="JU422" s="128"/>
      <c r="JV422" s="128"/>
      <c r="JW422" s="128"/>
      <c r="JX422" s="128"/>
      <c r="JY422" s="128"/>
      <c r="JZ422" s="128"/>
      <c r="KA422" s="128"/>
      <c r="KB422" s="128"/>
      <c r="KC422" s="128"/>
      <c r="KD422" s="128"/>
      <c r="KE422" s="128"/>
      <c r="KF422" s="128"/>
      <c r="KG422" s="128"/>
      <c r="KH422" s="128"/>
      <c r="KI422" s="128"/>
      <c r="KJ422" s="128"/>
      <c r="KK422" s="128"/>
      <c r="KL422" s="128"/>
      <c r="KM422" s="128"/>
      <c r="KN422" s="128"/>
      <c r="KO422" s="128"/>
      <c r="KP422" s="128"/>
      <c r="KQ422" s="128"/>
      <c r="KR422" s="128"/>
      <c r="KS422" s="128"/>
      <c r="KT422" s="128"/>
      <c r="KU422" s="128"/>
      <c r="KV422" s="128"/>
      <c r="KW422" s="128"/>
      <c r="KX422" s="128"/>
      <c r="KY422" s="128"/>
      <c r="KZ422" s="128"/>
      <c r="LA422" s="128"/>
      <c r="LB422" s="128"/>
      <c r="LC422" s="128"/>
      <c r="LD422" s="128"/>
      <c r="LE422" s="128"/>
      <c r="LF422" s="128"/>
      <c r="LG422" s="128"/>
      <c r="LH422" s="128"/>
      <c r="LI422" s="128"/>
      <c r="LJ422" s="128"/>
      <c r="LK422" s="128"/>
      <c r="LL422" s="128"/>
      <c r="LM422" s="128"/>
      <c r="LN422" s="128"/>
      <c r="LO422" s="128"/>
      <c r="LP422" s="128"/>
      <c r="LQ422" s="128"/>
      <c r="LR422" s="128"/>
      <c r="LS422" s="128"/>
      <c r="LT422" s="128"/>
      <c r="LU422" s="128"/>
      <c r="LV422" s="128"/>
      <c r="LW422" s="128"/>
      <c r="LX422" s="128"/>
      <c r="LY422" s="128"/>
      <c r="LZ422" s="128"/>
      <c r="MA422" s="128"/>
      <c r="MB422" s="128"/>
      <c r="MC422" s="128"/>
      <c r="MD422" s="128"/>
      <c r="ME422" s="128"/>
      <c r="MF422" s="128"/>
      <c r="MG422" s="128"/>
      <c r="MH422" s="128"/>
      <c r="MI422" s="128"/>
      <c r="MJ422" s="128"/>
      <c r="MK422" s="128"/>
      <c r="ML422" s="128"/>
      <c r="MM422" s="128"/>
      <c r="MN422" s="128"/>
      <c r="MO422" s="128"/>
      <c r="MP422" s="128"/>
      <c r="MQ422" s="128"/>
      <c r="MR422" s="128"/>
      <c r="MS422" s="128"/>
      <c r="MT422" s="128"/>
      <c r="MU422" s="128"/>
      <c r="MV422" s="128"/>
      <c r="MW422" s="128"/>
      <c r="MX422" s="128"/>
      <c r="MY422" s="128"/>
      <c r="MZ422" s="128"/>
      <c r="NA422" s="128"/>
      <c r="NB422" s="128"/>
      <c r="NC422" s="128"/>
      <c r="ND422" s="128"/>
      <c r="NE422" s="128"/>
      <c r="NF422" s="128"/>
      <c r="NG422" s="128"/>
      <c r="NH422" s="128"/>
      <c r="NI422" s="128"/>
      <c r="NJ422" s="128"/>
      <c r="NK422" s="128"/>
      <c r="NL422" s="128"/>
      <c r="NM422" s="128"/>
      <c r="NN422" s="128"/>
      <c r="NO422" s="128"/>
      <c r="NP422" s="128"/>
      <c r="NQ422" s="128"/>
      <c r="NR422" s="128"/>
      <c r="NS422" s="128"/>
      <c r="NT422" s="128"/>
      <c r="NU422" s="128"/>
      <c r="NV422" s="128"/>
      <c r="NW422" s="128"/>
      <c r="NX422" s="128"/>
      <c r="NY422" s="128"/>
      <c r="NZ422" s="128"/>
      <c r="OA422" s="128"/>
      <c r="OB422" s="128"/>
      <c r="OC422" s="128"/>
      <c r="OD422" s="128"/>
      <c r="OE422" s="128"/>
      <c r="OF422" s="128"/>
      <c r="OG422" s="128"/>
      <c r="OH422" s="128"/>
      <c r="OI422" s="128"/>
      <c r="OJ422" s="128"/>
      <c r="OK422" s="128"/>
      <c r="OL422" s="128"/>
      <c r="OM422" s="128"/>
      <c r="ON422" s="128"/>
      <c r="OO422" s="128"/>
      <c r="OP422" s="128"/>
      <c r="OQ422" s="128"/>
      <c r="OR422" s="128"/>
      <c r="OS422" s="128"/>
      <c r="OT422" s="128"/>
      <c r="OU422" s="128"/>
      <c r="OV422" s="128"/>
      <c r="OW422" s="128"/>
      <c r="OX422" s="128"/>
      <c r="OY422" s="128"/>
      <c r="OZ422" s="128"/>
      <c r="PA422" s="128"/>
      <c r="PB422" s="128"/>
      <c r="PC422" s="128"/>
      <c r="PD422" s="128"/>
      <c r="PE422" s="128"/>
      <c r="PF422" s="128"/>
      <c r="PG422" s="128"/>
      <c r="PH422" s="128"/>
      <c r="PI422" s="128"/>
      <c r="PJ422" s="128"/>
      <c r="PK422" s="128"/>
      <c r="PL422" s="128"/>
      <c r="PM422" s="128"/>
      <c r="PN422" s="128"/>
      <c r="PO422" s="128"/>
      <c r="PP422" s="128"/>
      <c r="PQ422" s="128"/>
      <c r="PR422" s="128"/>
      <c r="PS422" s="128"/>
      <c r="PT422" s="128"/>
      <c r="PU422" s="128"/>
      <c r="PV422" s="128"/>
      <c r="PW422" s="128"/>
      <c r="PX422" s="128"/>
      <c r="PY422" s="128"/>
      <c r="PZ422" s="128"/>
      <c r="QA422" s="128"/>
      <c r="QB422" s="128"/>
      <c r="QC422" s="128"/>
      <c r="QD422" s="128"/>
      <c r="QE422" s="128"/>
      <c r="QF422" s="128"/>
      <c r="QG422" s="128"/>
      <c r="QH422" s="128"/>
      <c r="QI422" s="128"/>
      <c r="QJ422" s="128"/>
      <c r="QK422" s="128"/>
      <c r="QL422" s="128"/>
      <c r="QM422" s="128"/>
      <c r="QN422" s="128"/>
      <c r="QO422" s="128"/>
      <c r="QP422" s="128"/>
      <c r="QQ422" s="128"/>
      <c r="QR422" s="128"/>
      <c r="QS422" s="128"/>
      <c r="QT422" s="128"/>
      <c r="QU422" s="128"/>
      <c r="QV422" s="128"/>
      <c r="QW422" s="128"/>
      <c r="QX422" s="128"/>
      <c r="QY422" s="128"/>
      <c r="QZ422" s="128"/>
      <c r="RA422" s="128"/>
      <c r="RB422" s="128"/>
      <c r="RC422" s="128"/>
      <c r="RD422" s="128"/>
      <c r="RE422" s="128"/>
      <c r="RF422" s="128"/>
      <c r="RG422" s="128"/>
      <c r="RH422" s="128"/>
      <c r="RI422" s="128"/>
      <c r="RJ422" s="128"/>
      <c r="RK422" s="128"/>
      <c r="RL422" s="128"/>
      <c r="RM422" s="128"/>
      <c r="RN422" s="128"/>
      <c r="RO422" s="128"/>
      <c r="RP422" s="128"/>
      <c r="RQ422" s="128"/>
      <c r="RR422" s="128"/>
      <c r="RS422" s="128"/>
      <c r="RT422" s="128"/>
      <c r="RU422" s="128"/>
      <c r="RV422" s="128"/>
      <c r="RW422" s="128"/>
      <c r="RX422" s="128"/>
      <c r="RY422" s="128"/>
      <c r="RZ422" s="128"/>
      <c r="SA422" s="128"/>
      <c r="SB422" s="128"/>
      <c r="SC422" s="128"/>
      <c r="SD422" s="128"/>
      <c r="SE422" s="128"/>
      <c r="SF422" s="128"/>
      <c r="SG422" s="128"/>
      <c r="SH422" s="128"/>
      <c r="SI422" s="128"/>
      <c r="SJ422" s="128"/>
      <c r="SK422" s="128"/>
      <c r="SL422" s="128"/>
      <c r="SM422" s="128"/>
      <c r="SN422" s="128"/>
      <c r="SO422" s="128"/>
      <c r="SP422" s="128"/>
      <c r="SQ422" s="128"/>
      <c r="SR422" s="128"/>
      <c r="SS422" s="128"/>
      <c r="ST422" s="128"/>
      <c r="SU422" s="128"/>
      <c r="SV422" s="128"/>
      <c r="SW422" s="128"/>
      <c r="SX422" s="128"/>
      <c r="SY422" s="128"/>
      <c r="SZ422" s="128"/>
      <c r="TA422" s="128"/>
      <c r="TB422" s="128"/>
      <c r="TC422" s="128"/>
      <c r="TD422" s="128"/>
      <c r="TE422" s="128"/>
      <c r="TF422" s="128"/>
      <c r="TG422" s="128"/>
      <c r="TH422" s="128"/>
      <c r="TI422" s="128"/>
      <c r="TJ422" s="128"/>
      <c r="TK422" s="128"/>
      <c r="TL422" s="128"/>
      <c r="TM422" s="128"/>
      <c r="TN422" s="128"/>
      <c r="TO422" s="128"/>
      <c r="TP422" s="128"/>
      <c r="TQ422" s="128"/>
      <c r="TR422" s="128"/>
      <c r="TS422" s="128"/>
      <c r="TT422" s="128"/>
      <c r="TU422" s="128"/>
      <c r="TV422" s="128"/>
      <c r="TW422" s="128"/>
      <c r="TX422" s="128"/>
      <c r="TY422" s="128"/>
      <c r="TZ422" s="128"/>
      <c r="UA422" s="128"/>
      <c r="UB422" s="128"/>
      <c r="UC422" s="128"/>
      <c r="UD422" s="128"/>
      <c r="UE422" s="128"/>
      <c r="UF422" s="128"/>
      <c r="UG422" s="128"/>
      <c r="UH422" s="128"/>
      <c r="UI422" s="128"/>
      <c r="UJ422" s="128"/>
      <c r="UK422" s="128"/>
      <c r="UL422" s="128"/>
      <c r="UM422" s="128"/>
      <c r="UN422" s="128"/>
      <c r="UO422" s="128"/>
      <c r="UP422" s="128"/>
      <c r="UQ422" s="128"/>
      <c r="UR422" s="128"/>
      <c r="US422" s="128"/>
      <c r="UT422" s="128"/>
      <c r="UU422" s="128"/>
      <c r="UV422" s="128"/>
      <c r="UW422" s="128"/>
      <c r="UX422" s="128"/>
      <c r="UY422" s="128"/>
      <c r="UZ422" s="128"/>
      <c r="VA422" s="128"/>
      <c r="VB422" s="128"/>
      <c r="VC422" s="128"/>
      <c r="VD422" s="128"/>
      <c r="VE422" s="128"/>
      <c r="VF422" s="128"/>
      <c r="VG422" s="128"/>
      <c r="VH422" s="128"/>
      <c r="VI422" s="128"/>
      <c r="VJ422" s="128"/>
      <c r="VK422" s="128"/>
      <c r="VL422" s="128"/>
      <c r="VM422" s="128"/>
      <c r="VN422" s="128"/>
      <c r="VO422" s="128"/>
      <c r="VP422" s="128"/>
      <c r="VQ422" s="128"/>
      <c r="VR422" s="128"/>
      <c r="VS422" s="128"/>
      <c r="VT422" s="128"/>
      <c r="VU422" s="128"/>
      <c r="VV422" s="128"/>
      <c r="VW422" s="128"/>
      <c r="VX422" s="128"/>
      <c r="VY422" s="128"/>
      <c r="VZ422" s="128"/>
      <c r="WA422" s="128"/>
      <c r="WB422" s="128"/>
      <c r="WC422" s="128"/>
      <c r="WD422" s="128"/>
      <c r="WE422" s="128"/>
      <c r="WF422" s="128"/>
      <c r="WG422" s="128"/>
      <c r="WH422" s="128"/>
      <c r="WI422" s="128"/>
      <c r="WJ422" s="128"/>
      <c r="WK422" s="128"/>
      <c r="WL422" s="128"/>
      <c r="WM422" s="128"/>
      <c r="WN422" s="128"/>
      <c r="WO422" s="128"/>
      <c r="WP422" s="128"/>
      <c r="WQ422" s="128"/>
      <c r="WR422" s="128"/>
      <c r="WS422" s="128"/>
      <c r="WT422" s="128"/>
      <c r="WU422" s="128"/>
      <c r="WV422" s="128"/>
      <c r="WW422" s="128"/>
      <c r="WX422" s="128"/>
      <c r="WY422" s="128"/>
      <c r="WZ422" s="128"/>
      <c r="XA422" s="128"/>
      <c r="XB422" s="128"/>
      <c r="XC422" s="128"/>
      <c r="XD422" s="128"/>
      <c r="XE422" s="128"/>
      <c r="XF422" s="128"/>
      <c r="XG422" s="128"/>
      <c r="XH422" s="128"/>
      <c r="XI422" s="128"/>
      <c r="XJ422" s="128"/>
      <c r="XK422" s="128"/>
      <c r="XL422" s="128"/>
      <c r="XM422" s="128"/>
      <c r="XN422" s="128"/>
      <c r="XO422" s="128"/>
      <c r="XP422" s="128"/>
      <c r="XQ422" s="128"/>
      <c r="XR422" s="128"/>
      <c r="XS422" s="128"/>
      <c r="XT422" s="128"/>
      <c r="XU422" s="128"/>
      <c r="XV422" s="128"/>
      <c r="XW422" s="128"/>
      <c r="XX422" s="128"/>
      <c r="XY422" s="128"/>
      <c r="XZ422" s="128"/>
      <c r="YA422" s="128"/>
      <c r="YB422" s="128"/>
      <c r="YC422" s="128"/>
      <c r="YD422" s="128"/>
      <c r="YE422" s="128"/>
      <c r="YF422" s="128"/>
      <c r="YG422" s="128"/>
      <c r="YH422" s="128"/>
      <c r="YI422" s="128"/>
      <c r="YJ422" s="128"/>
      <c r="YK422" s="128"/>
      <c r="YL422" s="128"/>
      <c r="YM422" s="128"/>
      <c r="YN422" s="128"/>
      <c r="YO422" s="128"/>
      <c r="YP422" s="128"/>
      <c r="YQ422" s="128"/>
      <c r="YR422" s="128"/>
      <c r="YS422" s="128"/>
      <c r="YT422" s="128"/>
      <c r="YU422" s="128"/>
      <c r="YV422" s="128"/>
      <c r="YW422" s="128"/>
      <c r="YX422" s="128"/>
      <c r="YY422" s="128"/>
      <c r="YZ422" s="128"/>
      <c r="ZA422" s="128"/>
      <c r="ZB422" s="128"/>
      <c r="ZC422" s="128"/>
      <c r="ZD422" s="128"/>
      <c r="ZE422" s="128"/>
      <c r="ZF422" s="128"/>
      <c r="ZG422" s="128"/>
      <c r="ZH422" s="128"/>
      <c r="ZI422" s="128"/>
      <c r="ZJ422" s="128"/>
      <c r="ZK422" s="128"/>
      <c r="ZL422" s="128"/>
      <c r="ZM422" s="128"/>
      <c r="ZN422" s="128"/>
      <c r="ZO422" s="128"/>
      <c r="ZP422" s="128"/>
      <c r="ZQ422" s="128"/>
      <c r="ZR422" s="128"/>
      <c r="ZS422" s="128"/>
      <c r="ZT422" s="128"/>
      <c r="ZU422" s="128"/>
      <c r="ZV422" s="128"/>
      <c r="ZW422" s="128"/>
      <c r="ZX422" s="128"/>
      <c r="ZY422" s="128"/>
      <c r="ZZ422" s="128"/>
      <c r="AAA422" s="128"/>
      <c r="AAB422" s="128"/>
      <c r="AAC422" s="128"/>
      <c r="AAD422" s="128"/>
      <c r="AAE422" s="128"/>
      <c r="AAF422" s="128"/>
      <c r="AAG422" s="128"/>
      <c r="AAH422" s="128"/>
      <c r="AAI422" s="128"/>
      <c r="AAJ422" s="128"/>
      <c r="AAK422" s="128"/>
      <c r="AAL422" s="128"/>
      <c r="AAM422" s="128"/>
      <c r="AAN422" s="128"/>
      <c r="AAO422" s="128"/>
      <c r="AAP422" s="128"/>
      <c r="AAQ422" s="128"/>
      <c r="AAR422" s="128"/>
      <c r="AAS422" s="128"/>
      <c r="AAT422" s="128"/>
      <c r="AAU422" s="128"/>
      <c r="AAV422" s="128"/>
      <c r="AAW422" s="128"/>
      <c r="AAX422" s="128"/>
      <c r="AAY422" s="128"/>
      <c r="AAZ422" s="128"/>
      <c r="ABA422" s="128"/>
      <c r="ABB422" s="128"/>
      <c r="ABC422" s="128"/>
      <c r="ABD422" s="128"/>
      <c r="ABE422" s="128"/>
      <c r="ABF422" s="128"/>
      <c r="ABG422" s="128"/>
      <c r="ABH422" s="128"/>
      <c r="ABI422" s="128"/>
      <c r="ABJ422" s="128"/>
      <c r="ABK422" s="128"/>
      <c r="ABL422" s="128"/>
      <c r="ABM422" s="128"/>
      <c r="ABN422" s="128"/>
      <c r="ABO422" s="128"/>
      <c r="ABP422" s="128"/>
      <c r="ABQ422" s="128"/>
      <c r="ABR422" s="128"/>
      <c r="ABS422" s="128"/>
      <c r="ABT422" s="128"/>
      <c r="ABU422" s="128"/>
      <c r="ABV422" s="128"/>
      <c r="ABW422" s="128"/>
      <c r="ABX422" s="128"/>
      <c r="ABY422" s="128"/>
      <c r="ABZ422" s="128"/>
      <c r="ACA422" s="128"/>
      <c r="ACB422" s="128"/>
      <c r="ACC422" s="128"/>
      <c r="ACD422" s="128"/>
      <c r="ACE422" s="128"/>
      <c r="ACF422" s="128"/>
      <c r="ACG422" s="128"/>
      <c r="ACH422" s="128"/>
      <c r="ACI422" s="128"/>
      <c r="ACJ422" s="128"/>
      <c r="ACK422" s="128"/>
      <c r="ACL422" s="128"/>
      <c r="ACM422" s="128"/>
      <c r="ACN422" s="128"/>
      <c r="ACO422" s="128"/>
      <c r="ACP422" s="128"/>
      <c r="ACQ422" s="128"/>
      <c r="ACR422" s="128"/>
      <c r="ACS422" s="128"/>
      <c r="ACT422" s="128"/>
      <c r="ACU422" s="128"/>
      <c r="ACV422" s="128"/>
      <c r="ACW422" s="128"/>
      <c r="ACX422" s="128"/>
      <c r="ACY422" s="128"/>
      <c r="ACZ422" s="128"/>
      <c r="ADA422" s="128"/>
      <c r="ADB422" s="128"/>
      <c r="ADC422" s="128"/>
      <c r="ADD422" s="128"/>
      <c r="ADE422" s="128"/>
      <c r="ADF422" s="128"/>
      <c r="ADG422" s="128"/>
      <c r="ADH422" s="128"/>
      <c r="ADI422" s="128"/>
      <c r="ADJ422" s="128"/>
      <c r="ADK422" s="128"/>
      <c r="ADL422" s="128"/>
      <c r="ADM422" s="128"/>
      <c r="ADN422" s="128"/>
      <c r="ADO422" s="128"/>
      <c r="ADP422" s="128"/>
      <c r="ADQ422" s="128"/>
      <c r="ADR422" s="128"/>
      <c r="ADS422" s="128"/>
      <c r="ADT422" s="128"/>
      <c r="ADU422" s="128"/>
      <c r="ADV422" s="128"/>
      <c r="ADW422" s="128"/>
      <c r="ADX422" s="128"/>
      <c r="ADY422" s="128"/>
      <c r="ADZ422" s="128"/>
      <c r="AEA422" s="128"/>
      <c r="AEB422" s="128"/>
      <c r="AEC422" s="128"/>
      <c r="AED422" s="128"/>
      <c r="AEE422" s="128"/>
      <c r="AEF422" s="128"/>
      <c r="AEG422" s="128"/>
      <c r="AEH422" s="128"/>
      <c r="AEI422" s="128"/>
      <c r="AEJ422" s="128"/>
      <c r="AEK422" s="128"/>
      <c r="AEL422" s="128"/>
      <c r="AEM422" s="128"/>
      <c r="AEN422" s="128"/>
      <c r="AEO422" s="128"/>
      <c r="AEP422" s="128"/>
      <c r="AEQ422" s="128"/>
      <c r="AER422" s="128"/>
      <c r="AES422" s="128"/>
      <c r="AET422" s="128"/>
      <c r="AEU422" s="128"/>
      <c r="AEV422" s="128"/>
      <c r="AEW422" s="128"/>
      <c r="AEX422" s="128"/>
      <c r="AEY422" s="128"/>
      <c r="AEZ422" s="128"/>
      <c r="AFA422" s="128"/>
      <c r="AFB422" s="128"/>
      <c r="AFC422" s="128"/>
      <c r="AFD422" s="128"/>
      <c r="AFE422" s="128"/>
      <c r="AFF422" s="128"/>
      <c r="AFG422" s="128"/>
      <c r="AFH422" s="128"/>
      <c r="AFI422" s="128"/>
      <c r="AFJ422" s="128"/>
      <c r="AFK422" s="128"/>
      <c r="AFL422" s="128"/>
      <c r="AFM422" s="128"/>
      <c r="AFN422" s="128"/>
      <c r="AFO422" s="128"/>
      <c r="AFP422" s="128"/>
      <c r="AFQ422" s="128"/>
      <c r="AFR422" s="128"/>
      <c r="AFS422" s="128"/>
      <c r="AFT422" s="128"/>
      <c r="AFU422" s="128"/>
      <c r="AFV422" s="128"/>
      <c r="AFW422" s="128"/>
      <c r="AFX422" s="128"/>
      <c r="AFY422" s="128"/>
      <c r="AFZ422" s="128"/>
      <c r="AGA422" s="128"/>
      <c r="AGB422" s="128"/>
      <c r="AGC422" s="128"/>
      <c r="AGD422" s="128"/>
      <c r="AGE422" s="128"/>
      <c r="AGF422" s="128"/>
      <c r="AGG422" s="128"/>
      <c r="AGH422" s="128"/>
      <c r="AGI422" s="128"/>
      <c r="AGJ422" s="128"/>
      <c r="AGK422" s="128"/>
      <c r="AGL422" s="128"/>
      <c r="AGM422" s="128"/>
      <c r="AGN422" s="128"/>
      <c r="AGO422" s="128"/>
      <c r="AGP422" s="128"/>
      <c r="AGQ422" s="128"/>
      <c r="AGR422" s="128"/>
      <c r="AGS422" s="128"/>
      <c r="AGT422" s="128"/>
      <c r="AGU422" s="128"/>
      <c r="AGV422" s="128"/>
      <c r="AGW422" s="128"/>
      <c r="AGX422" s="128"/>
      <c r="AGY422" s="128"/>
      <c r="AGZ422" s="128"/>
      <c r="AHA422" s="128"/>
      <c r="AHB422" s="128"/>
      <c r="AHC422" s="128"/>
      <c r="AHD422" s="128"/>
      <c r="AHE422" s="128"/>
      <c r="AHF422" s="128"/>
      <c r="AHG422" s="128"/>
      <c r="AHH422" s="128"/>
      <c r="AHI422" s="128"/>
      <c r="AHJ422" s="128"/>
      <c r="AHK422" s="128"/>
      <c r="AHL422" s="128"/>
      <c r="AHM422" s="128"/>
      <c r="AHN422" s="128"/>
      <c r="AHO422" s="128"/>
      <c r="AHP422" s="128"/>
      <c r="AHQ422" s="128"/>
      <c r="AHR422" s="128"/>
      <c r="AHS422" s="128"/>
      <c r="AHT422" s="128"/>
      <c r="AHU422" s="128"/>
      <c r="AHV422" s="128"/>
      <c r="AHW422" s="128"/>
      <c r="AHX422" s="128"/>
      <c r="AHY422" s="128"/>
      <c r="AHZ422" s="128"/>
      <c r="AIA422" s="128"/>
      <c r="AIB422" s="128"/>
      <c r="AIC422" s="128"/>
      <c r="AID422" s="128"/>
      <c r="AIE422" s="128"/>
      <c r="AIF422" s="128"/>
      <c r="AIG422" s="128"/>
      <c r="AIH422" s="128"/>
      <c r="AII422" s="128"/>
      <c r="AIJ422" s="128"/>
      <c r="AIK422" s="128"/>
      <c r="AIL422" s="128"/>
      <c r="AIM422" s="128"/>
      <c r="AIN422" s="128"/>
      <c r="AIO422" s="128"/>
      <c r="AIP422" s="128"/>
      <c r="AIQ422" s="128"/>
      <c r="AIR422" s="128"/>
      <c r="AIS422" s="128"/>
      <c r="AIT422" s="128"/>
      <c r="AIU422" s="128"/>
      <c r="AIV422" s="128"/>
      <c r="AIW422" s="128"/>
      <c r="AIX422" s="128"/>
      <c r="AIY422" s="128"/>
      <c r="AIZ422" s="128"/>
      <c r="AJA422" s="128"/>
      <c r="AJB422" s="128"/>
      <c r="AJC422" s="128"/>
      <c r="AJD422" s="128"/>
      <c r="AJE422" s="128"/>
      <c r="AJF422" s="128"/>
      <c r="AJG422" s="128"/>
      <c r="AJH422" s="128"/>
      <c r="AJI422" s="128"/>
      <c r="AJJ422" s="128"/>
      <c r="AJK422" s="128"/>
      <c r="AJL422" s="128"/>
      <c r="AJM422" s="128"/>
      <c r="AJN422" s="128"/>
      <c r="AJO422" s="128"/>
      <c r="AJP422" s="128"/>
      <c r="AJQ422" s="128"/>
      <c r="AJR422" s="128"/>
      <c r="AJS422" s="128"/>
      <c r="AJT422" s="128"/>
      <c r="AJU422" s="128"/>
      <c r="AJV422" s="128"/>
      <c r="AJW422" s="128"/>
      <c r="AJX422" s="128"/>
      <c r="AJY422" s="128"/>
      <c r="AJZ422" s="128"/>
      <c r="AKA422" s="128"/>
      <c r="AKB422" s="128"/>
      <c r="AKC422" s="128"/>
      <c r="AKD422" s="128"/>
      <c r="AKE422" s="128"/>
      <c r="AKF422" s="128"/>
      <c r="AKG422" s="128"/>
      <c r="AKH422" s="128"/>
      <c r="AKI422" s="128"/>
      <c r="AKJ422" s="128"/>
      <c r="AKK422" s="128"/>
      <c r="AKL422" s="128"/>
      <c r="AKM422" s="128"/>
      <c r="AKN422" s="128"/>
      <c r="AKO422" s="128"/>
      <c r="AKP422" s="128"/>
      <c r="AKQ422" s="128"/>
      <c r="AKR422" s="128"/>
      <c r="AKS422" s="128"/>
      <c r="AKT422" s="128"/>
      <c r="AKU422" s="128"/>
      <c r="AKV422" s="128"/>
      <c r="AKW422" s="128"/>
      <c r="AKX422" s="128"/>
      <c r="AKY422" s="128"/>
      <c r="AKZ422" s="128"/>
      <c r="ALA422" s="128"/>
      <c r="ALB422" s="128"/>
      <c r="ALC422" s="128"/>
      <c r="ALD422" s="128"/>
      <c r="ALE422" s="128"/>
      <c r="ALF422" s="128"/>
      <c r="ALG422" s="128"/>
      <c r="ALH422" s="128"/>
      <c r="ALI422" s="128"/>
      <c r="ALJ422" s="128"/>
      <c r="ALK422" s="128"/>
      <c r="ALL422" s="128"/>
      <c r="ALM422" s="128"/>
      <c r="ALN422" s="128"/>
      <c r="ALO422" s="128"/>
      <c r="ALP422" s="128"/>
      <c r="ALQ422" s="128"/>
      <c r="ALR422" s="128"/>
      <c r="ALS422" s="128"/>
      <c r="ALT422" s="128"/>
      <c r="ALU422" s="128"/>
      <c r="ALV422" s="128"/>
      <c r="ALW422" s="128"/>
      <c r="ALX422" s="128"/>
      <c r="ALY422" s="128"/>
      <c r="ALZ422" s="128"/>
      <c r="AMA422" s="128"/>
      <c r="AMB422" s="128"/>
      <c r="AMC422" s="128"/>
      <c r="AMD422" s="128"/>
      <c r="AME422" s="128"/>
      <c r="AMF422" s="128"/>
      <c r="AMG422" s="128"/>
      <c r="AMH422" s="128"/>
    </row>
    <row r="423" spans="1:1022" ht="15" customHeight="1" x14ac:dyDescent="0.3">
      <c r="A423" s="131" t="s">
        <v>19</v>
      </c>
      <c r="B423" s="158" t="s">
        <v>49</v>
      </c>
      <c r="C423" s="158"/>
      <c r="D423" s="177"/>
      <c r="E423" s="174"/>
      <c r="F423" s="178"/>
      <c r="G423" s="178"/>
      <c r="H423" s="177"/>
      <c r="I423" s="177"/>
      <c r="J423" s="179"/>
      <c r="K423" s="179"/>
      <c r="L423" s="179"/>
      <c r="M423" s="179"/>
      <c r="N423" s="179"/>
      <c r="O423" s="179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  <c r="AH423" s="128"/>
      <c r="AI423" s="128"/>
      <c r="AJ423" s="128"/>
      <c r="AK423" s="128"/>
      <c r="AL423" s="128"/>
      <c r="AM423" s="128"/>
      <c r="AN423" s="128"/>
      <c r="AO423" s="128"/>
      <c r="AP423" s="128"/>
      <c r="AQ423" s="128"/>
      <c r="AR423" s="128"/>
      <c r="AS423" s="128"/>
      <c r="AT423" s="128"/>
      <c r="AU423" s="128"/>
      <c r="AV423" s="128"/>
      <c r="AW423" s="128"/>
      <c r="AX423" s="128"/>
      <c r="AY423" s="128"/>
      <c r="AZ423" s="128"/>
      <c r="BA423" s="128"/>
      <c r="BB423" s="128"/>
      <c r="BC423" s="128"/>
      <c r="BD423" s="128"/>
      <c r="BE423" s="128"/>
      <c r="BF423" s="128"/>
      <c r="BG423" s="128"/>
      <c r="BH423" s="128"/>
      <c r="BI423" s="128"/>
      <c r="BJ423" s="128"/>
      <c r="BK423" s="128"/>
      <c r="BL423" s="128"/>
      <c r="BM423" s="128"/>
      <c r="BN423" s="128"/>
      <c r="BO423" s="128"/>
      <c r="BP423" s="128"/>
      <c r="BQ423" s="128"/>
      <c r="BR423" s="128"/>
      <c r="BS423" s="128"/>
      <c r="BT423" s="128"/>
      <c r="BU423" s="128"/>
      <c r="BV423" s="128"/>
      <c r="BW423" s="128"/>
      <c r="BX423" s="128"/>
      <c r="BY423" s="128"/>
      <c r="BZ423" s="128"/>
      <c r="CA423" s="128"/>
      <c r="CB423" s="128"/>
      <c r="CC423" s="128"/>
      <c r="CD423" s="128"/>
      <c r="CE423" s="128"/>
      <c r="CF423" s="128"/>
      <c r="CG423" s="128"/>
      <c r="CH423" s="128"/>
      <c r="CI423" s="128"/>
      <c r="CJ423" s="128"/>
      <c r="CK423" s="128"/>
      <c r="CL423" s="128"/>
      <c r="CM423" s="128"/>
      <c r="CN423" s="128"/>
      <c r="CO423" s="128"/>
      <c r="CP423" s="128"/>
      <c r="CQ423" s="128"/>
      <c r="CR423" s="128"/>
      <c r="CS423" s="128"/>
      <c r="CT423" s="128"/>
      <c r="CU423" s="128"/>
      <c r="CV423" s="128"/>
      <c r="CW423" s="128"/>
      <c r="CX423" s="128"/>
      <c r="CY423" s="128"/>
      <c r="CZ423" s="128"/>
      <c r="DA423" s="128"/>
      <c r="DB423" s="128"/>
      <c r="DC423" s="128"/>
      <c r="DD423" s="128"/>
      <c r="DE423" s="128"/>
      <c r="DF423" s="128"/>
      <c r="DG423" s="128"/>
      <c r="DH423" s="128"/>
      <c r="DI423" s="128"/>
      <c r="DJ423" s="128"/>
      <c r="DK423" s="128"/>
      <c r="DL423" s="128"/>
      <c r="DM423" s="128"/>
      <c r="DN423" s="128"/>
      <c r="DO423" s="128"/>
      <c r="DP423" s="128"/>
      <c r="DQ423" s="128"/>
      <c r="DR423" s="128"/>
      <c r="DS423" s="128"/>
      <c r="DT423" s="128"/>
      <c r="DU423" s="128"/>
      <c r="DV423" s="128"/>
      <c r="DW423" s="128"/>
      <c r="DX423" s="128"/>
      <c r="DY423" s="128"/>
      <c r="DZ423" s="128"/>
      <c r="EA423" s="128"/>
      <c r="EB423" s="128"/>
      <c r="EC423" s="128"/>
      <c r="ED423" s="128"/>
      <c r="EE423" s="128"/>
      <c r="EF423" s="128"/>
      <c r="EG423" s="128"/>
      <c r="EH423" s="128"/>
      <c r="EI423" s="128"/>
      <c r="EJ423" s="128"/>
      <c r="EK423" s="128"/>
      <c r="EL423" s="128"/>
      <c r="EM423" s="128"/>
      <c r="EN423" s="128"/>
      <c r="EO423" s="128"/>
      <c r="EP423" s="128"/>
      <c r="EQ423" s="128"/>
      <c r="ER423" s="128"/>
      <c r="ES423" s="128"/>
      <c r="ET423" s="128"/>
      <c r="EU423" s="128"/>
      <c r="EV423" s="128"/>
      <c r="EW423" s="128"/>
      <c r="EX423" s="128"/>
      <c r="EY423" s="128"/>
      <c r="EZ423" s="128"/>
      <c r="FA423" s="128"/>
      <c r="FB423" s="128"/>
      <c r="FC423" s="128"/>
      <c r="FD423" s="128"/>
      <c r="FE423" s="128"/>
      <c r="FF423" s="128"/>
      <c r="FG423" s="128"/>
      <c r="FH423" s="128"/>
      <c r="FI423" s="128"/>
      <c r="FJ423" s="128"/>
      <c r="FK423" s="128"/>
      <c r="FL423" s="128"/>
      <c r="FM423" s="128"/>
      <c r="FN423" s="128"/>
      <c r="FO423" s="128"/>
      <c r="FP423" s="128"/>
      <c r="FQ423" s="128"/>
      <c r="FR423" s="128"/>
      <c r="FS423" s="128"/>
      <c r="FT423" s="128"/>
      <c r="FU423" s="128"/>
      <c r="FV423" s="128"/>
      <c r="FW423" s="128"/>
      <c r="FX423" s="128"/>
      <c r="FY423" s="128"/>
      <c r="FZ423" s="128"/>
      <c r="GA423" s="128"/>
      <c r="GB423" s="128"/>
      <c r="GC423" s="128"/>
      <c r="GD423" s="128"/>
      <c r="GE423" s="128"/>
      <c r="GF423" s="128"/>
      <c r="GG423" s="128"/>
      <c r="GH423" s="128"/>
      <c r="GI423" s="128"/>
      <c r="GJ423" s="128"/>
      <c r="GK423" s="128"/>
      <c r="GL423" s="128"/>
      <c r="GM423" s="128"/>
      <c r="GN423" s="128"/>
      <c r="GO423" s="128"/>
      <c r="GP423" s="128"/>
      <c r="GQ423" s="128"/>
      <c r="GR423" s="128"/>
      <c r="GS423" s="128"/>
      <c r="GT423" s="128"/>
      <c r="GU423" s="128"/>
      <c r="GV423" s="128"/>
      <c r="GW423" s="128"/>
      <c r="GX423" s="128"/>
      <c r="GY423" s="128"/>
      <c r="GZ423" s="128"/>
      <c r="HA423" s="128"/>
      <c r="HB423" s="128"/>
      <c r="HC423" s="128"/>
      <c r="HD423" s="128"/>
      <c r="HE423" s="128"/>
      <c r="HF423" s="128"/>
      <c r="HG423" s="128"/>
      <c r="HH423" s="128"/>
      <c r="HI423" s="128"/>
      <c r="HJ423" s="128"/>
      <c r="HK423" s="128"/>
      <c r="HL423" s="128"/>
      <c r="HM423" s="128"/>
      <c r="HN423" s="128"/>
      <c r="HO423" s="128"/>
      <c r="HP423" s="128"/>
      <c r="HQ423" s="128"/>
      <c r="HR423" s="128"/>
      <c r="HS423" s="128"/>
      <c r="HT423" s="128"/>
      <c r="HU423" s="128"/>
      <c r="HV423" s="128"/>
      <c r="HW423" s="128"/>
      <c r="HX423" s="128"/>
      <c r="HY423" s="128"/>
      <c r="HZ423" s="128"/>
      <c r="IA423" s="128"/>
      <c r="IB423" s="128"/>
      <c r="IC423" s="128"/>
      <c r="ID423" s="128"/>
      <c r="IE423" s="128"/>
      <c r="IF423" s="128"/>
      <c r="IG423" s="128"/>
      <c r="IH423" s="128"/>
      <c r="II423" s="128"/>
      <c r="IJ423" s="128"/>
      <c r="IK423" s="128"/>
      <c r="IL423" s="128"/>
      <c r="IM423" s="128"/>
      <c r="IN423" s="128"/>
      <c r="IO423" s="128"/>
      <c r="IP423" s="128"/>
      <c r="IQ423" s="128"/>
      <c r="IR423" s="128"/>
      <c r="IS423" s="128"/>
      <c r="IT423" s="128"/>
      <c r="IU423" s="128"/>
      <c r="IV423" s="128"/>
      <c r="IW423" s="128"/>
      <c r="IX423" s="128"/>
      <c r="IY423" s="128"/>
      <c r="IZ423" s="128"/>
      <c r="JA423" s="128"/>
      <c r="JB423" s="128"/>
      <c r="JC423" s="128"/>
      <c r="JD423" s="128"/>
      <c r="JE423" s="128"/>
      <c r="JF423" s="128"/>
      <c r="JG423" s="128"/>
      <c r="JH423" s="128"/>
      <c r="JI423" s="128"/>
      <c r="JJ423" s="128"/>
      <c r="JK423" s="128"/>
      <c r="JL423" s="128"/>
      <c r="JM423" s="128"/>
      <c r="JN423" s="128"/>
      <c r="JO423" s="128"/>
      <c r="JP423" s="128"/>
      <c r="JQ423" s="128"/>
      <c r="JR423" s="128"/>
      <c r="JS423" s="128"/>
      <c r="JT423" s="128"/>
      <c r="JU423" s="128"/>
      <c r="JV423" s="128"/>
      <c r="JW423" s="128"/>
      <c r="JX423" s="128"/>
      <c r="JY423" s="128"/>
      <c r="JZ423" s="128"/>
      <c r="KA423" s="128"/>
      <c r="KB423" s="128"/>
      <c r="KC423" s="128"/>
      <c r="KD423" s="128"/>
      <c r="KE423" s="128"/>
      <c r="KF423" s="128"/>
      <c r="KG423" s="128"/>
      <c r="KH423" s="128"/>
      <c r="KI423" s="128"/>
      <c r="KJ423" s="128"/>
      <c r="KK423" s="128"/>
      <c r="KL423" s="128"/>
      <c r="KM423" s="128"/>
      <c r="KN423" s="128"/>
      <c r="KO423" s="128"/>
      <c r="KP423" s="128"/>
      <c r="KQ423" s="128"/>
      <c r="KR423" s="128"/>
      <c r="KS423" s="128"/>
      <c r="KT423" s="128"/>
      <c r="KU423" s="128"/>
      <c r="KV423" s="128"/>
      <c r="KW423" s="128"/>
      <c r="KX423" s="128"/>
      <c r="KY423" s="128"/>
      <c r="KZ423" s="128"/>
      <c r="LA423" s="128"/>
      <c r="LB423" s="128"/>
      <c r="LC423" s="128"/>
      <c r="LD423" s="128"/>
      <c r="LE423" s="128"/>
      <c r="LF423" s="128"/>
      <c r="LG423" s="128"/>
      <c r="LH423" s="128"/>
      <c r="LI423" s="128"/>
      <c r="LJ423" s="128"/>
      <c r="LK423" s="128"/>
      <c r="LL423" s="128"/>
      <c r="LM423" s="128"/>
      <c r="LN423" s="128"/>
      <c r="LO423" s="128"/>
      <c r="LP423" s="128"/>
      <c r="LQ423" s="128"/>
      <c r="LR423" s="128"/>
      <c r="LS423" s="128"/>
      <c r="LT423" s="128"/>
      <c r="LU423" s="128"/>
      <c r="LV423" s="128"/>
      <c r="LW423" s="128"/>
      <c r="LX423" s="128"/>
      <c r="LY423" s="128"/>
      <c r="LZ423" s="128"/>
      <c r="MA423" s="128"/>
      <c r="MB423" s="128"/>
      <c r="MC423" s="128"/>
      <c r="MD423" s="128"/>
      <c r="ME423" s="128"/>
      <c r="MF423" s="128"/>
      <c r="MG423" s="128"/>
      <c r="MH423" s="128"/>
      <c r="MI423" s="128"/>
      <c r="MJ423" s="128"/>
      <c r="MK423" s="128"/>
      <c r="ML423" s="128"/>
      <c r="MM423" s="128"/>
      <c r="MN423" s="128"/>
      <c r="MO423" s="128"/>
      <c r="MP423" s="128"/>
      <c r="MQ423" s="128"/>
      <c r="MR423" s="128"/>
      <c r="MS423" s="128"/>
      <c r="MT423" s="128"/>
      <c r="MU423" s="128"/>
      <c r="MV423" s="128"/>
      <c r="MW423" s="128"/>
      <c r="MX423" s="128"/>
      <c r="MY423" s="128"/>
      <c r="MZ423" s="128"/>
      <c r="NA423" s="128"/>
      <c r="NB423" s="128"/>
      <c r="NC423" s="128"/>
      <c r="ND423" s="128"/>
      <c r="NE423" s="128"/>
      <c r="NF423" s="128"/>
      <c r="NG423" s="128"/>
      <c r="NH423" s="128"/>
      <c r="NI423" s="128"/>
      <c r="NJ423" s="128"/>
      <c r="NK423" s="128"/>
      <c r="NL423" s="128"/>
      <c r="NM423" s="128"/>
      <c r="NN423" s="128"/>
      <c r="NO423" s="128"/>
      <c r="NP423" s="128"/>
      <c r="NQ423" s="128"/>
      <c r="NR423" s="128"/>
      <c r="NS423" s="128"/>
      <c r="NT423" s="128"/>
      <c r="NU423" s="128"/>
      <c r="NV423" s="128"/>
      <c r="NW423" s="128"/>
      <c r="NX423" s="128"/>
      <c r="NY423" s="128"/>
      <c r="NZ423" s="128"/>
      <c r="OA423" s="128"/>
      <c r="OB423" s="128"/>
      <c r="OC423" s="128"/>
      <c r="OD423" s="128"/>
      <c r="OE423" s="128"/>
      <c r="OF423" s="128"/>
      <c r="OG423" s="128"/>
      <c r="OH423" s="128"/>
      <c r="OI423" s="128"/>
      <c r="OJ423" s="128"/>
      <c r="OK423" s="128"/>
      <c r="OL423" s="128"/>
      <c r="OM423" s="128"/>
      <c r="ON423" s="128"/>
      <c r="OO423" s="128"/>
      <c r="OP423" s="128"/>
      <c r="OQ423" s="128"/>
      <c r="OR423" s="128"/>
      <c r="OS423" s="128"/>
      <c r="OT423" s="128"/>
      <c r="OU423" s="128"/>
      <c r="OV423" s="128"/>
      <c r="OW423" s="128"/>
      <c r="OX423" s="128"/>
      <c r="OY423" s="128"/>
      <c r="OZ423" s="128"/>
      <c r="PA423" s="128"/>
      <c r="PB423" s="128"/>
      <c r="PC423" s="128"/>
      <c r="PD423" s="128"/>
      <c r="PE423" s="128"/>
      <c r="PF423" s="128"/>
      <c r="PG423" s="128"/>
      <c r="PH423" s="128"/>
      <c r="PI423" s="128"/>
      <c r="PJ423" s="128"/>
      <c r="PK423" s="128"/>
      <c r="PL423" s="128"/>
      <c r="PM423" s="128"/>
      <c r="PN423" s="128"/>
      <c r="PO423" s="128"/>
      <c r="PP423" s="128"/>
      <c r="PQ423" s="128"/>
      <c r="PR423" s="128"/>
      <c r="PS423" s="128"/>
      <c r="PT423" s="128"/>
      <c r="PU423" s="128"/>
      <c r="PV423" s="128"/>
      <c r="PW423" s="128"/>
      <c r="PX423" s="128"/>
      <c r="PY423" s="128"/>
      <c r="PZ423" s="128"/>
      <c r="QA423" s="128"/>
      <c r="QB423" s="128"/>
      <c r="QC423" s="128"/>
      <c r="QD423" s="128"/>
      <c r="QE423" s="128"/>
      <c r="QF423" s="128"/>
      <c r="QG423" s="128"/>
      <c r="QH423" s="128"/>
      <c r="QI423" s="128"/>
      <c r="QJ423" s="128"/>
      <c r="QK423" s="128"/>
      <c r="QL423" s="128"/>
      <c r="QM423" s="128"/>
      <c r="QN423" s="128"/>
      <c r="QO423" s="128"/>
      <c r="QP423" s="128"/>
      <c r="QQ423" s="128"/>
      <c r="QR423" s="128"/>
      <c r="QS423" s="128"/>
      <c r="QT423" s="128"/>
      <c r="QU423" s="128"/>
      <c r="QV423" s="128"/>
      <c r="QW423" s="128"/>
      <c r="QX423" s="128"/>
      <c r="QY423" s="128"/>
      <c r="QZ423" s="128"/>
      <c r="RA423" s="128"/>
      <c r="RB423" s="128"/>
      <c r="RC423" s="128"/>
      <c r="RD423" s="128"/>
      <c r="RE423" s="128"/>
      <c r="RF423" s="128"/>
      <c r="RG423" s="128"/>
      <c r="RH423" s="128"/>
      <c r="RI423" s="128"/>
      <c r="RJ423" s="128"/>
      <c r="RK423" s="128"/>
      <c r="RL423" s="128"/>
      <c r="RM423" s="128"/>
      <c r="RN423" s="128"/>
      <c r="RO423" s="128"/>
      <c r="RP423" s="128"/>
      <c r="RQ423" s="128"/>
      <c r="RR423" s="128"/>
      <c r="RS423" s="128"/>
      <c r="RT423" s="128"/>
      <c r="RU423" s="128"/>
      <c r="RV423" s="128"/>
      <c r="RW423" s="128"/>
      <c r="RX423" s="128"/>
      <c r="RY423" s="128"/>
      <c r="RZ423" s="128"/>
      <c r="SA423" s="128"/>
      <c r="SB423" s="128"/>
      <c r="SC423" s="128"/>
      <c r="SD423" s="128"/>
      <c r="SE423" s="128"/>
      <c r="SF423" s="128"/>
      <c r="SG423" s="128"/>
      <c r="SH423" s="128"/>
      <c r="SI423" s="128"/>
      <c r="SJ423" s="128"/>
      <c r="SK423" s="128"/>
      <c r="SL423" s="128"/>
      <c r="SM423" s="128"/>
      <c r="SN423" s="128"/>
      <c r="SO423" s="128"/>
      <c r="SP423" s="128"/>
      <c r="SQ423" s="128"/>
      <c r="SR423" s="128"/>
      <c r="SS423" s="128"/>
      <c r="ST423" s="128"/>
      <c r="SU423" s="128"/>
      <c r="SV423" s="128"/>
      <c r="SW423" s="128"/>
      <c r="SX423" s="128"/>
      <c r="SY423" s="128"/>
      <c r="SZ423" s="128"/>
      <c r="TA423" s="128"/>
      <c r="TB423" s="128"/>
      <c r="TC423" s="128"/>
      <c r="TD423" s="128"/>
      <c r="TE423" s="128"/>
      <c r="TF423" s="128"/>
      <c r="TG423" s="128"/>
      <c r="TH423" s="128"/>
      <c r="TI423" s="128"/>
      <c r="TJ423" s="128"/>
      <c r="TK423" s="128"/>
      <c r="TL423" s="128"/>
      <c r="TM423" s="128"/>
      <c r="TN423" s="128"/>
      <c r="TO423" s="128"/>
      <c r="TP423" s="128"/>
      <c r="TQ423" s="128"/>
      <c r="TR423" s="128"/>
      <c r="TS423" s="128"/>
      <c r="TT423" s="128"/>
      <c r="TU423" s="128"/>
      <c r="TV423" s="128"/>
      <c r="TW423" s="128"/>
      <c r="TX423" s="128"/>
      <c r="TY423" s="128"/>
      <c r="TZ423" s="128"/>
      <c r="UA423" s="128"/>
      <c r="UB423" s="128"/>
      <c r="UC423" s="128"/>
      <c r="UD423" s="128"/>
      <c r="UE423" s="128"/>
      <c r="UF423" s="128"/>
      <c r="UG423" s="128"/>
      <c r="UH423" s="128"/>
      <c r="UI423" s="128"/>
      <c r="UJ423" s="128"/>
      <c r="UK423" s="128"/>
      <c r="UL423" s="128"/>
      <c r="UM423" s="128"/>
      <c r="UN423" s="128"/>
      <c r="UO423" s="128"/>
      <c r="UP423" s="128"/>
      <c r="UQ423" s="128"/>
      <c r="UR423" s="128"/>
      <c r="US423" s="128"/>
      <c r="UT423" s="128"/>
      <c r="UU423" s="128"/>
      <c r="UV423" s="128"/>
      <c r="UW423" s="128"/>
      <c r="UX423" s="128"/>
      <c r="UY423" s="128"/>
      <c r="UZ423" s="128"/>
      <c r="VA423" s="128"/>
      <c r="VB423" s="128"/>
      <c r="VC423" s="128"/>
      <c r="VD423" s="128"/>
      <c r="VE423" s="128"/>
      <c r="VF423" s="128"/>
      <c r="VG423" s="128"/>
      <c r="VH423" s="128"/>
      <c r="VI423" s="128"/>
      <c r="VJ423" s="128"/>
      <c r="VK423" s="128"/>
      <c r="VL423" s="128"/>
      <c r="VM423" s="128"/>
      <c r="VN423" s="128"/>
      <c r="VO423" s="128"/>
      <c r="VP423" s="128"/>
      <c r="VQ423" s="128"/>
      <c r="VR423" s="128"/>
      <c r="VS423" s="128"/>
      <c r="VT423" s="128"/>
      <c r="VU423" s="128"/>
      <c r="VV423" s="128"/>
      <c r="VW423" s="128"/>
      <c r="VX423" s="128"/>
      <c r="VY423" s="128"/>
      <c r="VZ423" s="128"/>
      <c r="WA423" s="128"/>
      <c r="WB423" s="128"/>
      <c r="WC423" s="128"/>
      <c r="WD423" s="128"/>
      <c r="WE423" s="128"/>
      <c r="WF423" s="128"/>
      <c r="WG423" s="128"/>
      <c r="WH423" s="128"/>
      <c r="WI423" s="128"/>
      <c r="WJ423" s="128"/>
      <c r="WK423" s="128"/>
      <c r="WL423" s="128"/>
      <c r="WM423" s="128"/>
      <c r="WN423" s="128"/>
      <c r="WO423" s="128"/>
      <c r="WP423" s="128"/>
      <c r="WQ423" s="128"/>
      <c r="WR423" s="128"/>
      <c r="WS423" s="128"/>
      <c r="WT423" s="128"/>
      <c r="WU423" s="128"/>
      <c r="WV423" s="128"/>
      <c r="WW423" s="128"/>
      <c r="WX423" s="128"/>
      <c r="WY423" s="128"/>
      <c r="WZ423" s="128"/>
      <c r="XA423" s="128"/>
      <c r="XB423" s="128"/>
      <c r="XC423" s="128"/>
      <c r="XD423" s="128"/>
      <c r="XE423" s="128"/>
      <c r="XF423" s="128"/>
      <c r="XG423" s="128"/>
      <c r="XH423" s="128"/>
      <c r="XI423" s="128"/>
      <c r="XJ423" s="128"/>
      <c r="XK423" s="128"/>
      <c r="XL423" s="128"/>
      <c r="XM423" s="128"/>
      <c r="XN423" s="128"/>
      <c r="XO423" s="128"/>
      <c r="XP423" s="128"/>
      <c r="XQ423" s="128"/>
      <c r="XR423" s="128"/>
      <c r="XS423" s="128"/>
      <c r="XT423" s="128"/>
      <c r="XU423" s="128"/>
      <c r="XV423" s="128"/>
      <c r="XW423" s="128"/>
      <c r="XX423" s="128"/>
      <c r="XY423" s="128"/>
      <c r="XZ423" s="128"/>
      <c r="YA423" s="128"/>
      <c r="YB423" s="128"/>
      <c r="YC423" s="128"/>
      <c r="YD423" s="128"/>
      <c r="YE423" s="128"/>
      <c r="YF423" s="128"/>
      <c r="YG423" s="128"/>
      <c r="YH423" s="128"/>
      <c r="YI423" s="128"/>
      <c r="YJ423" s="128"/>
      <c r="YK423" s="128"/>
      <c r="YL423" s="128"/>
      <c r="YM423" s="128"/>
      <c r="YN423" s="128"/>
      <c r="YO423" s="128"/>
      <c r="YP423" s="128"/>
      <c r="YQ423" s="128"/>
      <c r="YR423" s="128"/>
      <c r="YS423" s="128"/>
      <c r="YT423" s="128"/>
      <c r="YU423" s="128"/>
      <c r="YV423" s="128"/>
      <c r="YW423" s="128"/>
      <c r="YX423" s="128"/>
      <c r="YY423" s="128"/>
      <c r="YZ423" s="128"/>
      <c r="ZA423" s="128"/>
      <c r="ZB423" s="128"/>
      <c r="ZC423" s="128"/>
      <c r="ZD423" s="128"/>
      <c r="ZE423" s="128"/>
      <c r="ZF423" s="128"/>
      <c r="ZG423" s="128"/>
      <c r="ZH423" s="128"/>
      <c r="ZI423" s="128"/>
      <c r="ZJ423" s="128"/>
      <c r="ZK423" s="128"/>
      <c r="ZL423" s="128"/>
      <c r="ZM423" s="128"/>
      <c r="ZN423" s="128"/>
      <c r="ZO423" s="128"/>
      <c r="ZP423" s="128"/>
      <c r="ZQ423" s="128"/>
      <c r="ZR423" s="128"/>
      <c r="ZS423" s="128"/>
      <c r="ZT423" s="128"/>
      <c r="ZU423" s="128"/>
      <c r="ZV423" s="128"/>
      <c r="ZW423" s="128"/>
      <c r="ZX423" s="128"/>
      <c r="ZY423" s="128"/>
      <c r="ZZ423" s="128"/>
      <c r="AAA423" s="128"/>
      <c r="AAB423" s="128"/>
      <c r="AAC423" s="128"/>
      <c r="AAD423" s="128"/>
      <c r="AAE423" s="128"/>
      <c r="AAF423" s="128"/>
      <c r="AAG423" s="128"/>
      <c r="AAH423" s="128"/>
      <c r="AAI423" s="128"/>
      <c r="AAJ423" s="128"/>
      <c r="AAK423" s="128"/>
      <c r="AAL423" s="128"/>
      <c r="AAM423" s="128"/>
      <c r="AAN423" s="128"/>
      <c r="AAO423" s="128"/>
      <c r="AAP423" s="128"/>
      <c r="AAQ423" s="128"/>
      <c r="AAR423" s="128"/>
      <c r="AAS423" s="128"/>
      <c r="AAT423" s="128"/>
      <c r="AAU423" s="128"/>
      <c r="AAV423" s="128"/>
      <c r="AAW423" s="128"/>
      <c r="AAX423" s="128"/>
      <c r="AAY423" s="128"/>
      <c r="AAZ423" s="128"/>
      <c r="ABA423" s="128"/>
      <c r="ABB423" s="128"/>
      <c r="ABC423" s="128"/>
      <c r="ABD423" s="128"/>
      <c r="ABE423" s="128"/>
      <c r="ABF423" s="128"/>
      <c r="ABG423" s="128"/>
      <c r="ABH423" s="128"/>
      <c r="ABI423" s="128"/>
      <c r="ABJ423" s="128"/>
      <c r="ABK423" s="128"/>
      <c r="ABL423" s="128"/>
      <c r="ABM423" s="128"/>
      <c r="ABN423" s="128"/>
      <c r="ABO423" s="128"/>
      <c r="ABP423" s="128"/>
      <c r="ABQ423" s="128"/>
      <c r="ABR423" s="128"/>
      <c r="ABS423" s="128"/>
      <c r="ABT423" s="128"/>
      <c r="ABU423" s="128"/>
      <c r="ABV423" s="128"/>
      <c r="ABW423" s="128"/>
      <c r="ABX423" s="128"/>
      <c r="ABY423" s="128"/>
      <c r="ABZ423" s="128"/>
      <c r="ACA423" s="128"/>
      <c r="ACB423" s="128"/>
      <c r="ACC423" s="128"/>
      <c r="ACD423" s="128"/>
      <c r="ACE423" s="128"/>
      <c r="ACF423" s="128"/>
      <c r="ACG423" s="128"/>
      <c r="ACH423" s="128"/>
      <c r="ACI423" s="128"/>
      <c r="ACJ423" s="128"/>
      <c r="ACK423" s="128"/>
      <c r="ACL423" s="128"/>
      <c r="ACM423" s="128"/>
      <c r="ACN423" s="128"/>
      <c r="ACO423" s="128"/>
      <c r="ACP423" s="128"/>
      <c r="ACQ423" s="128"/>
      <c r="ACR423" s="128"/>
      <c r="ACS423" s="128"/>
      <c r="ACT423" s="128"/>
      <c r="ACU423" s="128"/>
      <c r="ACV423" s="128"/>
      <c r="ACW423" s="128"/>
      <c r="ACX423" s="128"/>
      <c r="ACY423" s="128"/>
      <c r="ACZ423" s="128"/>
      <c r="ADA423" s="128"/>
      <c r="ADB423" s="128"/>
      <c r="ADC423" s="128"/>
      <c r="ADD423" s="128"/>
      <c r="ADE423" s="128"/>
      <c r="ADF423" s="128"/>
      <c r="ADG423" s="128"/>
      <c r="ADH423" s="128"/>
      <c r="ADI423" s="128"/>
      <c r="ADJ423" s="128"/>
      <c r="ADK423" s="128"/>
      <c r="ADL423" s="128"/>
      <c r="ADM423" s="128"/>
      <c r="ADN423" s="128"/>
      <c r="ADO423" s="128"/>
      <c r="ADP423" s="128"/>
      <c r="ADQ423" s="128"/>
      <c r="ADR423" s="128"/>
      <c r="ADS423" s="128"/>
      <c r="ADT423" s="128"/>
      <c r="ADU423" s="128"/>
      <c r="ADV423" s="128"/>
      <c r="ADW423" s="128"/>
      <c r="ADX423" s="128"/>
      <c r="ADY423" s="128"/>
      <c r="ADZ423" s="128"/>
      <c r="AEA423" s="128"/>
      <c r="AEB423" s="128"/>
      <c r="AEC423" s="128"/>
      <c r="AED423" s="128"/>
      <c r="AEE423" s="128"/>
      <c r="AEF423" s="128"/>
      <c r="AEG423" s="128"/>
      <c r="AEH423" s="128"/>
      <c r="AEI423" s="128"/>
      <c r="AEJ423" s="128"/>
      <c r="AEK423" s="128"/>
      <c r="AEL423" s="128"/>
      <c r="AEM423" s="128"/>
      <c r="AEN423" s="128"/>
      <c r="AEO423" s="128"/>
      <c r="AEP423" s="128"/>
      <c r="AEQ423" s="128"/>
      <c r="AER423" s="128"/>
      <c r="AES423" s="128"/>
      <c r="AET423" s="128"/>
      <c r="AEU423" s="128"/>
      <c r="AEV423" s="128"/>
      <c r="AEW423" s="128"/>
      <c r="AEX423" s="128"/>
      <c r="AEY423" s="128"/>
      <c r="AEZ423" s="128"/>
      <c r="AFA423" s="128"/>
      <c r="AFB423" s="128"/>
      <c r="AFC423" s="128"/>
      <c r="AFD423" s="128"/>
      <c r="AFE423" s="128"/>
      <c r="AFF423" s="128"/>
      <c r="AFG423" s="128"/>
      <c r="AFH423" s="128"/>
      <c r="AFI423" s="128"/>
      <c r="AFJ423" s="128"/>
      <c r="AFK423" s="128"/>
      <c r="AFL423" s="128"/>
      <c r="AFM423" s="128"/>
      <c r="AFN423" s="128"/>
      <c r="AFO423" s="128"/>
      <c r="AFP423" s="128"/>
      <c r="AFQ423" s="128"/>
      <c r="AFR423" s="128"/>
      <c r="AFS423" s="128"/>
      <c r="AFT423" s="128"/>
      <c r="AFU423" s="128"/>
      <c r="AFV423" s="128"/>
      <c r="AFW423" s="128"/>
      <c r="AFX423" s="128"/>
      <c r="AFY423" s="128"/>
      <c r="AFZ423" s="128"/>
      <c r="AGA423" s="128"/>
      <c r="AGB423" s="128"/>
      <c r="AGC423" s="128"/>
      <c r="AGD423" s="128"/>
      <c r="AGE423" s="128"/>
      <c r="AGF423" s="128"/>
      <c r="AGG423" s="128"/>
      <c r="AGH423" s="128"/>
      <c r="AGI423" s="128"/>
      <c r="AGJ423" s="128"/>
      <c r="AGK423" s="128"/>
      <c r="AGL423" s="128"/>
      <c r="AGM423" s="128"/>
      <c r="AGN423" s="128"/>
      <c r="AGO423" s="128"/>
      <c r="AGP423" s="128"/>
      <c r="AGQ423" s="128"/>
      <c r="AGR423" s="128"/>
      <c r="AGS423" s="128"/>
      <c r="AGT423" s="128"/>
      <c r="AGU423" s="128"/>
      <c r="AGV423" s="128"/>
      <c r="AGW423" s="128"/>
      <c r="AGX423" s="128"/>
      <c r="AGY423" s="128"/>
      <c r="AGZ423" s="128"/>
      <c r="AHA423" s="128"/>
      <c r="AHB423" s="128"/>
      <c r="AHC423" s="128"/>
      <c r="AHD423" s="128"/>
      <c r="AHE423" s="128"/>
      <c r="AHF423" s="128"/>
      <c r="AHG423" s="128"/>
      <c r="AHH423" s="128"/>
      <c r="AHI423" s="128"/>
      <c r="AHJ423" s="128"/>
      <c r="AHK423" s="128"/>
      <c r="AHL423" s="128"/>
      <c r="AHM423" s="128"/>
      <c r="AHN423" s="128"/>
      <c r="AHO423" s="128"/>
      <c r="AHP423" s="128"/>
      <c r="AHQ423" s="128"/>
      <c r="AHR423" s="128"/>
      <c r="AHS423" s="128"/>
      <c r="AHT423" s="128"/>
      <c r="AHU423" s="128"/>
      <c r="AHV423" s="128"/>
      <c r="AHW423" s="128"/>
      <c r="AHX423" s="128"/>
      <c r="AHY423" s="128"/>
      <c r="AHZ423" s="128"/>
      <c r="AIA423" s="128"/>
      <c r="AIB423" s="128"/>
      <c r="AIC423" s="128"/>
      <c r="AID423" s="128"/>
      <c r="AIE423" s="128"/>
      <c r="AIF423" s="128"/>
      <c r="AIG423" s="128"/>
      <c r="AIH423" s="128"/>
      <c r="AII423" s="128"/>
      <c r="AIJ423" s="128"/>
      <c r="AIK423" s="128"/>
      <c r="AIL423" s="128"/>
      <c r="AIM423" s="128"/>
      <c r="AIN423" s="128"/>
      <c r="AIO423" s="128"/>
      <c r="AIP423" s="128"/>
      <c r="AIQ423" s="128"/>
      <c r="AIR423" s="128"/>
      <c r="AIS423" s="128"/>
      <c r="AIT423" s="128"/>
      <c r="AIU423" s="128"/>
      <c r="AIV423" s="128"/>
      <c r="AIW423" s="128"/>
      <c r="AIX423" s="128"/>
      <c r="AIY423" s="128"/>
      <c r="AIZ423" s="128"/>
      <c r="AJA423" s="128"/>
      <c r="AJB423" s="128"/>
      <c r="AJC423" s="128"/>
      <c r="AJD423" s="128"/>
      <c r="AJE423" s="128"/>
      <c r="AJF423" s="128"/>
      <c r="AJG423" s="128"/>
      <c r="AJH423" s="128"/>
      <c r="AJI423" s="128"/>
      <c r="AJJ423" s="128"/>
      <c r="AJK423" s="128"/>
      <c r="AJL423" s="128"/>
      <c r="AJM423" s="128"/>
      <c r="AJN423" s="128"/>
      <c r="AJO423" s="128"/>
      <c r="AJP423" s="128"/>
      <c r="AJQ423" s="128"/>
      <c r="AJR423" s="128"/>
      <c r="AJS423" s="128"/>
      <c r="AJT423" s="128"/>
      <c r="AJU423" s="128"/>
      <c r="AJV423" s="128"/>
      <c r="AJW423" s="128"/>
      <c r="AJX423" s="128"/>
      <c r="AJY423" s="128"/>
      <c r="AJZ423" s="128"/>
      <c r="AKA423" s="128"/>
      <c r="AKB423" s="128"/>
      <c r="AKC423" s="128"/>
      <c r="AKD423" s="128"/>
      <c r="AKE423" s="128"/>
      <c r="AKF423" s="128"/>
      <c r="AKG423" s="128"/>
      <c r="AKH423" s="128"/>
      <c r="AKI423" s="128"/>
      <c r="AKJ423" s="128"/>
      <c r="AKK423" s="128"/>
      <c r="AKL423" s="128"/>
      <c r="AKM423" s="128"/>
      <c r="AKN423" s="128"/>
      <c r="AKO423" s="128"/>
      <c r="AKP423" s="128"/>
      <c r="AKQ423" s="128"/>
      <c r="AKR423" s="128"/>
      <c r="AKS423" s="128"/>
      <c r="AKT423" s="128"/>
      <c r="AKU423" s="128"/>
      <c r="AKV423" s="128"/>
      <c r="AKW423" s="128"/>
      <c r="AKX423" s="128"/>
      <c r="AKY423" s="128"/>
      <c r="AKZ423" s="128"/>
      <c r="ALA423" s="128"/>
      <c r="ALB423" s="128"/>
      <c r="ALC423" s="128"/>
      <c r="ALD423" s="128"/>
      <c r="ALE423" s="128"/>
      <c r="ALF423" s="128"/>
      <c r="ALG423" s="128"/>
      <c r="ALH423" s="128"/>
      <c r="ALI423" s="128"/>
      <c r="ALJ423" s="128"/>
      <c r="ALK423" s="128"/>
      <c r="ALL423" s="128"/>
      <c r="ALM423" s="128"/>
      <c r="ALN423" s="128"/>
      <c r="ALO423" s="128"/>
      <c r="ALP423" s="128"/>
      <c r="ALQ423" s="128"/>
      <c r="ALR423" s="128"/>
      <c r="ALS423" s="128"/>
      <c r="ALT423" s="128"/>
      <c r="ALU423" s="128"/>
      <c r="ALV423" s="128"/>
      <c r="ALW423" s="128"/>
      <c r="ALX423" s="128"/>
      <c r="ALY423" s="128"/>
      <c r="ALZ423" s="128"/>
      <c r="AMA423" s="128"/>
      <c r="AMB423" s="128"/>
      <c r="AMC423" s="128"/>
      <c r="AMD423" s="128"/>
      <c r="AME423" s="128"/>
      <c r="AMF423" s="128"/>
      <c r="AMG423" s="128"/>
      <c r="AMH423" s="128"/>
    </row>
    <row r="424" spans="1:1022" ht="13.9" customHeight="1" x14ac:dyDescent="0.3">
      <c r="A424" s="131" t="s">
        <v>21</v>
      </c>
      <c r="B424" s="158">
        <v>3</v>
      </c>
      <c r="C424" s="131"/>
      <c r="D424" s="177"/>
      <c r="E424" s="174"/>
      <c r="F424" s="174"/>
      <c r="G424" s="174"/>
      <c r="H424" s="177"/>
      <c r="I424" s="177"/>
      <c r="J424" s="174"/>
      <c r="K424" s="174"/>
      <c r="L424" s="174"/>
      <c r="M424" s="174"/>
      <c r="N424" s="174"/>
      <c r="O424" s="174"/>
      <c r="P424" s="128"/>
      <c r="Q424" s="128"/>
      <c r="R424" s="128"/>
      <c r="S424" s="128"/>
      <c r="T424" s="128"/>
      <c r="U424" s="128"/>
      <c r="V424" s="128"/>
      <c r="W424" s="128"/>
      <c r="X424" s="128"/>
      <c r="Y424" s="128"/>
      <c r="Z424" s="128"/>
      <c r="AA424" s="128"/>
      <c r="AB424" s="128"/>
      <c r="AC424" s="128"/>
      <c r="AD424" s="128"/>
      <c r="AE424" s="128"/>
      <c r="AF424" s="128"/>
      <c r="AG424" s="128"/>
      <c r="AH424" s="128"/>
      <c r="AI424" s="128"/>
      <c r="AJ424" s="128"/>
      <c r="AK424" s="128"/>
      <c r="AL424" s="128"/>
      <c r="AM424" s="128"/>
      <c r="AN424" s="128"/>
      <c r="AO424" s="128"/>
      <c r="AP424" s="128"/>
      <c r="AQ424" s="128"/>
      <c r="AR424" s="128"/>
      <c r="AS424" s="128"/>
      <c r="AT424" s="128"/>
      <c r="AU424" s="128"/>
      <c r="AV424" s="128"/>
      <c r="AW424" s="128"/>
      <c r="AX424" s="128"/>
      <c r="AY424" s="128"/>
      <c r="AZ424" s="128"/>
      <c r="BA424" s="128"/>
      <c r="BB424" s="128"/>
      <c r="BC424" s="128"/>
      <c r="BD424" s="128"/>
      <c r="BE424" s="128"/>
      <c r="BF424" s="128"/>
      <c r="BG424" s="128"/>
      <c r="BH424" s="128"/>
      <c r="BI424" s="128"/>
      <c r="BJ424" s="128"/>
      <c r="BK424" s="128"/>
      <c r="BL424" s="128"/>
      <c r="BM424" s="128"/>
      <c r="BN424" s="128"/>
      <c r="BO424" s="128"/>
      <c r="BP424" s="128"/>
      <c r="BQ424" s="128"/>
      <c r="BR424" s="128"/>
      <c r="BS424" s="128"/>
      <c r="BT424" s="128"/>
      <c r="BU424" s="128"/>
      <c r="BV424" s="128"/>
      <c r="BW424" s="128"/>
      <c r="BX424" s="128"/>
      <c r="BY424" s="128"/>
      <c r="BZ424" s="128"/>
      <c r="CA424" s="128"/>
      <c r="CB424" s="128"/>
      <c r="CC424" s="128"/>
      <c r="CD424" s="128"/>
      <c r="CE424" s="128"/>
      <c r="CF424" s="128"/>
      <c r="CG424" s="128"/>
      <c r="CH424" s="128"/>
      <c r="CI424" s="128"/>
      <c r="CJ424" s="128"/>
      <c r="CK424" s="128"/>
      <c r="CL424" s="128"/>
      <c r="CM424" s="128"/>
      <c r="CN424" s="128"/>
      <c r="CO424" s="128"/>
      <c r="CP424" s="128"/>
      <c r="CQ424" s="128"/>
      <c r="CR424" s="128"/>
      <c r="CS424" s="128"/>
      <c r="CT424" s="128"/>
      <c r="CU424" s="128"/>
      <c r="CV424" s="128"/>
      <c r="CW424" s="128"/>
      <c r="CX424" s="128"/>
      <c r="CY424" s="128"/>
      <c r="CZ424" s="128"/>
      <c r="DA424" s="128"/>
      <c r="DB424" s="128"/>
      <c r="DC424" s="128"/>
      <c r="DD424" s="128"/>
      <c r="DE424" s="128"/>
      <c r="DF424" s="128"/>
      <c r="DG424" s="128"/>
      <c r="DH424" s="128"/>
      <c r="DI424" s="128"/>
      <c r="DJ424" s="128"/>
      <c r="DK424" s="128"/>
      <c r="DL424" s="128"/>
      <c r="DM424" s="128"/>
      <c r="DN424" s="128"/>
      <c r="DO424" s="128"/>
      <c r="DP424" s="128"/>
      <c r="DQ424" s="128"/>
      <c r="DR424" s="128"/>
      <c r="DS424" s="128"/>
      <c r="DT424" s="128"/>
      <c r="DU424" s="128"/>
      <c r="DV424" s="128"/>
      <c r="DW424" s="128"/>
      <c r="DX424" s="128"/>
      <c r="DY424" s="128"/>
      <c r="DZ424" s="128"/>
      <c r="EA424" s="128"/>
      <c r="EB424" s="128"/>
      <c r="EC424" s="128"/>
      <c r="ED424" s="128"/>
      <c r="EE424" s="128"/>
      <c r="EF424" s="128"/>
      <c r="EG424" s="128"/>
      <c r="EH424" s="128"/>
      <c r="EI424" s="128"/>
      <c r="EJ424" s="128"/>
      <c r="EK424" s="128"/>
      <c r="EL424" s="128"/>
      <c r="EM424" s="128"/>
      <c r="EN424" s="128"/>
      <c r="EO424" s="128"/>
      <c r="EP424" s="128"/>
      <c r="EQ424" s="128"/>
      <c r="ER424" s="128"/>
      <c r="ES424" s="128"/>
      <c r="ET424" s="128"/>
      <c r="EU424" s="128"/>
      <c r="EV424" s="128"/>
      <c r="EW424" s="128"/>
      <c r="EX424" s="128"/>
      <c r="EY424" s="128"/>
      <c r="EZ424" s="128"/>
      <c r="FA424" s="128"/>
      <c r="FB424" s="128"/>
      <c r="FC424" s="128"/>
      <c r="FD424" s="128"/>
      <c r="FE424" s="128"/>
      <c r="FF424" s="128"/>
      <c r="FG424" s="128"/>
      <c r="FH424" s="128"/>
      <c r="FI424" s="128"/>
      <c r="FJ424" s="128"/>
      <c r="FK424" s="128"/>
      <c r="FL424" s="128"/>
      <c r="FM424" s="128"/>
      <c r="FN424" s="128"/>
      <c r="FO424" s="128"/>
      <c r="FP424" s="128"/>
      <c r="FQ424" s="128"/>
      <c r="FR424" s="128"/>
      <c r="FS424" s="128"/>
      <c r="FT424" s="128"/>
      <c r="FU424" s="128"/>
      <c r="FV424" s="128"/>
      <c r="FW424" s="128"/>
      <c r="FX424" s="128"/>
      <c r="FY424" s="128"/>
      <c r="FZ424" s="128"/>
      <c r="GA424" s="128"/>
      <c r="GB424" s="128"/>
      <c r="GC424" s="128"/>
      <c r="GD424" s="128"/>
      <c r="GE424" s="128"/>
      <c r="GF424" s="128"/>
      <c r="GG424" s="128"/>
      <c r="GH424" s="128"/>
      <c r="GI424" s="128"/>
      <c r="GJ424" s="128"/>
      <c r="GK424" s="128"/>
      <c r="GL424" s="128"/>
      <c r="GM424" s="128"/>
      <c r="GN424" s="128"/>
      <c r="GO424" s="128"/>
      <c r="GP424" s="128"/>
      <c r="GQ424" s="128"/>
      <c r="GR424" s="128"/>
      <c r="GS424" s="128"/>
      <c r="GT424" s="128"/>
      <c r="GU424" s="128"/>
      <c r="GV424" s="128"/>
      <c r="GW424" s="128"/>
      <c r="GX424" s="128"/>
      <c r="GY424" s="128"/>
      <c r="GZ424" s="128"/>
      <c r="HA424" s="128"/>
      <c r="HB424" s="128"/>
      <c r="HC424" s="128"/>
      <c r="HD424" s="128"/>
      <c r="HE424" s="128"/>
      <c r="HF424" s="128"/>
      <c r="HG424" s="128"/>
      <c r="HH424" s="128"/>
      <c r="HI424" s="128"/>
      <c r="HJ424" s="128"/>
      <c r="HK424" s="128"/>
      <c r="HL424" s="128"/>
      <c r="HM424" s="128"/>
      <c r="HN424" s="128"/>
      <c r="HO424" s="128"/>
      <c r="HP424" s="128"/>
      <c r="HQ424" s="128"/>
      <c r="HR424" s="128"/>
      <c r="HS424" s="128"/>
      <c r="HT424" s="128"/>
      <c r="HU424" s="128"/>
      <c r="HV424" s="128"/>
      <c r="HW424" s="128"/>
      <c r="HX424" s="128"/>
      <c r="HY424" s="128"/>
      <c r="HZ424" s="128"/>
      <c r="IA424" s="128"/>
      <c r="IB424" s="128"/>
      <c r="IC424" s="128"/>
      <c r="ID424" s="128"/>
      <c r="IE424" s="128"/>
      <c r="IF424" s="128"/>
      <c r="IG424" s="128"/>
      <c r="IH424" s="128"/>
      <c r="II424" s="128"/>
      <c r="IJ424" s="128"/>
      <c r="IK424" s="128"/>
      <c r="IL424" s="128"/>
      <c r="IM424" s="128"/>
      <c r="IN424" s="128"/>
      <c r="IO424" s="128"/>
      <c r="IP424" s="128"/>
      <c r="IQ424" s="128"/>
      <c r="IR424" s="128"/>
      <c r="IS424" s="128"/>
      <c r="IT424" s="128"/>
      <c r="IU424" s="128"/>
      <c r="IV424" s="128"/>
      <c r="IW424" s="128"/>
      <c r="IX424" s="128"/>
      <c r="IY424" s="128"/>
      <c r="IZ424" s="128"/>
      <c r="JA424" s="128"/>
      <c r="JB424" s="128"/>
      <c r="JC424" s="128"/>
      <c r="JD424" s="128"/>
      <c r="JE424" s="128"/>
      <c r="JF424" s="128"/>
      <c r="JG424" s="128"/>
      <c r="JH424" s="128"/>
      <c r="JI424" s="128"/>
      <c r="JJ424" s="128"/>
      <c r="JK424" s="128"/>
      <c r="JL424" s="128"/>
      <c r="JM424" s="128"/>
      <c r="JN424" s="128"/>
      <c r="JO424" s="128"/>
      <c r="JP424" s="128"/>
      <c r="JQ424" s="128"/>
      <c r="JR424" s="128"/>
      <c r="JS424" s="128"/>
      <c r="JT424" s="128"/>
      <c r="JU424" s="128"/>
      <c r="JV424" s="128"/>
      <c r="JW424" s="128"/>
      <c r="JX424" s="128"/>
      <c r="JY424" s="128"/>
      <c r="JZ424" s="128"/>
      <c r="KA424" s="128"/>
      <c r="KB424" s="128"/>
      <c r="KC424" s="128"/>
      <c r="KD424" s="128"/>
      <c r="KE424" s="128"/>
      <c r="KF424" s="128"/>
      <c r="KG424" s="128"/>
      <c r="KH424" s="128"/>
      <c r="KI424" s="128"/>
      <c r="KJ424" s="128"/>
      <c r="KK424" s="128"/>
      <c r="KL424" s="128"/>
      <c r="KM424" s="128"/>
      <c r="KN424" s="128"/>
      <c r="KO424" s="128"/>
      <c r="KP424" s="128"/>
      <c r="KQ424" s="128"/>
      <c r="KR424" s="128"/>
      <c r="KS424" s="128"/>
      <c r="KT424" s="128"/>
      <c r="KU424" s="128"/>
      <c r="KV424" s="128"/>
      <c r="KW424" s="128"/>
      <c r="KX424" s="128"/>
      <c r="KY424" s="128"/>
      <c r="KZ424" s="128"/>
      <c r="LA424" s="128"/>
      <c r="LB424" s="128"/>
      <c r="LC424" s="128"/>
      <c r="LD424" s="128"/>
      <c r="LE424" s="128"/>
      <c r="LF424" s="128"/>
      <c r="LG424" s="128"/>
      <c r="LH424" s="128"/>
      <c r="LI424" s="128"/>
      <c r="LJ424" s="128"/>
      <c r="LK424" s="128"/>
      <c r="LL424" s="128"/>
      <c r="LM424" s="128"/>
      <c r="LN424" s="128"/>
      <c r="LO424" s="128"/>
      <c r="LP424" s="128"/>
      <c r="LQ424" s="128"/>
      <c r="LR424" s="128"/>
      <c r="LS424" s="128"/>
      <c r="LT424" s="128"/>
      <c r="LU424" s="128"/>
      <c r="LV424" s="128"/>
      <c r="LW424" s="128"/>
      <c r="LX424" s="128"/>
      <c r="LY424" s="128"/>
      <c r="LZ424" s="128"/>
      <c r="MA424" s="128"/>
      <c r="MB424" s="128"/>
      <c r="MC424" s="128"/>
      <c r="MD424" s="128"/>
      <c r="ME424" s="128"/>
      <c r="MF424" s="128"/>
      <c r="MG424" s="128"/>
      <c r="MH424" s="128"/>
      <c r="MI424" s="128"/>
      <c r="MJ424" s="128"/>
      <c r="MK424" s="128"/>
      <c r="ML424" s="128"/>
      <c r="MM424" s="128"/>
      <c r="MN424" s="128"/>
      <c r="MO424" s="128"/>
      <c r="MP424" s="128"/>
      <c r="MQ424" s="128"/>
      <c r="MR424" s="128"/>
      <c r="MS424" s="128"/>
      <c r="MT424" s="128"/>
      <c r="MU424" s="128"/>
      <c r="MV424" s="128"/>
      <c r="MW424" s="128"/>
      <c r="MX424" s="128"/>
      <c r="MY424" s="128"/>
      <c r="MZ424" s="128"/>
      <c r="NA424" s="128"/>
      <c r="NB424" s="128"/>
      <c r="NC424" s="128"/>
      <c r="ND424" s="128"/>
      <c r="NE424" s="128"/>
      <c r="NF424" s="128"/>
      <c r="NG424" s="128"/>
      <c r="NH424" s="128"/>
      <c r="NI424" s="128"/>
      <c r="NJ424" s="128"/>
      <c r="NK424" s="128"/>
      <c r="NL424" s="128"/>
      <c r="NM424" s="128"/>
      <c r="NN424" s="128"/>
      <c r="NO424" s="128"/>
      <c r="NP424" s="128"/>
      <c r="NQ424" s="128"/>
      <c r="NR424" s="128"/>
      <c r="NS424" s="128"/>
      <c r="NT424" s="128"/>
      <c r="NU424" s="128"/>
      <c r="NV424" s="128"/>
      <c r="NW424" s="128"/>
      <c r="NX424" s="128"/>
      <c r="NY424" s="128"/>
      <c r="NZ424" s="128"/>
      <c r="OA424" s="128"/>
      <c r="OB424" s="128"/>
      <c r="OC424" s="128"/>
      <c r="OD424" s="128"/>
      <c r="OE424" s="128"/>
      <c r="OF424" s="128"/>
      <c r="OG424" s="128"/>
      <c r="OH424" s="128"/>
      <c r="OI424" s="128"/>
      <c r="OJ424" s="128"/>
      <c r="OK424" s="128"/>
      <c r="OL424" s="128"/>
      <c r="OM424" s="128"/>
      <c r="ON424" s="128"/>
      <c r="OO424" s="128"/>
      <c r="OP424" s="128"/>
      <c r="OQ424" s="128"/>
      <c r="OR424" s="128"/>
      <c r="OS424" s="128"/>
      <c r="OT424" s="128"/>
      <c r="OU424" s="128"/>
      <c r="OV424" s="128"/>
      <c r="OW424" s="128"/>
      <c r="OX424" s="128"/>
      <c r="OY424" s="128"/>
      <c r="OZ424" s="128"/>
      <c r="PA424" s="128"/>
      <c r="PB424" s="128"/>
      <c r="PC424" s="128"/>
      <c r="PD424" s="128"/>
      <c r="PE424" s="128"/>
      <c r="PF424" s="128"/>
      <c r="PG424" s="128"/>
      <c r="PH424" s="128"/>
      <c r="PI424" s="128"/>
      <c r="PJ424" s="128"/>
      <c r="PK424" s="128"/>
      <c r="PL424" s="128"/>
      <c r="PM424" s="128"/>
      <c r="PN424" s="128"/>
      <c r="PO424" s="128"/>
      <c r="PP424" s="128"/>
      <c r="PQ424" s="128"/>
      <c r="PR424" s="128"/>
      <c r="PS424" s="128"/>
      <c r="PT424" s="128"/>
      <c r="PU424" s="128"/>
      <c r="PV424" s="128"/>
      <c r="PW424" s="128"/>
      <c r="PX424" s="128"/>
      <c r="PY424" s="128"/>
      <c r="PZ424" s="128"/>
      <c r="QA424" s="128"/>
      <c r="QB424" s="128"/>
      <c r="QC424" s="128"/>
      <c r="QD424" s="128"/>
      <c r="QE424" s="128"/>
      <c r="QF424" s="128"/>
      <c r="QG424" s="128"/>
      <c r="QH424" s="128"/>
      <c r="QI424" s="128"/>
      <c r="QJ424" s="128"/>
      <c r="QK424" s="128"/>
      <c r="QL424" s="128"/>
      <c r="QM424" s="128"/>
      <c r="QN424" s="128"/>
      <c r="QO424" s="128"/>
      <c r="QP424" s="128"/>
      <c r="QQ424" s="128"/>
      <c r="QR424" s="128"/>
      <c r="QS424" s="128"/>
      <c r="QT424" s="128"/>
      <c r="QU424" s="128"/>
      <c r="QV424" s="128"/>
      <c r="QW424" s="128"/>
      <c r="QX424" s="128"/>
      <c r="QY424" s="128"/>
      <c r="QZ424" s="128"/>
      <c r="RA424" s="128"/>
      <c r="RB424" s="128"/>
      <c r="RC424" s="128"/>
      <c r="RD424" s="128"/>
      <c r="RE424" s="128"/>
      <c r="RF424" s="128"/>
      <c r="RG424" s="128"/>
      <c r="RH424" s="128"/>
      <c r="RI424" s="128"/>
      <c r="RJ424" s="128"/>
      <c r="RK424" s="128"/>
      <c r="RL424" s="128"/>
      <c r="RM424" s="128"/>
      <c r="RN424" s="128"/>
      <c r="RO424" s="128"/>
      <c r="RP424" s="128"/>
      <c r="RQ424" s="128"/>
      <c r="RR424" s="128"/>
      <c r="RS424" s="128"/>
      <c r="RT424" s="128"/>
      <c r="RU424" s="128"/>
      <c r="RV424" s="128"/>
      <c r="RW424" s="128"/>
      <c r="RX424" s="128"/>
      <c r="RY424" s="128"/>
      <c r="RZ424" s="128"/>
      <c r="SA424" s="128"/>
      <c r="SB424" s="128"/>
      <c r="SC424" s="128"/>
      <c r="SD424" s="128"/>
      <c r="SE424" s="128"/>
      <c r="SF424" s="128"/>
      <c r="SG424" s="128"/>
      <c r="SH424" s="128"/>
      <c r="SI424" s="128"/>
      <c r="SJ424" s="128"/>
      <c r="SK424" s="128"/>
      <c r="SL424" s="128"/>
      <c r="SM424" s="128"/>
      <c r="SN424" s="128"/>
      <c r="SO424" s="128"/>
      <c r="SP424" s="128"/>
      <c r="SQ424" s="128"/>
      <c r="SR424" s="128"/>
      <c r="SS424" s="128"/>
      <c r="ST424" s="128"/>
      <c r="SU424" s="128"/>
      <c r="SV424" s="128"/>
      <c r="SW424" s="128"/>
      <c r="SX424" s="128"/>
      <c r="SY424" s="128"/>
      <c r="SZ424" s="128"/>
      <c r="TA424" s="128"/>
      <c r="TB424" s="128"/>
      <c r="TC424" s="128"/>
      <c r="TD424" s="128"/>
      <c r="TE424" s="128"/>
      <c r="TF424" s="128"/>
      <c r="TG424" s="128"/>
      <c r="TH424" s="128"/>
      <c r="TI424" s="128"/>
      <c r="TJ424" s="128"/>
      <c r="TK424" s="128"/>
      <c r="TL424" s="128"/>
      <c r="TM424" s="128"/>
      <c r="TN424" s="128"/>
      <c r="TO424" s="128"/>
      <c r="TP424" s="128"/>
      <c r="TQ424" s="128"/>
      <c r="TR424" s="128"/>
      <c r="TS424" s="128"/>
      <c r="TT424" s="128"/>
      <c r="TU424" s="128"/>
      <c r="TV424" s="128"/>
      <c r="TW424" s="128"/>
      <c r="TX424" s="128"/>
      <c r="TY424" s="128"/>
      <c r="TZ424" s="128"/>
      <c r="UA424" s="128"/>
      <c r="UB424" s="128"/>
      <c r="UC424" s="128"/>
      <c r="UD424" s="128"/>
      <c r="UE424" s="128"/>
      <c r="UF424" s="128"/>
      <c r="UG424" s="128"/>
      <c r="UH424" s="128"/>
      <c r="UI424" s="128"/>
      <c r="UJ424" s="128"/>
      <c r="UK424" s="128"/>
      <c r="UL424" s="128"/>
      <c r="UM424" s="128"/>
      <c r="UN424" s="128"/>
      <c r="UO424" s="128"/>
      <c r="UP424" s="128"/>
      <c r="UQ424" s="128"/>
      <c r="UR424" s="128"/>
      <c r="US424" s="128"/>
      <c r="UT424" s="128"/>
      <c r="UU424" s="128"/>
      <c r="UV424" s="128"/>
      <c r="UW424" s="128"/>
      <c r="UX424" s="128"/>
      <c r="UY424" s="128"/>
      <c r="UZ424" s="128"/>
      <c r="VA424" s="128"/>
      <c r="VB424" s="128"/>
      <c r="VC424" s="128"/>
      <c r="VD424" s="128"/>
      <c r="VE424" s="128"/>
      <c r="VF424" s="128"/>
      <c r="VG424" s="128"/>
      <c r="VH424" s="128"/>
      <c r="VI424" s="128"/>
      <c r="VJ424" s="128"/>
      <c r="VK424" s="128"/>
      <c r="VL424" s="128"/>
      <c r="VM424" s="128"/>
      <c r="VN424" s="128"/>
      <c r="VO424" s="128"/>
      <c r="VP424" s="128"/>
      <c r="VQ424" s="128"/>
      <c r="VR424" s="128"/>
      <c r="VS424" s="128"/>
      <c r="VT424" s="128"/>
      <c r="VU424" s="128"/>
      <c r="VV424" s="128"/>
      <c r="VW424" s="128"/>
      <c r="VX424" s="128"/>
      <c r="VY424" s="128"/>
      <c r="VZ424" s="128"/>
      <c r="WA424" s="128"/>
      <c r="WB424" s="128"/>
      <c r="WC424" s="128"/>
      <c r="WD424" s="128"/>
      <c r="WE424" s="128"/>
      <c r="WF424" s="128"/>
      <c r="WG424" s="128"/>
      <c r="WH424" s="128"/>
      <c r="WI424" s="128"/>
      <c r="WJ424" s="128"/>
      <c r="WK424" s="128"/>
      <c r="WL424" s="128"/>
      <c r="WM424" s="128"/>
      <c r="WN424" s="128"/>
      <c r="WO424" s="128"/>
      <c r="WP424" s="128"/>
      <c r="WQ424" s="128"/>
      <c r="WR424" s="128"/>
      <c r="WS424" s="128"/>
      <c r="WT424" s="128"/>
      <c r="WU424" s="128"/>
      <c r="WV424" s="128"/>
      <c r="WW424" s="128"/>
      <c r="WX424" s="128"/>
      <c r="WY424" s="128"/>
      <c r="WZ424" s="128"/>
      <c r="XA424" s="128"/>
      <c r="XB424" s="128"/>
      <c r="XC424" s="128"/>
      <c r="XD424" s="128"/>
      <c r="XE424" s="128"/>
      <c r="XF424" s="128"/>
      <c r="XG424" s="128"/>
      <c r="XH424" s="128"/>
      <c r="XI424" s="128"/>
      <c r="XJ424" s="128"/>
      <c r="XK424" s="128"/>
      <c r="XL424" s="128"/>
      <c r="XM424" s="128"/>
      <c r="XN424" s="128"/>
      <c r="XO424" s="128"/>
      <c r="XP424" s="128"/>
      <c r="XQ424" s="128"/>
      <c r="XR424" s="128"/>
      <c r="XS424" s="128"/>
      <c r="XT424" s="128"/>
      <c r="XU424" s="128"/>
      <c r="XV424" s="128"/>
      <c r="XW424" s="128"/>
      <c r="XX424" s="128"/>
      <c r="XY424" s="128"/>
      <c r="XZ424" s="128"/>
      <c r="YA424" s="128"/>
      <c r="YB424" s="128"/>
      <c r="YC424" s="128"/>
      <c r="YD424" s="128"/>
      <c r="YE424" s="128"/>
      <c r="YF424" s="128"/>
      <c r="YG424" s="128"/>
      <c r="YH424" s="128"/>
      <c r="YI424" s="128"/>
      <c r="YJ424" s="128"/>
      <c r="YK424" s="128"/>
      <c r="YL424" s="128"/>
      <c r="YM424" s="128"/>
      <c r="YN424" s="128"/>
      <c r="YO424" s="128"/>
      <c r="YP424" s="128"/>
      <c r="YQ424" s="128"/>
      <c r="YR424" s="128"/>
      <c r="YS424" s="128"/>
      <c r="YT424" s="128"/>
      <c r="YU424" s="128"/>
      <c r="YV424" s="128"/>
      <c r="YW424" s="128"/>
      <c r="YX424" s="128"/>
      <c r="YY424" s="128"/>
      <c r="YZ424" s="128"/>
      <c r="ZA424" s="128"/>
      <c r="ZB424" s="128"/>
      <c r="ZC424" s="128"/>
      <c r="ZD424" s="128"/>
      <c r="ZE424" s="128"/>
      <c r="ZF424" s="128"/>
      <c r="ZG424" s="128"/>
      <c r="ZH424" s="128"/>
      <c r="ZI424" s="128"/>
      <c r="ZJ424" s="128"/>
      <c r="ZK424" s="128"/>
      <c r="ZL424" s="128"/>
      <c r="ZM424" s="128"/>
      <c r="ZN424" s="128"/>
      <c r="ZO424" s="128"/>
      <c r="ZP424" s="128"/>
      <c r="ZQ424" s="128"/>
      <c r="ZR424" s="128"/>
      <c r="ZS424" s="128"/>
      <c r="ZT424" s="128"/>
      <c r="ZU424" s="128"/>
      <c r="ZV424" s="128"/>
      <c r="ZW424" s="128"/>
      <c r="ZX424" s="128"/>
      <c r="ZY424" s="128"/>
      <c r="ZZ424" s="128"/>
      <c r="AAA424" s="128"/>
      <c r="AAB424" s="128"/>
      <c r="AAC424" s="128"/>
      <c r="AAD424" s="128"/>
      <c r="AAE424" s="128"/>
      <c r="AAF424" s="128"/>
      <c r="AAG424" s="128"/>
      <c r="AAH424" s="128"/>
      <c r="AAI424" s="128"/>
      <c r="AAJ424" s="128"/>
      <c r="AAK424" s="128"/>
      <c r="AAL424" s="128"/>
      <c r="AAM424" s="128"/>
      <c r="AAN424" s="128"/>
      <c r="AAO424" s="128"/>
      <c r="AAP424" s="128"/>
      <c r="AAQ424" s="128"/>
      <c r="AAR424" s="128"/>
      <c r="AAS424" s="128"/>
      <c r="AAT424" s="128"/>
      <c r="AAU424" s="128"/>
      <c r="AAV424" s="128"/>
      <c r="AAW424" s="128"/>
      <c r="AAX424" s="128"/>
      <c r="AAY424" s="128"/>
      <c r="AAZ424" s="128"/>
      <c r="ABA424" s="128"/>
      <c r="ABB424" s="128"/>
      <c r="ABC424" s="128"/>
      <c r="ABD424" s="128"/>
      <c r="ABE424" s="128"/>
      <c r="ABF424" s="128"/>
      <c r="ABG424" s="128"/>
      <c r="ABH424" s="128"/>
      <c r="ABI424" s="128"/>
      <c r="ABJ424" s="128"/>
      <c r="ABK424" s="128"/>
      <c r="ABL424" s="128"/>
      <c r="ABM424" s="128"/>
      <c r="ABN424" s="128"/>
      <c r="ABO424" s="128"/>
      <c r="ABP424" s="128"/>
      <c r="ABQ424" s="128"/>
      <c r="ABR424" s="128"/>
      <c r="ABS424" s="128"/>
      <c r="ABT424" s="128"/>
      <c r="ABU424" s="128"/>
      <c r="ABV424" s="128"/>
      <c r="ABW424" s="128"/>
      <c r="ABX424" s="128"/>
      <c r="ABY424" s="128"/>
      <c r="ABZ424" s="128"/>
      <c r="ACA424" s="128"/>
      <c r="ACB424" s="128"/>
      <c r="ACC424" s="128"/>
      <c r="ACD424" s="128"/>
      <c r="ACE424" s="128"/>
      <c r="ACF424" s="128"/>
      <c r="ACG424" s="128"/>
      <c r="ACH424" s="128"/>
      <c r="ACI424" s="128"/>
      <c r="ACJ424" s="128"/>
      <c r="ACK424" s="128"/>
      <c r="ACL424" s="128"/>
      <c r="ACM424" s="128"/>
      <c r="ACN424" s="128"/>
      <c r="ACO424" s="128"/>
      <c r="ACP424" s="128"/>
      <c r="ACQ424" s="128"/>
      <c r="ACR424" s="128"/>
      <c r="ACS424" s="128"/>
      <c r="ACT424" s="128"/>
      <c r="ACU424" s="128"/>
      <c r="ACV424" s="128"/>
      <c r="ACW424" s="128"/>
      <c r="ACX424" s="128"/>
      <c r="ACY424" s="128"/>
      <c r="ACZ424" s="128"/>
      <c r="ADA424" s="128"/>
      <c r="ADB424" s="128"/>
      <c r="ADC424" s="128"/>
      <c r="ADD424" s="128"/>
      <c r="ADE424" s="128"/>
      <c r="ADF424" s="128"/>
      <c r="ADG424" s="128"/>
      <c r="ADH424" s="128"/>
      <c r="ADI424" s="128"/>
      <c r="ADJ424" s="128"/>
      <c r="ADK424" s="128"/>
      <c r="ADL424" s="128"/>
      <c r="ADM424" s="128"/>
      <c r="ADN424" s="128"/>
      <c r="ADO424" s="128"/>
      <c r="ADP424" s="128"/>
      <c r="ADQ424" s="128"/>
      <c r="ADR424" s="128"/>
      <c r="ADS424" s="128"/>
      <c r="ADT424" s="128"/>
      <c r="ADU424" s="128"/>
      <c r="ADV424" s="128"/>
      <c r="ADW424" s="128"/>
      <c r="ADX424" s="128"/>
      <c r="ADY424" s="128"/>
      <c r="ADZ424" s="128"/>
      <c r="AEA424" s="128"/>
      <c r="AEB424" s="128"/>
      <c r="AEC424" s="128"/>
      <c r="AED424" s="128"/>
      <c r="AEE424" s="128"/>
      <c r="AEF424" s="128"/>
      <c r="AEG424" s="128"/>
      <c r="AEH424" s="128"/>
      <c r="AEI424" s="128"/>
      <c r="AEJ424" s="128"/>
      <c r="AEK424" s="128"/>
      <c r="AEL424" s="128"/>
      <c r="AEM424" s="128"/>
      <c r="AEN424" s="128"/>
      <c r="AEO424" s="128"/>
      <c r="AEP424" s="128"/>
      <c r="AEQ424" s="128"/>
      <c r="AER424" s="128"/>
      <c r="AES424" s="128"/>
      <c r="AET424" s="128"/>
      <c r="AEU424" s="128"/>
      <c r="AEV424" s="128"/>
      <c r="AEW424" s="128"/>
      <c r="AEX424" s="128"/>
      <c r="AEY424" s="128"/>
      <c r="AEZ424" s="128"/>
      <c r="AFA424" s="128"/>
      <c r="AFB424" s="128"/>
      <c r="AFC424" s="128"/>
      <c r="AFD424" s="128"/>
      <c r="AFE424" s="128"/>
      <c r="AFF424" s="128"/>
      <c r="AFG424" s="128"/>
      <c r="AFH424" s="128"/>
      <c r="AFI424" s="128"/>
      <c r="AFJ424" s="128"/>
      <c r="AFK424" s="128"/>
      <c r="AFL424" s="128"/>
      <c r="AFM424" s="128"/>
      <c r="AFN424" s="128"/>
      <c r="AFO424" s="128"/>
      <c r="AFP424" s="128"/>
      <c r="AFQ424" s="128"/>
      <c r="AFR424" s="128"/>
      <c r="AFS424" s="128"/>
      <c r="AFT424" s="128"/>
      <c r="AFU424" s="128"/>
      <c r="AFV424" s="128"/>
      <c r="AFW424" s="128"/>
      <c r="AFX424" s="128"/>
      <c r="AFY424" s="128"/>
      <c r="AFZ424" s="128"/>
      <c r="AGA424" s="128"/>
      <c r="AGB424" s="128"/>
      <c r="AGC424" s="128"/>
      <c r="AGD424" s="128"/>
      <c r="AGE424" s="128"/>
      <c r="AGF424" s="128"/>
      <c r="AGG424" s="128"/>
      <c r="AGH424" s="128"/>
      <c r="AGI424" s="128"/>
      <c r="AGJ424" s="128"/>
      <c r="AGK424" s="128"/>
      <c r="AGL424" s="128"/>
      <c r="AGM424" s="128"/>
      <c r="AGN424" s="128"/>
      <c r="AGO424" s="128"/>
      <c r="AGP424" s="128"/>
      <c r="AGQ424" s="128"/>
      <c r="AGR424" s="128"/>
      <c r="AGS424" s="128"/>
      <c r="AGT424" s="128"/>
      <c r="AGU424" s="128"/>
      <c r="AGV424" s="128"/>
      <c r="AGW424" s="128"/>
      <c r="AGX424" s="128"/>
      <c r="AGY424" s="128"/>
      <c r="AGZ424" s="128"/>
      <c r="AHA424" s="128"/>
      <c r="AHB424" s="128"/>
      <c r="AHC424" s="128"/>
      <c r="AHD424" s="128"/>
      <c r="AHE424" s="128"/>
      <c r="AHF424" s="128"/>
      <c r="AHG424" s="128"/>
      <c r="AHH424" s="128"/>
      <c r="AHI424" s="128"/>
      <c r="AHJ424" s="128"/>
      <c r="AHK424" s="128"/>
      <c r="AHL424" s="128"/>
      <c r="AHM424" s="128"/>
      <c r="AHN424" s="128"/>
      <c r="AHO424" s="128"/>
      <c r="AHP424" s="128"/>
      <c r="AHQ424" s="128"/>
      <c r="AHR424" s="128"/>
      <c r="AHS424" s="128"/>
      <c r="AHT424" s="128"/>
      <c r="AHU424" s="128"/>
      <c r="AHV424" s="128"/>
      <c r="AHW424" s="128"/>
      <c r="AHX424" s="128"/>
      <c r="AHY424" s="128"/>
      <c r="AHZ424" s="128"/>
      <c r="AIA424" s="128"/>
      <c r="AIB424" s="128"/>
      <c r="AIC424" s="128"/>
      <c r="AID424" s="128"/>
      <c r="AIE424" s="128"/>
      <c r="AIF424" s="128"/>
      <c r="AIG424" s="128"/>
      <c r="AIH424" s="128"/>
      <c r="AII424" s="128"/>
      <c r="AIJ424" s="128"/>
      <c r="AIK424" s="128"/>
      <c r="AIL424" s="128"/>
      <c r="AIM424" s="128"/>
      <c r="AIN424" s="128"/>
      <c r="AIO424" s="128"/>
      <c r="AIP424" s="128"/>
      <c r="AIQ424" s="128"/>
      <c r="AIR424" s="128"/>
      <c r="AIS424" s="128"/>
      <c r="AIT424" s="128"/>
      <c r="AIU424" s="128"/>
      <c r="AIV424" s="128"/>
      <c r="AIW424" s="128"/>
      <c r="AIX424" s="128"/>
      <c r="AIY424" s="128"/>
      <c r="AIZ424" s="128"/>
      <c r="AJA424" s="128"/>
      <c r="AJB424" s="128"/>
      <c r="AJC424" s="128"/>
      <c r="AJD424" s="128"/>
      <c r="AJE424" s="128"/>
      <c r="AJF424" s="128"/>
      <c r="AJG424" s="128"/>
      <c r="AJH424" s="128"/>
      <c r="AJI424" s="128"/>
      <c r="AJJ424" s="128"/>
      <c r="AJK424" s="128"/>
      <c r="AJL424" s="128"/>
      <c r="AJM424" s="128"/>
      <c r="AJN424" s="128"/>
      <c r="AJO424" s="128"/>
      <c r="AJP424" s="128"/>
      <c r="AJQ424" s="128"/>
      <c r="AJR424" s="128"/>
      <c r="AJS424" s="128"/>
      <c r="AJT424" s="128"/>
      <c r="AJU424" s="128"/>
      <c r="AJV424" s="128"/>
      <c r="AJW424" s="128"/>
      <c r="AJX424" s="128"/>
      <c r="AJY424" s="128"/>
      <c r="AJZ424" s="128"/>
      <c r="AKA424" s="128"/>
      <c r="AKB424" s="128"/>
      <c r="AKC424" s="128"/>
      <c r="AKD424" s="128"/>
      <c r="AKE424" s="128"/>
      <c r="AKF424" s="128"/>
      <c r="AKG424" s="128"/>
      <c r="AKH424" s="128"/>
      <c r="AKI424" s="128"/>
      <c r="AKJ424" s="128"/>
      <c r="AKK424" s="128"/>
      <c r="AKL424" s="128"/>
      <c r="AKM424" s="128"/>
      <c r="AKN424" s="128"/>
      <c r="AKO424" s="128"/>
      <c r="AKP424" s="128"/>
      <c r="AKQ424" s="128"/>
      <c r="AKR424" s="128"/>
      <c r="AKS424" s="128"/>
      <c r="AKT424" s="128"/>
      <c r="AKU424" s="128"/>
      <c r="AKV424" s="128"/>
      <c r="AKW424" s="128"/>
      <c r="AKX424" s="128"/>
      <c r="AKY424" s="128"/>
      <c r="AKZ424" s="128"/>
      <c r="ALA424" s="128"/>
      <c r="ALB424" s="128"/>
      <c r="ALC424" s="128"/>
      <c r="ALD424" s="128"/>
      <c r="ALE424" s="128"/>
      <c r="ALF424" s="128"/>
      <c r="ALG424" s="128"/>
      <c r="ALH424" s="128"/>
      <c r="ALI424" s="128"/>
      <c r="ALJ424" s="128"/>
      <c r="ALK424" s="128"/>
      <c r="ALL424" s="128"/>
      <c r="ALM424" s="128"/>
      <c r="ALN424" s="128"/>
      <c r="ALO424" s="128"/>
      <c r="ALP424" s="128"/>
      <c r="ALQ424" s="128"/>
      <c r="ALR424" s="128"/>
      <c r="ALS424" s="128"/>
      <c r="ALT424" s="128"/>
      <c r="ALU424" s="128"/>
      <c r="ALV424" s="128"/>
      <c r="ALW424" s="128"/>
      <c r="ALX424" s="128"/>
      <c r="ALY424" s="128"/>
      <c r="ALZ424" s="128"/>
      <c r="AMA424" s="128"/>
      <c r="AMB424" s="128"/>
      <c r="AMC424" s="128"/>
      <c r="AMD424" s="128"/>
      <c r="AME424" s="128"/>
      <c r="AMF424" s="128"/>
      <c r="AMG424" s="128"/>
      <c r="AMH424" s="128"/>
    </row>
    <row r="425" spans="1:1022" ht="16.5" customHeight="1" x14ac:dyDescent="0.3">
      <c r="A425" s="240" t="s">
        <v>22</v>
      </c>
      <c r="B425" s="240" t="s">
        <v>23</v>
      </c>
      <c r="C425" s="240" t="s">
        <v>24</v>
      </c>
      <c r="D425" s="243" t="s">
        <v>25</v>
      </c>
      <c r="E425" s="243"/>
      <c r="F425" s="243"/>
      <c r="G425" s="244" t="s">
        <v>26</v>
      </c>
      <c r="H425" s="243" t="s">
        <v>27</v>
      </c>
      <c r="I425" s="243"/>
      <c r="J425" s="243"/>
      <c r="K425" s="243"/>
      <c r="L425" s="243" t="s">
        <v>28</v>
      </c>
      <c r="M425" s="243"/>
      <c r="N425" s="243"/>
      <c r="O425" s="243"/>
    </row>
    <row r="426" spans="1:1022" x14ac:dyDescent="0.3">
      <c r="A426" s="241"/>
      <c r="B426" s="242"/>
      <c r="C426" s="241"/>
      <c r="D426" s="159" t="s">
        <v>29</v>
      </c>
      <c r="E426" s="159" t="s">
        <v>30</v>
      </c>
      <c r="F426" s="159" t="s">
        <v>31</v>
      </c>
      <c r="G426" s="245"/>
      <c r="H426" s="159" t="s">
        <v>32</v>
      </c>
      <c r="I426" s="159" t="s">
        <v>33</v>
      </c>
      <c r="J426" s="159" t="s">
        <v>34</v>
      </c>
      <c r="K426" s="159" t="s">
        <v>35</v>
      </c>
      <c r="L426" s="159" t="s">
        <v>36</v>
      </c>
      <c r="M426" s="159" t="s">
        <v>37</v>
      </c>
      <c r="N426" s="159" t="s">
        <v>38</v>
      </c>
      <c r="O426" s="159" t="s">
        <v>39</v>
      </c>
    </row>
    <row r="427" spans="1:1022" x14ac:dyDescent="0.3">
      <c r="A427" s="160">
        <v>1</v>
      </c>
      <c r="B427" s="160">
        <v>2</v>
      </c>
      <c r="C427" s="160">
        <v>3</v>
      </c>
      <c r="D427" s="160">
        <v>4</v>
      </c>
      <c r="E427" s="160">
        <v>5</v>
      </c>
      <c r="F427" s="160">
        <v>6</v>
      </c>
      <c r="G427" s="160">
        <v>7</v>
      </c>
      <c r="H427" s="160">
        <v>8</v>
      </c>
      <c r="I427" s="160">
        <v>9</v>
      </c>
      <c r="J427" s="160">
        <v>10</v>
      </c>
      <c r="K427" s="160">
        <v>11</v>
      </c>
      <c r="L427" s="160">
        <v>12</v>
      </c>
      <c r="M427" s="160">
        <v>13</v>
      </c>
      <c r="N427" s="160">
        <v>14</v>
      </c>
      <c r="O427" s="160">
        <v>15</v>
      </c>
    </row>
    <row r="428" spans="1:1022" x14ac:dyDescent="0.3">
      <c r="A428" s="135" t="s">
        <v>0</v>
      </c>
      <c r="B428" s="135"/>
      <c r="C428" s="135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</row>
    <row r="429" spans="1:1022" x14ac:dyDescent="0.3">
      <c r="A429" s="167" t="s">
        <v>564</v>
      </c>
      <c r="B429" s="168" t="s">
        <v>461</v>
      </c>
      <c r="C429" s="165">
        <v>120</v>
      </c>
      <c r="D429" s="166">
        <v>17.420000000000002</v>
      </c>
      <c r="E429" s="166">
        <v>11.26</v>
      </c>
      <c r="F429" s="166">
        <v>2.84</v>
      </c>
      <c r="G429" s="181">
        <v>182.8</v>
      </c>
      <c r="H429" s="166">
        <v>0.61</v>
      </c>
      <c r="I429" s="166">
        <v>6.97</v>
      </c>
      <c r="J429" s="165">
        <v>160</v>
      </c>
      <c r="K429" s="166">
        <v>1.47</v>
      </c>
      <c r="L429" s="166">
        <v>17.71</v>
      </c>
      <c r="M429" s="166">
        <v>183.16</v>
      </c>
      <c r="N429" s="166">
        <v>29.05</v>
      </c>
      <c r="O429" s="166">
        <v>2.74</v>
      </c>
    </row>
    <row r="430" spans="1:1022" x14ac:dyDescent="0.3">
      <c r="A430" s="167" t="s">
        <v>559</v>
      </c>
      <c r="B430" s="168" t="s">
        <v>345</v>
      </c>
      <c r="C430" s="165">
        <v>180</v>
      </c>
      <c r="D430" s="166">
        <v>6.44</v>
      </c>
      <c r="E430" s="166">
        <v>3.74</v>
      </c>
      <c r="F430" s="166">
        <v>43.17</v>
      </c>
      <c r="G430" s="166">
        <v>233.76</v>
      </c>
      <c r="H430" s="166">
        <v>0.11</v>
      </c>
      <c r="I430" s="166">
        <v>25.15</v>
      </c>
      <c r="J430" s="166">
        <v>60.22</v>
      </c>
      <c r="K430" s="166">
        <v>2.34</v>
      </c>
      <c r="L430" s="166">
        <v>36.14</v>
      </c>
      <c r="M430" s="166">
        <v>158.57</v>
      </c>
      <c r="N430" s="166">
        <v>36.26</v>
      </c>
      <c r="O430" s="166">
        <v>1.68</v>
      </c>
    </row>
    <row r="431" spans="1:1022" x14ac:dyDescent="0.3">
      <c r="A431" s="163" t="s">
        <v>548</v>
      </c>
      <c r="B431" s="168" t="s">
        <v>237</v>
      </c>
      <c r="C431" s="165">
        <v>200</v>
      </c>
      <c r="D431" s="166">
        <v>3.64</v>
      </c>
      <c r="E431" s="166">
        <v>1.94</v>
      </c>
      <c r="F431" s="166">
        <v>6.28</v>
      </c>
      <c r="G431" s="166">
        <v>58.01</v>
      </c>
      <c r="H431" s="166">
        <v>0.04</v>
      </c>
      <c r="I431" s="166">
        <v>1.1599999999999999</v>
      </c>
      <c r="J431" s="166">
        <v>9.02</v>
      </c>
      <c r="K431" s="166">
        <v>0.01</v>
      </c>
      <c r="L431" s="166">
        <v>111.92</v>
      </c>
      <c r="M431" s="181">
        <v>106.3</v>
      </c>
      <c r="N431" s="166">
        <v>29.46</v>
      </c>
      <c r="O431" s="166">
        <v>0.97</v>
      </c>
    </row>
    <row r="432" spans="1:1022" x14ac:dyDescent="0.3">
      <c r="A432" s="167"/>
      <c r="B432" s="168" t="s">
        <v>219</v>
      </c>
      <c r="C432" s="165">
        <v>50</v>
      </c>
      <c r="D432" s="181">
        <v>3.3</v>
      </c>
      <c r="E432" s="181">
        <v>0.6</v>
      </c>
      <c r="F432" s="166">
        <v>19.82</v>
      </c>
      <c r="G432" s="165">
        <v>99</v>
      </c>
      <c r="H432" s="166">
        <v>0.09</v>
      </c>
      <c r="I432" s="182"/>
      <c r="J432" s="182"/>
      <c r="K432" s="181">
        <v>0.7</v>
      </c>
      <c r="L432" s="181">
        <v>14.5</v>
      </c>
      <c r="M432" s="165">
        <v>75</v>
      </c>
      <c r="N432" s="181">
        <v>23.5</v>
      </c>
      <c r="O432" s="166">
        <v>1.95</v>
      </c>
    </row>
    <row r="433" spans="1:15" x14ac:dyDescent="0.3">
      <c r="A433" s="133" t="s">
        <v>512</v>
      </c>
      <c r="B433" s="134"/>
      <c r="C433" s="169">
        <v>550</v>
      </c>
      <c r="D433" s="166">
        <v>30.8</v>
      </c>
      <c r="E433" s="166">
        <v>17.54</v>
      </c>
      <c r="F433" s="166">
        <v>72.11</v>
      </c>
      <c r="G433" s="166">
        <v>573.57000000000005</v>
      </c>
      <c r="H433" s="166">
        <v>0.85</v>
      </c>
      <c r="I433" s="166">
        <v>33.28</v>
      </c>
      <c r="J433" s="166">
        <v>229.24</v>
      </c>
      <c r="K433" s="166">
        <v>4.5199999999999996</v>
      </c>
      <c r="L433" s="166">
        <v>180.27</v>
      </c>
      <c r="M433" s="166">
        <v>523.03</v>
      </c>
      <c r="N433" s="166">
        <v>118.27</v>
      </c>
      <c r="O433" s="166">
        <v>7.34</v>
      </c>
    </row>
    <row r="434" spans="1:15" x14ac:dyDescent="0.3">
      <c r="A434" s="135" t="s">
        <v>636</v>
      </c>
      <c r="B434" s="135"/>
      <c r="C434" s="135"/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</row>
    <row r="435" spans="1:15" x14ac:dyDescent="0.3">
      <c r="A435" s="167" t="s">
        <v>275</v>
      </c>
      <c r="B435" s="168" t="s">
        <v>42</v>
      </c>
      <c r="C435" s="165">
        <v>150</v>
      </c>
      <c r="D435" s="181">
        <v>0.6</v>
      </c>
      <c r="E435" s="181">
        <v>0.6</v>
      </c>
      <c r="F435" s="181">
        <v>14.7</v>
      </c>
      <c r="G435" s="181">
        <v>70.5</v>
      </c>
      <c r="H435" s="166">
        <v>0.05</v>
      </c>
      <c r="I435" s="165">
        <v>15</v>
      </c>
      <c r="J435" s="181">
        <v>7.5</v>
      </c>
      <c r="K435" s="181">
        <v>0.3</v>
      </c>
      <c r="L435" s="165">
        <v>24</v>
      </c>
      <c r="M435" s="181">
        <v>16.5</v>
      </c>
      <c r="N435" s="181">
        <v>13.5</v>
      </c>
      <c r="O435" s="181">
        <v>3.3</v>
      </c>
    </row>
    <row r="436" spans="1:15" x14ac:dyDescent="0.3">
      <c r="A436" s="167"/>
      <c r="B436" s="168" t="s">
        <v>222</v>
      </c>
      <c r="C436" s="165">
        <v>30</v>
      </c>
      <c r="D436" s="166">
        <v>2.37</v>
      </c>
      <c r="E436" s="166">
        <v>6.18</v>
      </c>
      <c r="F436" s="166">
        <v>11.96</v>
      </c>
      <c r="G436" s="181">
        <v>114.4</v>
      </c>
      <c r="H436" s="166">
        <v>0.05</v>
      </c>
      <c r="I436" s="166">
        <v>1.28</v>
      </c>
      <c r="J436" s="181">
        <v>60.1</v>
      </c>
      <c r="K436" s="166">
        <v>0.99</v>
      </c>
      <c r="L436" s="181">
        <v>32.9</v>
      </c>
      <c r="M436" s="181">
        <v>56.1</v>
      </c>
      <c r="N436" s="181">
        <v>32.700000000000003</v>
      </c>
      <c r="O436" s="166">
        <v>0.82</v>
      </c>
    </row>
    <row r="437" spans="1:15" x14ac:dyDescent="0.3">
      <c r="A437" s="133" t="s">
        <v>637</v>
      </c>
      <c r="B437" s="134"/>
      <c r="C437" s="169">
        <v>180</v>
      </c>
      <c r="D437" s="166">
        <v>2.97</v>
      </c>
      <c r="E437" s="166">
        <v>6.78</v>
      </c>
      <c r="F437" s="166">
        <v>26.66</v>
      </c>
      <c r="G437" s="181">
        <v>184.9</v>
      </c>
      <c r="H437" s="181">
        <v>0.1</v>
      </c>
      <c r="I437" s="166">
        <v>16.28</v>
      </c>
      <c r="J437" s="181">
        <v>67.599999999999994</v>
      </c>
      <c r="K437" s="166">
        <v>1.29</v>
      </c>
      <c r="L437" s="181">
        <v>56.9</v>
      </c>
      <c r="M437" s="181">
        <v>72.599999999999994</v>
      </c>
      <c r="N437" s="181">
        <v>46.2</v>
      </c>
      <c r="O437" s="166">
        <v>4.12</v>
      </c>
    </row>
    <row r="438" spans="1:15" x14ac:dyDescent="0.3">
      <c r="A438" s="135" t="s">
        <v>11</v>
      </c>
      <c r="B438" s="135"/>
      <c r="C438" s="135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173"/>
      <c r="O438" s="173"/>
    </row>
    <row r="439" spans="1:15" x14ac:dyDescent="0.3">
      <c r="A439" s="163" t="s">
        <v>276</v>
      </c>
      <c r="B439" s="168" t="s">
        <v>224</v>
      </c>
      <c r="C439" s="165">
        <v>100</v>
      </c>
      <c r="D439" s="166">
        <v>0.87</v>
      </c>
      <c r="E439" s="166">
        <v>3.11</v>
      </c>
      <c r="F439" s="166">
        <v>3.31</v>
      </c>
      <c r="G439" s="166">
        <v>44.74</v>
      </c>
      <c r="H439" s="166">
        <v>0.03</v>
      </c>
      <c r="I439" s="181">
        <v>9.8000000000000007</v>
      </c>
      <c r="J439" s="181">
        <v>8.3000000000000007</v>
      </c>
      <c r="K439" s="166">
        <v>1.43</v>
      </c>
      <c r="L439" s="166">
        <v>20.23</v>
      </c>
      <c r="M439" s="166">
        <v>33.96</v>
      </c>
      <c r="N439" s="166">
        <v>13.81</v>
      </c>
      <c r="O439" s="166">
        <v>0.55000000000000004</v>
      </c>
    </row>
    <row r="440" spans="1:15" ht="30" customHeight="1" x14ac:dyDescent="0.3">
      <c r="A440" s="163" t="s">
        <v>326</v>
      </c>
      <c r="B440" s="168" t="s">
        <v>812</v>
      </c>
      <c r="C440" s="165">
        <v>260</v>
      </c>
      <c r="D440" s="166">
        <v>5.92</v>
      </c>
      <c r="E440" s="166">
        <v>8.41</v>
      </c>
      <c r="F440" s="166">
        <v>17.13</v>
      </c>
      <c r="G440" s="166">
        <v>168.41</v>
      </c>
      <c r="H440" s="166">
        <v>0.24</v>
      </c>
      <c r="I440" s="181">
        <v>17.490000000000002</v>
      </c>
      <c r="J440" s="165">
        <v>223</v>
      </c>
      <c r="K440" s="166">
        <v>2.96</v>
      </c>
      <c r="L440" s="166">
        <v>23.959999999999997</v>
      </c>
      <c r="M440" s="166">
        <v>105.62</v>
      </c>
      <c r="N440" s="181">
        <v>31.22</v>
      </c>
      <c r="O440" s="165">
        <v>1.54</v>
      </c>
    </row>
    <row r="441" spans="1:15" ht="33" x14ac:dyDescent="0.3">
      <c r="A441" s="167" t="s">
        <v>279</v>
      </c>
      <c r="B441" s="168" t="s">
        <v>828</v>
      </c>
      <c r="C441" s="165">
        <v>130</v>
      </c>
      <c r="D441" s="166">
        <v>21.74</v>
      </c>
      <c r="E441" s="166">
        <v>11.48</v>
      </c>
      <c r="F441" s="182">
        <v>2.65</v>
      </c>
      <c r="G441" s="166">
        <v>196.62</v>
      </c>
      <c r="H441" s="166">
        <v>0.11</v>
      </c>
      <c r="I441" s="182">
        <v>3.15</v>
      </c>
      <c r="J441" s="166">
        <v>316.52</v>
      </c>
      <c r="K441" s="166">
        <v>0.99</v>
      </c>
      <c r="L441" s="166">
        <v>19.649999999999999</v>
      </c>
      <c r="M441" s="166">
        <v>210.92</v>
      </c>
      <c r="N441" s="166">
        <v>30.1</v>
      </c>
      <c r="O441" s="166">
        <v>1.1099999999999999</v>
      </c>
    </row>
    <row r="442" spans="1:15" x14ac:dyDescent="0.3">
      <c r="A442" s="163" t="s">
        <v>286</v>
      </c>
      <c r="B442" s="168" t="s">
        <v>239</v>
      </c>
      <c r="C442" s="165">
        <v>180</v>
      </c>
      <c r="D442" s="166">
        <v>8.36</v>
      </c>
      <c r="E442" s="181">
        <v>5.8</v>
      </c>
      <c r="F442" s="166">
        <v>37.75</v>
      </c>
      <c r="G442" s="166">
        <v>236.33</v>
      </c>
      <c r="H442" s="166">
        <v>0.28000000000000003</v>
      </c>
      <c r="I442" s="182"/>
      <c r="J442" s="166">
        <v>23.82</v>
      </c>
      <c r="K442" s="166">
        <v>0.57999999999999996</v>
      </c>
      <c r="L442" s="166">
        <v>15.14</v>
      </c>
      <c r="M442" s="166">
        <v>198.33</v>
      </c>
      <c r="N442" s="166">
        <v>132.07</v>
      </c>
      <c r="O442" s="166">
        <v>4.4400000000000004</v>
      </c>
    </row>
    <row r="443" spans="1:15" x14ac:dyDescent="0.3">
      <c r="A443" s="167" t="s">
        <v>544</v>
      </c>
      <c r="B443" s="168" t="s">
        <v>240</v>
      </c>
      <c r="C443" s="165">
        <v>200</v>
      </c>
      <c r="D443" s="166">
        <v>0.14000000000000001</v>
      </c>
      <c r="E443" s="181">
        <v>0.1</v>
      </c>
      <c r="F443" s="166">
        <v>3.24</v>
      </c>
      <c r="G443" s="181">
        <v>15.6</v>
      </c>
      <c r="H443" s="182"/>
      <c r="I443" s="165">
        <v>3</v>
      </c>
      <c r="J443" s="181">
        <v>1.6</v>
      </c>
      <c r="K443" s="181">
        <v>0.2</v>
      </c>
      <c r="L443" s="165">
        <v>5</v>
      </c>
      <c r="M443" s="181">
        <v>3.2</v>
      </c>
      <c r="N443" s="181">
        <v>1.4</v>
      </c>
      <c r="O443" s="166">
        <v>0.08</v>
      </c>
    </row>
    <row r="444" spans="1:15" x14ac:dyDescent="0.3">
      <c r="A444" s="170"/>
      <c r="B444" s="168" t="s">
        <v>69</v>
      </c>
      <c r="C444" s="165">
        <v>70</v>
      </c>
      <c r="D444" s="166">
        <v>3.43</v>
      </c>
      <c r="E444" s="181">
        <v>0.7</v>
      </c>
      <c r="F444" s="166">
        <v>31.36</v>
      </c>
      <c r="G444" s="165">
        <v>147</v>
      </c>
      <c r="H444" s="166">
        <v>0.06</v>
      </c>
      <c r="I444" s="182"/>
      <c r="J444" s="182"/>
      <c r="K444" s="166">
        <v>0.49</v>
      </c>
      <c r="L444" s="181">
        <v>12.6</v>
      </c>
      <c r="M444" s="181">
        <v>64.400000000000006</v>
      </c>
      <c r="N444" s="165">
        <v>14</v>
      </c>
      <c r="O444" s="166">
        <v>2.0299999999999998</v>
      </c>
    </row>
    <row r="445" spans="1:15" x14ac:dyDescent="0.3">
      <c r="A445" s="133" t="s">
        <v>43</v>
      </c>
      <c r="B445" s="134"/>
      <c r="C445" s="169">
        <v>940</v>
      </c>
      <c r="D445" s="166">
        <v>40.46</v>
      </c>
      <c r="E445" s="166">
        <v>29.6</v>
      </c>
      <c r="F445" s="166">
        <v>95.44</v>
      </c>
      <c r="G445" s="181">
        <v>808.7</v>
      </c>
      <c r="H445" s="166">
        <v>0.72</v>
      </c>
      <c r="I445" s="166">
        <v>33.44</v>
      </c>
      <c r="J445" s="166">
        <v>573.24</v>
      </c>
      <c r="K445" s="166">
        <v>6.65</v>
      </c>
      <c r="L445" s="166">
        <v>96.58</v>
      </c>
      <c r="M445" s="166">
        <v>616.42999999999995</v>
      </c>
      <c r="N445" s="181">
        <v>222.6</v>
      </c>
      <c r="O445" s="166">
        <v>9.75</v>
      </c>
    </row>
    <row r="446" spans="1:15" x14ac:dyDescent="0.3">
      <c r="A446" s="135" t="s">
        <v>638</v>
      </c>
      <c r="B446" s="135"/>
      <c r="C446" s="135"/>
      <c r="D446" s="173"/>
      <c r="E446" s="173"/>
      <c r="F446" s="173"/>
      <c r="G446" s="173"/>
      <c r="H446" s="173"/>
      <c r="I446" s="173"/>
      <c r="J446" s="173"/>
      <c r="K446" s="173"/>
      <c r="L446" s="173"/>
      <c r="M446" s="173"/>
      <c r="N446" s="173"/>
      <c r="O446" s="173"/>
    </row>
    <row r="447" spans="1:15" x14ac:dyDescent="0.3">
      <c r="A447" s="167" t="s">
        <v>275</v>
      </c>
      <c r="B447" s="168" t="s">
        <v>42</v>
      </c>
      <c r="C447" s="165">
        <v>150</v>
      </c>
      <c r="D447" s="181">
        <v>0.6</v>
      </c>
      <c r="E447" s="181">
        <v>0.6</v>
      </c>
      <c r="F447" s="181">
        <v>14.7</v>
      </c>
      <c r="G447" s="181">
        <v>70.5</v>
      </c>
      <c r="H447" s="166">
        <v>0.05</v>
      </c>
      <c r="I447" s="165">
        <v>15</v>
      </c>
      <c r="J447" s="181">
        <v>7.5</v>
      </c>
      <c r="K447" s="181">
        <v>0.3</v>
      </c>
      <c r="L447" s="165">
        <v>24</v>
      </c>
      <c r="M447" s="181">
        <v>16.5</v>
      </c>
      <c r="N447" s="181">
        <v>13.5</v>
      </c>
      <c r="O447" s="181">
        <v>3.3</v>
      </c>
    </row>
    <row r="448" spans="1:15" x14ac:dyDescent="0.3">
      <c r="A448" s="171"/>
      <c r="B448" s="168" t="s">
        <v>513</v>
      </c>
      <c r="C448" s="165">
        <v>200</v>
      </c>
      <c r="D448" s="165">
        <v>6</v>
      </c>
      <c r="E448" s="165">
        <v>2</v>
      </c>
      <c r="F448" s="165">
        <v>8</v>
      </c>
      <c r="G448" s="165">
        <v>80</v>
      </c>
      <c r="H448" s="166">
        <v>0.08</v>
      </c>
      <c r="I448" s="181">
        <v>1.4</v>
      </c>
      <c r="J448" s="182"/>
      <c r="K448" s="182"/>
      <c r="L448" s="165">
        <v>240</v>
      </c>
      <c r="M448" s="165">
        <v>180</v>
      </c>
      <c r="N448" s="165">
        <v>28</v>
      </c>
      <c r="O448" s="181">
        <v>0.2</v>
      </c>
    </row>
    <row r="449" spans="1:1022" x14ac:dyDescent="0.3">
      <c r="A449" s="133" t="s">
        <v>639</v>
      </c>
      <c r="B449" s="134"/>
      <c r="C449" s="169">
        <v>350</v>
      </c>
      <c r="D449" s="166">
        <v>6.6</v>
      </c>
      <c r="E449" s="166">
        <v>2.6</v>
      </c>
      <c r="F449" s="166">
        <v>22.7</v>
      </c>
      <c r="G449" s="181">
        <v>150.5</v>
      </c>
      <c r="H449" s="166">
        <v>0.13</v>
      </c>
      <c r="I449" s="181">
        <v>16.399999999999999</v>
      </c>
      <c r="J449" s="181">
        <v>7.5</v>
      </c>
      <c r="K449" s="181">
        <v>0.3</v>
      </c>
      <c r="L449" s="165">
        <v>264</v>
      </c>
      <c r="M449" s="181">
        <v>196.5</v>
      </c>
      <c r="N449" s="181">
        <v>41.5</v>
      </c>
      <c r="O449" s="181">
        <v>3.5</v>
      </c>
    </row>
    <row r="450" spans="1:1022" x14ac:dyDescent="0.3">
      <c r="A450" s="133" t="s">
        <v>44</v>
      </c>
      <c r="B450" s="134"/>
      <c r="C450" s="172">
        <v>2020</v>
      </c>
      <c r="D450" s="166">
        <v>80.83</v>
      </c>
      <c r="E450" s="166">
        <v>56.52</v>
      </c>
      <c r="F450" s="166">
        <v>216.91</v>
      </c>
      <c r="G450" s="166">
        <v>1717.67</v>
      </c>
      <c r="H450" s="181">
        <v>1.8</v>
      </c>
      <c r="I450" s="181">
        <v>99.4</v>
      </c>
      <c r="J450" s="166">
        <v>877.58</v>
      </c>
      <c r="K450" s="166">
        <v>12.76</v>
      </c>
      <c r="L450" s="166">
        <v>597.75</v>
      </c>
      <c r="M450" s="166">
        <v>1408.56</v>
      </c>
      <c r="N450" s="166">
        <v>428.57</v>
      </c>
      <c r="O450" s="166">
        <v>24.71</v>
      </c>
    </row>
    <row r="451" spans="1:1022" x14ac:dyDescent="0.3">
      <c r="A451" s="130" t="s">
        <v>154</v>
      </c>
      <c r="B451" s="128" t="s">
        <v>793</v>
      </c>
      <c r="C451" s="158"/>
      <c r="D451" s="174"/>
      <c r="E451" s="174"/>
      <c r="F451" s="174"/>
      <c r="G451" s="174"/>
      <c r="H451" s="174"/>
      <c r="I451" s="174"/>
      <c r="J451" s="175"/>
      <c r="K451" s="175"/>
      <c r="L451" s="175"/>
      <c r="M451" s="175"/>
      <c r="N451" s="175"/>
      <c r="O451" s="175"/>
      <c r="P451" s="128"/>
      <c r="Q451" s="128"/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  <c r="AI451" s="128"/>
      <c r="AJ451" s="128"/>
      <c r="AK451" s="128"/>
      <c r="AL451" s="128"/>
      <c r="AM451" s="128"/>
      <c r="AN451" s="128"/>
      <c r="AO451" s="128"/>
      <c r="AP451" s="128"/>
      <c r="AQ451" s="128"/>
      <c r="AR451" s="128"/>
      <c r="AS451" s="128"/>
      <c r="AT451" s="128"/>
      <c r="AU451" s="128"/>
      <c r="AV451" s="128"/>
      <c r="AW451" s="128"/>
      <c r="AX451" s="128"/>
      <c r="AY451" s="128"/>
      <c r="AZ451" s="128"/>
      <c r="BA451" s="128"/>
      <c r="BB451" s="128"/>
      <c r="BC451" s="128"/>
      <c r="BD451" s="128"/>
      <c r="BE451" s="128"/>
      <c r="BF451" s="128"/>
      <c r="BG451" s="128"/>
      <c r="BH451" s="128"/>
      <c r="BI451" s="128"/>
      <c r="BJ451" s="128"/>
      <c r="BK451" s="128"/>
      <c r="BL451" s="128"/>
      <c r="BM451" s="128"/>
      <c r="BN451" s="128"/>
      <c r="BO451" s="128"/>
      <c r="BP451" s="128"/>
      <c r="BQ451" s="128"/>
      <c r="BR451" s="128"/>
      <c r="BS451" s="128"/>
      <c r="BT451" s="128"/>
      <c r="BU451" s="128"/>
      <c r="BV451" s="128"/>
      <c r="BW451" s="128"/>
      <c r="BX451" s="128"/>
      <c r="BY451" s="128"/>
      <c r="BZ451" s="128"/>
      <c r="CA451" s="128"/>
      <c r="CB451" s="128"/>
      <c r="CC451" s="128"/>
      <c r="CD451" s="128"/>
      <c r="CE451" s="128"/>
      <c r="CF451" s="128"/>
      <c r="CG451" s="128"/>
      <c r="CH451" s="128"/>
      <c r="CI451" s="128"/>
      <c r="CJ451" s="128"/>
      <c r="CK451" s="128"/>
      <c r="CL451" s="128"/>
      <c r="CM451" s="128"/>
      <c r="CN451" s="128"/>
      <c r="CO451" s="128"/>
      <c r="CP451" s="128"/>
      <c r="CQ451" s="128"/>
      <c r="CR451" s="128"/>
      <c r="CS451" s="128"/>
      <c r="CT451" s="128"/>
      <c r="CU451" s="128"/>
      <c r="CV451" s="128"/>
      <c r="CW451" s="128"/>
      <c r="CX451" s="128"/>
      <c r="CY451" s="128"/>
      <c r="CZ451" s="128"/>
      <c r="DA451" s="128"/>
      <c r="DB451" s="128"/>
      <c r="DC451" s="128"/>
      <c r="DD451" s="128"/>
      <c r="DE451" s="128"/>
      <c r="DF451" s="128"/>
      <c r="DG451" s="128"/>
      <c r="DH451" s="128"/>
      <c r="DI451" s="128"/>
      <c r="DJ451" s="128"/>
      <c r="DK451" s="128"/>
      <c r="DL451" s="128"/>
      <c r="DM451" s="128"/>
      <c r="DN451" s="128"/>
      <c r="DO451" s="128"/>
      <c r="DP451" s="128"/>
      <c r="DQ451" s="128"/>
      <c r="DR451" s="128"/>
      <c r="DS451" s="128"/>
      <c r="DT451" s="128"/>
      <c r="DU451" s="128"/>
      <c r="DV451" s="128"/>
      <c r="DW451" s="128"/>
      <c r="DX451" s="128"/>
      <c r="DY451" s="128"/>
      <c r="DZ451" s="128"/>
      <c r="EA451" s="128"/>
      <c r="EB451" s="128"/>
      <c r="EC451" s="128"/>
      <c r="ED451" s="128"/>
      <c r="EE451" s="128"/>
      <c r="EF451" s="128"/>
      <c r="EG451" s="128"/>
      <c r="EH451" s="128"/>
      <c r="EI451" s="128"/>
      <c r="EJ451" s="128"/>
      <c r="EK451" s="128"/>
      <c r="EL451" s="128"/>
      <c r="EM451" s="128"/>
      <c r="EN451" s="128"/>
      <c r="EO451" s="128"/>
      <c r="EP451" s="128"/>
      <c r="EQ451" s="128"/>
      <c r="ER451" s="128"/>
      <c r="ES451" s="128"/>
      <c r="ET451" s="128"/>
      <c r="EU451" s="128"/>
      <c r="EV451" s="128"/>
      <c r="EW451" s="128"/>
      <c r="EX451" s="128"/>
      <c r="EY451" s="128"/>
      <c r="EZ451" s="128"/>
      <c r="FA451" s="128"/>
      <c r="FB451" s="128"/>
      <c r="FC451" s="128"/>
      <c r="FD451" s="128"/>
      <c r="FE451" s="128"/>
      <c r="FF451" s="128"/>
      <c r="FG451" s="128"/>
      <c r="FH451" s="128"/>
      <c r="FI451" s="128"/>
      <c r="FJ451" s="128"/>
      <c r="FK451" s="128"/>
      <c r="FL451" s="128"/>
      <c r="FM451" s="128"/>
      <c r="FN451" s="128"/>
      <c r="FO451" s="128"/>
      <c r="FP451" s="128"/>
      <c r="FQ451" s="128"/>
      <c r="FR451" s="128"/>
      <c r="FS451" s="128"/>
      <c r="FT451" s="128"/>
      <c r="FU451" s="128"/>
      <c r="FV451" s="128"/>
      <c r="FW451" s="128"/>
      <c r="FX451" s="128"/>
      <c r="FY451" s="128"/>
      <c r="FZ451" s="128"/>
      <c r="GA451" s="128"/>
      <c r="GB451" s="128"/>
      <c r="GC451" s="128"/>
      <c r="GD451" s="128"/>
      <c r="GE451" s="128"/>
      <c r="GF451" s="128"/>
      <c r="GG451" s="128"/>
      <c r="GH451" s="128"/>
      <c r="GI451" s="128"/>
      <c r="GJ451" s="128"/>
      <c r="GK451" s="128"/>
      <c r="GL451" s="128"/>
      <c r="GM451" s="128"/>
      <c r="GN451" s="128"/>
      <c r="GO451" s="128"/>
      <c r="GP451" s="128"/>
      <c r="GQ451" s="128"/>
      <c r="GR451" s="128"/>
      <c r="GS451" s="128"/>
      <c r="GT451" s="128"/>
      <c r="GU451" s="128"/>
      <c r="GV451" s="128"/>
      <c r="GW451" s="128"/>
      <c r="GX451" s="128"/>
      <c r="GY451" s="128"/>
      <c r="GZ451" s="128"/>
      <c r="HA451" s="128"/>
      <c r="HB451" s="128"/>
      <c r="HC451" s="128"/>
      <c r="HD451" s="128"/>
      <c r="HE451" s="128"/>
      <c r="HF451" s="128"/>
      <c r="HG451" s="128"/>
      <c r="HH451" s="128"/>
      <c r="HI451" s="128"/>
      <c r="HJ451" s="128"/>
      <c r="HK451" s="128"/>
      <c r="HL451" s="128"/>
      <c r="HM451" s="128"/>
      <c r="HN451" s="128"/>
      <c r="HO451" s="128"/>
      <c r="HP451" s="128"/>
      <c r="HQ451" s="128"/>
      <c r="HR451" s="128"/>
      <c r="HS451" s="128"/>
      <c r="HT451" s="128"/>
      <c r="HU451" s="128"/>
      <c r="HV451" s="128"/>
      <c r="HW451" s="128"/>
      <c r="HX451" s="128"/>
      <c r="HY451" s="128"/>
      <c r="HZ451" s="128"/>
      <c r="IA451" s="128"/>
      <c r="IB451" s="128"/>
      <c r="IC451" s="128"/>
      <c r="ID451" s="128"/>
      <c r="IE451" s="128"/>
      <c r="IF451" s="128"/>
      <c r="IG451" s="128"/>
      <c r="IH451" s="128"/>
      <c r="II451" s="128"/>
      <c r="IJ451" s="128"/>
      <c r="IK451" s="128"/>
      <c r="IL451" s="128"/>
      <c r="IM451" s="128"/>
      <c r="IN451" s="128"/>
      <c r="IO451" s="128"/>
      <c r="IP451" s="128"/>
      <c r="IQ451" s="128"/>
      <c r="IR451" s="128"/>
      <c r="IS451" s="128"/>
      <c r="IT451" s="128"/>
      <c r="IU451" s="128"/>
      <c r="IV451" s="128"/>
      <c r="IW451" s="128"/>
      <c r="IX451" s="128"/>
      <c r="IY451" s="128"/>
      <c r="IZ451" s="128"/>
      <c r="JA451" s="128"/>
      <c r="JB451" s="128"/>
      <c r="JC451" s="128"/>
      <c r="JD451" s="128"/>
      <c r="JE451" s="128"/>
      <c r="JF451" s="128"/>
      <c r="JG451" s="128"/>
      <c r="JH451" s="128"/>
      <c r="JI451" s="128"/>
      <c r="JJ451" s="128"/>
      <c r="JK451" s="128"/>
      <c r="JL451" s="128"/>
      <c r="JM451" s="128"/>
      <c r="JN451" s="128"/>
      <c r="JO451" s="128"/>
      <c r="JP451" s="128"/>
      <c r="JQ451" s="128"/>
      <c r="JR451" s="128"/>
      <c r="JS451" s="128"/>
      <c r="JT451" s="128"/>
      <c r="JU451" s="128"/>
      <c r="JV451" s="128"/>
      <c r="JW451" s="128"/>
      <c r="JX451" s="128"/>
      <c r="JY451" s="128"/>
      <c r="JZ451" s="128"/>
      <c r="KA451" s="128"/>
      <c r="KB451" s="128"/>
      <c r="KC451" s="128"/>
      <c r="KD451" s="128"/>
      <c r="KE451" s="128"/>
      <c r="KF451" s="128"/>
      <c r="KG451" s="128"/>
      <c r="KH451" s="128"/>
      <c r="KI451" s="128"/>
      <c r="KJ451" s="128"/>
      <c r="KK451" s="128"/>
      <c r="KL451" s="128"/>
      <c r="KM451" s="128"/>
      <c r="KN451" s="128"/>
      <c r="KO451" s="128"/>
      <c r="KP451" s="128"/>
      <c r="KQ451" s="128"/>
      <c r="KR451" s="128"/>
      <c r="KS451" s="128"/>
      <c r="KT451" s="128"/>
      <c r="KU451" s="128"/>
      <c r="KV451" s="128"/>
      <c r="KW451" s="128"/>
      <c r="KX451" s="128"/>
      <c r="KY451" s="128"/>
      <c r="KZ451" s="128"/>
      <c r="LA451" s="128"/>
      <c r="LB451" s="128"/>
      <c r="LC451" s="128"/>
      <c r="LD451" s="128"/>
      <c r="LE451" s="128"/>
      <c r="LF451" s="128"/>
      <c r="LG451" s="128"/>
      <c r="LH451" s="128"/>
      <c r="LI451" s="128"/>
      <c r="LJ451" s="128"/>
      <c r="LK451" s="128"/>
      <c r="LL451" s="128"/>
      <c r="LM451" s="128"/>
      <c r="LN451" s="128"/>
      <c r="LO451" s="128"/>
      <c r="LP451" s="128"/>
      <c r="LQ451" s="128"/>
      <c r="LR451" s="128"/>
      <c r="LS451" s="128"/>
      <c r="LT451" s="128"/>
      <c r="LU451" s="128"/>
      <c r="LV451" s="128"/>
      <c r="LW451" s="128"/>
      <c r="LX451" s="128"/>
      <c r="LY451" s="128"/>
      <c r="LZ451" s="128"/>
      <c r="MA451" s="128"/>
      <c r="MB451" s="128"/>
      <c r="MC451" s="128"/>
      <c r="MD451" s="128"/>
      <c r="ME451" s="128"/>
      <c r="MF451" s="128"/>
      <c r="MG451" s="128"/>
      <c r="MH451" s="128"/>
      <c r="MI451" s="128"/>
      <c r="MJ451" s="128"/>
      <c r="MK451" s="128"/>
      <c r="ML451" s="128"/>
      <c r="MM451" s="128"/>
      <c r="MN451" s="128"/>
      <c r="MO451" s="128"/>
      <c r="MP451" s="128"/>
      <c r="MQ451" s="128"/>
      <c r="MR451" s="128"/>
      <c r="MS451" s="128"/>
      <c r="MT451" s="128"/>
      <c r="MU451" s="128"/>
      <c r="MV451" s="128"/>
      <c r="MW451" s="128"/>
      <c r="MX451" s="128"/>
      <c r="MY451" s="128"/>
      <c r="MZ451" s="128"/>
      <c r="NA451" s="128"/>
      <c r="NB451" s="128"/>
      <c r="NC451" s="128"/>
      <c r="ND451" s="128"/>
      <c r="NE451" s="128"/>
      <c r="NF451" s="128"/>
      <c r="NG451" s="128"/>
      <c r="NH451" s="128"/>
      <c r="NI451" s="128"/>
      <c r="NJ451" s="128"/>
      <c r="NK451" s="128"/>
      <c r="NL451" s="128"/>
      <c r="NM451" s="128"/>
      <c r="NN451" s="128"/>
      <c r="NO451" s="128"/>
      <c r="NP451" s="128"/>
      <c r="NQ451" s="128"/>
      <c r="NR451" s="128"/>
      <c r="NS451" s="128"/>
      <c r="NT451" s="128"/>
      <c r="NU451" s="128"/>
      <c r="NV451" s="128"/>
      <c r="NW451" s="128"/>
      <c r="NX451" s="128"/>
      <c r="NY451" s="128"/>
      <c r="NZ451" s="128"/>
      <c r="OA451" s="128"/>
      <c r="OB451" s="128"/>
      <c r="OC451" s="128"/>
      <c r="OD451" s="128"/>
      <c r="OE451" s="128"/>
      <c r="OF451" s="128"/>
      <c r="OG451" s="128"/>
      <c r="OH451" s="128"/>
      <c r="OI451" s="128"/>
      <c r="OJ451" s="128"/>
      <c r="OK451" s="128"/>
      <c r="OL451" s="128"/>
      <c r="OM451" s="128"/>
      <c r="ON451" s="128"/>
      <c r="OO451" s="128"/>
      <c r="OP451" s="128"/>
      <c r="OQ451" s="128"/>
      <c r="OR451" s="128"/>
      <c r="OS451" s="128"/>
      <c r="OT451" s="128"/>
      <c r="OU451" s="128"/>
      <c r="OV451" s="128"/>
      <c r="OW451" s="128"/>
      <c r="OX451" s="128"/>
      <c r="OY451" s="128"/>
      <c r="OZ451" s="128"/>
      <c r="PA451" s="128"/>
      <c r="PB451" s="128"/>
      <c r="PC451" s="128"/>
      <c r="PD451" s="128"/>
      <c r="PE451" s="128"/>
      <c r="PF451" s="128"/>
      <c r="PG451" s="128"/>
      <c r="PH451" s="128"/>
      <c r="PI451" s="128"/>
      <c r="PJ451" s="128"/>
      <c r="PK451" s="128"/>
      <c r="PL451" s="128"/>
      <c r="PM451" s="128"/>
      <c r="PN451" s="128"/>
      <c r="PO451" s="128"/>
      <c r="PP451" s="128"/>
      <c r="PQ451" s="128"/>
      <c r="PR451" s="128"/>
      <c r="PS451" s="128"/>
      <c r="PT451" s="128"/>
      <c r="PU451" s="128"/>
      <c r="PV451" s="128"/>
      <c r="PW451" s="128"/>
      <c r="PX451" s="128"/>
      <c r="PY451" s="128"/>
      <c r="PZ451" s="128"/>
      <c r="QA451" s="128"/>
      <c r="QB451" s="128"/>
      <c r="QC451" s="128"/>
      <c r="QD451" s="128"/>
      <c r="QE451" s="128"/>
      <c r="QF451" s="128"/>
      <c r="QG451" s="128"/>
      <c r="QH451" s="128"/>
      <c r="QI451" s="128"/>
      <c r="QJ451" s="128"/>
      <c r="QK451" s="128"/>
      <c r="QL451" s="128"/>
      <c r="QM451" s="128"/>
      <c r="QN451" s="128"/>
      <c r="QO451" s="128"/>
      <c r="QP451" s="128"/>
      <c r="QQ451" s="128"/>
      <c r="QR451" s="128"/>
      <c r="QS451" s="128"/>
      <c r="QT451" s="128"/>
      <c r="QU451" s="128"/>
      <c r="QV451" s="128"/>
      <c r="QW451" s="128"/>
      <c r="QX451" s="128"/>
      <c r="QY451" s="128"/>
      <c r="QZ451" s="128"/>
      <c r="RA451" s="128"/>
      <c r="RB451" s="128"/>
      <c r="RC451" s="128"/>
      <c r="RD451" s="128"/>
      <c r="RE451" s="128"/>
      <c r="RF451" s="128"/>
      <c r="RG451" s="128"/>
      <c r="RH451" s="128"/>
      <c r="RI451" s="128"/>
      <c r="RJ451" s="128"/>
      <c r="RK451" s="128"/>
      <c r="RL451" s="128"/>
      <c r="RM451" s="128"/>
      <c r="RN451" s="128"/>
      <c r="RO451" s="128"/>
      <c r="RP451" s="128"/>
      <c r="RQ451" s="128"/>
      <c r="RR451" s="128"/>
      <c r="RS451" s="128"/>
      <c r="RT451" s="128"/>
      <c r="RU451" s="128"/>
      <c r="RV451" s="128"/>
      <c r="RW451" s="128"/>
      <c r="RX451" s="128"/>
      <c r="RY451" s="128"/>
      <c r="RZ451" s="128"/>
      <c r="SA451" s="128"/>
      <c r="SB451" s="128"/>
      <c r="SC451" s="128"/>
      <c r="SD451" s="128"/>
      <c r="SE451" s="128"/>
      <c r="SF451" s="128"/>
      <c r="SG451" s="128"/>
      <c r="SH451" s="128"/>
      <c r="SI451" s="128"/>
      <c r="SJ451" s="128"/>
      <c r="SK451" s="128"/>
      <c r="SL451" s="128"/>
      <c r="SM451" s="128"/>
      <c r="SN451" s="128"/>
      <c r="SO451" s="128"/>
      <c r="SP451" s="128"/>
      <c r="SQ451" s="128"/>
      <c r="SR451" s="128"/>
      <c r="SS451" s="128"/>
      <c r="ST451" s="128"/>
      <c r="SU451" s="128"/>
      <c r="SV451" s="128"/>
      <c r="SW451" s="128"/>
      <c r="SX451" s="128"/>
      <c r="SY451" s="128"/>
      <c r="SZ451" s="128"/>
      <c r="TA451" s="128"/>
      <c r="TB451" s="128"/>
      <c r="TC451" s="128"/>
      <c r="TD451" s="128"/>
      <c r="TE451" s="128"/>
      <c r="TF451" s="128"/>
      <c r="TG451" s="128"/>
      <c r="TH451" s="128"/>
      <c r="TI451" s="128"/>
      <c r="TJ451" s="128"/>
      <c r="TK451" s="128"/>
      <c r="TL451" s="128"/>
      <c r="TM451" s="128"/>
      <c r="TN451" s="128"/>
      <c r="TO451" s="128"/>
      <c r="TP451" s="128"/>
      <c r="TQ451" s="128"/>
      <c r="TR451" s="128"/>
      <c r="TS451" s="128"/>
      <c r="TT451" s="128"/>
      <c r="TU451" s="128"/>
      <c r="TV451" s="128"/>
      <c r="TW451" s="128"/>
      <c r="TX451" s="128"/>
      <c r="TY451" s="128"/>
      <c r="TZ451" s="128"/>
      <c r="UA451" s="128"/>
      <c r="UB451" s="128"/>
      <c r="UC451" s="128"/>
      <c r="UD451" s="128"/>
      <c r="UE451" s="128"/>
      <c r="UF451" s="128"/>
      <c r="UG451" s="128"/>
      <c r="UH451" s="128"/>
      <c r="UI451" s="128"/>
      <c r="UJ451" s="128"/>
      <c r="UK451" s="128"/>
      <c r="UL451" s="128"/>
      <c r="UM451" s="128"/>
      <c r="UN451" s="128"/>
      <c r="UO451" s="128"/>
      <c r="UP451" s="128"/>
      <c r="UQ451" s="128"/>
      <c r="UR451" s="128"/>
      <c r="US451" s="128"/>
      <c r="UT451" s="128"/>
      <c r="UU451" s="128"/>
      <c r="UV451" s="128"/>
      <c r="UW451" s="128"/>
      <c r="UX451" s="128"/>
      <c r="UY451" s="128"/>
      <c r="UZ451" s="128"/>
      <c r="VA451" s="128"/>
      <c r="VB451" s="128"/>
      <c r="VC451" s="128"/>
      <c r="VD451" s="128"/>
      <c r="VE451" s="128"/>
      <c r="VF451" s="128"/>
      <c r="VG451" s="128"/>
      <c r="VH451" s="128"/>
      <c r="VI451" s="128"/>
      <c r="VJ451" s="128"/>
      <c r="VK451" s="128"/>
      <c r="VL451" s="128"/>
      <c r="VM451" s="128"/>
      <c r="VN451" s="128"/>
      <c r="VO451" s="128"/>
      <c r="VP451" s="128"/>
      <c r="VQ451" s="128"/>
      <c r="VR451" s="128"/>
      <c r="VS451" s="128"/>
      <c r="VT451" s="128"/>
      <c r="VU451" s="128"/>
      <c r="VV451" s="128"/>
      <c r="VW451" s="128"/>
      <c r="VX451" s="128"/>
      <c r="VY451" s="128"/>
      <c r="VZ451" s="128"/>
      <c r="WA451" s="128"/>
      <c r="WB451" s="128"/>
      <c r="WC451" s="128"/>
      <c r="WD451" s="128"/>
      <c r="WE451" s="128"/>
      <c r="WF451" s="128"/>
      <c r="WG451" s="128"/>
      <c r="WH451" s="128"/>
      <c r="WI451" s="128"/>
      <c r="WJ451" s="128"/>
      <c r="WK451" s="128"/>
      <c r="WL451" s="128"/>
      <c r="WM451" s="128"/>
      <c r="WN451" s="128"/>
      <c r="WO451" s="128"/>
      <c r="WP451" s="128"/>
      <c r="WQ451" s="128"/>
      <c r="WR451" s="128"/>
      <c r="WS451" s="128"/>
      <c r="WT451" s="128"/>
      <c r="WU451" s="128"/>
      <c r="WV451" s="128"/>
      <c r="WW451" s="128"/>
      <c r="WX451" s="128"/>
      <c r="WY451" s="128"/>
      <c r="WZ451" s="128"/>
      <c r="XA451" s="128"/>
      <c r="XB451" s="128"/>
      <c r="XC451" s="128"/>
      <c r="XD451" s="128"/>
      <c r="XE451" s="128"/>
      <c r="XF451" s="128"/>
      <c r="XG451" s="128"/>
      <c r="XH451" s="128"/>
      <c r="XI451" s="128"/>
      <c r="XJ451" s="128"/>
      <c r="XK451" s="128"/>
      <c r="XL451" s="128"/>
      <c r="XM451" s="128"/>
      <c r="XN451" s="128"/>
      <c r="XO451" s="128"/>
      <c r="XP451" s="128"/>
      <c r="XQ451" s="128"/>
      <c r="XR451" s="128"/>
      <c r="XS451" s="128"/>
      <c r="XT451" s="128"/>
      <c r="XU451" s="128"/>
      <c r="XV451" s="128"/>
      <c r="XW451" s="128"/>
      <c r="XX451" s="128"/>
      <c r="XY451" s="128"/>
      <c r="XZ451" s="128"/>
      <c r="YA451" s="128"/>
      <c r="YB451" s="128"/>
      <c r="YC451" s="128"/>
      <c r="YD451" s="128"/>
      <c r="YE451" s="128"/>
      <c r="YF451" s="128"/>
      <c r="YG451" s="128"/>
      <c r="YH451" s="128"/>
      <c r="YI451" s="128"/>
      <c r="YJ451" s="128"/>
      <c r="YK451" s="128"/>
      <c r="YL451" s="128"/>
      <c r="YM451" s="128"/>
      <c r="YN451" s="128"/>
      <c r="YO451" s="128"/>
      <c r="YP451" s="128"/>
      <c r="YQ451" s="128"/>
      <c r="YR451" s="128"/>
      <c r="YS451" s="128"/>
      <c r="YT451" s="128"/>
      <c r="YU451" s="128"/>
      <c r="YV451" s="128"/>
      <c r="YW451" s="128"/>
      <c r="YX451" s="128"/>
      <c r="YY451" s="128"/>
      <c r="YZ451" s="128"/>
      <c r="ZA451" s="128"/>
      <c r="ZB451" s="128"/>
      <c r="ZC451" s="128"/>
      <c r="ZD451" s="128"/>
      <c r="ZE451" s="128"/>
      <c r="ZF451" s="128"/>
      <c r="ZG451" s="128"/>
      <c r="ZH451" s="128"/>
      <c r="ZI451" s="128"/>
      <c r="ZJ451" s="128"/>
      <c r="ZK451" s="128"/>
      <c r="ZL451" s="128"/>
      <c r="ZM451" s="128"/>
      <c r="ZN451" s="128"/>
      <c r="ZO451" s="128"/>
      <c r="ZP451" s="128"/>
      <c r="ZQ451" s="128"/>
      <c r="ZR451" s="128"/>
      <c r="ZS451" s="128"/>
      <c r="ZT451" s="128"/>
      <c r="ZU451" s="128"/>
      <c r="ZV451" s="128"/>
      <c r="ZW451" s="128"/>
      <c r="ZX451" s="128"/>
      <c r="ZY451" s="128"/>
      <c r="ZZ451" s="128"/>
      <c r="AAA451" s="128"/>
      <c r="AAB451" s="128"/>
      <c r="AAC451" s="128"/>
      <c r="AAD451" s="128"/>
      <c r="AAE451" s="128"/>
      <c r="AAF451" s="128"/>
      <c r="AAG451" s="128"/>
      <c r="AAH451" s="128"/>
      <c r="AAI451" s="128"/>
      <c r="AAJ451" s="128"/>
      <c r="AAK451" s="128"/>
      <c r="AAL451" s="128"/>
      <c r="AAM451" s="128"/>
      <c r="AAN451" s="128"/>
      <c r="AAO451" s="128"/>
      <c r="AAP451" s="128"/>
      <c r="AAQ451" s="128"/>
      <c r="AAR451" s="128"/>
      <c r="AAS451" s="128"/>
      <c r="AAT451" s="128"/>
      <c r="AAU451" s="128"/>
      <c r="AAV451" s="128"/>
      <c r="AAW451" s="128"/>
      <c r="AAX451" s="128"/>
      <c r="AAY451" s="128"/>
      <c r="AAZ451" s="128"/>
      <c r="ABA451" s="128"/>
      <c r="ABB451" s="128"/>
      <c r="ABC451" s="128"/>
      <c r="ABD451" s="128"/>
      <c r="ABE451" s="128"/>
      <c r="ABF451" s="128"/>
      <c r="ABG451" s="128"/>
      <c r="ABH451" s="128"/>
      <c r="ABI451" s="128"/>
      <c r="ABJ451" s="128"/>
      <c r="ABK451" s="128"/>
      <c r="ABL451" s="128"/>
      <c r="ABM451" s="128"/>
      <c r="ABN451" s="128"/>
      <c r="ABO451" s="128"/>
      <c r="ABP451" s="128"/>
      <c r="ABQ451" s="128"/>
      <c r="ABR451" s="128"/>
      <c r="ABS451" s="128"/>
      <c r="ABT451" s="128"/>
      <c r="ABU451" s="128"/>
      <c r="ABV451" s="128"/>
      <c r="ABW451" s="128"/>
      <c r="ABX451" s="128"/>
      <c r="ABY451" s="128"/>
      <c r="ABZ451" s="128"/>
      <c r="ACA451" s="128"/>
      <c r="ACB451" s="128"/>
      <c r="ACC451" s="128"/>
      <c r="ACD451" s="128"/>
      <c r="ACE451" s="128"/>
      <c r="ACF451" s="128"/>
      <c r="ACG451" s="128"/>
      <c r="ACH451" s="128"/>
      <c r="ACI451" s="128"/>
      <c r="ACJ451" s="128"/>
      <c r="ACK451" s="128"/>
      <c r="ACL451" s="128"/>
      <c r="ACM451" s="128"/>
      <c r="ACN451" s="128"/>
      <c r="ACO451" s="128"/>
      <c r="ACP451" s="128"/>
      <c r="ACQ451" s="128"/>
      <c r="ACR451" s="128"/>
      <c r="ACS451" s="128"/>
      <c r="ACT451" s="128"/>
      <c r="ACU451" s="128"/>
      <c r="ACV451" s="128"/>
      <c r="ACW451" s="128"/>
      <c r="ACX451" s="128"/>
      <c r="ACY451" s="128"/>
      <c r="ACZ451" s="128"/>
      <c r="ADA451" s="128"/>
      <c r="ADB451" s="128"/>
      <c r="ADC451" s="128"/>
      <c r="ADD451" s="128"/>
      <c r="ADE451" s="128"/>
      <c r="ADF451" s="128"/>
      <c r="ADG451" s="128"/>
      <c r="ADH451" s="128"/>
      <c r="ADI451" s="128"/>
      <c r="ADJ451" s="128"/>
      <c r="ADK451" s="128"/>
      <c r="ADL451" s="128"/>
      <c r="ADM451" s="128"/>
      <c r="ADN451" s="128"/>
      <c r="ADO451" s="128"/>
      <c r="ADP451" s="128"/>
      <c r="ADQ451" s="128"/>
      <c r="ADR451" s="128"/>
      <c r="ADS451" s="128"/>
      <c r="ADT451" s="128"/>
      <c r="ADU451" s="128"/>
      <c r="ADV451" s="128"/>
      <c r="ADW451" s="128"/>
      <c r="ADX451" s="128"/>
      <c r="ADY451" s="128"/>
      <c r="ADZ451" s="128"/>
      <c r="AEA451" s="128"/>
      <c r="AEB451" s="128"/>
      <c r="AEC451" s="128"/>
      <c r="AED451" s="128"/>
      <c r="AEE451" s="128"/>
      <c r="AEF451" s="128"/>
      <c r="AEG451" s="128"/>
      <c r="AEH451" s="128"/>
      <c r="AEI451" s="128"/>
      <c r="AEJ451" s="128"/>
      <c r="AEK451" s="128"/>
      <c r="AEL451" s="128"/>
      <c r="AEM451" s="128"/>
      <c r="AEN451" s="128"/>
      <c r="AEO451" s="128"/>
      <c r="AEP451" s="128"/>
      <c r="AEQ451" s="128"/>
      <c r="AER451" s="128"/>
      <c r="AES451" s="128"/>
      <c r="AET451" s="128"/>
      <c r="AEU451" s="128"/>
      <c r="AEV451" s="128"/>
      <c r="AEW451" s="128"/>
      <c r="AEX451" s="128"/>
      <c r="AEY451" s="128"/>
      <c r="AEZ451" s="128"/>
      <c r="AFA451" s="128"/>
      <c r="AFB451" s="128"/>
      <c r="AFC451" s="128"/>
      <c r="AFD451" s="128"/>
      <c r="AFE451" s="128"/>
      <c r="AFF451" s="128"/>
      <c r="AFG451" s="128"/>
      <c r="AFH451" s="128"/>
      <c r="AFI451" s="128"/>
      <c r="AFJ451" s="128"/>
      <c r="AFK451" s="128"/>
      <c r="AFL451" s="128"/>
      <c r="AFM451" s="128"/>
      <c r="AFN451" s="128"/>
      <c r="AFO451" s="128"/>
      <c r="AFP451" s="128"/>
      <c r="AFQ451" s="128"/>
      <c r="AFR451" s="128"/>
      <c r="AFS451" s="128"/>
      <c r="AFT451" s="128"/>
      <c r="AFU451" s="128"/>
      <c r="AFV451" s="128"/>
      <c r="AFW451" s="128"/>
      <c r="AFX451" s="128"/>
      <c r="AFY451" s="128"/>
      <c r="AFZ451" s="128"/>
      <c r="AGA451" s="128"/>
      <c r="AGB451" s="128"/>
      <c r="AGC451" s="128"/>
      <c r="AGD451" s="128"/>
      <c r="AGE451" s="128"/>
      <c r="AGF451" s="128"/>
      <c r="AGG451" s="128"/>
      <c r="AGH451" s="128"/>
      <c r="AGI451" s="128"/>
      <c r="AGJ451" s="128"/>
      <c r="AGK451" s="128"/>
      <c r="AGL451" s="128"/>
      <c r="AGM451" s="128"/>
      <c r="AGN451" s="128"/>
      <c r="AGO451" s="128"/>
      <c r="AGP451" s="128"/>
      <c r="AGQ451" s="128"/>
      <c r="AGR451" s="128"/>
      <c r="AGS451" s="128"/>
      <c r="AGT451" s="128"/>
      <c r="AGU451" s="128"/>
      <c r="AGV451" s="128"/>
      <c r="AGW451" s="128"/>
      <c r="AGX451" s="128"/>
      <c r="AGY451" s="128"/>
      <c r="AGZ451" s="128"/>
      <c r="AHA451" s="128"/>
      <c r="AHB451" s="128"/>
      <c r="AHC451" s="128"/>
      <c r="AHD451" s="128"/>
      <c r="AHE451" s="128"/>
      <c r="AHF451" s="128"/>
      <c r="AHG451" s="128"/>
      <c r="AHH451" s="128"/>
      <c r="AHI451" s="128"/>
      <c r="AHJ451" s="128"/>
      <c r="AHK451" s="128"/>
      <c r="AHL451" s="128"/>
      <c r="AHM451" s="128"/>
      <c r="AHN451" s="128"/>
      <c r="AHO451" s="128"/>
      <c r="AHP451" s="128"/>
      <c r="AHQ451" s="128"/>
      <c r="AHR451" s="128"/>
      <c r="AHS451" s="128"/>
      <c r="AHT451" s="128"/>
      <c r="AHU451" s="128"/>
      <c r="AHV451" s="128"/>
      <c r="AHW451" s="128"/>
      <c r="AHX451" s="128"/>
      <c r="AHY451" s="128"/>
      <c r="AHZ451" s="128"/>
      <c r="AIA451" s="128"/>
      <c r="AIB451" s="128"/>
      <c r="AIC451" s="128"/>
      <c r="AID451" s="128"/>
      <c r="AIE451" s="128"/>
      <c r="AIF451" s="128"/>
      <c r="AIG451" s="128"/>
      <c r="AIH451" s="128"/>
      <c r="AII451" s="128"/>
      <c r="AIJ451" s="128"/>
      <c r="AIK451" s="128"/>
      <c r="AIL451" s="128"/>
      <c r="AIM451" s="128"/>
      <c r="AIN451" s="128"/>
      <c r="AIO451" s="128"/>
      <c r="AIP451" s="128"/>
      <c r="AIQ451" s="128"/>
      <c r="AIR451" s="128"/>
      <c r="AIS451" s="128"/>
      <c r="AIT451" s="128"/>
      <c r="AIU451" s="128"/>
      <c r="AIV451" s="128"/>
      <c r="AIW451" s="128"/>
      <c r="AIX451" s="128"/>
      <c r="AIY451" s="128"/>
      <c r="AIZ451" s="128"/>
      <c r="AJA451" s="128"/>
      <c r="AJB451" s="128"/>
      <c r="AJC451" s="128"/>
      <c r="AJD451" s="128"/>
      <c r="AJE451" s="128"/>
      <c r="AJF451" s="128"/>
      <c r="AJG451" s="128"/>
      <c r="AJH451" s="128"/>
      <c r="AJI451" s="128"/>
      <c r="AJJ451" s="128"/>
      <c r="AJK451" s="128"/>
      <c r="AJL451" s="128"/>
      <c r="AJM451" s="128"/>
      <c r="AJN451" s="128"/>
      <c r="AJO451" s="128"/>
      <c r="AJP451" s="128"/>
      <c r="AJQ451" s="128"/>
      <c r="AJR451" s="128"/>
      <c r="AJS451" s="128"/>
      <c r="AJT451" s="128"/>
      <c r="AJU451" s="128"/>
      <c r="AJV451" s="128"/>
      <c r="AJW451" s="128"/>
      <c r="AJX451" s="128"/>
      <c r="AJY451" s="128"/>
      <c r="AJZ451" s="128"/>
      <c r="AKA451" s="128"/>
      <c r="AKB451" s="128"/>
      <c r="AKC451" s="128"/>
      <c r="AKD451" s="128"/>
      <c r="AKE451" s="128"/>
      <c r="AKF451" s="128"/>
      <c r="AKG451" s="128"/>
      <c r="AKH451" s="128"/>
      <c r="AKI451" s="128"/>
      <c r="AKJ451" s="128"/>
      <c r="AKK451" s="128"/>
      <c r="AKL451" s="128"/>
      <c r="AKM451" s="128"/>
      <c r="AKN451" s="128"/>
      <c r="AKO451" s="128"/>
      <c r="AKP451" s="128"/>
      <c r="AKQ451" s="128"/>
      <c r="AKR451" s="128"/>
      <c r="AKS451" s="128"/>
      <c r="AKT451" s="128"/>
      <c r="AKU451" s="128"/>
      <c r="AKV451" s="128"/>
      <c r="AKW451" s="128"/>
      <c r="AKX451" s="128"/>
      <c r="AKY451" s="128"/>
      <c r="AKZ451" s="128"/>
      <c r="ALA451" s="128"/>
      <c r="ALB451" s="128"/>
      <c r="ALC451" s="128"/>
      <c r="ALD451" s="128"/>
      <c r="ALE451" s="128"/>
      <c r="ALF451" s="128"/>
      <c r="ALG451" s="128"/>
      <c r="ALH451" s="128"/>
      <c r="ALI451" s="128"/>
      <c r="ALJ451" s="128"/>
      <c r="ALK451" s="128"/>
      <c r="ALL451" s="128"/>
      <c r="ALM451" s="128"/>
      <c r="ALN451" s="128"/>
      <c r="ALO451" s="128"/>
      <c r="ALP451" s="128"/>
      <c r="ALQ451" s="128"/>
      <c r="ALR451" s="128"/>
      <c r="ALS451" s="128"/>
      <c r="ALT451" s="128"/>
      <c r="ALU451" s="128"/>
      <c r="ALV451" s="128"/>
      <c r="ALW451" s="128"/>
      <c r="ALX451" s="128"/>
      <c r="ALY451" s="128"/>
      <c r="ALZ451" s="128"/>
      <c r="AMA451" s="128"/>
      <c r="AMB451" s="128"/>
      <c r="AMC451" s="128"/>
      <c r="AMD451" s="128"/>
      <c r="AME451" s="128"/>
      <c r="AMF451" s="128"/>
      <c r="AMG451" s="128"/>
      <c r="AMH451" s="128"/>
    </row>
    <row r="452" spans="1:1022" x14ac:dyDescent="0.3">
      <c r="A452" s="130" t="s">
        <v>155</v>
      </c>
      <c r="B452" s="128" t="s">
        <v>156</v>
      </c>
      <c r="C452" s="136"/>
      <c r="D452" s="176"/>
      <c r="E452" s="176"/>
      <c r="F452" s="176"/>
      <c r="G452" s="176"/>
      <c r="H452" s="176"/>
      <c r="I452" s="176"/>
      <c r="J452" s="176"/>
      <c r="K452" s="176"/>
      <c r="L452" s="176"/>
      <c r="M452" s="176"/>
      <c r="N452" s="176"/>
      <c r="O452" s="176"/>
      <c r="P452" s="128"/>
      <c r="Q452" s="128"/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128"/>
      <c r="AE452" s="128"/>
      <c r="AF452" s="128"/>
      <c r="AG452" s="128"/>
      <c r="AH452" s="128"/>
      <c r="AI452" s="128"/>
      <c r="AJ452" s="128"/>
      <c r="AK452" s="128"/>
      <c r="AL452" s="128"/>
      <c r="AM452" s="128"/>
      <c r="AN452" s="128"/>
      <c r="AO452" s="128"/>
      <c r="AP452" s="128"/>
      <c r="AQ452" s="128"/>
      <c r="AR452" s="128"/>
      <c r="AS452" s="128"/>
      <c r="AT452" s="128"/>
      <c r="AU452" s="128"/>
      <c r="AV452" s="128"/>
      <c r="AW452" s="128"/>
      <c r="AX452" s="128"/>
      <c r="AY452" s="128"/>
      <c r="AZ452" s="128"/>
      <c r="BA452" s="128"/>
      <c r="BB452" s="128"/>
      <c r="BC452" s="128"/>
      <c r="BD452" s="128"/>
      <c r="BE452" s="128"/>
      <c r="BF452" s="128"/>
      <c r="BG452" s="128"/>
      <c r="BH452" s="128"/>
      <c r="BI452" s="128"/>
      <c r="BJ452" s="128"/>
      <c r="BK452" s="128"/>
      <c r="BL452" s="128"/>
      <c r="BM452" s="128"/>
      <c r="BN452" s="128"/>
      <c r="BO452" s="128"/>
      <c r="BP452" s="128"/>
      <c r="BQ452" s="128"/>
      <c r="BR452" s="128"/>
      <c r="BS452" s="128"/>
      <c r="BT452" s="128"/>
      <c r="BU452" s="128"/>
      <c r="BV452" s="128"/>
      <c r="BW452" s="128"/>
      <c r="BX452" s="128"/>
      <c r="BY452" s="128"/>
      <c r="BZ452" s="128"/>
      <c r="CA452" s="128"/>
      <c r="CB452" s="128"/>
      <c r="CC452" s="128"/>
      <c r="CD452" s="128"/>
      <c r="CE452" s="128"/>
      <c r="CF452" s="128"/>
      <c r="CG452" s="128"/>
      <c r="CH452" s="128"/>
      <c r="CI452" s="128"/>
      <c r="CJ452" s="128"/>
      <c r="CK452" s="128"/>
      <c r="CL452" s="128"/>
      <c r="CM452" s="128"/>
      <c r="CN452" s="128"/>
      <c r="CO452" s="128"/>
      <c r="CP452" s="128"/>
      <c r="CQ452" s="128"/>
      <c r="CR452" s="128"/>
      <c r="CS452" s="128"/>
      <c r="CT452" s="128"/>
      <c r="CU452" s="128"/>
      <c r="CV452" s="128"/>
      <c r="CW452" s="128"/>
      <c r="CX452" s="128"/>
      <c r="CY452" s="128"/>
      <c r="CZ452" s="128"/>
      <c r="DA452" s="128"/>
      <c r="DB452" s="128"/>
      <c r="DC452" s="128"/>
      <c r="DD452" s="128"/>
      <c r="DE452" s="128"/>
      <c r="DF452" s="128"/>
      <c r="DG452" s="128"/>
      <c r="DH452" s="128"/>
      <c r="DI452" s="128"/>
      <c r="DJ452" s="128"/>
      <c r="DK452" s="128"/>
      <c r="DL452" s="128"/>
      <c r="DM452" s="128"/>
      <c r="DN452" s="128"/>
      <c r="DO452" s="128"/>
      <c r="DP452" s="128"/>
      <c r="DQ452" s="128"/>
      <c r="DR452" s="128"/>
      <c r="DS452" s="128"/>
      <c r="DT452" s="128"/>
      <c r="DU452" s="128"/>
      <c r="DV452" s="128"/>
      <c r="DW452" s="128"/>
      <c r="DX452" s="128"/>
      <c r="DY452" s="128"/>
      <c r="DZ452" s="128"/>
      <c r="EA452" s="128"/>
      <c r="EB452" s="128"/>
      <c r="EC452" s="128"/>
      <c r="ED452" s="128"/>
      <c r="EE452" s="128"/>
      <c r="EF452" s="128"/>
      <c r="EG452" s="128"/>
      <c r="EH452" s="128"/>
      <c r="EI452" s="128"/>
      <c r="EJ452" s="128"/>
      <c r="EK452" s="128"/>
      <c r="EL452" s="128"/>
      <c r="EM452" s="128"/>
      <c r="EN452" s="128"/>
      <c r="EO452" s="128"/>
      <c r="EP452" s="128"/>
      <c r="EQ452" s="128"/>
      <c r="ER452" s="128"/>
      <c r="ES452" s="128"/>
      <c r="ET452" s="128"/>
      <c r="EU452" s="128"/>
      <c r="EV452" s="128"/>
      <c r="EW452" s="128"/>
      <c r="EX452" s="128"/>
      <c r="EY452" s="128"/>
      <c r="EZ452" s="128"/>
      <c r="FA452" s="128"/>
      <c r="FB452" s="128"/>
      <c r="FC452" s="128"/>
      <c r="FD452" s="128"/>
      <c r="FE452" s="128"/>
      <c r="FF452" s="128"/>
      <c r="FG452" s="128"/>
      <c r="FH452" s="128"/>
      <c r="FI452" s="128"/>
      <c r="FJ452" s="128"/>
      <c r="FK452" s="128"/>
      <c r="FL452" s="128"/>
      <c r="FM452" s="128"/>
      <c r="FN452" s="128"/>
      <c r="FO452" s="128"/>
      <c r="FP452" s="128"/>
      <c r="FQ452" s="128"/>
      <c r="FR452" s="128"/>
      <c r="FS452" s="128"/>
      <c r="FT452" s="128"/>
      <c r="FU452" s="128"/>
      <c r="FV452" s="128"/>
      <c r="FW452" s="128"/>
      <c r="FX452" s="128"/>
      <c r="FY452" s="128"/>
      <c r="FZ452" s="128"/>
      <c r="GA452" s="128"/>
      <c r="GB452" s="128"/>
      <c r="GC452" s="128"/>
      <c r="GD452" s="128"/>
      <c r="GE452" s="128"/>
      <c r="GF452" s="128"/>
      <c r="GG452" s="128"/>
      <c r="GH452" s="128"/>
      <c r="GI452" s="128"/>
      <c r="GJ452" s="128"/>
      <c r="GK452" s="128"/>
      <c r="GL452" s="128"/>
      <c r="GM452" s="128"/>
      <c r="GN452" s="128"/>
      <c r="GO452" s="128"/>
      <c r="GP452" s="128"/>
      <c r="GQ452" s="128"/>
      <c r="GR452" s="128"/>
      <c r="GS452" s="128"/>
      <c r="GT452" s="128"/>
      <c r="GU452" s="128"/>
      <c r="GV452" s="128"/>
      <c r="GW452" s="128"/>
      <c r="GX452" s="128"/>
      <c r="GY452" s="128"/>
      <c r="GZ452" s="128"/>
      <c r="HA452" s="128"/>
      <c r="HB452" s="128"/>
      <c r="HC452" s="128"/>
      <c r="HD452" s="128"/>
      <c r="HE452" s="128"/>
      <c r="HF452" s="128"/>
      <c r="HG452" s="128"/>
      <c r="HH452" s="128"/>
      <c r="HI452" s="128"/>
      <c r="HJ452" s="128"/>
      <c r="HK452" s="128"/>
      <c r="HL452" s="128"/>
      <c r="HM452" s="128"/>
      <c r="HN452" s="128"/>
      <c r="HO452" s="128"/>
      <c r="HP452" s="128"/>
      <c r="HQ452" s="128"/>
      <c r="HR452" s="128"/>
      <c r="HS452" s="128"/>
      <c r="HT452" s="128"/>
      <c r="HU452" s="128"/>
      <c r="HV452" s="128"/>
      <c r="HW452" s="128"/>
      <c r="HX452" s="128"/>
      <c r="HY452" s="128"/>
      <c r="HZ452" s="128"/>
      <c r="IA452" s="128"/>
      <c r="IB452" s="128"/>
      <c r="IC452" s="128"/>
      <c r="ID452" s="128"/>
      <c r="IE452" s="128"/>
      <c r="IF452" s="128"/>
      <c r="IG452" s="128"/>
      <c r="IH452" s="128"/>
      <c r="II452" s="128"/>
      <c r="IJ452" s="128"/>
      <c r="IK452" s="128"/>
      <c r="IL452" s="128"/>
      <c r="IM452" s="128"/>
      <c r="IN452" s="128"/>
      <c r="IO452" s="128"/>
      <c r="IP452" s="128"/>
      <c r="IQ452" s="128"/>
      <c r="IR452" s="128"/>
      <c r="IS452" s="128"/>
      <c r="IT452" s="128"/>
      <c r="IU452" s="128"/>
      <c r="IV452" s="128"/>
      <c r="IW452" s="128"/>
      <c r="IX452" s="128"/>
      <c r="IY452" s="128"/>
      <c r="IZ452" s="128"/>
      <c r="JA452" s="128"/>
      <c r="JB452" s="128"/>
      <c r="JC452" s="128"/>
      <c r="JD452" s="128"/>
      <c r="JE452" s="128"/>
      <c r="JF452" s="128"/>
      <c r="JG452" s="128"/>
      <c r="JH452" s="128"/>
      <c r="JI452" s="128"/>
      <c r="JJ452" s="128"/>
      <c r="JK452" s="128"/>
      <c r="JL452" s="128"/>
      <c r="JM452" s="128"/>
      <c r="JN452" s="128"/>
      <c r="JO452" s="128"/>
      <c r="JP452" s="128"/>
      <c r="JQ452" s="128"/>
      <c r="JR452" s="128"/>
      <c r="JS452" s="128"/>
      <c r="JT452" s="128"/>
      <c r="JU452" s="128"/>
      <c r="JV452" s="128"/>
      <c r="JW452" s="128"/>
      <c r="JX452" s="128"/>
      <c r="JY452" s="128"/>
      <c r="JZ452" s="128"/>
      <c r="KA452" s="128"/>
      <c r="KB452" s="128"/>
      <c r="KC452" s="128"/>
      <c r="KD452" s="128"/>
      <c r="KE452" s="128"/>
      <c r="KF452" s="128"/>
      <c r="KG452" s="128"/>
      <c r="KH452" s="128"/>
      <c r="KI452" s="128"/>
      <c r="KJ452" s="128"/>
      <c r="KK452" s="128"/>
      <c r="KL452" s="128"/>
      <c r="KM452" s="128"/>
      <c r="KN452" s="128"/>
      <c r="KO452" s="128"/>
      <c r="KP452" s="128"/>
      <c r="KQ452" s="128"/>
      <c r="KR452" s="128"/>
      <c r="KS452" s="128"/>
      <c r="KT452" s="128"/>
      <c r="KU452" s="128"/>
      <c r="KV452" s="128"/>
      <c r="KW452" s="128"/>
      <c r="KX452" s="128"/>
      <c r="KY452" s="128"/>
      <c r="KZ452" s="128"/>
      <c r="LA452" s="128"/>
      <c r="LB452" s="128"/>
      <c r="LC452" s="128"/>
      <c r="LD452" s="128"/>
      <c r="LE452" s="128"/>
      <c r="LF452" s="128"/>
      <c r="LG452" s="128"/>
      <c r="LH452" s="128"/>
      <c r="LI452" s="128"/>
      <c r="LJ452" s="128"/>
      <c r="LK452" s="128"/>
      <c r="LL452" s="128"/>
      <c r="LM452" s="128"/>
      <c r="LN452" s="128"/>
      <c r="LO452" s="128"/>
      <c r="LP452" s="128"/>
      <c r="LQ452" s="128"/>
      <c r="LR452" s="128"/>
      <c r="LS452" s="128"/>
      <c r="LT452" s="128"/>
      <c r="LU452" s="128"/>
      <c r="LV452" s="128"/>
      <c r="LW452" s="128"/>
      <c r="LX452" s="128"/>
      <c r="LY452" s="128"/>
      <c r="LZ452" s="128"/>
      <c r="MA452" s="128"/>
      <c r="MB452" s="128"/>
      <c r="MC452" s="128"/>
      <c r="MD452" s="128"/>
      <c r="ME452" s="128"/>
      <c r="MF452" s="128"/>
      <c r="MG452" s="128"/>
      <c r="MH452" s="128"/>
      <c r="MI452" s="128"/>
      <c r="MJ452" s="128"/>
      <c r="MK452" s="128"/>
      <c r="ML452" s="128"/>
      <c r="MM452" s="128"/>
      <c r="MN452" s="128"/>
      <c r="MO452" s="128"/>
      <c r="MP452" s="128"/>
      <c r="MQ452" s="128"/>
      <c r="MR452" s="128"/>
      <c r="MS452" s="128"/>
      <c r="MT452" s="128"/>
      <c r="MU452" s="128"/>
      <c r="MV452" s="128"/>
      <c r="MW452" s="128"/>
      <c r="MX452" s="128"/>
      <c r="MY452" s="128"/>
      <c r="MZ452" s="128"/>
      <c r="NA452" s="128"/>
      <c r="NB452" s="128"/>
      <c r="NC452" s="128"/>
      <c r="ND452" s="128"/>
      <c r="NE452" s="128"/>
      <c r="NF452" s="128"/>
      <c r="NG452" s="128"/>
      <c r="NH452" s="128"/>
      <c r="NI452" s="128"/>
      <c r="NJ452" s="128"/>
      <c r="NK452" s="128"/>
      <c r="NL452" s="128"/>
      <c r="NM452" s="128"/>
      <c r="NN452" s="128"/>
      <c r="NO452" s="128"/>
      <c r="NP452" s="128"/>
      <c r="NQ452" s="128"/>
      <c r="NR452" s="128"/>
      <c r="NS452" s="128"/>
      <c r="NT452" s="128"/>
      <c r="NU452" s="128"/>
      <c r="NV452" s="128"/>
      <c r="NW452" s="128"/>
      <c r="NX452" s="128"/>
      <c r="NY452" s="128"/>
      <c r="NZ452" s="128"/>
      <c r="OA452" s="128"/>
      <c r="OB452" s="128"/>
      <c r="OC452" s="128"/>
      <c r="OD452" s="128"/>
      <c r="OE452" s="128"/>
      <c r="OF452" s="128"/>
      <c r="OG452" s="128"/>
      <c r="OH452" s="128"/>
      <c r="OI452" s="128"/>
      <c r="OJ452" s="128"/>
      <c r="OK452" s="128"/>
      <c r="OL452" s="128"/>
      <c r="OM452" s="128"/>
      <c r="ON452" s="128"/>
      <c r="OO452" s="128"/>
      <c r="OP452" s="128"/>
      <c r="OQ452" s="128"/>
      <c r="OR452" s="128"/>
      <c r="OS452" s="128"/>
      <c r="OT452" s="128"/>
      <c r="OU452" s="128"/>
      <c r="OV452" s="128"/>
      <c r="OW452" s="128"/>
      <c r="OX452" s="128"/>
      <c r="OY452" s="128"/>
      <c r="OZ452" s="128"/>
      <c r="PA452" s="128"/>
      <c r="PB452" s="128"/>
      <c r="PC452" s="128"/>
      <c r="PD452" s="128"/>
      <c r="PE452" s="128"/>
      <c r="PF452" s="128"/>
      <c r="PG452" s="128"/>
      <c r="PH452" s="128"/>
      <c r="PI452" s="128"/>
      <c r="PJ452" s="128"/>
      <c r="PK452" s="128"/>
      <c r="PL452" s="128"/>
      <c r="PM452" s="128"/>
      <c r="PN452" s="128"/>
      <c r="PO452" s="128"/>
      <c r="PP452" s="128"/>
      <c r="PQ452" s="128"/>
      <c r="PR452" s="128"/>
      <c r="PS452" s="128"/>
      <c r="PT452" s="128"/>
      <c r="PU452" s="128"/>
      <c r="PV452" s="128"/>
      <c r="PW452" s="128"/>
      <c r="PX452" s="128"/>
      <c r="PY452" s="128"/>
      <c r="PZ452" s="128"/>
      <c r="QA452" s="128"/>
      <c r="QB452" s="128"/>
      <c r="QC452" s="128"/>
      <c r="QD452" s="128"/>
      <c r="QE452" s="128"/>
      <c r="QF452" s="128"/>
      <c r="QG452" s="128"/>
      <c r="QH452" s="128"/>
      <c r="QI452" s="128"/>
      <c r="QJ452" s="128"/>
      <c r="QK452" s="128"/>
      <c r="QL452" s="128"/>
      <c r="QM452" s="128"/>
      <c r="QN452" s="128"/>
      <c r="QO452" s="128"/>
      <c r="QP452" s="128"/>
      <c r="QQ452" s="128"/>
      <c r="QR452" s="128"/>
      <c r="QS452" s="128"/>
      <c r="QT452" s="128"/>
      <c r="QU452" s="128"/>
      <c r="QV452" s="128"/>
      <c r="QW452" s="128"/>
      <c r="QX452" s="128"/>
      <c r="QY452" s="128"/>
      <c r="QZ452" s="128"/>
      <c r="RA452" s="128"/>
      <c r="RB452" s="128"/>
      <c r="RC452" s="128"/>
      <c r="RD452" s="128"/>
      <c r="RE452" s="128"/>
      <c r="RF452" s="128"/>
      <c r="RG452" s="128"/>
      <c r="RH452" s="128"/>
      <c r="RI452" s="128"/>
      <c r="RJ452" s="128"/>
      <c r="RK452" s="128"/>
      <c r="RL452" s="128"/>
      <c r="RM452" s="128"/>
      <c r="RN452" s="128"/>
      <c r="RO452" s="128"/>
      <c r="RP452" s="128"/>
      <c r="RQ452" s="128"/>
      <c r="RR452" s="128"/>
      <c r="RS452" s="128"/>
      <c r="RT452" s="128"/>
      <c r="RU452" s="128"/>
      <c r="RV452" s="128"/>
      <c r="RW452" s="128"/>
      <c r="RX452" s="128"/>
      <c r="RY452" s="128"/>
      <c r="RZ452" s="128"/>
      <c r="SA452" s="128"/>
      <c r="SB452" s="128"/>
      <c r="SC452" s="128"/>
      <c r="SD452" s="128"/>
      <c r="SE452" s="128"/>
      <c r="SF452" s="128"/>
      <c r="SG452" s="128"/>
      <c r="SH452" s="128"/>
      <c r="SI452" s="128"/>
      <c r="SJ452" s="128"/>
      <c r="SK452" s="128"/>
      <c r="SL452" s="128"/>
      <c r="SM452" s="128"/>
      <c r="SN452" s="128"/>
      <c r="SO452" s="128"/>
      <c r="SP452" s="128"/>
      <c r="SQ452" s="128"/>
      <c r="SR452" s="128"/>
      <c r="SS452" s="128"/>
      <c r="ST452" s="128"/>
      <c r="SU452" s="128"/>
      <c r="SV452" s="128"/>
      <c r="SW452" s="128"/>
      <c r="SX452" s="128"/>
      <c r="SY452" s="128"/>
      <c r="SZ452" s="128"/>
      <c r="TA452" s="128"/>
      <c r="TB452" s="128"/>
      <c r="TC452" s="128"/>
      <c r="TD452" s="128"/>
      <c r="TE452" s="128"/>
      <c r="TF452" s="128"/>
      <c r="TG452" s="128"/>
      <c r="TH452" s="128"/>
      <c r="TI452" s="128"/>
      <c r="TJ452" s="128"/>
      <c r="TK452" s="128"/>
      <c r="TL452" s="128"/>
      <c r="TM452" s="128"/>
      <c r="TN452" s="128"/>
      <c r="TO452" s="128"/>
      <c r="TP452" s="128"/>
      <c r="TQ452" s="128"/>
      <c r="TR452" s="128"/>
      <c r="TS452" s="128"/>
      <c r="TT452" s="128"/>
      <c r="TU452" s="128"/>
      <c r="TV452" s="128"/>
      <c r="TW452" s="128"/>
      <c r="TX452" s="128"/>
      <c r="TY452" s="128"/>
      <c r="TZ452" s="128"/>
      <c r="UA452" s="128"/>
      <c r="UB452" s="128"/>
      <c r="UC452" s="128"/>
      <c r="UD452" s="128"/>
      <c r="UE452" s="128"/>
      <c r="UF452" s="128"/>
      <c r="UG452" s="128"/>
      <c r="UH452" s="128"/>
      <c r="UI452" s="128"/>
      <c r="UJ452" s="128"/>
      <c r="UK452" s="128"/>
      <c r="UL452" s="128"/>
      <c r="UM452" s="128"/>
      <c r="UN452" s="128"/>
      <c r="UO452" s="128"/>
      <c r="UP452" s="128"/>
      <c r="UQ452" s="128"/>
      <c r="UR452" s="128"/>
      <c r="US452" s="128"/>
      <c r="UT452" s="128"/>
      <c r="UU452" s="128"/>
      <c r="UV452" s="128"/>
      <c r="UW452" s="128"/>
      <c r="UX452" s="128"/>
      <c r="UY452" s="128"/>
      <c r="UZ452" s="128"/>
      <c r="VA452" s="128"/>
      <c r="VB452" s="128"/>
      <c r="VC452" s="128"/>
      <c r="VD452" s="128"/>
      <c r="VE452" s="128"/>
      <c r="VF452" s="128"/>
      <c r="VG452" s="128"/>
      <c r="VH452" s="128"/>
      <c r="VI452" s="128"/>
      <c r="VJ452" s="128"/>
      <c r="VK452" s="128"/>
      <c r="VL452" s="128"/>
      <c r="VM452" s="128"/>
      <c r="VN452" s="128"/>
      <c r="VO452" s="128"/>
      <c r="VP452" s="128"/>
      <c r="VQ452" s="128"/>
      <c r="VR452" s="128"/>
      <c r="VS452" s="128"/>
      <c r="VT452" s="128"/>
      <c r="VU452" s="128"/>
      <c r="VV452" s="128"/>
      <c r="VW452" s="128"/>
      <c r="VX452" s="128"/>
      <c r="VY452" s="128"/>
      <c r="VZ452" s="128"/>
      <c r="WA452" s="128"/>
      <c r="WB452" s="128"/>
      <c r="WC452" s="128"/>
      <c r="WD452" s="128"/>
      <c r="WE452" s="128"/>
      <c r="WF452" s="128"/>
      <c r="WG452" s="128"/>
      <c r="WH452" s="128"/>
      <c r="WI452" s="128"/>
      <c r="WJ452" s="128"/>
      <c r="WK452" s="128"/>
      <c r="WL452" s="128"/>
      <c r="WM452" s="128"/>
      <c r="WN452" s="128"/>
      <c r="WO452" s="128"/>
      <c r="WP452" s="128"/>
      <c r="WQ452" s="128"/>
      <c r="WR452" s="128"/>
      <c r="WS452" s="128"/>
      <c r="WT452" s="128"/>
      <c r="WU452" s="128"/>
      <c r="WV452" s="128"/>
      <c r="WW452" s="128"/>
      <c r="WX452" s="128"/>
      <c r="WY452" s="128"/>
      <c r="WZ452" s="128"/>
      <c r="XA452" s="128"/>
      <c r="XB452" s="128"/>
      <c r="XC452" s="128"/>
      <c r="XD452" s="128"/>
      <c r="XE452" s="128"/>
      <c r="XF452" s="128"/>
      <c r="XG452" s="128"/>
      <c r="XH452" s="128"/>
      <c r="XI452" s="128"/>
      <c r="XJ452" s="128"/>
      <c r="XK452" s="128"/>
      <c r="XL452" s="128"/>
      <c r="XM452" s="128"/>
      <c r="XN452" s="128"/>
      <c r="XO452" s="128"/>
      <c r="XP452" s="128"/>
      <c r="XQ452" s="128"/>
      <c r="XR452" s="128"/>
      <c r="XS452" s="128"/>
      <c r="XT452" s="128"/>
      <c r="XU452" s="128"/>
      <c r="XV452" s="128"/>
      <c r="XW452" s="128"/>
      <c r="XX452" s="128"/>
      <c r="XY452" s="128"/>
      <c r="XZ452" s="128"/>
      <c r="YA452" s="128"/>
      <c r="YB452" s="128"/>
      <c r="YC452" s="128"/>
      <c r="YD452" s="128"/>
      <c r="YE452" s="128"/>
      <c r="YF452" s="128"/>
      <c r="YG452" s="128"/>
      <c r="YH452" s="128"/>
      <c r="YI452" s="128"/>
      <c r="YJ452" s="128"/>
      <c r="YK452" s="128"/>
      <c r="YL452" s="128"/>
      <c r="YM452" s="128"/>
      <c r="YN452" s="128"/>
      <c r="YO452" s="128"/>
      <c r="YP452" s="128"/>
      <c r="YQ452" s="128"/>
      <c r="YR452" s="128"/>
      <c r="YS452" s="128"/>
      <c r="YT452" s="128"/>
      <c r="YU452" s="128"/>
      <c r="YV452" s="128"/>
      <c r="YW452" s="128"/>
      <c r="YX452" s="128"/>
      <c r="YY452" s="128"/>
      <c r="YZ452" s="128"/>
      <c r="ZA452" s="128"/>
      <c r="ZB452" s="128"/>
      <c r="ZC452" s="128"/>
      <c r="ZD452" s="128"/>
      <c r="ZE452" s="128"/>
      <c r="ZF452" s="128"/>
      <c r="ZG452" s="128"/>
      <c r="ZH452" s="128"/>
      <c r="ZI452" s="128"/>
      <c r="ZJ452" s="128"/>
      <c r="ZK452" s="128"/>
      <c r="ZL452" s="128"/>
      <c r="ZM452" s="128"/>
      <c r="ZN452" s="128"/>
      <c r="ZO452" s="128"/>
      <c r="ZP452" s="128"/>
      <c r="ZQ452" s="128"/>
      <c r="ZR452" s="128"/>
      <c r="ZS452" s="128"/>
      <c r="ZT452" s="128"/>
      <c r="ZU452" s="128"/>
      <c r="ZV452" s="128"/>
      <c r="ZW452" s="128"/>
      <c r="ZX452" s="128"/>
      <c r="ZY452" s="128"/>
      <c r="ZZ452" s="128"/>
      <c r="AAA452" s="128"/>
      <c r="AAB452" s="128"/>
      <c r="AAC452" s="128"/>
      <c r="AAD452" s="128"/>
      <c r="AAE452" s="128"/>
      <c r="AAF452" s="128"/>
      <c r="AAG452" s="128"/>
      <c r="AAH452" s="128"/>
      <c r="AAI452" s="128"/>
      <c r="AAJ452" s="128"/>
      <c r="AAK452" s="128"/>
      <c r="AAL452" s="128"/>
      <c r="AAM452" s="128"/>
      <c r="AAN452" s="128"/>
      <c r="AAO452" s="128"/>
      <c r="AAP452" s="128"/>
      <c r="AAQ452" s="128"/>
      <c r="AAR452" s="128"/>
      <c r="AAS452" s="128"/>
      <c r="AAT452" s="128"/>
      <c r="AAU452" s="128"/>
      <c r="AAV452" s="128"/>
      <c r="AAW452" s="128"/>
      <c r="AAX452" s="128"/>
      <c r="AAY452" s="128"/>
      <c r="AAZ452" s="128"/>
      <c r="ABA452" s="128"/>
      <c r="ABB452" s="128"/>
      <c r="ABC452" s="128"/>
      <c r="ABD452" s="128"/>
      <c r="ABE452" s="128"/>
      <c r="ABF452" s="128"/>
      <c r="ABG452" s="128"/>
      <c r="ABH452" s="128"/>
      <c r="ABI452" s="128"/>
      <c r="ABJ452" s="128"/>
      <c r="ABK452" s="128"/>
      <c r="ABL452" s="128"/>
      <c r="ABM452" s="128"/>
      <c r="ABN452" s="128"/>
      <c r="ABO452" s="128"/>
      <c r="ABP452" s="128"/>
      <c r="ABQ452" s="128"/>
      <c r="ABR452" s="128"/>
      <c r="ABS452" s="128"/>
      <c r="ABT452" s="128"/>
      <c r="ABU452" s="128"/>
      <c r="ABV452" s="128"/>
      <c r="ABW452" s="128"/>
      <c r="ABX452" s="128"/>
      <c r="ABY452" s="128"/>
      <c r="ABZ452" s="128"/>
      <c r="ACA452" s="128"/>
      <c r="ACB452" s="128"/>
      <c r="ACC452" s="128"/>
      <c r="ACD452" s="128"/>
      <c r="ACE452" s="128"/>
      <c r="ACF452" s="128"/>
      <c r="ACG452" s="128"/>
      <c r="ACH452" s="128"/>
      <c r="ACI452" s="128"/>
      <c r="ACJ452" s="128"/>
      <c r="ACK452" s="128"/>
      <c r="ACL452" s="128"/>
      <c r="ACM452" s="128"/>
      <c r="ACN452" s="128"/>
      <c r="ACO452" s="128"/>
      <c r="ACP452" s="128"/>
      <c r="ACQ452" s="128"/>
      <c r="ACR452" s="128"/>
      <c r="ACS452" s="128"/>
      <c r="ACT452" s="128"/>
      <c r="ACU452" s="128"/>
      <c r="ACV452" s="128"/>
      <c r="ACW452" s="128"/>
      <c r="ACX452" s="128"/>
      <c r="ACY452" s="128"/>
      <c r="ACZ452" s="128"/>
      <c r="ADA452" s="128"/>
      <c r="ADB452" s="128"/>
      <c r="ADC452" s="128"/>
      <c r="ADD452" s="128"/>
      <c r="ADE452" s="128"/>
      <c r="ADF452" s="128"/>
      <c r="ADG452" s="128"/>
      <c r="ADH452" s="128"/>
      <c r="ADI452" s="128"/>
      <c r="ADJ452" s="128"/>
      <c r="ADK452" s="128"/>
      <c r="ADL452" s="128"/>
      <c r="ADM452" s="128"/>
      <c r="ADN452" s="128"/>
      <c r="ADO452" s="128"/>
      <c r="ADP452" s="128"/>
      <c r="ADQ452" s="128"/>
      <c r="ADR452" s="128"/>
      <c r="ADS452" s="128"/>
      <c r="ADT452" s="128"/>
      <c r="ADU452" s="128"/>
      <c r="ADV452" s="128"/>
      <c r="ADW452" s="128"/>
      <c r="ADX452" s="128"/>
      <c r="ADY452" s="128"/>
      <c r="ADZ452" s="128"/>
      <c r="AEA452" s="128"/>
      <c r="AEB452" s="128"/>
      <c r="AEC452" s="128"/>
      <c r="AED452" s="128"/>
      <c r="AEE452" s="128"/>
      <c r="AEF452" s="128"/>
      <c r="AEG452" s="128"/>
      <c r="AEH452" s="128"/>
      <c r="AEI452" s="128"/>
      <c r="AEJ452" s="128"/>
      <c r="AEK452" s="128"/>
      <c r="AEL452" s="128"/>
      <c r="AEM452" s="128"/>
      <c r="AEN452" s="128"/>
      <c r="AEO452" s="128"/>
      <c r="AEP452" s="128"/>
      <c r="AEQ452" s="128"/>
      <c r="AER452" s="128"/>
      <c r="AES452" s="128"/>
      <c r="AET452" s="128"/>
      <c r="AEU452" s="128"/>
      <c r="AEV452" s="128"/>
      <c r="AEW452" s="128"/>
      <c r="AEX452" s="128"/>
      <c r="AEY452" s="128"/>
      <c r="AEZ452" s="128"/>
      <c r="AFA452" s="128"/>
      <c r="AFB452" s="128"/>
      <c r="AFC452" s="128"/>
      <c r="AFD452" s="128"/>
      <c r="AFE452" s="128"/>
      <c r="AFF452" s="128"/>
      <c r="AFG452" s="128"/>
      <c r="AFH452" s="128"/>
      <c r="AFI452" s="128"/>
      <c r="AFJ452" s="128"/>
      <c r="AFK452" s="128"/>
      <c r="AFL452" s="128"/>
      <c r="AFM452" s="128"/>
      <c r="AFN452" s="128"/>
      <c r="AFO452" s="128"/>
      <c r="AFP452" s="128"/>
      <c r="AFQ452" s="128"/>
      <c r="AFR452" s="128"/>
      <c r="AFS452" s="128"/>
      <c r="AFT452" s="128"/>
      <c r="AFU452" s="128"/>
      <c r="AFV452" s="128"/>
      <c r="AFW452" s="128"/>
      <c r="AFX452" s="128"/>
      <c r="AFY452" s="128"/>
      <c r="AFZ452" s="128"/>
      <c r="AGA452" s="128"/>
      <c r="AGB452" s="128"/>
      <c r="AGC452" s="128"/>
      <c r="AGD452" s="128"/>
      <c r="AGE452" s="128"/>
      <c r="AGF452" s="128"/>
      <c r="AGG452" s="128"/>
      <c r="AGH452" s="128"/>
      <c r="AGI452" s="128"/>
      <c r="AGJ452" s="128"/>
      <c r="AGK452" s="128"/>
      <c r="AGL452" s="128"/>
      <c r="AGM452" s="128"/>
      <c r="AGN452" s="128"/>
      <c r="AGO452" s="128"/>
      <c r="AGP452" s="128"/>
      <c r="AGQ452" s="128"/>
      <c r="AGR452" s="128"/>
      <c r="AGS452" s="128"/>
      <c r="AGT452" s="128"/>
      <c r="AGU452" s="128"/>
      <c r="AGV452" s="128"/>
      <c r="AGW452" s="128"/>
      <c r="AGX452" s="128"/>
      <c r="AGY452" s="128"/>
      <c r="AGZ452" s="128"/>
      <c r="AHA452" s="128"/>
      <c r="AHB452" s="128"/>
      <c r="AHC452" s="128"/>
      <c r="AHD452" s="128"/>
      <c r="AHE452" s="128"/>
      <c r="AHF452" s="128"/>
      <c r="AHG452" s="128"/>
      <c r="AHH452" s="128"/>
      <c r="AHI452" s="128"/>
      <c r="AHJ452" s="128"/>
      <c r="AHK452" s="128"/>
      <c r="AHL452" s="128"/>
      <c r="AHM452" s="128"/>
      <c r="AHN452" s="128"/>
      <c r="AHO452" s="128"/>
      <c r="AHP452" s="128"/>
      <c r="AHQ452" s="128"/>
      <c r="AHR452" s="128"/>
      <c r="AHS452" s="128"/>
      <c r="AHT452" s="128"/>
      <c r="AHU452" s="128"/>
      <c r="AHV452" s="128"/>
      <c r="AHW452" s="128"/>
      <c r="AHX452" s="128"/>
      <c r="AHY452" s="128"/>
      <c r="AHZ452" s="128"/>
      <c r="AIA452" s="128"/>
      <c r="AIB452" s="128"/>
      <c r="AIC452" s="128"/>
      <c r="AID452" s="128"/>
      <c r="AIE452" s="128"/>
      <c r="AIF452" s="128"/>
      <c r="AIG452" s="128"/>
      <c r="AIH452" s="128"/>
      <c r="AII452" s="128"/>
      <c r="AIJ452" s="128"/>
      <c r="AIK452" s="128"/>
      <c r="AIL452" s="128"/>
      <c r="AIM452" s="128"/>
      <c r="AIN452" s="128"/>
      <c r="AIO452" s="128"/>
      <c r="AIP452" s="128"/>
      <c r="AIQ452" s="128"/>
      <c r="AIR452" s="128"/>
      <c r="AIS452" s="128"/>
      <c r="AIT452" s="128"/>
      <c r="AIU452" s="128"/>
      <c r="AIV452" s="128"/>
      <c r="AIW452" s="128"/>
      <c r="AIX452" s="128"/>
      <c r="AIY452" s="128"/>
      <c r="AIZ452" s="128"/>
      <c r="AJA452" s="128"/>
      <c r="AJB452" s="128"/>
      <c r="AJC452" s="128"/>
      <c r="AJD452" s="128"/>
      <c r="AJE452" s="128"/>
      <c r="AJF452" s="128"/>
      <c r="AJG452" s="128"/>
      <c r="AJH452" s="128"/>
      <c r="AJI452" s="128"/>
      <c r="AJJ452" s="128"/>
      <c r="AJK452" s="128"/>
      <c r="AJL452" s="128"/>
      <c r="AJM452" s="128"/>
      <c r="AJN452" s="128"/>
      <c r="AJO452" s="128"/>
      <c r="AJP452" s="128"/>
      <c r="AJQ452" s="128"/>
      <c r="AJR452" s="128"/>
      <c r="AJS452" s="128"/>
      <c r="AJT452" s="128"/>
      <c r="AJU452" s="128"/>
      <c r="AJV452" s="128"/>
      <c r="AJW452" s="128"/>
      <c r="AJX452" s="128"/>
      <c r="AJY452" s="128"/>
      <c r="AJZ452" s="128"/>
      <c r="AKA452" s="128"/>
      <c r="AKB452" s="128"/>
      <c r="AKC452" s="128"/>
      <c r="AKD452" s="128"/>
      <c r="AKE452" s="128"/>
      <c r="AKF452" s="128"/>
      <c r="AKG452" s="128"/>
      <c r="AKH452" s="128"/>
      <c r="AKI452" s="128"/>
      <c r="AKJ452" s="128"/>
      <c r="AKK452" s="128"/>
      <c r="AKL452" s="128"/>
      <c r="AKM452" s="128"/>
      <c r="AKN452" s="128"/>
      <c r="AKO452" s="128"/>
      <c r="AKP452" s="128"/>
      <c r="AKQ452" s="128"/>
      <c r="AKR452" s="128"/>
      <c r="AKS452" s="128"/>
      <c r="AKT452" s="128"/>
      <c r="AKU452" s="128"/>
      <c r="AKV452" s="128"/>
      <c r="AKW452" s="128"/>
      <c r="AKX452" s="128"/>
      <c r="AKY452" s="128"/>
      <c r="AKZ452" s="128"/>
      <c r="ALA452" s="128"/>
      <c r="ALB452" s="128"/>
      <c r="ALC452" s="128"/>
      <c r="ALD452" s="128"/>
      <c r="ALE452" s="128"/>
      <c r="ALF452" s="128"/>
      <c r="ALG452" s="128"/>
      <c r="ALH452" s="128"/>
      <c r="ALI452" s="128"/>
      <c r="ALJ452" s="128"/>
      <c r="ALK452" s="128"/>
      <c r="ALL452" s="128"/>
      <c r="ALM452" s="128"/>
      <c r="ALN452" s="128"/>
      <c r="ALO452" s="128"/>
      <c r="ALP452" s="128"/>
      <c r="ALQ452" s="128"/>
      <c r="ALR452" s="128"/>
      <c r="ALS452" s="128"/>
      <c r="ALT452" s="128"/>
      <c r="ALU452" s="128"/>
      <c r="ALV452" s="128"/>
      <c r="ALW452" s="128"/>
      <c r="ALX452" s="128"/>
      <c r="ALY452" s="128"/>
      <c r="ALZ452" s="128"/>
      <c r="AMA452" s="128"/>
      <c r="AMB452" s="128"/>
      <c r="AMC452" s="128"/>
      <c r="AMD452" s="128"/>
      <c r="AME452" s="128"/>
      <c r="AMF452" s="128"/>
      <c r="AMG452" s="128"/>
      <c r="AMH452" s="128"/>
    </row>
    <row r="453" spans="1:1022" ht="15" customHeight="1" x14ac:dyDescent="0.3">
      <c r="A453" s="131" t="s">
        <v>19</v>
      </c>
      <c r="B453" s="158" t="s">
        <v>20</v>
      </c>
      <c r="C453" s="158"/>
      <c r="D453" s="177"/>
      <c r="E453" s="174"/>
      <c r="F453" s="178"/>
      <c r="G453" s="178"/>
      <c r="H453" s="177"/>
      <c r="I453" s="177"/>
      <c r="J453" s="179"/>
      <c r="K453" s="179"/>
      <c r="L453" s="179"/>
      <c r="M453" s="179"/>
      <c r="N453" s="179"/>
      <c r="O453" s="179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28"/>
      <c r="AD453" s="128"/>
      <c r="AE453" s="128"/>
      <c r="AF453" s="128"/>
      <c r="AG453" s="128"/>
      <c r="AH453" s="128"/>
      <c r="AI453" s="128"/>
      <c r="AJ453" s="128"/>
      <c r="AK453" s="128"/>
      <c r="AL453" s="128"/>
      <c r="AM453" s="128"/>
      <c r="AN453" s="128"/>
      <c r="AO453" s="128"/>
      <c r="AP453" s="128"/>
      <c r="AQ453" s="128"/>
      <c r="AR453" s="128"/>
      <c r="AS453" s="128"/>
      <c r="AT453" s="128"/>
      <c r="AU453" s="128"/>
      <c r="AV453" s="128"/>
      <c r="AW453" s="128"/>
      <c r="AX453" s="128"/>
      <c r="AY453" s="128"/>
      <c r="AZ453" s="128"/>
      <c r="BA453" s="128"/>
      <c r="BB453" s="128"/>
      <c r="BC453" s="128"/>
      <c r="BD453" s="128"/>
      <c r="BE453" s="128"/>
      <c r="BF453" s="128"/>
      <c r="BG453" s="128"/>
      <c r="BH453" s="128"/>
      <c r="BI453" s="128"/>
      <c r="BJ453" s="128"/>
      <c r="BK453" s="128"/>
      <c r="BL453" s="128"/>
      <c r="BM453" s="128"/>
      <c r="BN453" s="128"/>
      <c r="BO453" s="128"/>
      <c r="BP453" s="128"/>
      <c r="BQ453" s="128"/>
      <c r="BR453" s="128"/>
      <c r="BS453" s="128"/>
      <c r="BT453" s="128"/>
      <c r="BU453" s="128"/>
      <c r="BV453" s="128"/>
      <c r="BW453" s="128"/>
      <c r="BX453" s="128"/>
      <c r="BY453" s="128"/>
      <c r="BZ453" s="128"/>
      <c r="CA453" s="128"/>
      <c r="CB453" s="128"/>
      <c r="CC453" s="128"/>
      <c r="CD453" s="128"/>
      <c r="CE453" s="128"/>
      <c r="CF453" s="128"/>
      <c r="CG453" s="128"/>
      <c r="CH453" s="128"/>
      <c r="CI453" s="128"/>
      <c r="CJ453" s="128"/>
      <c r="CK453" s="128"/>
      <c r="CL453" s="128"/>
      <c r="CM453" s="128"/>
      <c r="CN453" s="128"/>
      <c r="CO453" s="128"/>
      <c r="CP453" s="128"/>
      <c r="CQ453" s="128"/>
      <c r="CR453" s="128"/>
      <c r="CS453" s="128"/>
      <c r="CT453" s="128"/>
      <c r="CU453" s="128"/>
      <c r="CV453" s="128"/>
      <c r="CW453" s="128"/>
      <c r="CX453" s="128"/>
      <c r="CY453" s="128"/>
      <c r="CZ453" s="128"/>
      <c r="DA453" s="128"/>
      <c r="DB453" s="128"/>
      <c r="DC453" s="128"/>
      <c r="DD453" s="128"/>
      <c r="DE453" s="128"/>
      <c r="DF453" s="128"/>
      <c r="DG453" s="128"/>
      <c r="DH453" s="128"/>
      <c r="DI453" s="128"/>
      <c r="DJ453" s="128"/>
      <c r="DK453" s="128"/>
      <c r="DL453" s="128"/>
      <c r="DM453" s="128"/>
      <c r="DN453" s="128"/>
      <c r="DO453" s="128"/>
      <c r="DP453" s="128"/>
      <c r="DQ453" s="128"/>
      <c r="DR453" s="128"/>
      <c r="DS453" s="128"/>
      <c r="DT453" s="128"/>
      <c r="DU453" s="128"/>
      <c r="DV453" s="128"/>
      <c r="DW453" s="128"/>
      <c r="DX453" s="128"/>
      <c r="DY453" s="128"/>
      <c r="DZ453" s="128"/>
      <c r="EA453" s="128"/>
      <c r="EB453" s="128"/>
      <c r="EC453" s="128"/>
      <c r="ED453" s="128"/>
      <c r="EE453" s="128"/>
      <c r="EF453" s="128"/>
      <c r="EG453" s="128"/>
      <c r="EH453" s="128"/>
      <c r="EI453" s="128"/>
      <c r="EJ453" s="128"/>
      <c r="EK453" s="128"/>
      <c r="EL453" s="128"/>
      <c r="EM453" s="128"/>
      <c r="EN453" s="128"/>
      <c r="EO453" s="128"/>
      <c r="EP453" s="128"/>
      <c r="EQ453" s="128"/>
      <c r="ER453" s="128"/>
      <c r="ES453" s="128"/>
      <c r="ET453" s="128"/>
      <c r="EU453" s="128"/>
      <c r="EV453" s="128"/>
      <c r="EW453" s="128"/>
      <c r="EX453" s="128"/>
      <c r="EY453" s="128"/>
      <c r="EZ453" s="128"/>
      <c r="FA453" s="128"/>
      <c r="FB453" s="128"/>
      <c r="FC453" s="128"/>
      <c r="FD453" s="128"/>
      <c r="FE453" s="128"/>
      <c r="FF453" s="128"/>
      <c r="FG453" s="128"/>
      <c r="FH453" s="128"/>
      <c r="FI453" s="128"/>
      <c r="FJ453" s="128"/>
      <c r="FK453" s="128"/>
      <c r="FL453" s="128"/>
      <c r="FM453" s="128"/>
      <c r="FN453" s="128"/>
      <c r="FO453" s="128"/>
      <c r="FP453" s="128"/>
      <c r="FQ453" s="128"/>
      <c r="FR453" s="128"/>
      <c r="FS453" s="128"/>
      <c r="FT453" s="128"/>
      <c r="FU453" s="128"/>
      <c r="FV453" s="128"/>
      <c r="FW453" s="128"/>
      <c r="FX453" s="128"/>
      <c r="FY453" s="128"/>
      <c r="FZ453" s="128"/>
      <c r="GA453" s="128"/>
      <c r="GB453" s="128"/>
      <c r="GC453" s="128"/>
      <c r="GD453" s="128"/>
      <c r="GE453" s="128"/>
      <c r="GF453" s="128"/>
      <c r="GG453" s="128"/>
      <c r="GH453" s="128"/>
      <c r="GI453" s="128"/>
      <c r="GJ453" s="128"/>
      <c r="GK453" s="128"/>
      <c r="GL453" s="128"/>
      <c r="GM453" s="128"/>
      <c r="GN453" s="128"/>
      <c r="GO453" s="128"/>
      <c r="GP453" s="128"/>
      <c r="GQ453" s="128"/>
      <c r="GR453" s="128"/>
      <c r="GS453" s="128"/>
      <c r="GT453" s="128"/>
      <c r="GU453" s="128"/>
      <c r="GV453" s="128"/>
      <c r="GW453" s="128"/>
      <c r="GX453" s="128"/>
      <c r="GY453" s="128"/>
      <c r="GZ453" s="128"/>
      <c r="HA453" s="128"/>
      <c r="HB453" s="128"/>
      <c r="HC453" s="128"/>
      <c r="HD453" s="128"/>
      <c r="HE453" s="128"/>
      <c r="HF453" s="128"/>
      <c r="HG453" s="128"/>
      <c r="HH453" s="128"/>
      <c r="HI453" s="128"/>
      <c r="HJ453" s="128"/>
      <c r="HK453" s="128"/>
      <c r="HL453" s="128"/>
      <c r="HM453" s="128"/>
      <c r="HN453" s="128"/>
      <c r="HO453" s="128"/>
      <c r="HP453" s="128"/>
      <c r="HQ453" s="128"/>
      <c r="HR453" s="128"/>
      <c r="HS453" s="128"/>
      <c r="HT453" s="128"/>
      <c r="HU453" s="128"/>
      <c r="HV453" s="128"/>
      <c r="HW453" s="128"/>
      <c r="HX453" s="128"/>
      <c r="HY453" s="128"/>
      <c r="HZ453" s="128"/>
      <c r="IA453" s="128"/>
      <c r="IB453" s="128"/>
      <c r="IC453" s="128"/>
      <c r="ID453" s="128"/>
      <c r="IE453" s="128"/>
      <c r="IF453" s="128"/>
      <c r="IG453" s="128"/>
      <c r="IH453" s="128"/>
      <c r="II453" s="128"/>
      <c r="IJ453" s="128"/>
      <c r="IK453" s="128"/>
      <c r="IL453" s="128"/>
      <c r="IM453" s="128"/>
      <c r="IN453" s="128"/>
      <c r="IO453" s="128"/>
      <c r="IP453" s="128"/>
      <c r="IQ453" s="128"/>
      <c r="IR453" s="128"/>
      <c r="IS453" s="128"/>
      <c r="IT453" s="128"/>
      <c r="IU453" s="128"/>
      <c r="IV453" s="128"/>
      <c r="IW453" s="128"/>
      <c r="IX453" s="128"/>
      <c r="IY453" s="128"/>
      <c r="IZ453" s="128"/>
      <c r="JA453" s="128"/>
      <c r="JB453" s="128"/>
      <c r="JC453" s="128"/>
      <c r="JD453" s="128"/>
      <c r="JE453" s="128"/>
      <c r="JF453" s="128"/>
      <c r="JG453" s="128"/>
      <c r="JH453" s="128"/>
      <c r="JI453" s="128"/>
      <c r="JJ453" s="128"/>
      <c r="JK453" s="128"/>
      <c r="JL453" s="128"/>
      <c r="JM453" s="128"/>
      <c r="JN453" s="128"/>
      <c r="JO453" s="128"/>
      <c r="JP453" s="128"/>
      <c r="JQ453" s="128"/>
      <c r="JR453" s="128"/>
      <c r="JS453" s="128"/>
      <c r="JT453" s="128"/>
      <c r="JU453" s="128"/>
      <c r="JV453" s="128"/>
      <c r="JW453" s="128"/>
      <c r="JX453" s="128"/>
      <c r="JY453" s="128"/>
      <c r="JZ453" s="128"/>
      <c r="KA453" s="128"/>
      <c r="KB453" s="128"/>
      <c r="KC453" s="128"/>
      <c r="KD453" s="128"/>
      <c r="KE453" s="128"/>
      <c r="KF453" s="128"/>
      <c r="KG453" s="128"/>
      <c r="KH453" s="128"/>
      <c r="KI453" s="128"/>
      <c r="KJ453" s="128"/>
      <c r="KK453" s="128"/>
      <c r="KL453" s="128"/>
      <c r="KM453" s="128"/>
      <c r="KN453" s="128"/>
      <c r="KO453" s="128"/>
      <c r="KP453" s="128"/>
      <c r="KQ453" s="128"/>
      <c r="KR453" s="128"/>
      <c r="KS453" s="128"/>
      <c r="KT453" s="128"/>
      <c r="KU453" s="128"/>
      <c r="KV453" s="128"/>
      <c r="KW453" s="128"/>
      <c r="KX453" s="128"/>
      <c r="KY453" s="128"/>
      <c r="KZ453" s="128"/>
      <c r="LA453" s="128"/>
      <c r="LB453" s="128"/>
      <c r="LC453" s="128"/>
      <c r="LD453" s="128"/>
      <c r="LE453" s="128"/>
      <c r="LF453" s="128"/>
      <c r="LG453" s="128"/>
      <c r="LH453" s="128"/>
      <c r="LI453" s="128"/>
      <c r="LJ453" s="128"/>
      <c r="LK453" s="128"/>
      <c r="LL453" s="128"/>
      <c r="LM453" s="128"/>
      <c r="LN453" s="128"/>
      <c r="LO453" s="128"/>
      <c r="LP453" s="128"/>
      <c r="LQ453" s="128"/>
      <c r="LR453" s="128"/>
      <c r="LS453" s="128"/>
      <c r="LT453" s="128"/>
      <c r="LU453" s="128"/>
      <c r="LV453" s="128"/>
      <c r="LW453" s="128"/>
      <c r="LX453" s="128"/>
      <c r="LY453" s="128"/>
      <c r="LZ453" s="128"/>
      <c r="MA453" s="128"/>
      <c r="MB453" s="128"/>
      <c r="MC453" s="128"/>
      <c r="MD453" s="128"/>
      <c r="ME453" s="128"/>
      <c r="MF453" s="128"/>
      <c r="MG453" s="128"/>
      <c r="MH453" s="128"/>
      <c r="MI453" s="128"/>
      <c r="MJ453" s="128"/>
      <c r="MK453" s="128"/>
      <c r="ML453" s="128"/>
      <c r="MM453" s="128"/>
      <c r="MN453" s="128"/>
      <c r="MO453" s="128"/>
      <c r="MP453" s="128"/>
      <c r="MQ453" s="128"/>
      <c r="MR453" s="128"/>
      <c r="MS453" s="128"/>
      <c r="MT453" s="128"/>
      <c r="MU453" s="128"/>
      <c r="MV453" s="128"/>
      <c r="MW453" s="128"/>
      <c r="MX453" s="128"/>
      <c r="MY453" s="128"/>
      <c r="MZ453" s="128"/>
      <c r="NA453" s="128"/>
      <c r="NB453" s="128"/>
      <c r="NC453" s="128"/>
      <c r="ND453" s="128"/>
      <c r="NE453" s="128"/>
      <c r="NF453" s="128"/>
      <c r="NG453" s="128"/>
      <c r="NH453" s="128"/>
      <c r="NI453" s="128"/>
      <c r="NJ453" s="128"/>
      <c r="NK453" s="128"/>
      <c r="NL453" s="128"/>
      <c r="NM453" s="128"/>
      <c r="NN453" s="128"/>
      <c r="NO453" s="128"/>
      <c r="NP453" s="128"/>
      <c r="NQ453" s="128"/>
      <c r="NR453" s="128"/>
      <c r="NS453" s="128"/>
      <c r="NT453" s="128"/>
      <c r="NU453" s="128"/>
      <c r="NV453" s="128"/>
      <c r="NW453" s="128"/>
      <c r="NX453" s="128"/>
      <c r="NY453" s="128"/>
      <c r="NZ453" s="128"/>
      <c r="OA453" s="128"/>
      <c r="OB453" s="128"/>
      <c r="OC453" s="128"/>
      <c r="OD453" s="128"/>
      <c r="OE453" s="128"/>
      <c r="OF453" s="128"/>
      <c r="OG453" s="128"/>
      <c r="OH453" s="128"/>
      <c r="OI453" s="128"/>
      <c r="OJ453" s="128"/>
      <c r="OK453" s="128"/>
      <c r="OL453" s="128"/>
      <c r="OM453" s="128"/>
      <c r="ON453" s="128"/>
      <c r="OO453" s="128"/>
      <c r="OP453" s="128"/>
      <c r="OQ453" s="128"/>
      <c r="OR453" s="128"/>
      <c r="OS453" s="128"/>
      <c r="OT453" s="128"/>
      <c r="OU453" s="128"/>
      <c r="OV453" s="128"/>
      <c r="OW453" s="128"/>
      <c r="OX453" s="128"/>
      <c r="OY453" s="128"/>
      <c r="OZ453" s="128"/>
      <c r="PA453" s="128"/>
      <c r="PB453" s="128"/>
      <c r="PC453" s="128"/>
      <c r="PD453" s="128"/>
      <c r="PE453" s="128"/>
      <c r="PF453" s="128"/>
      <c r="PG453" s="128"/>
      <c r="PH453" s="128"/>
      <c r="PI453" s="128"/>
      <c r="PJ453" s="128"/>
      <c r="PK453" s="128"/>
      <c r="PL453" s="128"/>
      <c r="PM453" s="128"/>
      <c r="PN453" s="128"/>
      <c r="PO453" s="128"/>
      <c r="PP453" s="128"/>
      <c r="PQ453" s="128"/>
      <c r="PR453" s="128"/>
      <c r="PS453" s="128"/>
      <c r="PT453" s="128"/>
      <c r="PU453" s="128"/>
      <c r="PV453" s="128"/>
      <c r="PW453" s="128"/>
      <c r="PX453" s="128"/>
      <c r="PY453" s="128"/>
      <c r="PZ453" s="128"/>
      <c r="QA453" s="128"/>
      <c r="QB453" s="128"/>
      <c r="QC453" s="128"/>
      <c r="QD453" s="128"/>
      <c r="QE453" s="128"/>
      <c r="QF453" s="128"/>
      <c r="QG453" s="128"/>
      <c r="QH453" s="128"/>
      <c r="QI453" s="128"/>
      <c r="QJ453" s="128"/>
      <c r="QK453" s="128"/>
      <c r="QL453" s="128"/>
      <c r="QM453" s="128"/>
      <c r="QN453" s="128"/>
      <c r="QO453" s="128"/>
      <c r="QP453" s="128"/>
      <c r="QQ453" s="128"/>
      <c r="QR453" s="128"/>
      <c r="QS453" s="128"/>
      <c r="QT453" s="128"/>
      <c r="QU453" s="128"/>
      <c r="QV453" s="128"/>
      <c r="QW453" s="128"/>
      <c r="QX453" s="128"/>
      <c r="QY453" s="128"/>
      <c r="QZ453" s="128"/>
      <c r="RA453" s="128"/>
      <c r="RB453" s="128"/>
      <c r="RC453" s="128"/>
      <c r="RD453" s="128"/>
      <c r="RE453" s="128"/>
      <c r="RF453" s="128"/>
      <c r="RG453" s="128"/>
      <c r="RH453" s="128"/>
      <c r="RI453" s="128"/>
      <c r="RJ453" s="128"/>
      <c r="RK453" s="128"/>
      <c r="RL453" s="128"/>
      <c r="RM453" s="128"/>
      <c r="RN453" s="128"/>
      <c r="RO453" s="128"/>
      <c r="RP453" s="128"/>
      <c r="RQ453" s="128"/>
      <c r="RR453" s="128"/>
      <c r="RS453" s="128"/>
      <c r="RT453" s="128"/>
      <c r="RU453" s="128"/>
      <c r="RV453" s="128"/>
      <c r="RW453" s="128"/>
      <c r="RX453" s="128"/>
      <c r="RY453" s="128"/>
      <c r="RZ453" s="128"/>
      <c r="SA453" s="128"/>
      <c r="SB453" s="128"/>
      <c r="SC453" s="128"/>
      <c r="SD453" s="128"/>
      <c r="SE453" s="128"/>
      <c r="SF453" s="128"/>
      <c r="SG453" s="128"/>
      <c r="SH453" s="128"/>
      <c r="SI453" s="128"/>
      <c r="SJ453" s="128"/>
      <c r="SK453" s="128"/>
      <c r="SL453" s="128"/>
      <c r="SM453" s="128"/>
      <c r="SN453" s="128"/>
      <c r="SO453" s="128"/>
      <c r="SP453" s="128"/>
      <c r="SQ453" s="128"/>
      <c r="SR453" s="128"/>
      <c r="SS453" s="128"/>
      <c r="ST453" s="128"/>
      <c r="SU453" s="128"/>
      <c r="SV453" s="128"/>
      <c r="SW453" s="128"/>
      <c r="SX453" s="128"/>
      <c r="SY453" s="128"/>
      <c r="SZ453" s="128"/>
      <c r="TA453" s="128"/>
      <c r="TB453" s="128"/>
      <c r="TC453" s="128"/>
      <c r="TD453" s="128"/>
      <c r="TE453" s="128"/>
      <c r="TF453" s="128"/>
      <c r="TG453" s="128"/>
      <c r="TH453" s="128"/>
      <c r="TI453" s="128"/>
      <c r="TJ453" s="128"/>
      <c r="TK453" s="128"/>
      <c r="TL453" s="128"/>
      <c r="TM453" s="128"/>
      <c r="TN453" s="128"/>
      <c r="TO453" s="128"/>
      <c r="TP453" s="128"/>
      <c r="TQ453" s="128"/>
      <c r="TR453" s="128"/>
      <c r="TS453" s="128"/>
      <c r="TT453" s="128"/>
      <c r="TU453" s="128"/>
      <c r="TV453" s="128"/>
      <c r="TW453" s="128"/>
      <c r="TX453" s="128"/>
      <c r="TY453" s="128"/>
      <c r="TZ453" s="128"/>
      <c r="UA453" s="128"/>
      <c r="UB453" s="128"/>
      <c r="UC453" s="128"/>
      <c r="UD453" s="128"/>
      <c r="UE453" s="128"/>
      <c r="UF453" s="128"/>
      <c r="UG453" s="128"/>
      <c r="UH453" s="128"/>
      <c r="UI453" s="128"/>
      <c r="UJ453" s="128"/>
      <c r="UK453" s="128"/>
      <c r="UL453" s="128"/>
      <c r="UM453" s="128"/>
      <c r="UN453" s="128"/>
      <c r="UO453" s="128"/>
      <c r="UP453" s="128"/>
      <c r="UQ453" s="128"/>
      <c r="UR453" s="128"/>
      <c r="US453" s="128"/>
      <c r="UT453" s="128"/>
      <c r="UU453" s="128"/>
      <c r="UV453" s="128"/>
      <c r="UW453" s="128"/>
      <c r="UX453" s="128"/>
      <c r="UY453" s="128"/>
      <c r="UZ453" s="128"/>
      <c r="VA453" s="128"/>
      <c r="VB453" s="128"/>
      <c r="VC453" s="128"/>
      <c r="VD453" s="128"/>
      <c r="VE453" s="128"/>
      <c r="VF453" s="128"/>
      <c r="VG453" s="128"/>
      <c r="VH453" s="128"/>
      <c r="VI453" s="128"/>
      <c r="VJ453" s="128"/>
      <c r="VK453" s="128"/>
      <c r="VL453" s="128"/>
      <c r="VM453" s="128"/>
      <c r="VN453" s="128"/>
      <c r="VO453" s="128"/>
      <c r="VP453" s="128"/>
      <c r="VQ453" s="128"/>
      <c r="VR453" s="128"/>
      <c r="VS453" s="128"/>
      <c r="VT453" s="128"/>
      <c r="VU453" s="128"/>
      <c r="VV453" s="128"/>
      <c r="VW453" s="128"/>
      <c r="VX453" s="128"/>
      <c r="VY453" s="128"/>
      <c r="VZ453" s="128"/>
      <c r="WA453" s="128"/>
      <c r="WB453" s="128"/>
      <c r="WC453" s="128"/>
      <c r="WD453" s="128"/>
      <c r="WE453" s="128"/>
      <c r="WF453" s="128"/>
      <c r="WG453" s="128"/>
      <c r="WH453" s="128"/>
      <c r="WI453" s="128"/>
      <c r="WJ453" s="128"/>
      <c r="WK453" s="128"/>
      <c r="WL453" s="128"/>
      <c r="WM453" s="128"/>
      <c r="WN453" s="128"/>
      <c r="WO453" s="128"/>
      <c r="WP453" s="128"/>
      <c r="WQ453" s="128"/>
      <c r="WR453" s="128"/>
      <c r="WS453" s="128"/>
      <c r="WT453" s="128"/>
      <c r="WU453" s="128"/>
      <c r="WV453" s="128"/>
      <c r="WW453" s="128"/>
      <c r="WX453" s="128"/>
      <c r="WY453" s="128"/>
      <c r="WZ453" s="128"/>
      <c r="XA453" s="128"/>
      <c r="XB453" s="128"/>
      <c r="XC453" s="128"/>
      <c r="XD453" s="128"/>
      <c r="XE453" s="128"/>
      <c r="XF453" s="128"/>
      <c r="XG453" s="128"/>
      <c r="XH453" s="128"/>
      <c r="XI453" s="128"/>
      <c r="XJ453" s="128"/>
      <c r="XK453" s="128"/>
      <c r="XL453" s="128"/>
      <c r="XM453" s="128"/>
      <c r="XN453" s="128"/>
      <c r="XO453" s="128"/>
      <c r="XP453" s="128"/>
      <c r="XQ453" s="128"/>
      <c r="XR453" s="128"/>
      <c r="XS453" s="128"/>
      <c r="XT453" s="128"/>
      <c r="XU453" s="128"/>
      <c r="XV453" s="128"/>
      <c r="XW453" s="128"/>
      <c r="XX453" s="128"/>
      <c r="XY453" s="128"/>
      <c r="XZ453" s="128"/>
      <c r="YA453" s="128"/>
      <c r="YB453" s="128"/>
      <c r="YC453" s="128"/>
      <c r="YD453" s="128"/>
      <c r="YE453" s="128"/>
      <c r="YF453" s="128"/>
      <c r="YG453" s="128"/>
      <c r="YH453" s="128"/>
      <c r="YI453" s="128"/>
      <c r="YJ453" s="128"/>
      <c r="YK453" s="128"/>
      <c r="YL453" s="128"/>
      <c r="YM453" s="128"/>
      <c r="YN453" s="128"/>
      <c r="YO453" s="128"/>
      <c r="YP453" s="128"/>
      <c r="YQ453" s="128"/>
      <c r="YR453" s="128"/>
      <c r="YS453" s="128"/>
      <c r="YT453" s="128"/>
      <c r="YU453" s="128"/>
      <c r="YV453" s="128"/>
      <c r="YW453" s="128"/>
      <c r="YX453" s="128"/>
      <c r="YY453" s="128"/>
      <c r="YZ453" s="128"/>
      <c r="ZA453" s="128"/>
      <c r="ZB453" s="128"/>
      <c r="ZC453" s="128"/>
      <c r="ZD453" s="128"/>
      <c r="ZE453" s="128"/>
      <c r="ZF453" s="128"/>
      <c r="ZG453" s="128"/>
      <c r="ZH453" s="128"/>
      <c r="ZI453" s="128"/>
      <c r="ZJ453" s="128"/>
      <c r="ZK453" s="128"/>
      <c r="ZL453" s="128"/>
      <c r="ZM453" s="128"/>
      <c r="ZN453" s="128"/>
      <c r="ZO453" s="128"/>
      <c r="ZP453" s="128"/>
      <c r="ZQ453" s="128"/>
      <c r="ZR453" s="128"/>
      <c r="ZS453" s="128"/>
      <c r="ZT453" s="128"/>
      <c r="ZU453" s="128"/>
      <c r="ZV453" s="128"/>
      <c r="ZW453" s="128"/>
      <c r="ZX453" s="128"/>
      <c r="ZY453" s="128"/>
      <c r="ZZ453" s="128"/>
      <c r="AAA453" s="128"/>
      <c r="AAB453" s="128"/>
      <c r="AAC453" s="128"/>
      <c r="AAD453" s="128"/>
      <c r="AAE453" s="128"/>
      <c r="AAF453" s="128"/>
      <c r="AAG453" s="128"/>
      <c r="AAH453" s="128"/>
      <c r="AAI453" s="128"/>
      <c r="AAJ453" s="128"/>
      <c r="AAK453" s="128"/>
      <c r="AAL453" s="128"/>
      <c r="AAM453" s="128"/>
      <c r="AAN453" s="128"/>
      <c r="AAO453" s="128"/>
      <c r="AAP453" s="128"/>
      <c r="AAQ453" s="128"/>
      <c r="AAR453" s="128"/>
      <c r="AAS453" s="128"/>
      <c r="AAT453" s="128"/>
      <c r="AAU453" s="128"/>
      <c r="AAV453" s="128"/>
      <c r="AAW453" s="128"/>
      <c r="AAX453" s="128"/>
      <c r="AAY453" s="128"/>
      <c r="AAZ453" s="128"/>
      <c r="ABA453" s="128"/>
      <c r="ABB453" s="128"/>
      <c r="ABC453" s="128"/>
      <c r="ABD453" s="128"/>
      <c r="ABE453" s="128"/>
      <c r="ABF453" s="128"/>
      <c r="ABG453" s="128"/>
      <c r="ABH453" s="128"/>
      <c r="ABI453" s="128"/>
      <c r="ABJ453" s="128"/>
      <c r="ABK453" s="128"/>
      <c r="ABL453" s="128"/>
      <c r="ABM453" s="128"/>
      <c r="ABN453" s="128"/>
      <c r="ABO453" s="128"/>
      <c r="ABP453" s="128"/>
      <c r="ABQ453" s="128"/>
      <c r="ABR453" s="128"/>
      <c r="ABS453" s="128"/>
      <c r="ABT453" s="128"/>
      <c r="ABU453" s="128"/>
      <c r="ABV453" s="128"/>
      <c r="ABW453" s="128"/>
      <c r="ABX453" s="128"/>
      <c r="ABY453" s="128"/>
      <c r="ABZ453" s="128"/>
      <c r="ACA453" s="128"/>
      <c r="ACB453" s="128"/>
      <c r="ACC453" s="128"/>
      <c r="ACD453" s="128"/>
      <c r="ACE453" s="128"/>
      <c r="ACF453" s="128"/>
      <c r="ACG453" s="128"/>
      <c r="ACH453" s="128"/>
      <c r="ACI453" s="128"/>
      <c r="ACJ453" s="128"/>
      <c r="ACK453" s="128"/>
      <c r="ACL453" s="128"/>
      <c r="ACM453" s="128"/>
      <c r="ACN453" s="128"/>
      <c r="ACO453" s="128"/>
      <c r="ACP453" s="128"/>
      <c r="ACQ453" s="128"/>
      <c r="ACR453" s="128"/>
      <c r="ACS453" s="128"/>
      <c r="ACT453" s="128"/>
      <c r="ACU453" s="128"/>
      <c r="ACV453" s="128"/>
      <c r="ACW453" s="128"/>
      <c r="ACX453" s="128"/>
      <c r="ACY453" s="128"/>
      <c r="ACZ453" s="128"/>
      <c r="ADA453" s="128"/>
      <c r="ADB453" s="128"/>
      <c r="ADC453" s="128"/>
      <c r="ADD453" s="128"/>
      <c r="ADE453" s="128"/>
      <c r="ADF453" s="128"/>
      <c r="ADG453" s="128"/>
      <c r="ADH453" s="128"/>
      <c r="ADI453" s="128"/>
      <c r="ADJ453" s="128"/>
      <c r="ADK453" s="128"/>
      <c r="ADL453" s="128"/>
      <c r="ADM453" s="128"/>
      <c r="ADN453" s="128"/>
      <c r="ADO453" s="128"/>
      <c r="ADP453" s="128"/>
      <c r="ADQ453" s="128"/>
      <c r="ADR453" s="128"/>
      <c r="ADS453" s="128"/>
      <c r="ADT453" s="128"/>
      <c r="ADU453" s="128"/>
      <c r="ADV453" s="128"/>
      <c r="ADW453" s="128"/>
      <c r="ADX453" s="128"/>
      <c r="ADY453" s="128"/>
      <c r="ADZ453" s="128"/>
      <c r="AEA453" s="128"/>
      <c r="AEB453" s="128"/>
      <c r="AEC453" s="128"/>
      <c r="AED453" s="128"/>
      <c r="AEE453" s="128"/>
      <c r="AEF453" s="128"/>
      <c r="AEG453" s="128"/>
      <c r="AEH453" s="128"/>
      <c r="AEI453" s="128"/>
      <c r="AEJ453" s="128"/>
      <c r="AEK453" s="128"/>
      <c r="AEL453" s="128"/>
      <c r="AEM453" s="128"/>
      <c r="AEN453" s="128"/>
      <c r="AEO453" s="128"/>
      <c r="AEP453" s="128"/>
      <c r="AEQ453" s="128"/>
      <c r="AER453" s="128"/>
      <c r="AES453" s="128"/>
      <c r="AET453" s="128"/>
      <c r="AEU453" s="128"/>
      <c r="AEV453" s="128"/>
      <c r="AEW453" s="128"/>
      <c r="AEX453" s="128"/>
      <c r="AEY453" s="128"/>
      <c r="AEZ453" s="128"/>
      <c r="AFA453" s="128"/>
      <c r="AFB453" s="128"/>
      <c r="AFC453" s="128"/>
      <c r="AFD453" s="128"/>
      <c r="AFE453" s="128"/>
      <c r="AFF453" s="128"/>
      <c r="AFG453" s="128"/>
      <c r="AFH453" s="128"/>
      <c r="AFI453" s="128"/>
      <c r="AFJ453" s="128"/>
      <c r="AFK453" s="128"/>
      <c r="AFL453" s="128"/>
      <c r="AFM453" s="128"/>
      <c r="AFN453" s="128"/>
      <c r="AFO453" s="128"/>
      <c r="AFP453" s="128"/>
      <c r="AFQ453" s="128"/>
      <c r="AFR453" s="128"/>
      <c r="AFS453" s="128"/>
      <c r="AFT453" s="128"/>
      <c r="AFU453" s="128"/>
      <c r="AFV453" s="128"/>
      <c r="AFW453" s="128"/>
      <c r="AFX453" s="128"/>
      <c r="AFY453" s="128"/>
      <c r="AFZ453" s="128"/>
      <c r="AGA453" s="128"/>
      <c r="AGB453" s="128"/>
      <c r="AGC453" s="128"/>
      <c r="AGD453" s="128"/>
      <c r="AGE453" s="128"/>
      <c r="AGF453" s="128"/>
      <c r="AGG453" s="128"/>
      <c r="AGH453" s="128"/>
      <c r="AGI453" s="128"/>
      <c r="AGJ453" s="128"/>
      <c r="AGK453" s="128"/>
      <c r="AGL453" s="128"/>
      <c r="AGM453" s="128"/>
      <c r="AGN453" s="128"/>
      <c r="AGO453" s="128"/>
      <c r="AGP453" s="128"/>
      <c r="AGQ453" s="128"/>
      <c r="AGR453" s="128"/>
      <c r="AGS453" s="128"/>
      <c r="AGT453" s="128"/>
      <c r="AGU453" s="128"/>
      <c r="AGV453" s="128"/>
      <c r="AGW453" s="128"/>
      <c r="AGX453" s="128"/>
      <c r="AGY453" s="128"/>
      <c r="AGZ453" s="128"/>
      <c r="AHA453" s="128"/>
      <c r="AHB453" s="128"/>
      <c r="AHC453" s="128"/>
      <c r="AHD453" s="128"/>
      <c r="AHE453" s="128"/>
      <c r="AHF453" s="128"/>
      <c r="AHG453" s="128"/>
      <c r="AHH453" s="128"/>
      <c r="AHI453" s="128"/>
      <c r="AHJ453" s="128"/>
      <c r="AHK453" s="128"/>
      <c r="AHL453" s="128"/>
      <c r="AHM453" s="128"/>
      <c r="AHN453" s="128"/>
      <c r="AHO453" s="128"/>
      <c r="AHP453" s="128"/>
      <c r="AHQ453" s="128"/>
      <c r="AHR453" s="128"/>
      <c r="AHS453" s="128"/>
      <c r="AHT453" s="128"/>
      <c r="AHU453" s="128"/>
      <c r="AHV453" s="128"/>
      <c r="AHW453" s="128"/>
      <c r="AHX453" s="128"/>
      <c r="AHY453" s="128"/>
      <c r="AHZ453" s="128"/>
      <c r="AIA453" s="128"/>
      <c r="AIB453" s="128"/>
      <c r="AIC453" s="128"/>
      <c r="AID453" s="128"/>
      <c r="AIE453" s="128"/>
      <c r="AIF453" s="128"/>
      <c r="AIG453" s="128"/>
      <c r="AIH453" s="128"/>
      <c r="AII453" s="128"/>
      <c r="AIJ453" s="128"/>
      <c r="AIK453" s="128"/>
      <c r="AIL453" s="128"/>
      <c r="AIM453" s="128"/>
      <c r="AIN453" s="128"/>
      <c r="AIO453" s="128"/>
      <c r="AIP453" s="128"/>
      <c r="AIQ453" s="128"/>
      <c r="AIR453" s="128"/>
      <c r="AIS453" s="128"/>
      <c r="AIT453" s="128"/>
      <c r="AIU453" s="128"/>
      <c r="AIV453" s="128"/>
      <c r="AIW453" s="128"/>
      <c r="AIX453" s="128"/>
      <c r="AIY453" s="128"/>
      <c r="AIZ453" s="128"/>
      <c r="AJA453" s="128"/>
      <c r="AJB453" s="128"/>
      <c r="AJC453" s="128"/>
      <c r="AJD453" s="128"/>
      <c r="AJE453" s="128"/>
      <c r="AJF453" s="128"/>
      <c r="AJG453" s="128"/>
      <c r="AJH453" s="128"/>
      <c r="AJI453" s="128"/>
      <c r="AJJ453" s="128"/>
      <c r="AJK453" s="128"/>
      <c r="AJL453" s="128"/>
      <c r="AJM453" s="128"/>
      <c r="AJN453" s="128"/>
      <c r="AJO453" s="128"/>
      <c r="AJP453" s="128"/>
      <c r="AJQ453" s="128"/>
      <c r="AJR453" s="128"/>
      <c r="AJS453" s="128"/>
      <c r="AJT453" s="128"/>
      <c r="AJU453" s="128"/>
      <c r="AJV453" s="128"/>
      <c r="AJW453" s="128"/>
      <c r="AJX453" s="128"/>
      <c r="AJY453" s="128"/>
      <c r="AJZ453" s="128"/>
      <c r="AKA453" s="128"/>
      <c r="AKB453" s="128"/>
      <c r="AKC453" s="128"/>
      <c r="AKD453" s="128"/>
      <c r="AKE453" s="128"/>
      <c r="AKF453" s="128"/>
      <c r="AKG453" s="128"/>
      <c r="AKH453" s="128"/>
      <c r="AKI453" s="128"/>
      <c r="AKJ453" s="128"/>
      <c r="AKK453" s="128"/>
      <c r="AKL453" s="128"/>
      <c r="AKM453" s="128"/>
      <c r="AKN453" s="128"/>
      <c r="AKO453" s="128"/>
      <c r="AKP453" s="128"/>
      <c r="AKQ453" s="128"/>
      <c r="AKR453" s="128"/>
      <c r="AKS453" s="128"/>
      <c r="AKT453" s="128"/>
      <c r="AKU453" s="128"/>
      <c r="AKV453" s="128"/>
      <c r="AKW453" s="128"/>
      <c r="AKX453" s="128"/>
      <c r="AKY453" s="128"/>
      <c r="AKZ453" s="128"/>
      <c r="ALA453" s="128"/>
      <c r="ALB453" s="128"/>
      <c r="ALC453" s="128"/>
      <c r="ALD453" s="128"/>
      <c r="ALE453" s="128"/>
      <c r="ALF453" s="128"/>
      <c r="ALG453" s="128"/>
      <c r="ALH453" s="128"/>
      <c r="ALI453" s="128"/>
      <c r="ALJ453" s="128"/>
      <c r="ALK453" s="128"/>
      <c r="ALL453" s="128"/>
      <c r="ALM453" s="128"/>
      <c r="ALN453" s="128"/>
      <c r="ALO453" s="128"/>
      <c r="ALP453" s="128"/>
      <c r="ALQ453" s="128"/>
      <c r="ALR453" s="128"/>
      <c r="ALS453" s="128"/>
      <c r="ALT453" s="128"/>
      <c r="ALU453" s="128"/>
      <c r="ALV453" s="128"/>
      <c r="ALW453" s="128"/>
      <c r="ALX453" s="128"/>
      <c r="ALY453" s="128"/>
      <c r="ALZ453" s="128"/>
      <c r="AMA453" s="128"/>
      <c r="AMB453" s="128"/>
      <c r="AMC453" s="128"/>
      <c r="AMD453" s="128"/>
      <c r="AME453" s="128"/>
      <c r="AMF453" s="128"/>
      <c r="AMG453" s="128"/>
      <c r="AMH453" s="128"/>
    </row>
    <row r="454" spans="1:1022" ht="13.9" customHeight="1" x14ac:dyDescent="0.3">
      <c r="A454" s="131" t="s">
        <v>21</v>
      </c>
      <c r="B454" s="158">
        <v>4</v>
      </c>
      <c r="C454" s="131"/>
      <c r="D454" s="177"/>
      <c r="E454" s="174"/>
      <c r="F454" s="174"/>
      <c r="G454" s="174"/>
      <c r="H454" s="177"/>
      <c r="I454" s="177"/>
      <c r="J454" s="174"/>
      <c r="K454" s="174"/>
      <c r="L454" s="174"/>
      <c r="M454" s="174"/>
      <c r="N454" s="174"/>
      <c r="O454" s="174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8"/>
      <c r="AE454" s="128"/>
      <c r="AF454" s="128"/>
      <c r="AG454" s="128"/>
      <c r="AH454" s="128"/>
      <c r="AI454" s="128"/>
      <c r="AJ454" s="128"/>
      <c r="AK454" s="128"/>
      <c r="AL454" s="128"/>
      <c r="AM454" s="128"/>
      <c r="AN454" s="128"/>
      <c r="AO454" s="128"/>
      <c r="AP454" s="128"/>
      <c r="AQ454" s="128"/>
      <c r="AR454" s="128"/>
      <c r="AS454" s="128"/>
      <c r="AT454" s="128"/>
      <c r="AU454" s="128"/>
      <c r="AV454" s="128"/>
      <c r="AW454" s="128"/>
      <c r="AX454" s="128"/>
      <c r="AY454" s="128"/>
      <c r="AZ454" s="128"/>
      <c r="BA454" s="128"/>
      <c r="BB454" s="128"/>
      <c r="BC454" s="128"/>
      <c r="BD454" s="128"/>
      <c r="BE454" s="128"/>
      <c r="BF454" s="128"/>
      <c r="BG454" s="128"/>
      <c r="BH454" s="128"/>
      <c r="BI454" s="128"/>
      <c r="BJ454" s="128"/>
      <c r="BK454" s="128"/>
      <c r="BL454" s="128"/>
      <c r="BM454" s="128"/>
      <c r="BN454" s="128"/>
      <c r="BO454" s="128"/>
      <c r="BP454" s="128"/>
      <c r="BQ454" s="128"/>
      <c r="BR454" s="128"/>
      <c r="BS454" s="128"/>
      <c r="BT454" s="128"/>
      <c r="BU454" s="128"/>
      <c r="BV454" s="128"/>
      <c r="BW454" s="128"/>
      <c r="BX454" s="128"/>
      <c r="BY454" s="128"/>
      <c r="BZ454" s="128"/>
      <c r="CA454" s="128"/>
      <c r="CB454" s="128"/>
      <c r="CC454" s="128"/>
      <c r="CD454" s="128"/>
      <c r="CE454" s="128"/>
      <c r="CF454" s="128"/>
      <c r="CG454" s="128"/>
      <c r="CH454" s="128"/>
      <c r="CI454" s="128"/>
      <c r="CJ454" s="128"/>
      <c r="CK454" s="128"/>
      <c r="CL454" s="128"/>
      <c r="CM454" s="128"/>
      <c r="CN454" s="128"/>
      <c r="CO454" s="128"/>
      <c r="CP454" s="128"/>
      <c r="CQ454" s="128"/>
      <c r="CR454" s="128"/>
      <c r="CS454" s="128"/>
      <c r="CT454" s="128"/>
      <c r="CU454" s="128"/>
      <c r="CV454" s="128"/>
      <c r="CW454" s="128"/>
      <c r="CX454" s="128"/>
      <c r="CY454" s="128"/>
      <c r="CZ454" s="128"/>
      <c r="DA454" s="128"/>
      <c r="DB454" s="128"/>
      <c r="DC454" s="128"/>
      <c r="DD454" s="128"/>
      <c r="DE454" s="128"/>
      <c r="DF454" s="128"/>
      <c r="DG454" s="128"/>
      <c r="DH454" s="128"/>
      <c r="DI454" s="128"/>
      <c r="DJ454" s="128"/>
      <c r="DK454" s="128"/>
      <c r="DL454" s="128"/>
      <c r="DM454" s="128"/>
      <c r="DN454" s="128"/>
      <c r="DO454" s="128"/>
      <c r="DP454" s="128"/>
      <c r="DQ454" s="128"/>
      <c r="DR454" s="128"/>
      <c r="DS454" s="128"/>
      <c r="DT454" s="128"/>
      <c r="DU454" s="128"/>
      <c r="DV454" s="128"/>
      <c r="DW454" s="128"/>
      <c r="DX454" s="128"/>
      <c r="DY454" s="128"/>
      <c r="DZ454" s="128"/>
      <c r="EA454" s="128"/>
      <c r="EB454" s="128"/>
      <c r="EC454" s="128"/>
      <c r="ED454" s="128"/>
      <c r="EE454" s="128"/>
      <c r="EF454" s="128"/>
      <c r="EG454" s="128"/>
      <c r="EH454" s="128"/>
      <c r="EI454" s="128"/>
      <c r="EJ454" s="128"/>
      <c r="EK454" s="128"/>
      <c r="EL454" s="128"/>
      <c r="EM454" s="128"/>
      <c r="EN454" s="128"/>
      <c r="EO454" s="128"/>
      <c r="EP454" s="128"/>
      <c r="EQ454" s="128"/>
      <c r="ER454" s="128"/>
      <c r="ES454" s="128"/>
      <c r="ET454" s="128"/>
      <c r="EU454" s="128"/>
      <c r="EV454" s="128"/>
      <c r="EW454" s="128"/>
      <c r="EX454" s="128"/>
      <c r="EY454" s="128"/>
      <c r="EZ454" s="128"/>
      <c r="FA454" s="128"/>
      <c r="FB454" s="128"/>
      <c r="FC454" s="128"/>
      <c r="FD454" s="128"/>
      <c r="FE454" s="128"/>
      <c r="FF454" s="128"/>
      <c r="FG454" s="128"/>
      <c r="FH454" s="128"/>
      <c r="FI454" s="128"/>
      <c r="FJ454" s="128"/>
      <c r="FK454" s="128"/>
      <c r="FL454" s="128"/>
      <c r="FM454" s="128"/>
      <c r="FN454" s="128"/>
      <c r="FO454" s="128"/>
      <c r="FP454" s="128"/>
      <c r="FQ454" s="128"/>
      <c r="FR454" s="128"/>
      <c r="FS454" s="128"/>
      <c r="FT454" s="128"/>
      <c r="FU454" s="128"/>
      <c r="FV454" s="128"/>
      <c r="FW454" s="128"/>
      <c r="FX454" s="128"/>
      <c r="FY454" s="128"/>
      <c r="FZ454" s="128"/>
      <c r="GA454" s="128"/>
      <c r="GB454" s="128"/>
      <c r="GC454" s="128"/>
      <c r="GD454" s="128"/>
      <c r="GE454" s="128"/>
      <c r="GF454" s="128"/>
      <c r="GG454" s="128"/>
      <c r="GH454" s="128"/>
      <c r="GI454" s="128"/>
      <c r="GJ454" s="128"/>
      <c r="GK454" s="128"/>
      <c r="GL454" s="128"/>
      <c r="GM454" s="128"/>
      <c r="GN454" s="128"/>
      <c r="GO454" s="128"/>
      <c r="GP454" s="128"/>
      <c r="GQ454" s="128"/>
      <c r="GR454" s="128"/>
      <c r="GS454" s="128"/>
      <c r="GT454" s="128"/>
      <c r="GU454" s="128"/>
      <c r="GV454" s="128"/>
      <c r="GW454" s="128"/>
      <c r="GX454" s="128"/>
      <c r="GY454" s="128"/>
      <c r="GZ454" s="128"/>
      <c r="HA454" s="128"/>
      <c r="HB454" s="128"/>
      <c r="HC454" s="128"/>
      <c r="HD454" s="128"/>
      <c r="HE454" s="128"/>
      <c r="HF454" s="128"/>
      <c r="HG454" s="128"/>
      <c r="HH454" s="128"/>
      <c r="HI454" s="128"/>
      <c r="HJ454" s="128"/>
      <c r="HK454" s="128"/>
      <c r="HL454" s="128"/>
      <c r="HM454" s="128"/>
      <c r="HN454" s="128"/>
      <c r="HO454" s="128"/>
      <c r="HP454" s="128"/>
      <c r="HQ454" s="128"/>
      <c r="HR454" s="128"/>
      <c r="HS454" s="128"/>
      <c r="HT454" s="128"/>
      <c r="HU454" s="128"/>
      <c r="HV454" s="128"/>
      <c r="HW454" s="128"/>
      <c r="HX454" s="128"/>
      <c r="HY454" s="128"/>
      <c r="HZ454" s="128"/>
      <c r="IA454" s="128"/>
      <c r="IB454" s="128"/>
      <c r="IC454" s="128"/>
      <c r="ID454" s="128"/>
      <c r="IE454" s="128"/>
      <c r="IF454" s="128"/>
      <c r="IG454" s="128"/>
      <c r="IH454" s="128"/>
      <c r="II454" s="128"/>
      <c r="IJ454" s="128"/>
      <c r="IK454" s="128"/>
      <c r="IL454" s="128"/>
      <c r="IM454" s="128"/>
      <c r="IN454" s="128"/>
      <c r="IO454" s="128"/>
      <c r="IP454" s="128"/>
      <c r="IQ454" s="128"/>
      <c r="IR454" s="128"/>
      <c r="IS454" s="128"/>
      <c r="IT454" s="128"/>
      <c r="IU454" s="128"/>
      <c r="IV454" s="128"/>
      <c r="IW454" s="128"/>
      <c r="IX454" s="128"/>
      <c r="IY454" s="128"/>
      <c r="IZ454" s="128"/>
      <c r="JA454" s="128"/>
      <c r="JB454" s="128"/>
      <c r="JC454" s="128"/>
      <c r="JD454" s="128"/>
      <c r="JE454" s="128"/>
      <c r="JF454" s="128"/>
      <c r="JG454" s="128"/>
      <c r="JH454" s="128"/>
      <c r="JI454" s="128"/>
      <c r="JJ454" s="128"/>
      <c r="JK454" s="128"/>
      <c r="JL454" s="128"/>
      <c r="JM454" s="128"/>
      <c r="JN454" s="128"/>
      <c r="JO454" s="128"/>
      <c r="JP454" s="128"/>
      <c r="JQ454" s="128"/>
      <c r="JR454" s="128"/>
      <c r="JS454" s="128"/>
      <c r="JT454" s="128"/>
      <c r="JU454" s="128"/>
      <c r="JV454" s="128"/>
      <c r="JW454" s="128"/>
      <c r="JX454" s="128"/>
      <c r="JY454" s="128"/>
      <c r="JZ454" s="128"/>
      <c r="KA454" s="128"/>
      <c r="KB454" s="128"/>
      <c r="KC454" s="128"/>
      <c r="KD454" s="128"/>
      <c r="KE454" s="128"/>
      <c r="KF454" s="128"/>
      <c r="KG454" s="128"/>
      <c r="KH454" s="128"/>
      <c r="KI454" s="128"/>
      <c r="KJ454" s="128"/>
      <c r="KK454" s="128"/>
      <c r="KL454" s="128"/>
      <c r="KM454" s="128"/>
      <c r="KN454" s="128"/>
      <c r="KO454" s="128"/>
      <c r="KP454" s="128"/>
      <c r="KQ454" s="128"/>
      <c r="KR454" s="128"/>
      <c r="KS454" s="128"/>
      <c r="KT454" s="128"/>
      <c r="KU454" s="128"/>
      <c r="KV454" s="128"/>
      <c r="KW454" s="128"/>
      <c r="KX454" s="128"/>
      <c r="KY454" s="128"/>
      <c r="KZ454" s="128"/>
      <c r="LA454" s="128"/>
      <c r="LB454" s="128"/>
      <c r="LC454" s="128"/>
      <c r="LD454" s="128"/>
      <c r="LE454" s="128"/>
      <c r="LF454" s="128"/>
      <c r="LG454" s="128"/>
      <c r="LH454" s="128"/>
      <c r="LI454" s="128"/>
      <c r="LJ454" s="128"/>
      <c r="LK454" s="128"/>
      <c r="LL454" s="128"/>
      <c r="LM454" s="128"/>
      <c r="LN454" s="128"/>
      <c r="LO454" s="128"/>
      <c r="LP454" s="128"/>
      <c r="LQ454" s="128"/>
      <c r="LR454" s="128"/>
      <c r="LS454" s="128"/>
      <c r="LT454" s="128"/>
      <c r="LU454" s="128"/>
      <c r="LV454" s="128"/>
      <c r="LW454" s="128"/>
      <c r="LX454" s="128"/>
      <c r="LY454" s="128"/>
      <c r="LZ454" s="128"/>
      <c r="MA454" s="128"/>
      <c r="MB454" s="128"/>
      <c r="MC454" s="128"/>
      <c r="MD454" s="128"/>
      <c r="ME454" s="128"/>
      <c r="MF454" s="128"/>
      <c r="MG454" s="128"/>
      <c r="MH454" s="128"/>
      <c r="MI454" s="128"/>
      <c r="MJ454" s="128"/>
      <c r="MK454" s="128"/>
      <c r="ML454" s="128"/>
      <c r="MM454" s="128"/>
      <c r="MN454" s="128"/>
      <c r="MO454" s="128"/>
      <c r="MP454" s="128"/>
      <c r="MQ454" s="128"/>
      <c r="MR454" s="128"/>
      <c r="MS454" s="128"/>
      <c r="MT454" s="128"/>
      <c r="MU454" s="128"/>
      <c r="MV454" s="128"/>
      <c r="MW454" s="128"/>
      <c r="MX454" s="128"/>
      <c r="MY454" s="128"/>
      <c r="MZ454" s="128"/>
      <c r="NA454" s="128"/>
      <c r="NB454" s="128"/>
      <c r="NC454" s="128"/>
      <c r="ND454" s="128"/>
      <c r="NE454" s="128"/>
      <c r="NF454" s="128"/>
      <c r="NG454" s="128"/>
      <c r="NH454" s="128"/>
      <c r="NI454" s="128"/>
      <c r="NJ454" s="128"/>
      <c r="NK454" s="128"/>
      <c r="NL454" s="128"/>
      <c r="NM454" s="128"/>
      <c r="NN454" s="128"/>
      <c r="NO454" s="128"/>
      <c r="NP454" s="128"/>
      <c r="NQ454" s="128"/>
      <c r="NR454" s="128"/>
      <c r="NS454" s="128"/>
      <c r="NT454" s="128"/>
      <c r="NU454" s="128"/>
      <c r="NV454" s="128"/>
      <c r="NW454" s="128"/>
      <c r="NX454" s="128"/>
      <c r="NY454" s="128"/>
      <c r="NZ454" s="128"/>
      <c r="OA454" s="128"/>
      <c r="OB454" s="128"/>
      <c r="OC454" s="128"/>
      <c r="OD454" s="128"/>
      <c r="OE454" s="128"/>
      <c r="OF454" s="128"/>
      <c r="OG454" s="128"/>
      <c r="OH454" s="128"/>
      <c r="OI454" s="128"/>
      <c r="OJ454" s="128"/>
      <c r="OK454" s="128"/>
      <c r="OL454" s="128"/>
      <c r="OM454" s="128"/>
      <c r="ON454" s="128"/>
      <c r="OO454" s="128"/>
      <c r="OP454" s="128"/>
      <c r="OQ454" s="128"/>
      <c r="OR454" s="128"/>
      <c r="OS454" s="128"/>
      <c r="OT454" s="128"/>
      <c r="OU454" s="128"/>
      <c r="OV454" s="128"/>
      <c r="OW454" s="128"/>
      <c r="OX454" s="128"/>
      <c r="OY454" s="128"/>
      <c r="OZ454" s="128"/>
      <c r="PA454" s="128"/>
      <c r="PB454" s="128"/>
      <c r="PC454" s="128"/>
      <c r="PD454" s="128"/>
      <c r="PE454" s="128"/>
      <c r="PF454" s="128"/>
      <c r="PG454" s="128"/>
      <c r="PH454" s="128"/>
      <c r="PI454" s="128"/>
      <c r="PJ454" s="128"/>
      <c r="PK454" s="128"/>
      <c r="PL454" s="128"/>
      <c r="PM454" s="128"/>
      <c r="PN454" s="128"/>
      <c r="PO454" s="128"/>
      <c r="PP454" s="128"/>
      <c r="PQ454" s="128"/>
      <c r="PR454" s="128"/>
      <c r="PS454" s="128"/>
      <c r="PT454" s="128"/>
      <c r="PU454" s="128"/>
      <c r="PV454" s="128"/>
      <c r="PW454" s="128"/>
      <c r="PX454" s="128"/>
      <c r="PY454" s="128"/>
      <c r="PZ454" s="128"/>
      <c r="QA454" s="128"/>
      <c r="QB454" s="128"/>
      <c r="QC454" s="128"/>
      <c r="QD454" s="128"/>
      <c r="QE454" s="128"/>
      <c r="QF454" s="128"/>
      <c r="QG454" s="128"/>
      <c r="QH454" s="128"/>
      <c r="QI454" s="128"/>
      <c r="QJ454" s="128"/>
      <c r="QK454" s="128"/>
      <c r="QL454" s="128"/>
      <c r="QM454" s="128"/>
      <c r="QN454" s="128"/>
      <c r="QO454" s="128"/>
      <c r="QP454" s="128"/>
      <c r="QQ454" s="128"/>
      <c r="QR454" s="128"/>
      <c r="QS454" s="128"/>
      <c r="QT454" s="128"/>
      <c r="QU454" s="128"/>
      <c r="QV454" s="128"/>
      <c r="QW454" s="128"/>
      <c r="QX454" s="128"/>
      <c r="QY454" s="128"/>
      <c r="QZ454" s="128"/>
      <c r="RA454" s="128"/>
      <c r="RB454" s="128"/>
      <c r="RC454" s="128"/>
      <c r="RD454" s="128"/>
      <c r="RE454" s="128"/>
      <c r="RF454" s="128"/>
      <c r="RG454" s="128"/>
      <c r="RH454" s="128"/>
      <c r="RI454" s="128"/>
      <c r="RJ454" s="128"/>
      <c r="RK454" s="128"/>
      <c r="RL454" s="128"/>
      <c r="RM454" s="128"/>
      <c r="RN454" s="128"/>
      <c r="RO454" s="128"/>
      <c r="RP454" s="128"/>
      <c r="RQ454" s="128"/>
      <c r="RR454" s="128"/>
      <c r="RS454" s="128"/>
      <c r="RT454" s="128"/>
      <c r="RU454" s="128"/>
      <c r="RV454" s="128"/>
      <c r="RW454" s="128"/>
      <c r="RX454" s="128"/>
      <c r="RY454" s="128"/>
      <c r="RZ454" s="128"/>
      <c r="SA454" s="128"/>
      <c r="SB454" s="128"/>
      <c r="SC454" s="128"/>
      <c r="SD454" s="128"/>
      <c r="SE454" s="128"/>
      <c r="SF454" s="128"/>
      <c r="SG454" s="128"/>
      <c r="SH454" s="128"/>
      <c r="SI454" s="128"/>
      <c r="SJ454" s="128"/>
      <c r="SK454" s="128"/>
      <c r="SL454" s="128"/>
      <c r="SM454" s="128"/>
      <c r="SN454" s="128"/>
      <c r="SO454" s="128"/>
      <c r="SP454" s="128"/>
      <c r="SQ454" s="128"/>
      <c r="SR454" s="128"/>
      <c r="SS454" s="128"/>
      <c r="ST454" s="128"/>
      <c r="SU454" s="128"/>
      <c r="SV454" s="128"/>
      <c r="SW454" s="128"/>
      <c r="SX454" s="128"/>
      <c r="SY454" s="128"/>
      <c r="SZ454" s="128"/>
      <c r="TA454" s="128"/>
      <c r="TB454" s="128"/>
      <c r="TC454" s="128"/>
      <c r="TD454" s="128"/>
      <c r="TE454" s="128"/>
      <c r="TF454" s="128"/>
      <c r="TG454" s="128"/>
      <c r="TH454" s="128"/>
      <c r="TI454" s="128"/>
      <c r="TJ454" s="128"/>
      <c r="TK454" s="128"/>
      <c r="TL454" s="128"/>
      <c r="TM454" s="128"/>
      <c r="TN454" s="128"/>
      <c r="TO454" s="128"/>
      <c r="TP454" s="128"/>
      <c r="TQ454" s="128"/>
      <c r="TR454" s="128"/>
      <c r="TS454" s="128"/>
      <c r="TT454" s="128"/>
      <c r="TU454" s="128"/>
      <c r="TV454" s="128"/>
      <c r="TW454" s="128"/>
      <c r="TX454" s="128"/>
      <c r="TY454" s="128"/>
      <c r="TZ454" s="128"/>
      <c r="UA454" s="128"/>
      <c r="UB454" s="128"/>
      <c r="UC454" s="128"/>
      <c r="UD454" s="128"/>
      <c r="UE454" s="128"/>
      <c r="UF454" s="128"/>
      <c r="UG454" s="128"/>
      <c r="UH454" s="128"/>
      <c r="UI454" s="128"/>
      <c r="UJ454" s="128"/>
      <c r="UK454" s="128"/>
      <c r="UL454" s="128"/>
      <c r="UM454" s="128"/>
      <c r="UN454" s="128"/>
      <c r="UO454" s="128"/>
      <c r="UP454" s="128"/>
      <c r="UQ454" s="128"/>
      <c r="UR454" s="128"/>
      <c r="US454" s="128"/>
      <c r="UT454" s="128"/>
      <c r="UU454" s="128"/>
      <c r="UV454" s="128"/>
      <c r="UW454" s="128"/>
      <c r="UX454" s="128"/>
      <c r="UY454" s="128"/>
      <c r="UZ454" s="128"/>
      <c r="VA454" s="128"/>
      <c r="VB454" s="128"/>
      <c r="VC454" s="128"/>
      <c r="VD454" s="128"/>
      <c r="VE454" s="128"/>
      <c r="VF454" s="128"/>
      <c r="VG454" s="128"/>
      <c r="VH454" s="128"/>
      <c r="VI454" s="128"/>
      <c r="VJ454" s="128"/>
      <c r="VK454" s="128"/>
      <c r="VL454" s="128"/>
      <c r="VM454" s="128"/>
      <c r="VN454" s="128"/>
      <c r="VO454" s="128"/>
      <c r="VP454" s="128"/>
      <c r="VQ454" s="128"/>
      <c r="VR454" s="128"/>
      <c r="VS454" s="128"/>
      <c r="VT454" s="128"/>
      <c r="VU454" s="128"/>
      <c r="VV454" s="128"/>
      <c r="VW454" s="128"/>
      <c r="VX454" s="128"/>
      <c r="VY454" s="128"/>
      <c r="VZ454" s="128"/>
      <c r="WA454" s="128"/>
      <c r="WB454" s="128"/>
      <c r="WC454" s="128"/>
      <c r="WD454" s="128"/>
      <c r="WE454" s="128"/>
      <c r="WF454" s="128"/>
      <c r="WG454" s="128"/>
      <c r="WH454" s="128"/>
      <c r="WI454" s="128"/>
      <c r="WJ454" s="128"/>
      <c r="WK454" s="128"/>
      <c r="WL454" s="128"/>
      <c r="WM454" s="128"/>
      <c r="WN454" s="128"/>
      <c r="WO454" s="128"/>
      <c r="WP454" s="128"/>
      <c r="WQ454" s="128"/>
      <c r="WR454" s="128"/>
      <c r="WS454" s="128"/>
      <c r="WT454" s="128"/>
      <c r="WU454" s="128"/>
      <c r="WV454" s="128"/>
      <c r="WW454" s="128"/>
      <c r="WX454" s="128"/>
      <c r="WY454" s="128"/>
      <c r="WZ454" s="128"/>
      <c r="XA454" s="128"/>
      <c r="XB454" s="128"/>
      <c r="XC454" s="128"/>
      <c r="XD454" s="128"/>
      <c r="XE454" s="128"/>
      <c r="XF454" s="128"/>
      <c r="XG454" s="128"/>
      <c r="XH454" s="128"/>
      <c r="XI454" s="128"/>
      <c r="XJ454" s="128"/>
      <c r="XK454" s="128"/>
      <c r="XL454" s="128"/>
      <c r="XM454" s="128"/>
      <c r="XN454" s="128"/>
      <c r="XO454" s="128"/>
      <c r="XP454" s="128"/>
      <c r="XQ454" s="128"/>
      <c r="XR454" s="128"/>
      <c r="XS454" s="128"/>
      <c r="XT454" s="128"/>
      <c r="XU454" s="128"/>
      <c r="XV454" s="128"/>
      <c r="XW454" s="128"/>
      <c r="XX454" s="128"/>
      <c r="XY454" s="128"/>
      <c r="XZ454" s="128"/>
      <c r="YA454" s="128"/>
      <c r="YB454" s="128"/>
      <c r="YC454" s="128"/>
      <c r="YD454" s="128"/>
      <c r="YE454" s="128"/>
      <c r="YF454" s="128"/>
      <c r="YG454" s="128"/>
      <c r="YH454" s="128"/>
      <c r="YI454" s="128"/>
      <c r="YJ454" s="128"/>
      <c r="YK454" s="128"/>
      <c r="YL454" s="128"/>
      <c r="YM454" s="128"/>
      <c r="YN454" s="128"/>
      <c r="YO454" s="128"/>
      <c r="YP454" s="128"/>
      <c r="YQ454" s="128"/>
      <c r="YR454" s="128"/>
      <c r="YS454" s="128"/>
      <c r="YT454" s="128"/>
      <c r="YU454" s="128"/>
      <c r="YV454" s="128"/>
      <c r="YW454" s="128"/>
      <c r="YX454" s="128"/>
      <c r="YY454" s="128"/>
      <c r="YZ454" s="128"/>
      <c r="ZA454" s="128"/>
      <c r="ZB454" s="128"/>
      <c r="ZC454" s="128"/>
      <c r="ZD454" s="128"/>
      <c r="ZE454" s="128"/>
      <c r="ZF454" s="128"/>
      <c r="ZG454" s="128"/>
      <c r="ZH454" s="128"/>
      <c r="ZI454" s="128"/>
      <c r="ZJ454" s="128"/>
      <c r="ZK454" s="128"/>
      <c r="ZL454" s="128"/>
      <c r="ZM454" s="128"/>
      <c r="ZN454" s="128"/>
      <c r="ZO454" s="128"/>
      <c r="ZP454" s="128"/>
      <c r="ZQ454" s="128"/>
      <c r="ZR454" s="128"/>
      <c r="ZS454" s="128"/>
      <c r="ZT454" s="128"/>
      <c r="ZU454" s="128"/>
      <c r="ZV454" s="128"/>
      <c r="ZW454" s="128"/>
      <c r="ZX454" s="128"/>
      <c r="ZY454" s="128"/>
      <c r="ZZ454" s="128"/>
      <c r="AAA454" s="128"/>
      <c r="AAB454" s="128"/>
      <c r="AAC454" s="128"/>
      <c r="AAD454" s="128"/>
      <c r="AAE454" s="128"/>
      <c r="AAF454" s="128"/>
      <c r="AAG454" s="128"/>
      <c r="AAH454" s="128"/>
      <c r="AAI454" s="128"/>
      <c r="AAJ454" s="128"/>
      <c r="AAK454" s="128"/>
      <c r="AAL454" s="128"/>
      <c r="AAM454" s="128"/>
      <c r="AAN454" s="128"/>
      <c r="AAO454" s="128"/>
      <c r="AAP454" s="128"/>
      <c r="AAQ454" s="128"/>
      <c r="AAR454" s="128"/>
      <c r="AAS454" s="128"/>
      <c r="AAT454" s="128"/>
      <c r="AAU454" s="128"/>
      <c r="AAV454" s="128"/>
      <c r="AAW454" s="128"/>
      <c r="AAX454" s="128"/>
      <c r="AAY454" s="128"/>
      <c r="AAZ454" s="128"/>
      <c r="ABA454" s="128"/>
      <c r="ABB454" s="128"/>
      <c r="ABC454" s="128"/>
      <c r="ABD454" s="128"/>
      <c r="ABE454" s="128"/>
      <c r="ABF454" s="128"/>
      <c r="ABG454" s="128"/>
      <c r="ABH454" s="128"/>
      <c r="ABI454" s="128"/>
      <c r="ABJ454" s="128"/>
      <c r="ABK454" s="128"/>
      <c r="ABL454" s="128"/>
      <c r="ABM454" s="128"/>
      <c r="ABN454" s="128"/>
      <c r="ABO454" s="128"/>
      <c r="ABP454" s="128"/>
      <c r="ABQ454" s="128"/>
      <c r="ABR454" s="128"/>
      <c r="ABS454" s="128"/>
      <c r="ABT454" s="128"/>
      <c r="ABU454" s="128"/>
      <c r="ABV454" s="128"/>
      <c r="ABW454" s="128"/>
      <c r="ABX454" s="128"/>
      <c r="ABY454" s="128"/>
      <c r="ABZ454" s="128"/>
      <c r="ACA454" s="128"/>
      <c r="ACB454" s="128"/>
      <c r="ACC454" s="128"/>
      <c r="ACD454" s="128"/>
      <c r="ACE454" s="128"/>
      <c r="ACF454" s="128"/>
      <c r="ACG454" s="128"/>
      <c r="ACH454" s="128"/>
      <c r="ACI454" s="128"/>
      <c r="ACJ454" s="128"/>
      <c r="ACK454" s="128"/>
      <c r="ACL454" s="128"/>
      <c r="ACM454" s="128"/>
      <c r="ACN454" s="128"/>
      <c r="ACO454" s="128"/>
      <c r="ACP454" s="128"/>
      <c r="ACQ454" s="128"/>
      <c r="ACR454" s="128"/>
      <c r="ACS454" s="128"/>
      <c r="ACT454" s="128"/>
      <c r="ACU454" s="128"/>
      <c r="ACV454" s="128"/>
      <c r="ACW454" s="128"/>
      <c r="ACX454" s="128"/>
      <c r="ACY454" s="128"/>
      <c r="ACZ454" s="128"/>
      <c r="ADA454" s="128"/>
      <c r="ADB454" s="128"/>
      <c r="ADC454" s="128"/>
      <c r="ADD454" s="128"/>
      <c r="ADE454" s="128"/>
      <c r="ADF454" s="128"/>
      <c r="ADG454" s="128"/>
      <c r="ADH454" s="128"/>
      <c r="ADI454" s="128"/>
      <c r="ADJ454" s="128"/>
      <c r="ADK454" s="128"/>
      <c r="ADL454" s="128"/>
      <c r="ADM454" s="128"/>
      <c r="ADN454" s="128"/>
      <c r="ADO454" s="128"/>
      <c r="ADP454" s="128"/>
      <c r="ADQ454" s="128"/>
      <c r="ADR454" s="128"/>
      <c r="ADS454" s="128"/>
      <c r="ADT454" s="128"/>
      <c r="ADU454" s="128"/>
      <c r="ADV454" s="128"/>
      <c r="ADW454" s="128"/>
      <c r="ADX454" s="128"/>
      <c r="ADY454" s="128"/>
      <c r="ADZ454" s="128"/>
      <c r="AEA454" s="128"/>
      <c r="AEB454" s="128"/>
      <c r="AEC454" s="128"/>
      <c r="AED454" s="128"/>
      <c r="AEE454" s="128"/>
      <c r="AEF454" s="128"/>
      <c r="AEG454" s="128"/>
      <c r="AEH454" s="128"/>
      <c r="AEI454" s="128"/>
      <c r="AEJ454" s="128"/>
      <c r="AEK454" s="128"/>
      <c r="AEL454" s="128"/>
      <c r="AEM454" s="128"/>
      <c r="AEN454" s="128"/>
      <c r="AEO454" s="128"/>
      <c r="AEP454" s="128"/>
      <c r="AEQ454" s="128"/>
      <c r="AER454" s="128"/>
      <c r="AES454" s="128"/>
      <c r="AET454" s="128"/>
      <c r="AEU454" s="128"/>
      <c r="AEV454" s="128"/>
      <c r="AEW454" s="128"/>
      <c r="AEX454" s="128"/>
      <c r="AEY454" s="128"/>
      <c r="AEZ454" s="128"/>
      <c r="AFA454" s="128"/>
      <c r="AFB454" s="128"/>
      <c r="AFC454" s="128"/>
      <c r="AFD454" s="128"/>
      <c r="AFE454" s="128"/>
      <c r="AFF454" s="128"/>
      <c r="AFG454" s="128"/>
      <c r="AFH454" s="128"/>
      <c r="AFI454" s="128"/>
      <c r="AFJ454" s="128"/>
      <c r="AFK454" s="128"/>
      <c r="AFL454" s="128"/>
      <c r="AFM454" s="128"/>
      <c r="AFN454" s="128"/>
      <c r="AFO454" s="128"/>
      <c r="AFP454" s="128"/>
      <c r="AFQ454" s="128"/>
      <c r="AFR454" s="128"/>
      <c r="AFS454" s="128"/>
      <c r="AFT454" s="128"/>
      <c r="AFU454" s="128"/>
      <c r="AFV454" s="128"/>
      <c r="AFW454" s="128"/>
      <c r="AFX454" s="128"/>
      <c r="AFY454" s="128"/>
      <c r="AFZ454" s="128"/>
      <c r="AGA454" s="128"/>
      <c r="AGB454" s="128"/>
      <c r="AGC454" s="128"/>
      <c r="AGD454" s="128"/>
      <c r="AGE454" s="128"/>
      <c r="AGF454" s="128"/>
      <c r="AGG454" s="128"/>
      <c r="AGH454" s="128"/>
      <c r="AGI454" s="128"/>
      <c r="AGJ454" s="128"/>
      <c r="AGK454" s="128"/>
      <c r="AGL454" s="128"/>
      <c r="AGM454" s="128"/>
      <c r="AGN454" s="128"/>
      <c r="AGO454" s="128"/>
      <c r="AGP454" s="128"/>
      <c r="AGQ454" s="128"/>
      <c r="AGR454" s="128"/>
      <c r="AGS454" s="128"/>
      <c r="AGT454" s="128"/>
      <c r="AGU454" s="128"/>
      <c r="AGV454" s="128"/>
      <c r="AGW454" s="128"/>
      <c r="AGX454" s="128"/>
      <c r="AGY454" s="128"/>
      <c r="AGZ454" s="128"/>
      <c r="AHA454" s="128"/>
      <c r="AHB454" s="128"/>
      <c r="AHC454" s="128"/>
      <c r="AHD454" s="128"/>
      <c r="AHE454" s="128"/>
      <c r="AHF454" s="128"/>
      <c r="AHG454" s="128"/>
      <c r="AHH454" s="128"/>
      <c r="AHI454" s="128"/>
      <c r="AHJ454" s="128"/>
      <c r="AHK454" s="128"/>
      <c r="AHL454" s="128"/>
      <c r="AHM454" s="128"/>
      <c r="AHN454" s="128"/>
      <c r="AHO454" s="128"/>
      <c r="AHP454" s="128"/>
      <c r="AHQ454" s="128"/>
      <c r="AHR454" s="128"/>
      <c r="AHS454" s="128"/>
      <c r="AHT454" s="128"/>
      <c r="AHU454" s="128"/>
      <c r="AHV454" s="128"/>
      <c r="AHW454" s="128"/>
      <c r="AHX454" s="128"/>
      <c r="AHY454" s="128"/>
      <c r="AHZ454" s="128"/>
      <c r="AIA454" s="128"/>
      <c r="AIB454" s="128"/>
      <c r="AIC454" s="128"/>
      <c r="AID454" s="128"/>
      <c r="AIE454" s="128"/>
      <c r="AIF454" s="128"/>
      <c r="AIG454" s="128"/>
      <c r="AIH454" s="128"/>
      <c r="AII454" s="128"/>
      <c r="AIJ454" s="128"/>
      <c r="AIK454" s="128"/>
      <c r="AIL454" s="128"/>
      <c r="AIM454" s="128"/>
      <c r="AIN454" s="128"/>
      <c r="AIO454" s="128"/>
      <c r="AIP454" s="128"/>
      <c r="AIQ454" s="128"/>
      <c r="AIR454" s="128"/>
      <c r="AIS454" s="128"/>
      <c r="AIT454" s="128"/>
      <c r="AIU454" s="128"/>
      <c r="AIV454" s="128"/>
      <c r="AIW454" s="128"/>
      <c r="AIX454" s="128"/>
      <c r="AIY454" s="128"/>
      <c r="AIZ454" s="128"/>
      <c r="AJA454" s="128"/>
      <c r="AJB454" s="128"/>
      <c r="AJC454" s="128"/>
      <c r="AJD454" s="128"/>
      <c r="AJE454" s="128"/>
      <c r="AJF454" s="128"/>
      <c r="AJG454" s="128"/>
      <c r="AJH454" s="128"/>
      <c r="AJI454" s="128"/>
      <c r="AJJ454" s="128"/>
      <c r="AJK454" s="128"/>
      <c r="AJL454" s="128"/>
      <c r="AJM454" s="128"/>
      <c r="AJN454" s="128"/>
      <c r="AJO454" s="128"/>
      <c r="AJP454" s="128"/>
      <c r="AJQ454" s="128"/>
      <c r="AJR454" s="128"/>
      <c r="AJS454" s="128"/>
      <c r="AJT454" s="128"/>
      <c r="AJU454" s="128"/>
      <c r="AJV454" s="128"/>
      <c r="AJW454" s="128"/>
      <c r="AJX454" s="128"/>
      <c r="AJY454" s="128"/>
      <c r="AJZ454" s="128"/>
      <c r="AKA454" s="128"/>
      <c r="AKB454" s="128"/>
      <c r="AKC454" s="128"/>
      <c r="AKD454" s="128"/>
      <c r="AKE454" s="128"/>
      <c r="AKF454" s="128"/>
      <c r="AKG454" s="128"/>
      <c r="AKH454" s="128"/>
      <c r="AKI454" s="128"/>
      <c r="AKJ454" s="128"/>
      <c r="AKK454" s="128"/>
      <c r="AKL454" s="128"/>
      <c r="AKM454" s="128"/>
      <c r="AKN454" s="128"/>
      <c r="AKO454" s="128"/>
      <c r="AKP454" s="128"/>
      <c r="AKQ454" s="128"/>
      <c r="AKR454" s="128"/>
      <c r="AKS454" s="128"/>
      <c r="AKT454" s="128"/>
      <c r="AKU454" s="128"/>
      <c r="AKV454" s="128"/>
      <c r="AKW454" s="128"/>
      <c r="AKX454" s="128"/>
      <c r="AKY454" s="128"/>
      <c r="AKZ454" s="128"/>
      <c r="ALA454" s="128"/>
      <c r="ALB454" s="128"/>
      <c r="ALC454" s="128"/>
      <c r="ALD454" s="128"/>
      <c r="ALE454" s="128"/>
      <c r="ALF454" s="128"/>
      <c r="ALG454" s="128"/>
      <c r="ALH454" s="128"/>
      <c r="ALI454" s="128"/>
      <c r="ALJ454" s="128"/>
      <c r="ALK454" s="128"/>
      <c r="ALL454" s="128"/>
      <c r="ALM454" s="128"/>
      <c r="ALN454" s="128"/>
      <c r="ALO454" s="128"/>
      <c r="ALP454" s="128"/>
      <c r="ALQ454" s="128"/>
      <c r="ALR454" s="128"/>
      <c r="ALS454" s="128"/>
      <c r="ALT454" s="128"/>
      <c r="ALU454" s="128"/>
      <c r="ALV454" s="128"/>
      <c r="ALW454" s="128"/>
      <c r="ALX454" s="128"/>
      <c r="ALY454" s="128"/>
      <c r="ALZ454" s="128"/>
      <c r="AMA454" s="128"/>
      <c r="AMB454" s="128"/>
      <c r="AMC454" s="128"/>
      <c r="AMD454" s="128"/>
      <c r="AME454" s="128"/>
      <c r="AMF454" s="128"/>
      <c r="AMG454" s="128"/>
      <c r="AMH454" s="128"/>
    </row>
    <row r="455" spans="1:1022" ht="16.5" customHeight="1" x14ac:dyDescent="0.3">
      <c r="A455" s="240" t="s">
        <v>22</v>
      </c>
      <c r="B455" s="240" t="s">
        <v>23</v>
      </c>
      <c r="C455" s="240" t="s">
        <v>24</v>
      </c>
      <c r="D455" s="243" t="s">
        <v>25</v>
      </c>
      <c r="E455" s="243"/>
      <c r="F455" s="243"/>
      <c r="G455" s="244" t="s">
        <v>26</v>
      </c>
      <c r="H455" s="243" t="s">
        <v>27</v>
      </c>
      <c r="I455" s="243"/>
      <c r="J455" s="243"/>
      <c r="K455" s="243"/>
      <c r="L455" s="243" t="s">
        <v>28</v>
      </c>
      <c r="M455" s="243"/>
      <c r="N455" s="243"/>
      <c r="O455" s="243"/>
    </row>
    <row r="456" spans="1:1022" x14ac:dyDescent="0.3">
      <c r="A456" s="241"/>
      <c r="B456" s="242"/>
      <c r="C456" s="241"/>
      <c r="D456" s="159" t="s">
        <v>29</v>
      </c>
      <c r="E456" s="159" t="s">
        <v>30</v>
      </c>
      <c r="F456" s="159" t="s">
        <v>31</v>
      </c>
      <c r="G456" s="245"/>
      <c r="H456" s="159" t="s">
        <v>32</v>
      </c>
      <c r="I456" s="159" t="s">
        <v>33</v>
      </c>
      <c r="J456" s="159" t="s">
        <v>34</v>
      </c>
      <c r="K456" s="159" t="s">
        <v>35</v>
      </c>
      <c r="L456" s="159" t="s">
        <v>36</v>
      </c>
      <c r="M456" s="159" t="s">
        <v>37</v>
      </c>
      <c r="N456" s="159" t="s">
        <v>38</v>
      </c>
      <c r="O456" s="159" t="s">
        <v>39</v>
      </c>
    </row>
    <row r="457" spans="1:1022" x14ac:dyDescent="0.3">
      <c r="A457" s="160">
        <v>1</v>
      </c>
      <c r="B457" s="160">
        <v>2</v>
      </c>
      <c r="C457" s="160">
        <v>3</v>
      </c>
      <c r="D457" s="160">
        <v>4</v>
      </c>
      <c r="E457" s="160">
        <v>5</v>
      </c>
      <c r="F457" s="160">
        <v>6</v>
      </c>
      <c r="G457" s="160">
        <v>7</v>
      </c>
      <c r="H457" s="160">
        <v>8</v>
      </c>
      <c r="I457" s="160">
        <v>9</v>
      </c>
      <c r="J457" s="160">
        <v>10</v>
      </c>
      <c r="K457" s="160">
        <v>11</v>
      </c>
      <c r="L457" s="160">
        <v>12</v>
      </c>
      <c r="M457" s="160">
        <v>13</v>
      </c>
      <c r="N457" s="160">
        <v>14</v>
      </c>
      <c r="O457" s="160">
        <v>15</v>
      </c>
    </row>
    <row r="458" spans="1:1022" x14ac:dyDescent="0.3">
      <c r="A458" s="135" t="s">
        <v>0</v>
      </c>
      <c r="B458" s="135"/>
      <c r="C458" s="135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</row>
    <row r="459" spans="1:1022" x14ac:dyDescent="0.3">
      <c r="A459" s="163" t="s">
        <v>293</v>
      </c>
      <c r="B459" s="168" t="s">
        <v>294</v>
      </c>
      <c r="C459" s="165">
        <v>20</v>
      </c>
      <c r="D459" s="166">
        <v>4.6399999999999997</v>
      </c>
      <c r="E459" s="181">
        <v>5.9</v>
      </c>
      <c r="F459" s="182"/>
      <c r="G459" s="181">
        <v>72.8</v>
      </c>
      <c r="H459" s="166">
        <v>0.01</v>
      </c>
      <c r="I459" s="166">
        <v>0.14000000000000001</v>
      </c>
      <c r="J459" s="181">
        <v>57.6</v>
      </c>
      <c r="K459" s="181">
        <v>0.1</v>
      </c>
      <c r="L459" s="165">
        <v>176</v>
      </c>
      <c r="M459" s="165">
        <v>100</v>
      </c>
      <c r="N459" s="165">
        <v>7</v>
      </c>
      <c r="O459" s="181">
        <v>0.2</v>
      </c>
    </row>
    <row r="460" spans="1:1022" x14ac:dyDescent="0.3">
      <c r="A460" s="167" t="s">
        <v>534</v>
      </c>
      <c r="B460" s="168" t="s">
        <v>511</v>
      </c>
      <c r="C460" s="165">
        <v>70</v>
      </c>
      <c r="D460" s="166">
        <v>6.82</v>
      </c>
      <c r="E460" s="181">
        <v>4.3</v>
      </c>
      <c r="F460" s="166">
        <v>1.52</v>
      </c>
      <c r="G460" s="166">
        <v>71.84</v>
      </c>
      <c r="H460" s="166">
        <v>0.01</v>
      </c>
      <c r="I460" s="166">
        <v>0.26</v>
      </c>
      <c r="J460" s="165">
        <v>2</v>
      </c>
      <c r="K460" s="166">
        <v>1.76</v>
      </c>
      <c r="L460" s="166">
        <v>31.07</v>
      </c>
      <c r="M460" s="181">
        <v>33.5</v>
      </c>
      <c r="N460" s="166">
        <v>7.93</v>
      </c>
      <c r="O460" s="166">
        <v>0.14000000000000001</v>
      </c>
    </row>
    <row r="461" spans="1:1022" ht="27.75" customHeight="1" x14ac:dyDescent="0.3">
      <c r="A461" s="163" t="s">
        <v>529</v>
      </c>
      <c r="B461" s="168" t="s">
        <v>808</v>
      </c>
      <c r="C461" s="165">
        <v>250</v>
      </c>
      <c r="D461" s="166">
        <v>10.23</v>
      </c>
      <c r="E461" s="166">
        <v>8.76</v>
      </c>
      <c r="F461" s="166">
        <v>41.32</v>
      </c>
      <c r="G461" s="166">
        <v>285.89</v>
      </c>
      <c r="H461" s="166">
        <v>0.28999999999999998</v>
      </c>
      <c r="I461" s="166">
        <v>3.06</v>
      </c>
      <c r="J461" s="181">
        <v>35.299999999999997</v>
      </c>
      <c r="K461" s="166">
        <v>0.73</v>
      </c>
      <c r="L461" s="166">
        <v>177.47</v>
      </c>
      <c r="M461" s="166">
        <v>285.39</v>
      </c>
      <c r="N461" s="166">
        <v>33.03</v>
      </c>
      <c r="O461" s="181">
        <v>2.1</v>
      </c>
    </row>
    <row r="462" spans="1:1022" x14ac:dyDescent="0.3">
      <c r="A462" s="167" t="s">
        <v>530</v>
      </c>
      <c r="B462" s="168" t="s">
        <v>241</v>
      </c>
      <c r="C462" s="165">
        <v>200</v>
      </c>
      <c r="D462" s="166">
        <v>0.31</v>
      </c>
      <c r="E462" s="181">
        <v>0.1</v>
      </c>
      <c r="F462" s="181">
        <v>4.5</v>
      </c>
      <c r="G462" s="166">
        <v>21.22</v>
      </c>
      <c r="H462" s="182"/>
      <c r="I462" s="166">
        <v>2.35</v>
      </c>
      <c r="J462" s="181">
        <v>1.7</v>
      </c>
      <c r="K462" s="166">
        <v>0.15</v>
      </c>
      <c r="L462" s="181">
        <v>8.6999999999999993</v>
      </c>
      <c r="M462" s="166">
        <v>10.64</v>
      </c>
      <c r="N462" s="166">
        <v>5.45</v>
      </c>
      <c r="O462" s="166">
        <v>0.88</v>
      </c>
    </row>
    <row r="463" spans="1:1022" x14ac:dyDescent="0.3">
      <c r="A463" s="167"/>
      <c r="B463" s="168" t="s">
        <v>219</v>
      </c>
      <c r="C463" s="165">
        <v>50</v>
      </c>
      <c r="D463" s="181">
        <v>3.3</v>
      </c>
      <c r="E463" s="181">
        <v>0.6</v>
      </c>
      <c r="F463" s="166">
        <v>19.82</v>
      </c>
      <c r="G463" s="165">
        <v>99</v>
      </c>
      <c r="H463" s="166">
        <v>0.09</v>
      </c>
      <c r="I463" s="182"/>
      <c r="J463" s="182"/>
      <c r="K463" s="181">
        <v>0.7</v>
      </c>
      <c r="L463" s="181">
        <v>14.5</v>
      </c>
      <c r="M463" s="165">
        <v>75</v>
      </c>
      <c r="N463" s="181">
        <v>23.5</v>
      </c>
      <c r="O463" s="166">
        <v>1.95</v>
      </c>
    </row>
    <row r="464" spans="1:1022" x14ac:dyDescent="0.3">
      <c r="A464" s="133" t="s">
        <v>512</v>
      </c>
      <c r="B464" s="134"/>
      <c r="C464" s="169">
        <v>590</v>
      </c>
      <c r="D464" s="166">
        <v>25.3</v>
      </c>
      <c r="E464" s="166">
        <v>19.66</v>
      </c>
      <c r="F464" s="166">
        <v>67.16</v>
      </c>
      <c r="G464" s="166">
        <v>550.75</v>
      </c>
      <c r="H464" s="181">
        <v>0.4</v>
      </c>
      <c r="I464" s="166">
        <v>5.81</v>
      </c>
      <c r="J464" s="181">
        <v>96.6</v>
      </c>
      <c r="K464" s="166">
        <v>3.44</v>
      </c>
      <c r="L464" s="166">
        <v>407.74</v>
      </c>
      <c r="M464" s="166">
        <v>504.53</v>
      </c>
      <c r="N464" s="166">
        <v>76.91</v>
      </c>
      <c r="O464" s="166">
        <v>5.27</v>
      </c>
    </row>
    <row r="465" spans="1:15" x14ac:dyDescent="0.3">
      <c r="A465" s="135" t="s">
        <v>636</v>
      </c>
      <c r="B465" s="135"/>
      <c r="C465" s="135"/>
      <c r="D465" s="173"/>
      <c r="E465" s="173"/>
      <c r="F465" s="173"/>
      <c r="G465" s="173"/>
      <c r="H465" s="173"/>
      <c r="I465" s="173"/>
      <c r="J465" s="173"/>
      <c r="K465" s="173"/>
      <c r="L465" s="173"/>
      <c r="M465" s="173"/>
      <c r="N465" s="173"/>
      <c r="O465" s="173"/>
    </row>
    <row r="466" spans="1:15" x14ac:dyDescent="0.3">
      <c r="A466" s="167" t="s">
        <v>275</v>
      </c>
      <c r="B466" s="168" t="s">
        <v>42</v>
      </c>
      <c r="C466" s="165">
        <v>150</v>
      </c>
      <c r="D466" s="181">
        <v>0.6</v>
      </c>
      <c r="E466" s="181">
        <v>0.6</v>
      </c>
      <c r="F466" s="181">
        <v>14.7</v>
      </c>
      <c r="G466" s="181">
        <v>70.5</v>
      </c>
      <c r="H466" s="166">
        <v>0.05</v>
      </c>
      <c r="I466" s="165">
        <v>15</v>
      </c>
      <c r="J466" s="181">
        <v>7.5</v>
      </c>
      <c r="K466" s="181">
        <v>0.3</v>
      </c>
      <c r="L466" s="165">
        <v>24</v>
      </c>
      <c r="M466" s="181">
        <v>16.5</v>
      </c>
      <c r="N466" s="181">
        <v>13.5</v>
      </c>
      <c r="O466" s="181">
        <v>3.3</v>
      </c>
    </row>
    <row r="467" spans="1:15" x14ac:dyDescent="0.3">
      <c r="A467" s="167"/>
      <c r="B467" s="168" t="s">
        <v>222</v>
      </c>
      <c r="C467" s="165">
        <v>30</v>
      </c>
      <c r="D467" s="166">
        <v>2.37</v>
      </c>
      <c r="E467" s="166">
        <v>6.18</v>
      </c>
      <c r="F467" s="166">
        <v>11.96</v>
      </c>
      <c r="G467" s="181">
        <v>114.4</v>
      </c>
      <c r="H467" s="166">
        <v>0.05</v>
      </c>
      <c r="I467" s="166">
        <v>1.28</v>
      </c>
      <c r="J467" s="181">
        <v>60.1</v>
      </c>
      <c r="K467" s="166">
        <v>0.99</v>
      </c>
      <c r="L467" s="181">
        <v>32.9</v>
      </c>
      <c r="M467" s="181">
        <v>56.1</v>
      </c>
      <c r="N467" s="181">
        <v>32.700000000000003</v>
      </c>
      <c r="O467" s="166">
        <v>0.82</v>
      </c>
    </row>
    <row r="468" spans="1:15" x14ac:dyDescent="0.3">
      <c r="A468" s="133" t="s">
        <v>637</v>
      </c>
      <c r="B468" s="134"/>
      <c r="C468" s="169">
        <v>180</v>
      </c>
      <c r="D468" s="166">
        <v>2.97</v>
      </c>
      <c r="E468" s="166">
        <v>6.78</v>
      </c>
      <c r="F468" s="166">
        <v>26.66</v>
      </c>
      <c r="G468" s="181">
        <v>184.9</v>
      </c>
      <c r="H468" s="181">
        <v>0.1</v>
      </c>
      <c r="I468" s="166">
        <v>16.28</v>
      </c>
      <c r="J468" s="181">
        <v>67.599999999999994</v>
      </c>
      <c r="K468" s="166">
        <v>1.29</v>
      </c>
      <c r="L468" s="181">
        <v>56.9</v>
      </c>
      <c r="M468" s="181">
        <v>72.599999999999994</v>
      </c>
      <c r="N468" s="181">
        <v>46.2</v>
      </c>
      <c r="O468" s="166">
        <v>4.12</v>
      </c>
    </row>
    <row r="469" spans="1:15" x14ac:dyDescent="0.3">
      <c r="A469" s="135" t="s">
        <v>11</v>
      </c>
      <c r="B469" s="135"/>
      <c r="C469" s="135"/>
      <c r="D469" s="173"/>
      <c r="E469" s="173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</row>
    <row r="470" spans="1:15" ht="15" customHeight="1" x14ac:dyDescent="0.3">
      <c r="A470" s="163" t="s">
        <v>553</v>
      </c>
      <c r="B470" s="168" t="s">
        <v>520</v>
      </c>
      <c r="C470" s="165">
        <v>100</v>
      </c>
      <c r="D470" s="166">
        <v>1.1200000000000001</v>
      </c>
      <c r="E470" s="166">
        <v>6.82</v>
      </c>
      <c r="F470" s="181">
        <v>3.8</v>
      </c>
      <c r="G470" s="166">
        <v>82.73</v>
      </c>
      <c r="H470" s="166">
        <v>0.05</v>
      </c>
      <c r="I470" s="166">
        <v>65.17</v>
      </c>
      <c r="J470" s="166">
        <v>176.98</v>
      </c>
      <c r="K470" s="166">
        <v>3.63</v>
      </c>
      <c r="L470" s="166">
        <v>23.77</v>
      </c>
      <c r="M470" s="166">
        <v>22.88</v>
      </c>
      <c r="N470" s="166">
        <v>15.85</v>
      </c>
      <c r="O470" s="166">
        <v>0.78</v>
      </c>
    </row>
    <row r="471" spans="1:15" ht="29.25" customHeight="1" x14ac:dyDescent="0.3">
      <c r="A471" s="170" t="s">
        <v>282</v>
      </c>
      <c r="B471" s="168" t="s">
        <v>809</v>
      </c>
      <c r="C471" s="165">
        <v>275</v>
      </c>
      <c r="D471" s="166">
        <v>7.1300000000000008</v>
      </c>
      <c r="E471" s="166">
        <v>5.6899999999999995</v>
      </c>
      <c r="F471" s="181">
        <v>11.29</v>
      </c>
      <c r="G471" s="166">
        <v>125.47</v>
      </c>
      <c r="H471" s="166">
        <v>0.1</v>
      </c>
      <c r="I471" s="181">
        <v>21.64</v>
      </c>
      <c r="J471" s="166">
        <v>210.64</v>
      </c>
      <c r="K471" s="166">
        <v>2.04</v>
      </c>
      <c r="L471" s="166">
        <v>35.79</v>
      </c>
      <c r="M471" s="166">
        <v>92.12</v>
      </c>
      <c r="N471" s="166">
        <v>40.450000000000003</v>
      </c>
      <c r="O471" s="166">
        <v>1.08</v>
      </c>
    </row>
    <row r="472" spans="1:15" x14ac:dyDescent="0.3">
      <c r="A472" s="163" t="s">
        <v>466</v>
      </c>
      <c r="B472" s="168" t="s">
        <v>467</v>
      </c>
      <c r="C472" s="165">
        <v>100</v>
      </c>
      <c r="D472" s="181">
        <v>22.3</v>
      </c>
      <c r="E472" s="166">
        <v>12.73</v>
      </c>
      <c r="F472" s="166">
        <v>4.67</v>
      </c>
      <c r="G472" s="166">
        <v>223.27</v>
      </c>
      <c r="H472" s="166">
        <v>0.78</v>
      </c>
      <c r="I472" s="166">
        <v>11.31</v>
      </c>
      <c r="J472" s="182"/>
      <c r="K472" s="166">
        <v>1.18</v>
      </c>
      <c r="L472" s="166">
        <v>23.76</v>
      </c>
      <c r="M472" s="166">
        <v>239.23</v>
      </c>
      <c r="N472" s="166">
        <v>36.659999999999997</v>
      </c>
      <c r="O472" s="166">
        <v>3.61</v>
      </c>
    </row>
    <row r="473" spans="1:15" ht="15" customHeight="1" x14ac:dyDescent="0.3">
      <c r="A473" s="163" t="s">
        <v>426</v>
      </c>
      <c r="B473" s="168" t="s">
        <v>427</v>
      </c>
      <c r="C473" s="165">
        <v>180</v>
      </c>
      <c r="D473" s="181">
        <v>5.4</v>
      </c>
      <c r="E473" s="166">
        <v>3.48</v>
      </c>
      <c r="F473" s="166">
        <v>44.02</v>
      </c>
      <c r="G473" s="166">
        <v>229.48</v>
      </c>
      <c r="H473" s="166">
        <v>0.32</v>
      </c>
      <c r="I473" s="165">
        <v>54</v>
      </c>
      <c r="J473" s="181">
        <v>8.1</v>
      </c>
      <c r="K473" s="166">
        <v>1.33</v>
      </c>
      <c r="L473" s="166">
        <v>29.21</v>
      </c>
      <c r="M473" s="181">
        <v>157.1</v>
      </c>
      <c r="N473" s="166">
        <v>62.23</v>
      </c>
      <c r="O473" s="166">
        <v>2.4500000000000002</v>
      </c>
    </row>
    <row r="474" spans="1:15" x14ac:dyDescent="0.3">
      <c r="A474" s="167" t="s">
        <v>539</v>
      </c>
      <c r="B474" s="168" t="s">
        <v>244</v>
      </c>
      <c r="C474" s="165">
        <v>200</v>
      </c>
      <c r="D474" s="166">
        <v>0.78</v>
      </c>
      <c r="E474" s="166">
        <v>0.05</v>
      </c>
      <c r="F474" s="166">
        <v>10.85</v>
      </c>
      <c r="G474" s="181">
        <v>47.6</v>
      </c>
      <c r="H474" s="166">
        <v>0.02</v>
      </c>
      <c r="I474" s="181">
        <v>0.6</v>
      </c>
      <c r="J474" s="166">
        <v>87.45</v>
      </c>
      <c r="K474" s="166">
        <v>0.83</v>
      </c>
      <c r="L474" s="165">
        <v>24</v>
      </c>
      <c r="M474" s="181">
        <v>21.9</v>
      </c>
      <c r="N474" s="166">
        <v>15.75</v>
      </c>
      <c r="O474" s="166">
        <v>0.48</v>
      </c>
    </row>
    <row r="475" spans="1:15" x14ac:dyDescent="0.3">
      <c r="A475" s="170"/>
      <c r="B475" s="168" t="s">
        <v>69</v>
      </c>
      <c r="C475" s="165">
        <v>70</v>
      </c>
      <c r="D475" s="166">
        <v>3.43</v>
      </c>
      <c r="E475" s="181">
        <v>0.7</v>
      </c>
      <c r="F475" s="166">
        <v>31.36</v>
      </c>
      <c r="G475" s="165">
        <v>147</v>
      </c>
      <c r="H475" s="166">
        <v>0.06</v>
      </c>
      <c r="I475" s="182"/>
      <c r="J475" s="182"/>
      <c r="K475" s="166">
        <v>0.49</v>
      </c>
      <c r="L475" s="181">
        <v>12.6</v>
      </c>
      <c r="M475" s="181">
        <v>64.400000000000006</v>
      </c>
      <c r="N475" s="165">
        <v>14</v>
      </c>
      <c r="O475" s="166">
        <v>2.0299999999999998</v>
      </c>
    </row>
    <row r="476" spans="1:15" x14ac:dyDescent="0.3">
      <c r="A476" s="133" t="s">
        <v>43</v>
      </c>
      <c r="B476" s="134"/>
      <c r="C476" s="169">
        <v>925</v>
      </c>
      <c r="D476" s="166">
        <v>40.159999999999997</v>
      </c>
      <c r="E476" s="166">
        <v>29.47</v>
      </c>
      <c r="F476" s="166">
        <v>105.99</v>
      </c>
      <c r="G476" s="166">
        <v>855.55</v>
      </c>
      <c r="H476" s="166">
        <v>1.33</v>
      </c>
      <c r="I476" s="166">
        <v>152.72</v>
      </c>
      <c r="J476" s="166">
        <v>483.17</v>
      </c>
      <c r="K476" s="181">
        <v>9.5</v>
      </c>
      <c r="L476" s="166">
        <v>149.13</v>
      </c>
      <c r="M476" s="166">
        <v>597.63</v>
      </c>
      <c r="N476" s="166">
        <v>184.94</v>
      </c>
      <c r="O476" s="166">
        <v>10.43</v>
      </c>
    </row>
    <row r="477" spans="1:15" x14ac:dyDescent="0.3">
      <c r="A477" s="135" t="s">
        <v>638</v>
      </c>
      <c r="B477" s="135"/>
      <c r="C477" s="135"/>
      <c r="D477" s="173"/>
      <c r="E477" s="173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</row>
    <row r="478" spans="1:15" x14ac:dyDescent="0.3">
      <c r="A478" s="167" t="s">
        <v>275</v>
      </c>
      <c r="B478" s="168" t="s">
        <v>42</v>
      </c>
      <c r="C478" s="165">
        <v>150</v>
      </c>
      <c r="D478" s="181">
        <v>0.6</v>
      </c>
      <c r="E478" s="181">
        <v>0.6</v>
      </c>
      <c r="F478" s="181">
        <v>14.7</v>
      </c>
      <c r="G478" s="181">
        <v>70.5</v>
      </c>
      <c r="H478" s="166">
        <v>0.05</v>
      </c>
      <c r="I478" s="165">
        <v>15</v>
      </c>
      <c r="J478" s="181">
        <v>7.5</v>
      </c>
      <c r="K478" s="181">
        <v>0.3</v>
      </c>
      <c r="L478" s="165">
        <v>24</v>
      </c>
      <c r="M478" s="181">
        <v>16.5</v>
      </c>
      <c r="N478" s="181">
        <v>13.5</v>
      </c>
      <c r="O478" s="181">
        <v>3.3</v>
      </c>
    </row>
    <row r="479" spans="1:15" x14ac:dyDescent="0.3">
      <c r="A479" s="171"/>
      <c r="B479" s="168" t="s">
        <v>513</v>
      </c>
      <c r="C479" s="165">
        <v>200</v>
      </c>
      <c r="D479" s="165">
        <v>6</v>
      </c>
      <c r="E479" s="165">
        <v>2</v>
      </c>
      <c r="F479" s="165">
        <v>8</v>
      </c>
      <c r="G479" s="165">
        <v>80</v>
      </c>
      <c r="H479" s="166">
        <v>0.08</v>
      </c>
      <c r="I479" s="181">
        <v>1.4</v>
      </c>
      <c r="J479" s="182"/>
      <c r="K479" s="182"/>
      <c r="L479" s="165">
        <v>240</v>
      </c>
      <c r="M479" s="165">
        <v>180</v>
      </c>
      <c r="N479" s="165">
        <v>28</v>
      </c>
      <c r="O479" s="181">
        <v>0.2</v>
      </c>
    </row>
    <row r="480" spans="1:15" x14ac:dyDescent="0.3">
      <c r="A480" s="133" t="s">
        <v>639</v>
      </c>
      <c r="B480" s="134"/>
      <c r="C480" s="169">
        <v>350</v>
      </c>
      <c r="D480" s="166">
        <v>6.6</v>
      </c>
      <c r="E480" s="166">
        <v>2.6</v>
      </c>
      <c r="F480" s="166">
        <v>22.7</v>
      </c>
      <c r="G480" s="181">
        <v>150.5</v>
      </c>
      <c r="H480" s="166">
        <v>0.13</v>
      </c>
      <c r="I480" s="181">
        <v>16.399999999999999</v>
      </c>
      <c r="J480" s="181">
        <v>7.5</v>
      </c>
      <c r="K480" s="181">
        <v>0.3</v>
      </c>
      <c r="L480" s="165">
        <v>264</v>
      </c>
      <c r="M480" s="181">
        <v>196.5</v>
      </c>
      <c r="N480" s="181">
        <v>41.5</v>
      </c>
      <c r="O480" s="181">
        <v>3.5</v>
      </c>
    </row>
    <row r="481" spans="1:1022" x14ac:dyDescent="0.3">
      <c r="A481" s="133" t="s">
        <v>44</v>
      </c>
      <c r="B481" s="134"/>
      <c r="C481" s="172">
        <v>2045</v>
      </c>
      <c r="D481" s="166">
        <v>75.03</v>
      </c>
      <c r="E481" s="166">
        <v>58.51</v>
      </c>
      <c r="F481" s="166">
        <v>222.51</v>
      </c>
      <c r="G481" s="181">
        <v>1741.7</v>
      </c>
      <c r="H481" s="166">
        <v>1.96</v>
      </c>
      <c r="I481" s="166">
        <v>191.21</v>
      </c>
      <c r="J481" s="166">
        <v>654.87</v>
      </c>
      <c r="K481" s="166">
        <v>14.53</v>
      </c>
      <c r="L481" s="166">
        <v>877.77</v>
      </c>
      <c r="M481" s="166">
        <v>1371.26</v>
      </c>
      <c r="N481" s="166">
        <v>349.55</v>
      </c>
      <c r="O481" s="166">
        <v>23.32</v>
      </c>
    </row>
    <row r="482" spans="1:1022" x14ac:dyDescent="0.3">
      <c r="A482" s="130" t="s">
        <v>154</v>
      </c>
      <c r="B482" s="128" t="s">
        <v>793</v>
      </c>
      <c r="C482" s="158"/>
      <c r="D482" s="174"/>
      <c r="E482" s="174"/>
      <c r="F482" s="174"/>
      <c r="G482" s="174"/>
      <c r="H482" s="174"/>
      <c r="I482" s="174"/>
      <c r="J482" s="175"/>
      <c r="K482" s="175"/>
      <c r="L482" s="175"/>
      <c r="M482" s="175"/>
      <c r="N482" s="175"/>
      <c r="O482" s="175"/>
      <c r="P482" s="128"/>
      <c r="Q482" s="128"/>
      <c r="R482" s="128"/>
      <c r="S482" s="128"/>
      <c r="T482" s="128"/>
      <c r="U482" s="128"/>
      <c r="V482" s="128"/>
      <c r="W482" s="128"/>
      <c r="X482" s="128"/>
      <c r="Y482" s="128"/>
      <c r="Z482" s="128"/>
      <c r="AA482" s="128"/>
      <c r="AB482" s="128"/>
      <c r="AC482" s="128"/>
      <c r="AD482" s="128"/>
      <c r="AE482" s="128"/>
      <c r="AF482" s="128"/>
      <c r="AG482" s="128"/>
      <c r="AH482" s="128"/>
      <c r="AI482" s="128"/>
      <c r="AJ482" s="128"/>
      <c r="AK482" s="128"/>
      <c r="AL482" s="128"/>
      <c r="AM482" s="128"/>
      <c r="AN482" s="128"/>
      <c r="AO482" s="128"/>
      <c r="AP482" s="128"/>
      <c r="AQ482" s="128"/>
      <c r="AR482" s="128"/>
      <c r="AS482" s="128"/>
      <c r="AT482" s="128"/>
      <c r="AU482" s="128"/>
      <c r="AV482" s="128"/>
      <c r="AW482" s="128"/>
      <c r="AX482" s="128"/>
      <c r="AY482" s="128"/>
      <c r="AZ482" s="128"/>
      <c r="BA482" s="128"/>
      <c r="BB482" s="128"/>
      <c r="BC482" s="128"/>
      <c r="BD482" s="128"/>
      <c r="BE482" s="128"/>
      <c r="BF482" s="128"/>
      <c r="BG482" s="128"/>
      <c r="BH482" s="128"/>
      <c r="BI482" s="128"/>
      <c r="BJ482" s="128"/>
      <c r="BK482" s="128"/>
      <c r="BL482" s="128"/>
      <c r="BM482" s="128"/>
      <c r="BN482" s="128"/>
      <c r="BO482" s="128"/>
      <c r="BP482" s="128"/>
      <c r="BQ482" s="128"/>
      <c r="BR482" s="128"/>
      <c r="BS482" s="128"/>
      <c r="BT482" s="128"/>
      <c r="BU482" s="128"/>
      <c r="BV482" s="128"/>
      <c r="BW482" s="128"/>
      <c r="BX482" s="128"/>
      <c r="BY482" s="128"/>
      <c r="BZ482" s="128"/>
      <c r="CA482" s="128"/>
      <c r="CB482" s="128"/>
      <c r="CC482" s="128"/>
      <c r="CD482" s="128"/>
      <c r="CE482" s="128"/>
      <c r="CF482" s="128"/>
      <c r="CG482" s="128"/>
      <c r="CH482" s="128"/>
      <c r="CI482" s="128"/>
      <c r="CJ482" s="128"/>
      <c r="CK482" s="128"/>
      <c r="CL482" s="128"/>
      <c r="CM482" s="128"/>
      <c r="CN482" s="128"/>
      <c r="CO482" s="128"/>
      <c r="CP482" s="128"/>
      <c r="CQ482" s="128"/>
      <c r="CR482" s="128"/>
      <c r="CS482" s="128"/>
      <c r="CT482" s="128"/>
      <c r="CU482" s="128"/>
      <c r="CV482" s="128"/>
      <c r="CW482" s="128"/>
      <c r="CX482" s="128"/>
      <c r="CY482" s="128"/>
      <c r="CZ482" s="128"/>
      <c r="DA482" s="128"/>
      <c r="DB482" s="128"/>
      <c r="DC482" s="128"/>
      <c r="DD482" s="128"/>
      <c r="DE482" s="128"/>
      <c r="DF482" s="128"/>
      <c r="DG482" s="128"/>
      <c r="DH482" s="128"/>
      <c r="DI482" s="128"/>
      <c r="DJ482" s="128"/>
      <c r="DK482" s="128"/>
      <c r="DL482" s="128"/>
      <c r="DM482" s="128"/>
      <c r="DN482" s="128"/>
      <c r="DO482" s="128"/>
      <c r="DP482" s="128"/>
      <c r="DQ482" s="128"/>
      <c r="DR482" s="128"/>
      <c r="DS482" s="128"/>
      <c r="DT482" s="128"/>
      <c r="DU482" s="128"/>
      <c r="DV482" s="128"/>
      <c r="DW482" s="128"/>
      <c r="DX482" s="128"/>
      <c r="DY482" s="128"/>
      <c r="DZ482" s="128"/>
      <c r="EA482" s="128"/>
      <c r="EB482" s="128"/>
      <c r="EC482" s="128"/>
      <c r="ED482" s="128"/>
      <c r="EE482" s="128"/>
      <c r="EF482" s="128"/>
      <c r="EG482" s="128"/>
      <c r="EH482" s="128"/>
      <c r="EI482" s="128"/>
      <c r="EJ482" s="128"/>
      <c r="EK482" s="128"/>
      <c r="EL482" s="128"/>
      <c r="EM482" s="128"/>
      <c r="EN482" s="128"/>
      <c r="EO482" s="128"/>
      <c r="EP482" s="128"/>
      <c r="EQ482" s="128"/>
      <c r="ER482" s="128"/>
      <c r="ES482" s="128"/>
      <c r="ET482" s="128"/>
      <c r="EU482" s="128"/>
      <c r="EV482" s="128"/>
      <c r="EW482" s="128"/>
      <c r="EX482" s="128"/>
      <c r="EY482" s="128"/>
      <c r="EZ482" s="128"/>
      <c r="FA482" s="128"/>
      <c r="FB482" s="128"/>
      <c r="FC482" s="128"/>
      <c r="FD482" s="128"/>
      <c r="FE482" s="128"/>
      <c r="FF482" s="128"/>
      <c r="FG482" s="128"/>
      <c r="FH482" s="128"/>
      <c r="FI482" s="128"/>
      <c r="FJ482" s="128"/>
      <c r="FK482" s="128"/>
      <c r="FL482" s="128"/>
      <c r="FM482" s="128"/>
      <c r="FN482" s="128"/>
      <c r="FO482" s="128"/>
      <c r="FP482" s="128"/>
      <c r="FQ482" s="128"/>
      <c r="FR482" s="128"/>
      <c r="FS482" s="128"/>
      <c r="FT482" s="128"/>
      <c r="FU482" s="128"/>
      <c r="FV482" s="128"/>
      <c r="FW482" s="128"/>
      <c r="FX482" s="128"/>
      <c r="FY482" s="128"/>
      <c r="FZ482" s="128"/>
      <c r="GA482" s="128"/>
      <c r="GB482" s="128"/>
      <c r="GC482" s="128"/>
      <c r="GD482" s="128"/>
      <c r="GE482" s="128"/>
      <c r="GF482" s="128"/>
      <c r="GG482" s="128"/>
      <c r="GH482" s="128"/>
      <c r="GI482" s="128"/>
      <c r="GJ482" s="128"/>
      <c r="GK482" s="128"/>
      <c r="GL482" s="128"/>
      <c r="GM482" s="128"/>
      <c r="GN482" s="128"/>
      <c r="GO482" s="128"/>
      <c r="GP482" s="128"/>
      <c r="GQ482" s="128"/>
      <c r="GR482" s="128"/>
      <c r="GS482" s="128"/>
      <c r="GT482" s="128"/>
      <c r="GU482" s="128"/>
      <c r="GV482" s="128"/>
      <c r="GW482" s="128"/>
      <c r="GX482" s="128"/>
      <c r="GY482" s="128"/>
      <c r="GZ482" s="128"/>
      <c r="HA482" s="128"/>
      <c r="HB482" s="128"/>
      <c r="HC482" s="128"/>
      <c r="HD482" s="128"/>
      <c r="HE482" s="128"/>
      <c r="HF482" s="128"/>
      <c r="HG482" s="128"/>
      <c r="HH482" s="128"/>
      <c r="HI482" s="128"/>
      <c r="HJ482" s="128"/>
      <c r="HK482" s="128"/>
      <c r="HL482" s="128"/>
      <c r="HM482" s="128"/>
      <c r="HN482" s="128"/>
      <c r="HO482" s="128"/>
      <c r="HP482" s="128"/>
      <c r="HQ482" s="128"/>
      <c r="HR482" s="128"/>
      <c r="HS482" s="128"/>
      <c r="HT482" s="128"/>
      <c r="HU482" s="128"/>
      <c r="HV482" s="128"/>
      <c r="HW482" s="128"/>
      <c r="HX482" s="128"/>
      <c r="HY482" s="128"/>
      <c r="HZ482" s="128"/>
      <c r="IA482" s="128"/>
      <c r="IB482" s="128"/>
      <c r="IC482" s="128"/>
      <c r="ID482" s="128"/>
      <c r="IE482" s="128"/>
      <c r="IF482" s="128"/>
      <c r="IG482" s="128"/>
      <c r="IH482" s="128"/>
      <c r="II482" s="128"/>
      <c r="IJ482" s="128"/>
      <c r="IK482" s="128"/>
      <c r="IL482" s="128"/>
      <c r="IM482" s="128"/>
      <c r="IN482" s="128"/>
      <c r="IO482" s="128"/>
      <c r="IP482" s="128"/>
      <c r="IQ482" s="128"/>
      <c r="IR482" s="128"/>
      <c r="IS482" s="128"/>
      <c r="IT482" s="128"/>
      <c r="IU482" s="128"/>
      <c r="IV482" s="128"/>
      <c r="IW482" s="128"/>
      <c r="IX482" s="128"/>
      <c r="IY482" s="128"/>
      <c r="IZ482" s="128"/>
      <c r="JA482" s="128"/>
      <c r="JB482" s="128"/>
      <c r="JC482" s="128"/>
      <c r="JD482" s="128"/>
      <c r="JE482" s="128"/>
      <c r="JF482" s="128"/>
      <c r="JG482" s="128"/>
      <c r="JH482" s="128"/>
      <c r="JI482" s="128"/>
      <c r="JJ482" s="128"/>
      <c r="JK482" s="128"/>
      <c r="JL482" s="128"/>
      <c r="JM482" s="128"/>
      <c r="JN482" s="128"/>
      <c r="JO482" s="128"/>
      <c r="JP482" s="128"/>
      <c r="JQ482" s="128"/>
      <c r="JR482" s="128"/>
      <c r="JS482" s="128"/>
      <c r="JT482" s="128"/>
      <c r="JU482" s="128"/>
      <c r="JV482" s="128"/>
      <c r="JW482" s="128"/>
      <c r="JX482" s="128"/>
      <c r="JY482" s="128"/>
      <c r="JZ482" s="128"/>
      <c r="KA482" s="128"/>
      <c r="KB482" s="128"/>
      <c r="KC482" s="128"/>
      <c r="KD482" s="128"/>
      <c r="KE482" s="128"/>
      <c r="KF482" s="128"/>
      <c r="KG482" s="128"/>
      <c r="KH482" s="128"/>
      <c r="KI482" s="128"/>
      <c r="KJ482" s="128"/>
      <c r="KK482" s="128"/>
      <c r="KL482" s="128"/>
      <c r="KM482" s="128"/>
      <c r="KN482" s="128"/>
      <c r="KO482" s="128"/>
      <c r="KP482" s="128"/>
      <c r="KQ482" s="128"/>
      <c r="KR482" s="128"/>
      <c r="KS482" s="128"/>
      <c r="KT482" s="128"/>
      <c r="KU482" s="128"/>
      <c r="KV482" s="128"/>
      <c r="KW482" s="128"/>
      <c r="KX482" s="128"/>
      <c r="KY482" s="128"/>
      <c r="KZ482" s="128"/>
      <c r="LA482" s="128"/>
      <c r="LB482" s="128"/>
      <c r="LC482" s="128"/>
      <c r="LD482" s="128"/>
      <c r="LE482" s="128"/>
      <c r="LF482" s="128"/>
      <c r="LG482" s="128"/>
      <c r="LH482" s="128"/>
      <c r="LI482" s="128"/>
      <c r="LJ482" s="128"/>
      <c r="LK482" s="128"/>
      <c r="LL482" s="128"/>
      <c r="LM482" s="128"/>
      <c r="LN482" s="128"/>
      <c r="LO482" s="128"/>
      <c r="LP482" s="128"/>
      <c r="LQ482" s="128"/>
      <c r="LR482" s="128"/>
      <c r="LS482" s="128"/>
      <c r="LT482" s="128"/>
      <c r="LU482" s="128"/>
      <c r="LV482" s="128"/>
      <c r="LW482" s="128"/>
      <c r="LX482" s="128"/>
      <c r="LY482" s="128"/>
      <c r="LZ482" s="128"/>
      <c r="MA482" s="128"/>
      <c r="MB482" s="128"/>
      <c r="MC482" s="128"/>
      <c r="MD482" s="128"/>
      <c r="ME482" s="128"/>
      <c r="MF482" s="128"/>
      <c r="MG482" s="128"/>
      <c r="MH482" s="128"/>
      <c r="MI482" s="128"/>
      <c r="MJ482" s="128"/>
      <c r="MK482" s="128"/>
      <c r="ML482" s="128"/>
      <c r="MM482" s="128"/>
      <c r="MN482" s="128"/>
      <c r="MO482" s="128"/>
      <c r="MP482" s="128"/>
      <c r="MQ482" s="128"/>
      <c r="MR482" s="128"/>
      <c r="MS482" s="128"/>
      <c r="MT482" s="128"/>
      <c r="MU482" s="128"/>
      <c r="MV482" s="128"/>
      <c r="MW482" s="128"/>
      <c r="MX482" s="128"/>
      <c r="MY482" s="128"/>
      <c r="MZ482" s="128"/>
      <c r="NA482" s="128"/>
      <c r="NB482" s="128"/>
      <c r="NC482" s="128"/>
      <c r="ND482" s="128"/>
      <c r="NE482" s="128"/>
      <c r="NF482" s="128"/>
      <c r="NG482" s="128"/>
      <c r="NH482" s="128"/>
      <c r="NI482" s="128"/>
      <c r="NJ482" s="128"/>
      <c r="NK482" s="128"/>
      <c r="NL482" s="128"/>
      <c r="NM482" s="128"/>
      <c r="NN482" s="128"/>
      <c r="NO482" s="128"/>
      <c r="NP482" s="128"/>
      <c r="NQ482" s="128"/>
      <c r="NR482" s="128"/>
      <c r="NS482" s="128"/>
      <c r="NT482" s="128"/>
      <c r="NU482" s="128"/>
      <c r="NV482" s="128"/>
      <c r="NW482" s="128"/>
      <c r="NX482" s="128"/>
      <c r="NY482" s="128"/>
      <c r="NZ482" s="128"/>
      <c r="OA482" s="128"/>
      <c r="OB482" s="128"/>
      <c r="OC482" s="128"/>
      <c r="OD482" s="128"/>
      <c r="OE482" s="128"/>
      <c r="OF482" s="128"/>
      <c r="OG482" s="128"/>
      <c r="OH482" s="128"/>
      <c r="OI482" s="128"/>
      <c r="OJ482" s="128"/>
      <c r="OK482" s="128"/>
      <c r="OL482" s="128"/>
      <c r="OM482" s="128"/>
      <c r="ON482" s="128"/>
      <c r="OO482" s="128"/>
      <c r="OP482" s="128"/>
      <c r="OQ482" s="128"/>
      <c r="OR482" s="128"/>
      <c r="OS482" s="128"/>
      <c r="OT482" s="128"/>
      <c r="OU482" s="128"/>
      <c r="OV482" s="128"/>
      <c r="OW482" s="128"/>
      <c r="OX482" s="128"/>
      <c r="OY482" s="128"/>
      <c r="OZ482" s="128"/>
      <c r="PA482" s="128"/>
      <c r="PB482" s="128"/>
      <c r="PC482" s="128"/>
      <c r="PD482" s="128"/>
      <c r="PE482" s="128"/>
      <c r="PF482" s="128"/>
      <c r="PG482" s="128"/>
      <c r="PH482" s="128"/>
      <c r="PI482" s="128"/>
      <c r="PJ482" s="128"/>
      <c r="PK482" s="128"/>
      <c r="PL482" s="128"/>
      <c r="PM482" s="128"/>
      <c r="PN482" s="128"/>
      <c r="PO482" s="128"/>
      <c r="PP482" s="128"/>
      <c r="PQ482" s="128"/>
      <c r="PR482" s="128"/>
      <c r="PS482" s="128"/>
      <c r="PT482" s="128"/>
      <c r="PU482" s="128"/>
      <c r="PV482" s="128"/>
      <c r="PW482" s="128"/>
      <c r="PX482" s="128"/>
      <c r="PY482" s="128"/>
      <c r="PZ482" s="128"/>
      <c r="QA482" s="128"/>
      <c r="QB482" s="128"/>
      <c r="QC482" s="128"/>
      <c r="QD482" s="128"/>
      <c r="QE482" s="128"/>
      <c r="QF482" s="128"/>
      <c r="QG482" s="128"/>
      <c r="QH482" s="128"/>
      <c r="QI482" s="128"/>
      <c r="QJ482" s="128"/>
      <c r="QK482" s="128"/>
      <c r="QL482" s="128"/>
      <c r="QM482" s="128"/>
      <c r="QN482" s="128"/>
      <c r="QO482" s="128"/>
      <c r="QP482" s="128"/>
      <c r="QQ482" s="128"/>
      <c r="QR482" s="128"/>
      <c r="QS482" s="128"/>
      <c r="QT482" s="128"/>
      <c r="QU482" s="128"/>
      <c r="QV482" s="128"/>
      <c r="QW482" s="128"/>
      <c r="QX482" s="128"/>
      <c r="QY482" s="128"/>
      <c r="QZ482" s="128"/>
      <c r="RA482" s="128"/>
      <c r="RB482" s="128"/>
      <c r="RC482" s="128"/>
      <c r="RD482" s="128"/>
      <c r="RE482" s="128"/>
      <c r="RF482" s="128"/>
      <c r="RG482" s="128"/>
      <c r="RH482" s="128"/>
      <c r="RI482" s="128"/>
      <c r="RJ482" s="128"/>
      <c r="RK482" s="128"/>
      <c r="RL482" s="128"/>
      <c r="RM482" s="128"/>
      <c r="RN482" s="128"/>
      <c r="RO482" s="128"/>
      <c r="RP482" s="128"/>
      <c r="RQ482" s="128"/>
      <c r="RR482" s="128"/>
      <c r="RS482" s="128"/>
      <c r="RT482" s="128"/>
      <c r="RU482" s="128"/>
      <c r="RV482" s="128"/>
      <c r="RW482" s="128"/>
      <c r="RX482" s="128"/>
      <c r="RY482" s="128"/>
      <c r="RZ482" s="128"/>
      <c r="SA482" s="128"/>
      <c r="SB482" s="128"/>
      <c r="SC482" s="128"/>
      <c r="SD482" s="128"/>
      <c r="SE482" s="128"/>
      <c r="SF482" s="128"/>
      <c r="SG482" s="128"/>
      <c r="SH482" s="128"/>
      <c r="SI482" s="128"/>
      <c r="SJ482" s="128"/>
      <c r="SK482" s="128"/>
      <c r="SL482" s="128"/>
      <c r="SM482" s="128"/>
      <c r="SN482" s="128"/>
      <c r="SO482" s="128"/>
      <c r="SP482" s="128"/>
      <c r="SQ482" s="128"/>
      <c r="SR482" s="128"/>
      <c r="SS482" s="128"/>
      <c r="ST482" s="128"/>
      <c r="SU482" s="128"/>
      <c r="SV482" s="128"/>
      <c r="SW482" s="128"/>
      <c r="SX482" s="128"/>
      <c r="SY482" s="128"/>
      <c r="SZ482" s="128"/>
      <c r="TA482" s="128"/>
      <c r="TB482" s="128"/>
      <c r="TC482" s="128"/>
      <c r="TD482" s="128"/>
      <c r="TE482" s="128"/>
      <c r="TF482" s="128"/>
      <c r="TG482" s="128"/>
      <c r="TH482" s="128"/>
      <c r="TI482" s="128"/>
      <c r="TJ482" s="128"/>
      <c r="TK482" s="128"/>
      <c r="TL482" s="128"/>
      <c r="TM482" s="128"/>
      <c r="TN482" s="128"/>
      <c r="TO482" s="128"/>
      <c r="TP482" s="128"/>
      <c r="TQ482" s="128"/>
      <c r="TR482" s="128"/>
      <c r="TS482" s="128"/>
      <c r="TT482" s="128"/>
      <c r="TU482" s="128"/>
      <c r="TV482" s="128"/>
      <c r="TW482" s="128"/>
      <c r="TX482" s="128"/>
      <c r="TY482" s="128"/>
      <c r="TZ482" s="128"/>
      <c r="UA482" s="128"/>
      <c r="UB482" s="128"/>
      <c r="UC482" s="128"/>
      <c r="UD482" s="128"/>
      <c r="UE482" s="128"/>
      <c r="UF482" s="128"/>
      <c r="UG482" s="128"/>
      <c r="UH482" s="128"/>
      <c r="UI482" s="128"/>
      <c r="UJ482" s="128"/>
      <c r="UK482" s="128"/>
      <c r="UL482" s="128"/>
      <c r="UM482" s="128"/>
      <c r="UN482" s="128"/>
      <c r="UO482" s="128"/>
      <c r="UP482" s="128"/>
      <c r="UQ482" s="128"/>
      <c r="UR482" s="128"/>
      <c r="US482" s="128"/>
      <c r="UT482" s="128"/>
      <c r="UU482" s="128"/>
      <c r="UV482" s="128"/>
      <c r="UW482" s="128"/>
      <c r="UX482" s="128"/>
      <c r="UY482" s="128"/>
      <c r="UZ482" s="128"/>
      <c r="VA482" s="128"/>
      <c r="VB482" s="128"/>
      <c r="VC482" s="128"/>
      <c r="VD482" s="128"/>
      <c r="VE482" s="128"/>
      <c r="VF482" s="128"/>
      <c r="VG482" s="128"/>
      <c r="VH482" s="128"/>
      <c r="VI482" s="128"/>
      <c r="VJ482" s="128"/>
      <c r="VK482" s="128"/>
      <c r="VL482" s="128"/>
      <c r="VM482" s="128"/>
      <c r="VN482" s="128"/>
      <c r="VO482" s="128"/>
      <c r="VP482" s="128"/>
      <c r="VQ482" s="128"/>
      <c r="VR482" s="128"/>
      <c r="VS482" s="128"/>
      <c r="VT482" s="128"/>
      <c r="VU482" s="128"/>
      <c r="VV482" s="128"/>
      <c r="VW482" s="128"/>
      <c r="VX482" s="128"/>
      <c r="VY482" s="128"/>
      <c r="VZ482" s="128"/>
      <c r="WA482" s="128"/>
      <c r="WB482" s="128"/>
      <c r="WC482" s="128"/>
      <c r="WD482" s="128"/>
      <c r="WE482" s="128"/>
      <c r="WF482" s="128"/>
      <c r="WG482" s="128"/>
      <c r="WH482" s="128"/>
      <c r="WI482" s="128"/>
      <c r="WJ482" s="128"/>
      <c r="WK482" s="128"/>
      <c r="WL482" s="128"/>
      <c r="WM482" s="128"/>
      <c r="WN482" s="128"/>
      <c r="WO482" s="128"/>
      <c r="WP482" s="128"/>
      <c r="WQ482" s="128"/>
      <c r="WR482" s="128"/>
      <c r="WS482" s="128"/>
      <c r="WT482" s="128"/>
      <c r="WU482" s="128"/>
      <c r="WV482" s="128"/>
      <c r="WW482" s="128"/>
      <c r="WX482" s="128"/>
      <c r="WY482" s="128"/>
      <c r="WZ482" s="128"/>
      <c r="XA482" s="128"/>
      <c r="XB482" s="128"/>
      <c r="XC482" s="128"/>
      <c r="XD482" s="128"/>
      <c r="XE482" s="128"/>
      <c r="XF482" s="128"/>
      <c r="XG482" s="128"/>
      <c r="XH482" s="128"/>
      <c r="XI482" s="128"/>
      <c r="XJ482" s="128"/>
      <c r="XK482" s="128"/>
      <c r="XL482" s="128"/>
      <c r="XM482" s="128"/>
      <c r="XN482" s="128"/>
      <c r="XO482" s="128"/>
      <c r="XP482" s="128"/>
      <c r="XQ482" s="128"/>
      <c r="XR482" s="128"/>
      <c r="XS482" s="128"/>
      <c r="XT482" s="128"/>
      <c r="XU482" s="128"/>
      <c r="XV482" s="128"/>
      <c r="XW482" s="128"/>
      <c r="XX482" s="128"/>
      <c r="XY482" s="128"/>
      <c r="XZ482" s="128"/>
      <c r="YA482" s="128"/>
      <c r="YB482" s="128"/>
      <c r="YC482" s="128"/>
      <c r="YD482" s="128"/>
      <c r="YE482" s="128"/>
      <c r="YF482" s="128"/>
      <c r="YG482" s="128"/>
      <c r="YH482" s="128"/>
      <c r="YI482" s="128"/>
      <c r="YJ482" s="128"/>
      <c r="YK482" s="128"/>
      <c r="YL482" s="128"/>
      <c r="YM482" s="128"/>
      <c r="YN482" s="128"/>
      <c r="YO482" s="128"/>
      <c r="YP482" s="128"/>
      <c r="YQ482" s="128"/>
      <c r="YR482" s="128"/>
      <c r="YS482" s="128"/>
      <c r="YT482" s="128"/>
      <c r="YU482" s="128"/>
      <c r="YV482" s="128"/>
      <c r="YW482" s="128"/>
      <c r="YX482" s="128"/>
      <c r="YY482" s="128"/>
      <c r="YZ482" s="128"/>
      <c r="ZA482" s="128"/>
      <c r="ZB482" s="128"/>
      <c r="ZC482" s="128"/>
      <c r="ZD482" s="128"/>
      <c r="ZE482" s="128"/>
      <c r="ZF482" s="128"/>
      <c r="ZG482" s="128"/>
      <c r="ZH482" s="128"/>
      <c r="ZI482" s="128"/>
      <c r="ZJ482" s="128"/>
      <c r="ZK482" s="128"/>
      <c r="ZL482" s="128"/>
      <c r="ZM482" s="128"/>
      <c r="ZN482" s="128"/>
      <c r="ZO482" s="128"/>
      <c r="ZP482" s="128"/>
      <c r="ZQ482" s="128"/>
      <c r="ZR482" s="128"/>
      <c r="ZS482" s="128"/>
      <c r="ZT482" s="128"/>
      <c r="ZU482" s="128"/>
      <c r="ZV482" s="128"/>
      <c r="ZW482" s="128"/>
      <c r="ZX482" s="128"/>
      <c r="ZY482" s="128"/>
      <c r="ZZ482" s="128"/>
      <c r="AAA482" s="128"/>
      <c r="AAB482" s="128"/>
      <c r="AAC482" s="128"/>
      <c r="AAD482" s="128"/>
      <c r="AAE482" s="128"/>
      <c r="AAF482" s="128"/>
      <c r="AAG482" s="128"/>
      <c r="AAH482" s="128"/>
      <c r="AAI482" s="128"/>
      <c r="AAJ482" s="128"/>
      <c r="AAK482" s="128"/>
      <c r="AAL482" s="128"/>
      <c r="AAM482" s="128"/>
      <c r="AAN482" s="128"/>
      <c r="AAO482" s="128"/>
      <c r="AAP482" s="128"/>
      <c r="AAQ482" s="128"/>
      <c r="AAR482" s="128"/>
      <c r="AAS482" s="128"/>
      <c r="AAT482" s="128"/>
      <c r="AAU482" s="128"/>
      <c r="AAV482" s="128"/>
      <c r="AAW482" s="128"/>
      <c r="AAX482" s="128"/>
      <c r="AAY482" s="128"/>
      <c r="AAZ482" s="128"/>
      <c r="ABA482" s="128"/>
      <c r="ABB482" s="128"/>
      <c r="ABC482" s="128"/>
      <c r="ABD482" s="128"/>
      <c r="ABE482" s="128"/>
      <c r="ABF482" s="128"/>
      <c r="ABG482" s="128"/>
      <c r="ABH482" s="128"/>
      <c r="ABI482" s="128"/>
      <c r="ABJ482" s="128"/>
      <c r="ABK482" s="128"/>
      <c r="ABL482" s="128"/>
      <c r="ABM482" s="128"/>
      <c r="ABN482" s="128"/>
      <c r="ABO482" s="128"/>
      <c r="ABP482" s="128"/>
      <c r="ABQ482" s="128"/>
      <c r="ABR482" s="128"/>
      <c r="ABS482" s="128"/>
      <c r="ABT482" s="128"/>
      <c r="ABU482" s="128"/>
      <c r="ABV482" s="128"/>
      <c r="ABW482" s="128"/>
      <c r="ABX482" s="128"/>
      <c r="ABY482" s="128"/>
      <c r="ABZ482" s="128"/>
      <c r="ACA482" s="128"/>
      <c r="ACB482" s="128"/>
      <c r="ACC482" s="128"/>
      <c r="ACD482" s="128"/>
      <c r="ACE482" s="128"/>
      <c r="ACF482" s="128"/>
      <c r="ACG482" s="128"/>
      <c r="ACH482" s="128"/>
      <c r="ACI482" s="128"/>
      <c r="ACJ482" s="128"/>
      <c r="ACK482" s="128"/>
      <c r="ACL482" s="128"/>
      <c r="ACM482" s="128"/>
      <c r="ACN482" s="128"/>
      <c r="ACO482" s="128"/>
      <c r="ACP482" s="128"/>
      <c r="ACQ482" s="128"/>
      <c r="ACR482" s="128"/>
      <c r="ACS482" s="128"/>
      <c r="ACT482" s="128"/>
      <c r="ACU482" s="128"/>
      <c r="ACV482" s="128"/>
      <c r="ACW482" s="128"/>
      <c r="ACX482" s="128"/>
      <c r="ACY482" s="128"/>
      <c r="ACZ482" s="128"/>
      <c r="ADA482" s="128"/>
      <c r="ADB482" s="128"/>
      <c r="ADC482" s="128"/>
      <c r="ADD482" s="128"/>
      <c r="ADE482" s="128"/>
      <c r="ADF482" s="128"/>
      <c r="ADG482" s="128"/>
      <c r="ADH482" s="128"/>
      <c r="ADI482" s="128"/>
      <c r="ADJ482" s="128"/>
      <c r="ADK482" s="128"/>
      <c r="ADL482" s="128"/>
      <c r="ADM482" s="128"/>
      <c r="ADN482" s="128"/>
      <c r="ADO482" s="128"/>
      <c r="ADP482" s="128"/>
      <c r="ADQ482" s="128"/>
      <c r="ADR482" s="128"/>
      <c r="ADS482" s="128"/>
      <c r="ADT482" s="128"/>
      <c r="ADU482" s="128"/>
      <c r="ADV482" s="128"/>
      <c r="ADW482" s="128"/>
      <c r="ADX482" s="128"/>
      <c r="ADY482" s="128"/>
      <c r="ADZ482" s="128"/>
      <c r="AEA482" s="128"/>
      <c r="AEB482" s="128"/>
      <c r="AEC482" s="128"/>
      <c r="AED482" s="128"/>
      <c r="AEE482" s="128"/>
      <c r="AEF482" s="128"/>
      <c r="AEG482" s="128"/>
      <c r="AEH482" s="128"/>
      <c r="AEI482" s="128"/>
      <c r="AEJ482" s="128"/>
      <c r="AEK482" s="128"/>
      <c r="AEL482" s="128"/>
      <c r="AEM482" s="128"/>
      <c r="AEN482" s="128"/>
      <c r="AEO482" s="128"/>
      <c r="AEP482" s="128"/>
      <c r="AEQ482" s="128"/>
      <c r="AER482" s="128"/>
      <c r="AES482" s="128"/>
      <c r="AET482" s="128"/>
      <c r="AEU482" s="128"/>
      <c r="AEV482" s="128"/>
      <c r="AEW482" s="128"/>
      <c r="AEX482" s="128"/>
      <c r="AEY482" s="128"/>
      <c r="AEZ482" s="128"/>
      <c r="AFA482" s="128"/>
      <c r="AFB482" s="128"/>
      <c r="AFC482" s="128"/>
      <c r="AFD482" s="128"/>
      <c r="AFE482" s="128"/>
      <c r="AFF482" s="128"/>
      <c r="AFG482" s="128"/>
      <c r="AFH482" s="128"/>
      <c r="AFI482" s="128"/>
      <c r="AFJ482" s="128"/>
      <c r="AFK482" s="128"/>
      <c r="AFL482" s="128"/>
      <c r="AFM482" s="128"/>
      <c r="AFN482" s="128"/>
      <c r="AFO482" s="128"/>
      <c r="AFP482" s="128"/>
      <c r="AFQ482" s="128"/>
      <c r="AFR482" s="128"/>
      <c r="AFS482" s="128"/>
      <c r="AFT482" s="128"/>
      <c r="AFU482" s="128"/>
      <c r="AFV482" s="128"/>
      <c r="AFW482" s="128"/>
      <c r="AFX482" s="128"/>
      <c r="AFY482" s="128"/>
      <c r="AFZ482" s="128"/>
      <c r="AGA482" s="128"/>
      <c r="AGB482" s="128"/>
      <c r="AGC482" s="128"/>
      <c r="AGD482" s="128"/>
      <c r="AGE482" s="128"/>
      <c r="AGF482" s="128"/>
      <c r="AGG482" s="128"/>
      <c r="AGH482" s="128"/>
      <c r="AGI482" s="128"/>
      <c r="AGJ482" s="128"/>
      <c r="AGK482" s="128"/>
      <c r="AGL482" s="128"/>
      <c r="AGM482" s="128"/>
      <c r="AGN482" s="128"/>
      <c r="AGO482" s="128"/>
      <c r="AGP482" s="128"/>
      <c r="AGQ482" s="128"/>
      <c r="AGR482" s="128"/>
      <c r="AGS482" s="128"/>
      <c r="AGT482" s="128"/>
      <c r="AGU482" s="128"/>
      <c r="AGV482" s="128"/>
      <c r="AGW482" s="128"/>
      <c r="AGX482" s="128"/>
      <c r="AGY482" s="128"/>
      <c r="AGZ482" s="128"/>
      <c r="AHA482" s="128"/>
      <c r="AHB482" s="128"/>
      <c r="AHC482" s="128"/>
      <c r="AHD482" s="128"/>
      <c r="AHE482" s="128"/>
      <c r="AHF482" s="128"/>
      <c r="AHG482" s="128"/>
      <c r="AHH482" s="128"/>
      <c r="AHI482" s="128"/>
      <c r="AHJ482" s="128"/>
      <c r="AHK482" s="128"/>
      <c r="AHL482" s="128"/>
      <c r="AHM482" s="128"/>
      <c r="AHN482" s="128"/>
      <c r="AHO482" s="128"/>
      <c r="AHP482" s="128"/>
      <c r="AHQ482" s="128"/>
      <c r="AHR482" s="128"/>
      <c r="AHS482" s="128"/>
      <c r="AHT482" s="128"/>
      <c r="AHU482" s="128"/>
      <c r="AHV482" s="128"/>
      <c r="AHW482" s="128"/>
      <c r="AHX482" s="128"/>
      <c r="AHY482" s="128"/>
      <c r="AHZ482" s="128"/>
      <c r="AIA482" s="128"/>
      <c r="AIB482" s="128"/>
      <c r="AIC482" s="128"/>
      <c r="AID482" s="128"/>
      <c r="AIE482" s="128"/>
      <c r="AIF482" s="128"/>
      <c r="AIG482" s="128"/>
      <c r="AIH482" s="128"/>
      <c r="AII482" s="128"/>
      <c r="AIJ482" s="128"/>
      <c r="AIK482" s="128"/>
      <c r="AIL482" s="128"/>
      <c r="AIM482" s="128"/>
      <c r="AIN482" s="128"/>
      <c r="AIO482" s="128"/>
      <c r="AIP482" s="128"/>
      <c r="AIQ482" s="128"/>
      <c r="AIR482" s="128"/>
      <c r="AIS482" s="128"/>
      <c r="AIT482" s="128"/>
      <c r="AIU482" s="128"/>
      <c r="AIV482" s="128"/>
      <c r="AIW482" s="128"/>
      <c r="AIX482" s="128"/>
      <c r="AIY482" s="128"/>
      <c r="AIZ482" s="128"/>
      <c r="AJA482" s="128"/>
      <c r="AJB482" s="128"/>
      <c r="AJC482" s="128"/>
      <c r="AJD482" s="128"/>
      <c r="AJE482" s="128"/>
      <c r="AJF482" s="128"/>
      <c r="AJG482" s="128"/>
      <c r="AJH482" s="128"/>
      <c r="AJI482" s="128"/>
      <c r="AJJ482" s="128"/>
      <c r="AJK482" s="128"/>
      <c r="AJL482" s="128"/>
      <c r="AJM482" s="128"/>
      <c r="AJN482" s="128"/>
      <c r="AJO482" s="128"/>
      <c r="AJP482" s="128"/>
      <c r="AJQ482" s="128"/>
      <c r="AJR482" s="128"/>
      <c r="AJS482" s="128"/>
      <c r="AJT482" s="128"/>
      <c r="AJU482" s="128"/>
      <c r="AJV482" s="128"/>
      <c r="AJW482" s="128"/>
      <c r="AJX482" s="128"/>
      <c r="AJY482" s="128"/>
      <c r="AJZ482" s="128"/>
      <c r="AKA482" s="128"/>
      <c r="AKB482" s="128"/>
      <c r="AKC482" s="128"/>
      <c r="AKD482" s="128"/>
      <c r="AKE482" s="128"/>
      <c r="AKF482" s="128"/>
      <c r="AKG482" s="128"/>
      <c r="AKH482" s="128"/>
      <c r="AKI482" s="128"/>
      <c r="AKJ482" s="128"/>
      <c r="AKK482" s="128"/>
      <c r="AKL482" s="128"/>
      <c r="AKM482" s="128"/>
      <c r="AKN482" s="128"/>
      <c r="AKO482" s="128"/>
      <c r="AKP482" s="128"/>
      <c r="AKQ482" s="128"/>
      <c r="AKR482" s="128"/>
      <c r="AKS482" s="128"/>
      <c r="AKT482" s="128"/>
      <c r="AKU482" s="128"/>
      <c r="AKV482" s="128"/>
      <c r="AKW482" s="128"/>
      <c r="AKX482" s="128"/>
      <c r="AKY482" s="128"/>
      <c r="AKZ482" s="128"/>
      <c r="ALA482" s="128"/>
      <c r="ALB482" s="128"/>
      <c r="ALC482" s="128"/>
      <c r="ALD482" s="128"/>
      <c r="ALE482" s="128"/>
      <c r="ALF482" s="128"/>
      <c r="ALG482" s="128"/>
      <c r="ALH482" s="128"/>
      <c r="ALI482" s="128"/>
      <c r="ALJ482" s="128"/>
      <c r="ALK482" s="128"/>
      <c r="ALL482" s="128"/>
      <c r="ALM482" s="128"/>
      <c r="ALN482" s="128"/>
      <c r="ALO482" s="128"/>
      <c r="ALP482" s="128"/>
      <c r="ALQ482" s="128"/>
      <c r="ALR482" s="128"/>
      <c r="ALS482" s="128"/>
      <c r="ALT482" s="128"/>
      <c r="ALU482" s="128"/>
      <c r="ALV482" s="128"/>
      <c r="ALW482" s="128"/>
      <c r="ALX482" s="128"/>
      <c r="ALY482" s="128"/>
      <c r="ALZ482" s="128"/>
      <c r="AMA482" s="128"/>
      <c r="AMB482" s="128"/>
      <c r="AMC482" s="128"/>
      <c r="AMD482" s="128"/>
      <c r="AME482" s="128"/>
      <c r="AMF482" s="128"/>
      <c r="AMG482" s="128"/>
      <c r="AMH482" s="128"/>
    </row>
    <row r="483" spans="1:1022" x14ac:dyDescent="0.3">
      <c r="A483" s="130" t="s">
        <v>155</v>
      </c>
      <c r="B483" s="128" t="s">
        <v>156</v>
      </c>
      <c r="C483" s="136"/>
      <c r="D483" s="176"/>
      <c r="E483" s="176"/>
      <c r="F483" s="176"/>
      <c r="G483" s="176"/>
      <c r="H483" s="176"/>
      <c r="I483" s="176"/>
      <c r="J483" s="176"/>
      <c r="K483" s="176"/>
      <c r="L483" s="176"/>
      <c r="M483" s="176"/>
      <c r="N483" s="176"/>
      <c r="O483" s="176"/>
      <c r="P483" s="128"/>
      <c r="Q483" s="128"/>
      <c r="R483" s="128"/>
      <c r="S483" s="128"/>
      <c r="T483" s="128"/>
      <c r="U483" s="128"/>
      <c r="V483" s="128"/>
      <c r="W483" s="128"/>
      <c r="X483" s="128"/>
      <c r="Y483" s="128"/>
      <c r="Z483" s="128"/>
      <c r="AA483" s="128"/>
      <c r="AB483" s="128"/>
      <c r="AC483" s="128"/>
      <c r="AD483" s="128"/>
      <c r="AE483" s="128"/>
      <c r="AF483" s="128"/>
      <c r="AG483" s="128"/>
      <c r="AH483" s="128"/>
      <c r="AI483" s="128"/>
      <c r="AJ483" s="128"/>
      <c r="AK483" s="128"/>
      <c r="AL483" s="128"/>
      <c r="AM483" s="128"/>
      <c r="AN483" s="128"/>
      <c r="AO483" s="128"/>
      <c r="AP483" s="128"/>
      <c r="AQ483" s="128"/>
      <c r="AR483" s="128"/>
      <c r="AS483" s="128"/>
      <c r="AT483" s="128"/>
      <c r="AU483" s="128"/>
      <c r="AV483" s="128"/>
      <c r="AW483" s="128"/>
      <c r="AX483" s="128"/>
      <c r="AY483" s="128"/>
      <c r="AZ483" s="128"/>
      <c r="BA483" s="128"/>
      <c r="BB483" s="128"/>
      <c r="BC483" s="128"/>
      <c r="BD483" s="128"/>
      <c r="BE483" s="128"/>
      <c r="BF483" s="128"/>
      <c r="BG483" s="128"/>
      <c r="BH483" s="128"/>
      <c r="BI483" s="128"/>
      <c r="BJ483" s="128"/>
      <c r="BK483" s="128"/>
      <c r="BL483" s="128"/>
      <c r="BM483" s="128"/>
      <c r="BN483" s="128"/>
      <c r="BO483" s="128"/>
      <c r="BP483" s="128"/>
      <c r="BQ483" s="128"/>
      <c r="BR483" s="128"/>
      <c r="BS483" s="128"/>
      <c r="BT483" s="128"/>
      <c r="BU483" s="128"/>
      <c r="BV483" s="128"/>
      <c r="BW483" s="128"/>
      <c r="BX483" s="128"/>
      <c r="BY483" s="128"/>
      <c r="BZ483" s="128"/>
      <c r="CA483" s="128"/>
      <c r="CB483" s="128"/>
      <c r="CC483" s="128"/>
      <c r="CD483" s="128"/>
      <c r="CE483" s="128"/>
      <c r="CF483" s="128"/>
      <c r="CG483" s="128"/>
      <c r="CH483" s="128"/>
      <c r="CI483" s="128"/>
      <c r="CJ483" s="128"/>
      <c r="CK483" s="128"/>
      <c r="CL483" s="128"/>
      <c r="CM483" s="128"/>
      <c r="CN483" s="128"/>
      <c r="CO483" s="128"/>
      <c r="CP483" s="128"/>
      <c r="CQ483" s="128"/>
      <c r="CR483" s="128"/>
      <c r="CS483" s="128"/>
      <c r="CT483" s="128"/>
      <c r="CU483" s="128"/>
      <c r="CV483" s="128"/>
      <c r="CW483" s="128"/>
      <c r="CX483" s="128"/>
      <c r="CY483" s="128"/>
      <c r="CZ483" s="128"/>
      <c r="DA483" s="128"/>
      <c r="DB483" s="128"/>
      <c r="DC483" s="128"/>
      <c r="DD483" s="128"/>
      <c r="DE483" s="128"/>
      <c r="DF483" s="128"/>
      <c r="DG483" s="128"/>
      <c r="DH483" s="128"/>
      <c r="DI483" s="128"/>
      <c r="DJ483" s="128"/>
      <c r="DK483" s="128"/>
      <c r="DL483" s="128"/>
      <c r="DM483" s="128"/>
      <c r="DN483" s="128"/>
      <c r="DO483" s="128"/>
      <c r="DP483" s="128"/>
      <c r="DQ483" s="128"/>
      <c r="DR483" s="128"/>
      <c r="DS483" s="128"/>
      <c r="DT483" s="128"/>
      <c r="DU483" s="128"/>
      <c r="DV483" s="128"/>
      <c r="DW483" s="128"/>
      <c r="DX483" s="128"/>
      <c r="DY483" s="128"/>
      <c r="DZ483" s="128"/>
      <c r="EA483" s="128"/>
      <c r="EB483" s="128"/>
      <c r="EC483" s="128"/>
      <c r="ED483" s="128"/>
      <c r="EE483" s="128"/>
      <c r="EF483" s="128"/>
      <c r="EG483" s="128"/>
      <c r="EH483" s="128"/>
      <c r="EI483" s="128"/>
      <c r="EJ483" s="128"/>
      <c r="EK483" s="128"/>
      <c r="EL483" s="128"/>
      <c r="EM483" s="128"/>
      <c r="EN483" s="128"/>
      <c r="EO483" s="128"/>
      <c r="EP483" s="128"/>
      <c r="EQ483" s="128"/>
      <c r="ER483" s="128"/>
      <c r="ES483" s="128"/>
      <c r="ET483" s="128"/>
      <c r="EU483" s="128"/>
      <c r="EV483" s="128"/>
      <c r="EW483" s="128"/>
      <c r="EX483" s="128"/>
      <c r="EY483" s="128"/>
      <c r="EZ483" s="128"/>
      <c r="FA483" s="128"/>
      <c r="FB483" s="128"/>
      <c r="FC483" s="128"/>
      <c r="FD483" s="128"/>
      <c r="FE483" s="128"/>
      <c r="FF483" s="128"/>
      <c r="FG483" s="128"/>
      <c r="FH483" s="128"/>
      <c r="FI483" s="128"/>
      <c r="FJ483" s="128"/>
      <c r="FK483" s="128"/>
      <c r="FL483" s="128"/>
      <c r="FM483" s="128"/>
      <c r="FN483" s="128"/>
      <c r="FO483" s="128"/>
      <c r="FP483" s="128"/>
      <c r="FQ483" s="128"/>
      <c r="FR483" s="128"/>
      <c r="FS483" s="128"/>
      <c r="FT483" s="128"/>
      <c r="FU483" s="128"/>
      <c r="FV483" s="128"/>
      <c r="FW483" s="128"/>
      <c r="FX483" s="128"/>
      <c r="FY483" s="128"/>
      <c r="FZ483" s="128"/>
      <c r="GA483" s="128"/>
      <c r="GB483" s="128"/>
      <c r="GC483" s="128"/>
      <c r="GD483" s="128"/>
      <c r="GE483" s="128"/>
      <c r="GF483" s="128"/>
      <c r="GG483" s="128"/>
      <c r="GH483" s="128"/>
      <c r="GI483" s="128"/>
      <c r="GJ483" s="128"/>
      <c r="GK483" s="128"/>
      <c r="GL483" s="128"/>
      <c r="GM483" s="128"/>
      <c r="GN483" s="128"/>
      <c r="GO483" s="128"/>
      <c r="GP483" s="128"/>
      <c r="GQ483" s="128"/>
      <c r="GR483" s="128"/>
      <c r="GS483" s="128"/>
      <c r="GT483" s="128"/>
      <c r="GU483" s="128"/>
      <c r="GV483" s="128"/>
      <c r="GW483" s="128"/>
      <c r="GX483" s="128"/>
      <c r="GY483" s="128"/>
      <c r="GZ483" s="128"/>
      <c r="HA483" s="128"/>
      <c r="HB483" s="128"/>
      <c r="HC483" s="128"/>
      <c r="HD483" s="128"/>
      <c r="HE483" s="128"/>
      <c r="HF483" s="128"/>
      <c r="HG483" s="128"/>
      <c r="HH483" s="128"/>
      <c r="HI483" s="128"/>
      <c r="HJ483" s="128"/>
      <c r="HK483" s="128"/>
      <c r="HL483" s="128"/>
      <c r="HM483" s="128"/>
      <c r="HN483" s="128"/>
      <c r="HO483" s="128"/>
      <c r="HP483" s="128"/>
      <c r="HQ483" s="128"/>
      <c r="HR483" s="128"/>
      <c r="HS483" s="128"/>
      <c r="HT483" s="128"/>
      <c r="HU483" s="128"/>
      <c r="HV483" s="128"/>
      <c r="HW483" s="128"/>
      <c r="HX483" s="128"/>
      <c r="HY483" s="128"/>
      <c r="HZ483" s="128"/>
      <c r="IA483" s="128"/>
      <c r="IB483" s="128"/>
      <c r="IC483" s="128"/>
      <c r="ID483" s="128"/>
      <c r="IE483" s="128"/>
      <c r="IF483" s="128"/>
      <c r="IG483" s="128"/>
      <c r="IH483" s="128"/>
      <c r="II483" s="128"/>
      <c r="IJ483" s="128"/>
      <c r="IK483" s="128"/>
      <c r="IL483" s="128"/>
      <c r="IM483" s="128"/>
      <c r="IN483" s="128"/>
      <c r="IO483" s="128"/>
      <c r="IP483" s="128"/>
      <c r="IQ483" s="128"/>
      <c r="IR483" s="128"/>
      <c r="IS483" s="128"/>
      <c r="IT483" s="128"/>
      <c r="IU483" s="128"/>
      <c r="IV483" s="128"/>
      <c r="IW483" s="128"/>
      <c r="IX483" s="128"/>
      <c r="IY483" s="128"/>
      <c r="IZ483" s="128"/>
      <c r="JA483" s="128"/>
      <c r="JB483" s="128"/>
      <c r="JC483" s="128"/>
      <c r="JD483" s="128"/>
      <c r="JE483" s="128"/>
      <c r="JF483" s="128"/>
      <c r="JG483" s="128"/>
      <c r="JH483" s="128"/>
      <c r="JI483" s="128"/>
      <c r="JJ483" s="128"/>
      <c r="JK483" s="128"/>
      <c r="JL483" s="128"/>
      <c r="JM483" s="128"/>
      <c r="JN483" s="128"/>
      <c r="JO483" s="128"/>
      <c r="JP483" s="128"/>
      <c r="JQ483" s="128"/>
      <c r="JR483" s="128"/>
      <c r="JS483" s="128"/>
      <c r="JT483" s="128"/>
      <c r="JU483" s="128"/>
      <c r="JV483" s="128"/>
      <c r="JW483" s="128"/>
      <c r="JX483" s="128"/>
      <c r="JY483" s="128"/>
      <c r="JZ483" s="128"/>
      <c r="KA483" s="128"/>
      <c r="KB483" s="128"/>
      <c r="KC483" s="128"/>
      <c r="KD483" s="128"/>
      <c r="KE483" s="128"/>
      <c r="KF483" s="128"/>
      <c r="KG483" s="128"/>
      <c r="KH483" s="128"/>
      <c r="KI483" s="128"/>
      <c r="KJ483" s="128"/>
      <c r="KK483" s="128"/>
      <c r="KL483" s="128"/>
      <c r="KM483" s="128"/>
      <c r="KN483" s="128"/>
      <c r="KO483" s="128"/>
      <c r="KP483" s="128"/>
      <c r="KQ483" s="128"/>
      <c r="KR483" s="128"/>
      <c r="KS483" s="128"/>
      <c r="KT483" s="128"/>
      <c r="KU483" s="128"/>
      <c r="KV483" s="128"/>
      <c r="KW483" s="128"/>
      <c r="KX483" s="128"/>
      <c r="KY483" s="128"/>
      <c r="KZ483" s="128"/>
      <c r="LA483" s="128"/>
      <c r="LB483" s="128"/>
      <c r="LC483" s="128"/>
      <c r="LD483" s="128"/>
      <c r="LE483" s="128"/>
      <c r="LF483" s="128"/>
      <c r="LG483" s="128"/>
      <c r="LH483" s="128"/>
      <c r="LI483" s="128"/>
      <c r="LJ483" s="128"/>
      <c r="LK483" s="128"/>
      <c r="LL483" s="128"/>
      <c r="LM483" s="128"/>
      <c r="LN483" s="128"/>
      <c r="LO483" s="128"/>
      <c r="LP483" s="128"/>
      <c r="LQ483" s="128"/>
      <c r="LR483" s="128"/>
      <c r="LS483" s="128"/>
      <c r="LT483" s="128"/>
      <c r="LU483" s="128"/>
      <c r="LV483" s="128"/>
      <c r="LW483" s="128"/>
      <c r="LX483" s="128"/>
      <c r="LY483" s="128"/>
      <c r="LZ483" s="128"/>
      <c r="MA483" s="128"/>
      <c r="MB483" s="128"/>
      <c r="MC483" s="128"/>
      <c r="MD483" s="128"/>
      <c r="ME483" s="128"/>
      <c r="MF483" s="128"/>
      <c r="MG483" s="128"/>
      <c r="MH483" s="128"/>
      <c r="MI483" s="128"/>
      <c r="MJ483" s="128"/>
      <c r="MK483" s="128"/>
      <c r="ML483" s="128"/>
      <c r="MM483" s="128"/>
      <c r="MN483" s="128"/>
      <c r="MO483" s="128"/>
      <c r="MP483" s="128"/>
      <c r="MQ483" s="128"/>
      <c r="MR483" s="128"/>
      <c r="MS483" s="128"/>
      <c r="MT483" s="128"/>
      <c r="MU483" s="128"/>
      <c r="MV483" s="128"/>
      <c r="MW483" s="128"/>
      <c r="MX483" s="128"/>
      <c r="MY483" s="128"/>
      <c r="MZ483" s="128"/>
      <c r="NA483" s="128"/>
      <c r="NB483" s="128"/>
      <c r="NC483" s="128"/>
      <c r="ND483" s="128"/>
      <c r="NE483" s="128"/>
      <c r="NF483" s="128"/>
      <c r="NG483" s="128"/>
      <c r="NH483" s="128"/>
      <c r="NI483" s="128"/>
      <c r="NJ483" s="128"/>
      <c r="NK483" s="128"/>
      <c r="NL483" s="128"/>
      <c r="NM483" s="128"/>
      <c r="NN483" s="128"/>
      <c r="NO483" s="128"/>
      <c r="NP483" s="128"/>
      <c r="NQ483" s="128"/>
      <c r="NR483" s="128"/>
      <c r="NS483" s="128"/>
      <c r="NT483" s="128"/>
      <c r="NU483" s="128"/>
      <c r="NV483" s="128"/>
      <c r="NW483" s="128"/>
      <c r="NX483" s="128"/>
      <c r="NY483" s="128"/>
      <c r="NZ483" s="128"/>
      <c r="OA483" s="128"/>
      <c r="OB483" s="128"/>
      <c r="OC483" s="128"/>
      <c r="OD483" s="128"/>
      <c r="OE483" s="128"/>
      <c r="OF483" s="128"/>
      <c r="OG483" s="128"/>
      <c r="OH483" s="128"/>
      <c r="OI483" s="128"/>
      <c r="OJ483" s="128"/>
      <c r="OK483" s="128"/>
      <c r="OL483" s="128"/>
      <c r="OM483" s="128"/>
      <c r="ON483" s="128"/>
      <c r="OO483" s="128"/>
      <c r="OP483" s="128"/>
      <c r="OQ483" s="128"/>
      <c r="OR483" s="128"/>
      <c r="OS483" s="128"/>
      <c r="OT483" s="128"/>
      <c r="OU483" s="128"/>
      <c r="OV483" s="128"/>
      <c r="OW483" s="128"/>
      <c r="OX483" s="128"/>
      <c r="OY483" s="128"/>
      <c r="OZ483" s="128"/>
      <c r="PA483" s="128"/>
      <c r="PB483" s="128"/>
      <c r="PC483" s="128"/>
      <c r="PD483" s="128"/>
      <c r="PE483" s="128"/>
      <c r="PF483" s="128"/>
      <c r="PG483" s="128"/>
      <c r="PH483" s="128"/>
      <c r="PI483" s="128"/>
      <c r="PJ483" s="128"/>
      <c r="PK483" s="128"/>
      <c r="PL483" s="128"/>
      <c r="PM483" s="128"/>
      <c r="PN483" s="128"/>
      <c r="PO483" s="128"/>
      <c r="PP483" s="128"/>
      <c r="PQ483" s="128"/>
      <c r="PR483" s="128"/>
      <c r="PS483" s="128"/>
      <c r="PT483" s="128"/>
      <c r="PU483" s="128"/>
      <c r="PV483" s="128"/>
      <c r="PW483" s="128"/>
      <c r="PX483" s="128"/>
      <c r="PY483" s="128"/>
      <c r="PZ483" s="128"/>
      <c r="QA483" s="128"/>
      <c r="QB483" s="128"/>
      <c r="QC483" s="128"/>
      <c r="QD483" s="128"/>
      <c r="QE483" s="128"/>
      <c r="QF483" s="128"/>
      <c r="QG483" s="128"/>
      <c r="QH483" s="128"/>
      <c r="QI483" s="128"/>
      <c r="QJ483" s="128"/>
      <c r="QK483" s="128"/>
      <c r="QL483" s="128"/>
      <c r="QM483" s="128"/>
      <c r="QN483" s="128"/>
      <c r="QO483" s="128"/>
      <c r="QP483" s="128"/>
      <c r="QQ483" s="128"/>
      <c r="QR483" s="128"/>
      <c r="QS483" s="128"/>
      <c r="QT483" s="128"/>
      <c r="QU483" s="128"/>
      <c r="QV483" s="128"/>
      <c r="QW483" s="128"/>
      <c r="QX483" s="128"/>
      <c r="QY483" s="128"/>
      <c r="QZ483" s="128"/>
      <c r="RA483" s="128"/>
      <c r="RB483" s="128"/>
      <c r="RC483" s="128"/>
      <c r="RD483" s="128"/>
      <c r="RE483" s="128"/>
      <c r="RF483" s="128"/>
      <c r="RG483" s="128"/>
      <c r="RH483" s="128"/>
      <c r="RI483" s="128"/>
      <c r="RJ483" s="128"/>
      <c r="RK483" s="128"/>
      <c r="RL483" s="128"/>
      <c r="RM483" s="128"/>
      <c r="RN483" s="128"/>
      <c r="RO483" s="128"/>
      <c r="RP483" s="128"/>
      <c r="RQ483" s="128"/>
      <c r="RR483" s="128"/>
      <c r="RS483" s="128"/>
      <c r="RT483" s="128"/>
      <c r="RU483" s="128"/>
      <c r="RV483" s="128"/>
      <c r="RW483" s="128"/>
      <c r="RX483" s="128"/>
      <c r="RY483" s="128"/>
      <c r="RZ483" s="128"/>
      <c r="SA483" s="128"/>
      <c r="SB483" s="128"/>
      <c r="SC483" s="128"/>
      <c r="SD483" s="128"/>
      <c r="SE483" s="128"/>
      <c r="SF483" s="128"/>
      <c r="SG483" s="128"/>
      <c r="SH483" s="128"/>
      <c r="SI483" s="128"/>
      <c r="SJ483" s="128"/>
      <c r="SK483" s="128"/>
      <c r="SL483" s="128"/>
      <c r="SM483" s="128"/>
      <c r="SN483" s="128"/>
      <c r="SO483" s="128"/>
      <c r="SP483" s="128"/>
      <c r="SQ483" s="128"/>
      <c r="SR483" s="128"/>
      <c r="SS483" s="128"/>
      <c r="ST483" s="128"/>
      <c r="SU483" s="128"/>
      <c r="SV483" s="128"/>
      <c r="SW483" s="128"/>
      <c r="SX483" s="128"/>
      <c r="SY483" s="128"/>
      <c r="SZ483" s="128"/>
      <c r="TA483" s="128"/>
      <c r="TB483" s="128"/>
      <c r="TC483" s="128"/>
      <c r="TD483" s="128"/>
      <c r="TE483" s="128"/>
      <c r="TF483" s="128"/>
      <c r="TG483" s="128"/>
      <c r="TH483" s="128"/>
      <c r="TI483" s="128"/>
      <c r="TJ483" s="128"/>
      <c r="TK483" s="128"/>
      <c r="TL483" s="128"/>
      <c r="TM483" s="128"/>
      <c r="TN483" s="128"/>
      <c r="TO483" s="128"/>
      <c r="TP483" s="128"/>
      <c r="TQ483" s="128"/>
      <c r="TR483" s="128"/>
      <c r="TS483" s="128"/>
      <c r="TT483" s="128"/>
      <c r="TU483" s="128"/>
      <c r="TV483" s="128"/>
      <c r="TW483" s="128"/>
      <c r="TX483" s="128"/>
      <c r="TY483" s="128"/>
      <c r="TZ483" s="128"/>
      <c r="UA483" s="128"/>
      <c r="UB483" s="128"/>
      <c r="UC483" s="128"/>
      <c r="UD483" s="128"/>
      <c r="UE483" s="128"/>
      <c r="UF483" s="128"/>
      <c r="UG483" s="128"/>
      <c r="UH483" s="128"/>
      <c r="UI483" s="128"/>
      <c r="UJ483" s="128"/>
      <c r="UK483" s="128"/>
      <c r="UL483" s="128"/>
      <c r="UM483" s="128"/>
      <c r="UN483" s="128"/>
      <c r="UO483" s="128"/>
      <c r="UP483" s="128"/>
      <c r="UQ483" s="128"/>
      <c r="UR483" s="128"/>
      <c r="US483" s="128"/>
      <c r="UT483" s="128"/>
      <c r="UU483" s="128"/>
      <c r="UV483" s="128"/>
      <c r="UW483" s="128"/>
      <c r="UX483" s="128"/>
      <c r="UY483" s="128"/>
      <c r="UZ483" s="128"/>
      <c r="VA483" s="128"/>
      <c r="VB483" s="128"/>
      <c r="VC483" s="128"/>
      <c r="VD483" s="128"/>
      <c r="VE483" s="128"/>
      <c r="VF483" s="128"/>
      <c r="VG483" s="128"/>
      <c r="VH483" s="128"/>
      <c r="VI483" s="128"/>
      <c r="VJ483" s="128"/>
      <c r="VK483" s="128"/>
      <c r="VL483" s="128"/>
      <c r="VM483" s="128"/>
      <c r="VN483" s="128"/>
      <c r="VO483" s="128"/>
      <c r="VP483" s="128"/>
      <c r="VQ483" s="128"/>
      <c r="VR483" s="128"/>
      <c r="VS483" s="128"/>
      <c r="VT483" s="128"/>
      <c r="VU483" s="128"/>
      <c r="VV483" s="128"/>
      <c r="VW483" s="128"/>
      <c r="VX483" s="128"/>
      <c r="VY483" s="128"/>
      <c r="VZ483" s="128"/>
      <c r="WA483" s="128"/>
      <c r="WB483" s="128"/>
      <c r="WC483" s="128"/>
      <c r="WD483" s="128"/>
      <c r="WE483" s="128"/>
      <c r="WF483" s="128"/>
      <c r="WG483" s="128"/>
      <c r="WH483" s="128"/>
      <c r="WI483" s="128"/>
      <c r="WJ483" s="128"/>
      <c r="WK483" s="128"/>
      <c r="WL483" s="128"/>
      <c r="WM483" s="128"/>
      <c r="WN483" s="128"/>
      <c r="WO483" s="128"/>
      <c r="WP483" s="128"/>
      <c r="WQ483" s="128"/>
      <c r="WR483" s="128"/>
      <c r="WS483" s="128"/>
      <c r="WT483" s="128"/>
      <c r="WU483" s="128"/>
      <c r="WV483" s="128"/>
      <c r="WW483" s="128"/>
      <c r="WX483" s="128"/>
      <c r="WY483" s="128"/>
      <c r="WZ483" s="128"/>
      <c r="XA483" s="128"/>
      <c r="XB483" s="128"/>
      <c r="XC483" s="128"/>
      <c r="XD483" s="128"/>
      <c r="XE483" s="128"/>
      <c r="XF483" s="128"/>
      <c r="XG483" s="128"/>
      <c r="XH483" s="128"/>
      <c r="XI483" s="128"/>
      <c r="XJ483" s="128"/>
      <c r="XK483" s="128"/>
      <c r="XL483" s="128"/>
      <c r="XM483" s="128"/>
      <c r="XN483" s="128"/>
      <c r="XO483" s="128"/>
      <c r="XP483" s="128"/>
      <c r="XQ483" s="128"/>
      <c r="XR483" s="128"/>
      <c r="XS483" s="128"/>
      <c r="XT483" s="128"/>
      <c r="XU483" s="128"/>
      <c r="XV483" s="128"/>
      <c r="XW483" s="128"/>
      <c r="XX483" s="128"/>
      <c r="XY483" s="128"/>
      <c r="XZ483" s="128"/>
      <c r="YA483" s="128"/>
      <c r="YB483" s="128"/>
      <c r="YC483" s="128"/>
      <c r="YD483" s="128"/>
      <c r="YE483" s="128"/>
      <c r="YF483" s="128"/>
      <c r="YG483" s="128"/>
      <c r="YH483" s="128"/>
      <c r="YI483" s="128"/>
      <c r="YJ483" s="128"/>
      <c r="YK483" s="128"/>
      <c r="YL483" s="128"/>
      <c r="YM483" s="128"/>
      <c r="YN483" s="128"/>
      <c r="YO483" s="128"/>
      <c r="YP483" s="128"/>
      <c r="YQ483" s="128"/>
      <c r="YR483" s="128"/>
      <c r="YS483" s="128"/>
      <c r="YT483" s="128"/>
      <c r="YU483" s="128"/>
      <c r="YV483" s="128"/>
      <c r="YW483" s="128"/>
      <c r="YX483" s="128"/>
      <c r="YY483" s="128"/>
      <c r="YZ483" s="128"/>
      <c r="ZA483" s="128"/>
      <c r="ZB483" s="128"/>
      <c r="ZC483" s="128"/>
      <c r="ZD483" s="128"/>
      <c r="ZE483" s="128"/>
      <c r="ZF483" s="128"/>
      <c r="ZG483" s="128"/>
      <c r="ZH483" s="128"/>
      <c r="ZI483" s="128"/>
      <c r="ZJ483" s="128"/>
      <c r="ZK483" s="128"/>
      <c r="ZL483" s="128"/>
      <c r="ZM483" s="128"/>
      <c r="ZN483" s="128"/>
      <c r="ZO483" s="128"/>
      <c r="ZP483" s="128"/>
      <c r="ZQ483" s="128"/>
      <c r="ZR483" s="128"/>
      <c r="ZS483" s="128"/>
      <c r="ZT483" s="128"/>
      <c r="ZU483" s="128"/>
      <c r="ZV483" s="128"/>
      <c r="ZW483" s="128"/>
      <c r="ZX483" s="128"/>
      <c r="ZY483" s="128"/>
      <c r="ZZ483" s="128"/>
      <c r="AAA483" s="128"/>
      <c r="AAB483" s="128"/>
      <c r="AAC483" s="128"/>
      <c r="AAD483" s="128"/>
      <c r="AAE483" s="128"/>
      <c r="AAF483" s="128"/>
      <c r="AAG483" s="128"/>
      <c r="AAH483" s="128"/>
      <c r="AAI483" s="128"/>
      <c r="AAJ483" s="128"/>
      <c r="AAK483" s="128"/>
      <c r="AAL483" s="128"/>
      <c r="AAM483" s="128"/>
      <c r="AAN483" s="128"/>
      <c r="AAO483" s="128"/>
      <c r="AAP483" s="128"/>
      <c r="AAQ483" s="128"/>
      <c r="AAR483" s="128"/>
      <c r="AAS483" s="128"/>
      <c r="AAT483" s="128"/>
      <c r="AAU483" s="128"/>
      <c r="AAV483" s="128"/>
      <c r="AAW483" s="128"/>
      <c r="AAX483" s="128"/>
      <c r="AAY483" s="128"/>
      <c r="AAZ483" s="128"/>
      <c r="ABA483" s="128"/>
      <c r="ABB483" s="128"/>
      <c r="ABC483" s="128"/>
      <c r="ABD483" s="128"/>
      <c r="ABE483" s="128"/>
      <c r="ABF483" s="128"/>
      <c r="ABG483" s="128"/>
      <c r="ABH483" s="128"/>
      <c r="ABI483" s="128"/>
      <c r="ABJ483" s="128"/>
      <c r="ABK483" s="128"/>
      <c r="ABL483" s="128"/>
      <c r="ABM483" s="128"/>
      <c r="ABN483" s="128"/>
      <c r="ABO483" s="128"/>
      <c r="ABP483" s="128"/>
      <c r="ABQ483" s="128"/>
      <c r="ABR483" s="128"/>
      <c r="ABS483" s="128"/>
      <c r="ABT483" s="128"/>
      <c r="ABU483" s="128"/>
      <c r="ABV483" s="128"/>
      <c r="ABW483" s="128"/>
      <c r="ABX483" s="128"/>
      <c r="ABY483" s="128"/>
      <c r="ABZ483" s="128"/>
      <c r="ACA483" s="128"/>
      <c r="ACB483" s="128"/>
      <c r="ACC483" s="128"/>
      <c r="ACD483" s="128"/>
      <c r="ACE483" s="128"/>
      <c r="ACF483" s="128"/>
      <c r="ACG483" s="128"/>
      <c r="ACH483" s="128"/>
      <c r="ACI483" s="128"/>
      <c r="ACJ483" s="128"/>
      <c r="ACK483" s="128"/>
      <c r="ACL483" s="128"/>
      <c r="ACM483" s="128"/>
      <c r="ACN483" s="128"/>
      <c r="ACO483" s="128"/>
      <c r="ACP483" s="128"/>
      <c r="ACQ483" s="128"/>
      <c r="ACR483" s="128"/>
      <c r="ACS483" s="128"/>
      <c r="ACT483" s="128"/>
      <c r="ACU483" s="128"/>
      <c r="ACV483" s="128"/>
      <c r="ACW483" s="128"/>
      <c r="ACX483" s="128"/>
      <c r="ACY483" s="128"/>
      <c r="ACZ483" s="128"/>
      <c r="ADA483" s="128"/>
      <c r="ADB483" s="128"/>
      <c r="ADC483" s="128"/>
      <c r="ADD483" s="128"/>
      <c r="ADE483" s="128"/>
      <c r="ADF483" s="128"/>
      <c r="ADG483" s="128"/>
      <c r="ADH483" s="128"/>
      <c r="ADI483" s="128"/>
      <c r="ADJ483" s="128"/>
      <c r="ADK483" s="128"/>
      <c r="ADL483" s="128"/>
      <c r="ADM483" s="128"/>
      <c r="ADN483" s="128"/>
      <c r="ADO483" s="128"/>
      <c r="ADP483" s="128"/>
      <c r="ADQ483" s="128"/>
      <c r="ADR483" s="128"/>
      <c r="ADS483" s="128"/>
      <c r="ADT483" s="128"/>
      <c r="ADU483" s="128"/>
      <c r="ADV483" s="128"/>
      <c r="ADW483" s="128"/>
      <c r="ADX483" s="128"/>
      <c r="ADY483" s="128"/>
      <c r="ADZ483" s="128"/>
      <c r="AEA483" s="128"/>
      <c r="AEB483" s="128"/>
      <c r="AEC483" s="128"/>
      <c r="AED483" s="128"/>
      <c r="AEE483" s="128"/>
      <c r="AEF483" s="128"/>
      <c r="AEG483" s="128"/>
      <c r="AEH483" s="128"/>
      <c r="AEI483" s="128"/>
      <c r="AEJ483" s="128"/>
      <c r="AEK483" s="128"/>
      <c r="AEL483" s="128"/>
      <c r="AEM483" s="128"/>
      <c r="AEN483" s="128"/>
      <c r="AEO483" s="128"/>
      <c r="AEP483" s="128"/>
      <c r="AEQ483" s="128"/>
      <c r="AER483" s="128"/>
      <c r="AES483" s="128"/>
      <c r="AET483" s="128"/>
      <c r="AEU483" s="128"/>
      <c r="AEV483" s="128"/>
      <c r="AEW483" s="128"/>
      <c r="AEX483" s="128"/>
      <c r="AEY483" s="128"/>
      <c r="AEZ483" s="128"/>
      <c r="AFA483" s="128"/>
      <c r="AFB483" s="128"/>
      <c r="AFC483" s="128"/>
      <c r="AFD483" s="128"/>
      <c r="AFE483" s="128"/>
      <c r="AFF483" s="128"/>
      <c r="AFG483" s="128"/>
      <c r="AFH483" s="128"/>
      <c r="AFI483" s="128"/>
      <c r="AFJ483" s="128"/>
      <c r="AFK483" s="128"/>
      <c r="AFL483" s="128"/>
      <c r="AFM483" s="128"/>
      <c r="AFN483" s="128"/>
      <c r="AFO483" s="128"/>
      <c r="AFP483" s="128"/>
      <c r="AFQ483" s="128"/>
      <c r="AFR483" s="128"/>
      <c r="AFS483" s="128"/>
      <c r="AFT483" s="128"/>
      <c r="AFU483" s="128"/>
      <c r="AFV483" s="128"/>
      <c r="AFW483" s="128"/>
      <c r="AFX483" s="128"/>
      <c r="AFY483" s="128"/>
      <c r="AFZ483" s="128"/>
      <c r="AGA483" s="128"/>
      <c r="AGB483" s="128"/>
      <c r="AGC483" s="128"/>
      <c r="AGD483" s="128"/>
      <c r="AGE483" s="128"/>
      <c r="AGF483" s="128"/>
      <c r="AGG483" s="128"/>
      <c r="AGH483" s="128"/>
      <c r="AGI483" s="128"/>
      <c r="AGJ483" s="128"/>
      <c r="AGK483" s="128"/>
      <c r="AGL483" s="128"/>
      <c r="AGM483" s="128"/>
      <c r="AGN483" s="128"/>
      <c r="AGO483" s="128"/>
      <c r="AGP483" s="128"/>
      <c r="AGQ483" s="128"/>
      <c r="AGR483" s="128"/>
      <c r="AGS483" s="128"/>
      <c r="AGT483" s="128"/>
      <c r="AGU483" s="128"/>
      <c r="AGV483" s="128"/>
      <c r="AGW483" s="128"/>
      <c r="AGX483" s="128"/>
      <c r="AGY483" s="128"/>
      <c r="AGZ483" s="128"/>
      <c r="AHA483" s="128"/>
      <c r="AHB483" s="128"/>
      <c r="AHC483" s="128"/>
      <c r="AHD483" s="128"/>
      <c r="AHE483" s="128"/>
      <c r="AHF483" s="128"/>
      <c r="AHG483" s="128"/>
      <c r="AHH483" s="128"/>
      <c r="AHI483" s="128"/>
      <c r="AHJ483" s="128"/>
      <c r="AHK483" s="128"/>
      <c r="AHL483" s="128"/>
      <c r="AHM483" s="128"/>
      <c r="AHN483" s="128"/>
      <c r="AHO483" s="128"/>
      <c r="AHP483" s="128"/>
      <c r="AHQ483" s="128"/>
      <c r="AHR483" s="128"/>
      <c r="AHS483" s="128"/>
      <c r="AHT483" s="128"/>
      <c r="AHU483" s="128"/>
      <c r="AHV483" s="128"/>
      <c r="AHW483" s="128"/>
      <c r="AHX483" s="128"/>
      <c r="AHY483" s="128"/>
      <c r="AHZ483" s="128"/>
      <c r="AIA483" s="128"/>
      <c r="AIB483" s="128"/>
      <c r="AIC483" s="128"/>
      <c r="AID483" s="128"/>
      <c r="AIE483" s="128"/>
      <c r="AIF483" s="128"/>
      <c r="AIG483" s="128"/>
      <c r="AIH483" s="128"/>
      <c r="AII483" s="128"/>
      <c r="AIJ483" s="128"/>
      <c r="AIK483" s="128"/>
      <c r="AIL483" s="128"/>
      <c r="AIM483" s="128"/>
      <c r="AIN483" s="128"/>
      <c r="AIO483" s="128"/>
      <c r="AIP483" s="128"/>
      <c r="AIQ483" s="128"/>
      <c r="AIR483" s="128"/>
      <c r="AIS483" s="128"/>
      <c r="AIT483" s="128"/>
      <c r="AIU483" s="128"/>
      <c r="AIV483" s="128"/>
      <c r="AIW483" s="128"/>
      <c r="AIX483" s="128"/>
      <c r="AIY483" s="128"/>
      <c r="AIZ483" s="128"/>
      <c r="AJA483" s="128"/>
      <c r="AJB483" s="128"/>
      <c r="AJC483" s="128"/>
      <c r="AJD483" s="128"/>
      <c r="AJE483" s="128"/>
      <c r="AJF483" s="128"/>
      <c r="AJG483" s="128"/>
      <c r="AJH483" s="128"/>
      <c r="AJI483" s="128"/>
      <c r="AJJ483" s="128"/>
      <c r="AJK483" s="128"/>
      <c r="AJL483" s="128"/>
      <c r="AJM483" s="128"/>
      <c r="AJN483" s="128"/>
      <c r="AJO483" s="128"/>
      <c r="AJP483" s="128"/>
      <c r="AJQ483" s="128"/>
      <c r="AJR483" s="128"/>
      <c r="AJS483" s="128"/>
      <c r="AJT483" s="128"/>
      <c r="AJU483" s="128"/>
      <c r="AJV483" s="128"/>
      <c r="AJW483" s="128"/>
      <c r="AJX483" s="128"/>
      <c r="AJY483" s="128"/>
      <c r="AJZ483" s="128"/>
      <c r="AKA483" s="128"/>
      <c r="AKB483" s="128"/>
      <c r="AKC483" s="128"/>
      <c r="AKD483" s="128"/>
      <c r="AKE483" s="128"/>
      <c r="AKF483" s="128"/>
      <c r="AKG483" s="128"/>
      <c r="AKH483" s="128"/>
      <c r="AKI483" s="128"/>
      <c r="AKJ483" s="128"/>
      <c r="AKK483" s="128"/>
      <c r="AKL483" s="128"/>
      <c r="AKM483" s="128"/>
      <c r="AKN483" s="128"/>
      <c r="AKO483" s="128"/>
      <c r="AKP483" s="128"/>
      <c r="AKQ483" s="128"/>
      <c r="AKR483" s="128"/>
      <c r="AKS483" s="128"/>
      <c r="AKT483" s="128"/>
      <c r="AKU483" s="128"/>
      <c r="AKV483" s="128"/>
      <c r="AKW483" s="128"/>
      <c r="AKX483" s="128"/>
      <c r="AKY483" s="128"/>
      <c r="AKZ483" s="128"/>
      <c r="ALA483" s="128"/>
      <c r="ALB483" s="128"/>
      <c r="ALC483" s="128"/>
      <c r="ALD483" s="128"/>
      <c r="ALE483" s="128"/>
      <c r="ALF483" s="128"/>
      <c r="ALG483" s="128"/>
      <c r="ALH483" s="128"/>
      <c r="ALI483" s="128"/>
      <c r="ALJ483" s="128"/>
      <c r="ALK483" s="128"/>
      <c r="ALL483" s="128"/>
      <c r="ALM483" s="128"/>
      <c r="ALN483" s="128"/>
      <c r="ALO483" s="128"/>
      <c r="ALP483" s="128"/>
      <c r="ALQ483" s="128"/>
      <c r="ALR483" s="128"/>
      <c r="ALS483" s="128"/>
      <c r="ALT483" s="128"/>
      <c r="ALU483" s="128"/>
      <c r="ALV483" s="128"/>
      <c r="ALW483" s="128"/>
      <c r="ALX483" s="128"/>
      <c r="ALY483" s="128"/>
      <c r="ALZ483" s="128"/>
      <c r="AMA483" s="128"/>
      <c r="AMB483" s="128"/>
      <c r="AMC483" s="128"/>
      <c r="AMD483" s="128"/>
      <c r="AME483" s="128"/>
      <c r="AMF483" s="128"/>
      <c r="AMG483" s="128"/>
      <c r="AMH483" s="128"/>
    </row>
    <row r="484" spans="1:1022" ht="15" customHeight="1" x14ac:dyDescent="0.3">
      <c r="A484" s="131" t="s">
        <v>19</v>
      </c>
      <c r="B484" s="158" t="s">
        <v>45</v>
      </c>
      <c r="C484" s="158"/>
      <c r="D484" s="177"/>
      <c r="E484" s="174"/>
      <c r="F484" s="178"/>
      <c r="G484" s="178"/>
      <c r="H484" s="177"/>
      <c r="I484" s="177"/>
      <c r="J484" s="179"/>
      <c r="K484" s="179"/>
      <c r="L484" s="179"/>
      <c r="M484" s="179"/>
      <c r="N484" s="179"/>
      <c r="O484" s="179"/>
      <c r="P484" s="128"/>
      <c r="Q484" s="128"/>
      <c r="R484" s="128"/>
      <c r="S484" s="128"/>
      <c r="T484" s="128"/>
      <c r="U484" s="128"/>
      <c r="V484" s="128"/>
      <c r="W484" s="128"/>
      <c r="X484" s="128"/>
      <c r="Y484" s="128"/>
      <c r="Z484" s="128"/>
      <c r="AA484" s="128"/>
      <c r="AB484" s="128"/>
      <c r="AC484" s="128"/>
      <c r="AD484" s="128"/>
      <c r="AE484" s="128"/>
      <c r="AF484" s="128"/>
      <c r="AG484" s="128"/>
      <c r="AH484" s="128"/>
      <c r="AI484" s="128"/>
      <c r="AJ484" s="128"/>
      <c r="AK484" s="128"/>
      <c r="AL484" s="128"/>
      <c r="AM484" s="128"/>
      <c r="AN484" s="128"/>
      <c r="AO484" s="128"/>
      <c r="AP484" s="128"/>
      <c r="AQ484" s="128"/>
      <c r="AR484" s="128"/>
      <c r="AS484" s="128"/>
      <c r="AT484" s="128"/>
      <c r="AU484" s="128"/>
      <c r="AV484" s="128"/>
      <c r="AW484" s="128"/>
      <c r="AX484" s="128"/>
      <c r="AY484" s="128"/>
      <c r="AZ484" s="128"/>
      <c r="BA484" s="128"/>
      <c r="BB484" s="128"/>
      <c r="BC484" s="128"/>
      <c r="BD484" s="128"/>
      <c r="BE484" s="128"/>
      <c r="BF484" s="128"/>
      <c r="BG484" s="128"/>
      <c r="BH484" s="128"/>
      <c r="BI484" s="128"/>
      <c r="BJ484" s="128"/>
      <c r="BK484" s="128"/>
      <c r="BL484" s="128"/>
      <c r="BM484" s="128"/>
      <c r="BN484" s="128"/>
      <c r="BO484" s="128"/>
      <c r="BP484" s="128"/>
      <c r="BQ484" s="128"/>
      <c r="BR484" s="128"/>
      <c r="BS484" s="128"/>
      <c r="BT484" s="128"/>
      <c r="BU484" s="128"/>
      <c r="BV484" s="128"/>
      <c r="BW484" s="128"/>
      <c r="BX484" s="128"/>
      <c r="BY484" s="128"/>
      <c r="BZ484" s="128"/>
      <c r="CA484" s="128"/>
      <c r="CB484" s="128"/>
      <c r="CC484" s="128"/>
      <c r="CD484" s="128"/>
      <c r="CE484" s="128"/>
      <c r="CF484" s="128"/>
      <c r="CG484" s="128"/>
      <c r="CH484" s="128"/>
      <c r="CI484" s="128"/>
      <c r="CJ484" s="128"/>
      <c r="CK484" s="128"/>
      <c r="CL484" s="128"/>
      <c r="CM484" s="128"/>
      <c r="CN484" s="128"/>
      <c r="CO484" s="128"/>
      <c r="CP484" s="128"/>
      <c r="CQ484" s="128"/>
      <c r="CR484" s="128"/>
      <c r="CS484" s="128"/>
      <c r="CT484" s="128"/>
      <c r="CU484" s="128"/>
      <c r="CV484" s="128"/>
      <c r="CW484" s="128"/>
      <c r="CX484" s="128"/>
      <c r="CY484" s="128"/>
      <c r="CZ484" s="128"/>
      <c r="DA484" s="128"/>
      <c r="DB484" s="128"/>
      <c r="DC484" s="128"/>
      <c r="DD484" s="128"/>
      <c r="DE484" s="128"/>
      <c r="DF484" s="128"/>
      <c r="DG484" s="128"/>
      <c r="DH484" s="128"/>
      <c r="DI484" s="128"/>
      <c r="DJ484" s="128"/>
      <c r="DK484" s="128"/>
      <c r="DL484" s="128"/>
      <c r="DM484" s="128"/>
      <c r="DN484" s="128"/>
      <c r="DO484" s="128"/>
      <c r="DP484" s="128"/>
      <c r="DQ484" s="128"/>
      <c r="DR484" s="128"/>
      <c r="DS484" s="128"/>
      <c r="DT484" s="128"/>
      <c r="DU484" s="128"/>
      <c r="DV484" s="128"/>
      <c r="DW484" s="128"/>
      <c r="DX484" s="128"/>
      <c r="DY484" s="128"/>
      <c r="DZ484" s="128"/>
      <c r="EA484" s="128"/>
      <c r="EB484" s="128"/>
      <c r="EC484" s="128"/>
      <c r="ED484" s="128"/>
      <c r="EE484" s="128"/>
      <c r="EF484" s="128"/>
      <c r="EG484" s="128"/>
      <c r="EH484" s="128"/>
      <c r="EI484" s="128"/>
      <c r="EJ484" s="128"/>
      <c r="EK484" s="128"/>
      <c r="EL484" s="128"/>
      <c r="EM484" s="128"/>
      <c r="EN484" s="128"/>
      <c r="EO484" s="128"/>
      <c r="EP484" s="128"/>
      <c r="EQ484" s="128"/>
      <c r="ER484" s="128"/>
      <c r="ES484" s="128"/>
      <c r="ET484" s="128"/>
      <c r="EU484" s="128"/>
      <c r="EV484" s="128"/>
      <c r="EW484" s="128"/>
      <c r="EX484" s="128"/>
      <c r="EY484" s="128"/>
      <c r="EZ484" s="128"/>
      <c r="FA484" s="128"/>
      <c r="FB484" s="128"/>
      <c r="FC484" s="128"/>
      <c r="FD484" s="128"/>
      <c r="FE484" s="128"/>
      <c r="FF484" s="128"/>
      <c r="FG484" s="128"/>
      <c r="FH484" s="128"/>
      <c r="FI484" s="128"/>
      <c r="FJ484" s="128"/>
      <c r="FK484" s="128"/>
      <c r="FL484" s="128"/>
      <c r="FM484" s="128"/>
      <c r="FN484" s="128"/>
      <c r="FO484" s="128"/>
      <c r="FP484" s="128"/>
      <c r="FQ484" s="128"/>
      <c r="FR484" s="128"/>
      <c r="FS484" s="128"/>
      <c r="FT484" s="128"/>
      <c r="FU484" s="128"/>
      <c r="FV484" s="128"/>
      <c r="FW484" s="128"/>
      <c r="FX484" s="128"/>
      <c r="FY484" s="128"/>
      <c r="FZ484" s="128"/>
      <c r="GA484" s="128"/>
      <c r="GB484" s="128"/>
      <c r="GC484" s="128"/>
      <c r="GD484" s="128"/>
      <c r="GE484" s="128"/>
      <c r="GF484" s="128"/>
      <c r="GG484" s="128"/>
      <c r="GH484" s="128"/>
      <c r="GI484" s="128"/>
      <c r="GJ484" s="128"/>
      <c r="GK484" s="128"/>
      <c r="GL484" s="128"/>
      <c r="GM484" s="128"/>
      <c r="GN484" s="128"/>
      <c r="GO484" s="128"/>
      <c r="GP484" s="128"/>
      <c r="GQ484" s="128"/>
      <c r="GR484" s="128"/>
      <c r="GS484" s="128"/>
      <c r="GT484" s="128"/>
      <c r="GU484" s="128"/>
      <c r="GV484" s="128"/>
      <c r="GW484" s="128"/>
      <c r="GX484" s="128"/>
      <c r="GY484" s="128"/>
      <c r="GZ484" s="128"/>
      <c r="HA484" s="128"/>
      <c r="HB484" s="128"/>
      <c r="HC484" s="128"/>
      <c r="HD484" s="128"/>
      <c r="HE484" s="128"/>
      <c r="HF484" s="128"/>
      <c r="HG484" s="128"/>
      <c r="HH484" s="128"/>
      <c r="HI484" s="128"/>
      <c r="HJ484" s="128"/>
      <c r="HK484" s="128"/>
      <c r="HL484" s="128"/>
      <c r="HM484" s="128"/>
      <c r="HN484" s="128"/>
      <c r="HO484" s="128"/>
      <c r="HP484" s="128"/>
      <c r="HQ484" s="128"/>
      <c r="HR484" s="128"/>
      <c r="HS484" s="128"/>
      <c r="HT484" s="128"/>
      <c r="HU484" s="128"/>
      <c r="HV484" s="128"/>
      <c r="HW484" s="128"/>
      <c r="HX484" s="128"/>
      <c r="HY484" s="128"/>
      <c r="HZ484" s="128"/>
      <c r="IA484" s="128"/>
      <c r="IB484" s="128"/>
      <c r="IC484" s="128"/>
      <c r="ID484" s="128"/>
      <c r="IE484" s="128"/>
      <c r="IF484" s="128"/>
      <c r="IG484" s="128"/>
      <c r="IH484" s="128"/>
      <c r="II484" s="128"/>
      <c r="IJ484" s="128"/>
      <c r="IK484" s="128"/>
      <c r="IL484" s="128"/>
      <c r="IM484" s="128"/>
      <c r="IN484" s="128"/>
      <c r="IO484" s="128"/>
      <c r="IP484" s="128"/>
      <c r="IQ484" s="128"/>
      <c r="IR484" s="128"/>
      <c r="IS484" s="128"/>
      <c r="IT484" s="128"/>
      <c r="IU484" s="128"/>
      <c r="IV484" s="128"/>
      <c r="IW484" s="128"/>
      <c r="IX484" s="128"/>
      <c r="IY484" s="128"/>
      <c r="IZ484" s="128"/>
      <c r="JA484" s="128"/>
      <c r="JB484" s="128"/>
      <c r="JC484" s="128"/>
      <c r="JD484" s="128"/>
      <c r="JE484" s="128"/>
      <c r="JF484" s="128"/>
      <c r="JG484" s="128"/>
      <c r="JH484" s="128"/>
      <c r="JI484" s="128"/>
      <c r="JJ484" s="128"/>
      <c r="JK484" s="128"/>
      <c r="JL484" s="128"/>
      <c r="JM484" s="128"/>
      <c r="JN484" s="128"/>
      <c r="JO484" s="128"/>
      <c r="JP484" s="128"/>
      <c r="JQ484" s="128"/>
      <c r="JR484" s="128"/>
      <c r="JS484" s="128"/>
      <c r="JT484" s="128"/>
      <c r="JU484" s="128"/>
      <c r="JV484" s="128"/>
      <c r="JW484" s="128"/>
      <c r="JX484" s="128"/>
      <c r="JY484" s="128"/>
      <c r="JZ484" s="128"/>
      <c r="KA484" s="128"/>
      <c r="KB484" s="128"/>
      <c r="KC484" s="128"/>
      <c r="KD484" s="128"/>
      <c r="KE484" s="128"/>
      <c r="KF484" s="128"/>
      <c r="KG484" s="128"/>
      <c r="KH484" s="128"/>
      <c r="KI484" s="128"/>
      <c r="KJ484" s="128"/>
      <c r="KK484" s="128"/>
      <c r="KL484" s="128"/>
      <c r="KM484" s="128"/>
      <c r="KN484" s="128"/>
      <c r="KO484" s="128"/>
      <c r="KP484" s="128"/>
      <c r="KQ484" s="128"/>
      <c r="KR484" s="128"/>
      <c r="KS484" s="128"/>
      <c r="KT484" s="128"/>
      <c r="KU484" s="128"/>
      <c r="KV484" s="128"/>
      <c r="KW484" s="128"/>
      <c r="KX484" s="128"/>
      <c r="KY484" s="128"/>
      <c r="KZ484" s="128"/>
      <c r="LA484" s="128"/>
      <c r="LB484" s="128"/>
      <c r="LC484" s="128"/>
      <c r="LD484" s="128"/>
      <c r="LE484" s="128"/>
      <c r="LF484" s="128"/>
      <c r="LG484" s="128"/>
      <c r="LH484" s="128"/>
      <c r="LI484" s="128"/>
      <c r="LJ484" s="128"/>
      <c r="LK484" s="128"/>
      <c r="LL484" s="128"/>
      <c r="LM484" s="128"/>
      <c r="LN484" s="128"/>
      <c r="LO484" s="128"/>
      <c r="LP484" s="128"/>
      <c r="LQ484" s="128"/>
      <c r="LR484" s="128"/>
      <c r="LS484" s="128"/>
      <c r="LT484" s="128"/>
      <c r="LU484" s="128"/>
      <c r="LV484" s="128"/>
      <c r="LW484" s="128"/>
      <c r="LX484" s="128"/>
      <c r="LY484" s="128"/>
      <c r="LZ484" s="128"/>
      <c r="MA484" s="128"/>
      <c r="MB484" s="128"/>
      <c r="MC484" s="128"/>
      <c r="MD484" s="128"/>
      <c r="ME484" s="128"/>
      <c r="MF484" s="128"/>
      <c r="MG484" s="128"/>
      <c r="MH484" s="128"/>
      <c r="MI484" s="128"/>
      <c r="MJ484" s="128"/>
      <c r="MK484" s="128"/>
      <c r="ML484" s="128"/>
      <c r="MM484" s="128"/>
      <c r="MN484" s="128"/>
      <c r="MO484" s="128"/>
      <c r="MP484" s="128"/>
      <c r="MQ484" s="128"/>
      <c r="MR484" s="128"/>
      <c r="MS484" s="128"/>
      <c r="MT484" s="128"/>
      <c r="MU484" s="128"/>
      <c r="MV484" s="128"/>
      <c r="MW484" s="128"/>
      <c r="MX484" s="128"/>
      <c r="MY484" s="128"/>
      <c r="MZ484" s="128"/>
      <c r="NA484" s="128"/>
      <c r="NB484" s="128"/>
      <c r="NC484" s="128"/>
      <c r="ND484" s="128"/>
      <c r="NE484" s="128"/>
      <c r="NF484" s="128"/>
      <c r="NG484" s="128"/>
      <c r="NH484" s="128"/>
      <c r="NI484" s="128"/>
      <c r="NJ484" s="128"/>
      <c r="NK484" s="128"/>
      <c r="NL484" s="128"/>
      <c r="NM484" s="128"/>
      <c r="NN484" s="128"/>
      <c r="NO484" s="128"/>
      <c r="NP484" s="128"/>
      <c r="NQ484" s="128"/>
      <c r="NR484" s="128"/>
      <c r="NS484" s="128"/>
      <c r="NT484" s="128"/>
      <c r="NU484" s="128"/>
      <c r="NV484" s="128"/>
      <c r="NW484" s="128"/>
      <c r="NX484" s="128"/>
      <c r="NY484" s="128"/>
      <c r="NZ484" s="128"/>
      <c r="OA484" s="128"/>
      <c r="OB484" s="128"/>
      <c r="OC484" s="128"/>
      <c r="OD484" s="128"/>
      <c r="OE484" s="128"/>
      <c r="OF484" s="128"/>
      <c r="OG484" s="128"/>
      <c r="OH484" s="128"/>
      <c r="OI484" s="128"/>
      <c r="OJ484" s="128"/>
      <c r="OK484" s="128"/>
      <c r="OL484" s="128"/>
      <c r="OM484" s="128"/>
      <c r="ON484" s="128"/>
      <c r="OO484" s="128"/>
      <c r="OP484" s="128"/>
      <c r="OQ484" s="128"/>
      <c r="OR484" s="128"/>
      <c r="OS484" s="128"/>
      <c r="OT484" s="128"/>
      <c r="OU484" s="128"/>
      <c r="OV484" s="128"/>
      <c r="OW484" s="128"/>
      <c r="OX484" s="128"/>
      <c r="OY484" s="128"/>
      <c r="OZ484" s="128"/>
      <c r="PA484" s="128"/>
      <c r="PB484" s="128"/>
      <c r="PC484" s="128"/>
      <c r="PD484" s="128"/>
      <c r="PE484" s="128"/>
      <c r="PF484" s="128"/>
      <c r="PG484" s="128"/>
      <c r="PH484" s="128"/>
      <c r="PI484" s="128"/>
      <c r="PJ484" s="128"/>
      <c r="PK484" s="128"/>
      <c r="PL484" s="128"/>
      <c r="PM484" s="128"/>
      <c r="PN484" s="128"/>
      <c r="PO484" s="128"/>
      <c r="PP484" s="128"/>
      <c r="PQ484" s="128"/>
      <c r="PR484" s="128"/>
      <c r="PS484" s="128"/>
      <c r="PT484" s="128"/>
      <c r="PU484" s="128"/>
      <c r="PV484" s="128"/>
      <c r="PW484" s="128"/>
      <c r="PX484" s="128"/>
      <c r="PY484" s="128"/>
      <c r="PZ484" s="128"/>
      <c r="QA484" s="128"/>
      <c r="QB484" s="128"/>
      <c r="QC484" s="128"/>
      <c r="QD484" s="128"/>
      <c r="QE484" s="128"/>
      <c r="QF484" s="128"/>
      <c r="QG484" s="128"/>
      <c r="QH484" s="128"/>
      <c r="QI484" s="128"/>
      <c r="QJ484" s="128"/>
      <c r="QK484" s="128"/>
      <c r="QL484" s="128"/>
      <c r="QM484" s="128"/>
      <c r="QN484" s="128"/>
      <c r="QO484" s="128"/>
      <c r="QP484" s="128"/>
      <c r="QQ484" s="128"/>
      <c r="QR484" s="128"/>
      <c r="QS484" s="128"/>
      <c r="QT484" s="128"/>
      <c r="QU484" s="128"/>
      <c r="QV484" s="128"/>
      <c r="QW484" s="128"/>
      <c r="QX484" s="128"/>
      <c r="QY484" s="128"/>
      <c r="QZ484" s="128"/>
      <c r="RA484" s="128"/>
      <c r="RB484" s="128"/>
      <c r="RC484" s="128"/>
      <c r="RD484" s="128"/>
      <c r="RE484" s="128"/>
      <c r="RF484" s="128"/>
      <c r="RG484" s="128"/>
      <c r="RH484" s="128"/>
      <c r="RI484" s="128"/>
      <c r="RJ484" s="128"/>
      <c r="RK484" s="128"/>
      <c r="RL484" s="128"/>
      <c r="RM484" s="128"/>
      <c r="RN484" s="128"/>
      <c r="RO484" s="128"/>
      <c r="RP484" s="128"/>
      <c r="RQ484" s="128"/>
      <c r="RR484" s="128"/>
      <c r="RS484" s="128"/>
      <c r="RT484" s="128"/>
      <c r="RU484" s="128"/>
      <c r="RV484" s="128"/>
      <c r="RW484" s="128"/>
      <c r="RX484" s="128"/>
      <c r="RY484" s="128"/>
      <c r="RZ484" s="128"/>
      <c r="SA484" s="128"/>
      <c r="SB484" s="128"/>
      <c r="SC484" s="128"/>
      <c r="SD484" s="128"/>
      <c r="SE484" s="128"/>
      <c r="SF484" s="128"/>
      <c r="SG484" s="128"/>
      <c r="SH484" s="128"/>
      <c r="SI484" s="128"/>
      <c r="SJ484" s="128"/>
      <c r="SK484" s="128"/>
      <c r="SL484" s="128"/>
      <c r="SM484" s="128"/>
      <c r="SN484" s="128"/>
      <c r="SO484" s="128"/>
      <c r="SP484" s="128"/>
      <c r="SQ484" s="128"/>
      <c r="SR484" s="128"/>
      <c r="SS484" s="128"/>
      <c r="ST484" s="128"/>
      <c r="SU484" s="128"/>
      <c r="SV484" s="128"/>
      <c r="SW484" s="128"/>
      <c r="SX484" s="128"/>
      <c r="SY484" s="128"/>
      <c r="SZ484" s="128"/>
      <c r="TA484" s="128"/>
      <c r="TB484" s="128"/>
      <c r="TC484" s="128"/>
      <c r="TD484" s="128"/>
      <c r="TE484" s="128"/>
      <c r="TF484" s="128"/>
      <c r="TG484" s="128"/>
      <c r="TH484" s="128"/>
      <c r="TI484" s="128"/>
      <c r="TJ484" s="128"/>
      <c r="TK484" s="128"/>
      <c r="TL484" s="128"/>
      <c r="TM484" s="128"/>
      <c r="TN484" s="128"/>
      <c r="TO484" s="128"/>
      <c r="TP484" s="128"/>
      <c r="TQ484" s="128"/>
      <c r="TR484" s="128"/>
      <c r="TS484" s="128"/>
      <c r="TT484" s="128"/>
      <c r="TU484" s="128"/>
      <c r="TV484" s="128"/>
      <c r="TW484" s="128"/>
      <c r="TX484" s="128"/>
      <c r="TY484" s="128"/>
      <c r="TZ484" s="128"/>
      <c r="UA484" s="128"/>
      <c r="UB484" s="128"/>
      <c r="UC484" s="128"/>
      <c r="UD484" s="128"/>
      <c r="UE484" s="128"/>
      <c r="UF484" s="128"/>
      <c r="UG484" s="128"/>
      <c r="UH484" s="128"/>
      <c r="UI484" s="128"/>
      <c r="UJ484" s="128"/>
      <c r="UK484" s="128"/>
      <c r="UL484" s="128"/>
      <c r="UM484" s="128"/>
      <c r="UN484" s="128"/>
      <c r="UO484" s="128"/>
      <c r="UP484" s="128"/>
      <c r="UQ484" s="128"/>
      <c r="UR484" s="128"/>
      <c r="US484" s="128"/>
      <c r="UT484" s="128"/>
      <c r="UU484" s="128"/>
      <c r="UV484" s="128"/>
      <c r="UW484" s="128"/>
      <c r="UX484" s="128"/>
      <c r="UY484" s="128"/>
      <c r="UZ484" s="128"/>
      <c r="VA484" s="128"/>
      <c r="VB484" s="128"/>
      <c r="VC484" s="128"/>
      <c r="VD484" s="128"/>
      <c r="VE484" s="128"/>
      <c r="VF484" s="128"/>
      <c r="VG484" s="128"/>
      <c r="VH484" s="128"/>
      <c r="VI484" s="128"/>
      <c r="VJ484" s="128"/>
      <c r="VK484" s="128"/>
      <c r="VL484" s="128"/>
      <c r="VM484" s="128"/>
      <c r="VN484" s="128"/>
      <c r="VO484" s="128"/>
      <c r="VP484" s="128"/>
      <c r="VQ484" s="128"/>
      <c r="VR484" s="128"/>
      <c r="VS484" s="128"/>
      <c r="VT484" s="128"/>
      <c r="VU484" s="128"/>
      <c r="VV484" s="128"/>
      <c r="VW484" s="128"/>
      <c r="VX484" s="128"/>
      <c r="VY484" s="128"/>
      <c r="VZ484" s="128"/>
      <c r="WA484" s="128"/>
      <c r="WB484" s="128"/>
      <c r="WC484" s="128"/>
      <c r="WD484" s="128"/>
      <c r="WE484" s="128"/>
      <c r="WF484" s="128"/>
      <c r="WG484" s="128"/>
      <c r="WH484" s="128"/>
      <c r="WI484" s="128"/>
      <c r="WJ484" s="128"/>
      <c r="WK484" s="128"/>
      <c r="WL484" s="128"/>
      <c r="WM484" s="128"/>
      <c r="WN484" s="128"/>
      <c r="WO484" s="128"/>
      <c r="WP484" s="128"/>
      <c r="WQ484" s="128"/>
      <c r="WR484" s="128"/>
      <c r="WS484" s="128"/>
      <c r="WT484" s="128"/>
      <c r="WU484" s="128"/>
      <c r="WV484" s="128"/>
      <c r="WW484" s="128"/>
      <c r="WX484" s="128"/>
      <c r="WY484" s="128"/>
      <c r="WZ484" s="128"/>
      <c r="XA484" s="128"/>
      <c r="XB484" s="128"/>
      <c r="XC484" s="128"/>
      <c r="XD484" s="128"/>
      <c r="XE484" s="128"/>
      <c r="XF484" s="128"/>
      <c r="XG484" s="128"/>
      <c r="XH484" s="128"/>
      <c r="XI484" s="128"/>
      <c r="XJ484" s="128"/>
      <c r="XK484" s="128"/>
      <c r="XL484" s="128"/>
      <c r="XM484" s="128"/>
      <c r="XN484" s="128"/>
      <c r="XO484" s="128"/>
      <c r="XP484" s="128"/>
      <c r="XQ484" s="128"/>
      <c r="XR484" s="128"/>
      <c r="XS484" s="128"/>
      <c r="XT484" s="128"/>
      <c r="XU484" s="128"/>
      <c r="XV484" s="128"/>
      <c r="XW484" s="128"/>
      <c r="XX484" s="128"/>
      <c r="XY484" s="128"/>
      <c r="XZ484" s="128"/>
      <c r="YA484" s="128"/>
      <c r="YB484" s="128"/>
      <c r="YC484" s="128"/>
      <c r="YD484" s="128"/>
      <c r="YE484" s="128"/>
      <c r="YF484" s="128"/>
      <c r="YG484" s="128"/>
      <c r="YH484" s="128"/>
      <c r="YI484" s="128"/>
      <c r="YJ484" s="128"/>
      <c r="YK484" s="128"/>
      <c r="YL484" s="128"/>
      <c r="YM484" s="128"/>
      <c r="YN484" s="128"/>
      <c r="YO484" s="128"/>
      <c r="YP484" s="128"/>
      <c r="YQ484" s="128"/>
      <c r="YR484" s="128"/>
      <c r="YS484" s="128"/>
      <c r="YT484" s="128"/>
      <c r="YU484" s="128"/>
      <c r="YV484" s="128"/>
      <c r="YW484" s="128"/>
      <c r="YX484" s="128"/>
      <c r="YY484" s="128"/>
      <c r="YZ484" s="128"/>
      <c r="ZA484" s="128"/>
      <c r="ZB484" s="128"/>
      <c r="ZC484" s="128"/>
      <c r="ZD484" s="128"/>
      <c r="ZE484" s="128"/>
      <c r="ZF484" s="128"/>
      <c r="ZG484" s="128"/>
      <c r="ZH484" s="128"/>
      <c r="ZI484" s="128"/>
      <c r="ZJ484" s="128"/>
      <c r="ZK484" s="128"/>
      <c r="ZL484" s="128"/>
      <c r="ZM484" s="128"/>
      <c r="ZN484" s="128"/>
      <c r="ZO484" s="128"/>
      <c r="ZP484" s="128"/>
      <c r="ZQ484" s="128"/>
      <c r="ZR484" s="128"/>
      <c r="ZS484" s="128"/>
      <c r="ZT484" s="128"/>
      <c r="ZU484" s="128"/>
      <c r="ZV484" s="128"/>
      <c r="ZW484" s="128"/>
      <c r="ZX484" s="128"/>
      <c r="ZY484" s="128"/>
      <c r="ZZ484" s="128"/>
      <c r="AAA484" s="128"/>
      <c r="AAB484" s="128"/>
      <c r="AAC484" s="128"/>
      <c r="AAD484" s="128"/>
      <c r="AAE484" s="128"/>
      <c r="AAF484" s="128"/>
      <c r="AAG484" s="128"/>
      <c r="AAH484" s="128"/>
      <c r="AAI484" s="128"/>
      <c r="AAJ484" s="128"/>
      <c r="AAK484" s="128"/>
      <c r="AAL484" s="128"/>
      <c r="AAM484" s="128"/>
      <c r="AAN484" s="128"/>
      <c r="AAO484" s="128"/>
      <c r="AAP484" s="128"/>
      <c r="AAQ484" s="128"/>
      <c r="AAR484" s="128"/>
      <c r="AAS484" s="128"/>
      <c r="AAT484" s="128"/>
      <c r="AAU484" s="128"/>
      <c r="AAV484" s="128"/>
      <c r="AAW484" s="128"/>
      <c r="AAX484" s="128"/>
      <c r="AAY484" s="128"/>
      <c r="AAZ484" s="128"/>
      <c r="ABA484" s="128"/>
      <c r="ABB484" s="128"/>
      <c r="ABC484" s="128"/>
      <c r="ABD484" s="128"/>
      <c r="ABE484" s="128"/>
      <c r="ABF484" s="128"/>
      <c r="ABG484" s="128"/>
      <c r="ABH484" s="128"/>
      <c r="ABI484" s="128"/>
      <c r="ABJ484" s="128"/>
      <c r="ABK484" s="128"/>
      <c r="ABL484" s="128"/>
      <c r="ABM484" s="128"/>
      <c r="ABN484" s="128"/>
      <c r="ABO484" s="128"/>
      <c r="ABP484" s="128"/>
      <c r="ABQ484" s="128"/>
      <c r="ABR484" s="128"/>
      <c r="ABS484" s="128"/>
      <c r="ABT484" s="128"/>
      <c r="ABU484" s="128"/>
      <c r="ABV484" s="128"/>
      <c r="ABW484" s="128"/>
      <c r="ABX484" s="128"/>
      <c r="ABY484" s="128"/>
      <c r="ABZ484" s="128"/>
      <c r="ACA484" s="128"/>
      <c r="ACB484" s="128"/>
      <c r="ACC484" s="128"/>
      <c r="ACD484" s="128"/>
      <c r="ACE484" s="128"/>
      <c r="ACF484" s="128"/>
      <c r="ACG484" s="128"/>
      <c r="ACH484" s="128"/>
      <c r="ACI484" s="128"/>
      <c r="ACJ484" s="128"/>
      <c r="ACK484" s="128"/>
      <c r="ACL484" s="128"/>
      <c r="ACM484" s="128"/>
      <c r="ACN484" s="128"/>
      <c r="ACO484" s="128"/>
      <c r="ACP484" s="128"/>
      <c r="ACQ484" s="128"/>
      <c r="ACR484" s="128"/>
      <c r="ACS484" s="128"/>
      <c r="ACT484" s="128"/>
      <c r="ACU484" s="128"/>
      <c r="ACV484" s="128"/>
      <c r="ACW484" s="128"/>
      <c r="ACX484" s="128"/>
      <c r="ACY484" s="128"/>
      <c r="ACZ484" s="128"/>
      <c r="ADA484" s="128"/>
      <c r="ADB484" s="128"/>
      <c r="ADC484" s="128"/>
      <c r="ADD484" s="128"/>
      <c r="ADE484" s="128"/>
      <c r="ADF484" s="128"/>
      <c r="ADG484" s="128"/>
      <c r="ADH484" s="128"/>
      <c r="ADI484" s="128"/>
      <c r="ADJ484" s="128"/>
      <c r="ADK484" s="128"/>
      <c r="ADL484" s="128"/>
      <c r="ADM484" s="128"/>
      <c r="ADN484" s="128"/>
      <c r="ADO484" s="128"/>
      <c r="ADP484" s="128"/>
      <c r="ADQ484" s="128"/>
      <c r="ADR484" s="128"/>
      <c r="ADS484" s="128"/>
      <c r="ADT484" s="128"/>
      <c r="ADU484" s="128"/>
      <c r="ADV484" s="128"/>
      <c r="ADW484" s="128"/>
      <c r="ADX484" s="128"/>
      <c r="ADY484" s="128"/>
      <c r="ADZ484" s="128"/>
      <c r="AEA484" s="128"/>
      <c r="AEB484" s="128"/>
      <c r="AEC484" s="128"/>
      <c r="AED484" s="128"/>
      <c r="AEE484" s="128"/>
      <c r="AEF484" s="128"/>
      <c r="AEG484" s="128"/>
      <c r="AEH484" s="128"/>
      <c r="AEI484" s="128"/>
      <c r="AEJ484" s="128"/>
      <c r="AEK484" s="128"/>
      <c r="AEL484" s="128"/>
      <c r="AEM484" s="128"/>
      <c r="AEN484" s="128"/>
      <c r="AEO484" s="128"/>
      <c r="AEP484" s="128"/>
      <c r="AEQ484" s="128"/>
      <c r="AER484" s="128"/>
      <c r="AES484" s="128"/>
      <c r="AET484" s="128"/>
      <c r="AEU484" s="128"/>
      <c r="AEV484" s="128"/>
      <c r="AEW484" s="128"/>
      <c r="AEX484" s="128"/>
      <c r="AEY484" s="128"/>
      <c r="AEZ484" s="128"/>
      <c r="AFA484" s="128"/>
      <c r="AFB484" s="128"/>
      <c r="AFC484" s="128"/>
      <c r="AFD484" s="128"/>
      <c r="AFE484" s="128"/>
      <c r="AFF484" s="128"/>
      <c r="AFG484" s="128"/>
      <c r="AFH484" s="128"/>
      <c r="AFI484" s="128"/>
      <c r="AFJ484" s="128"/>
      <c r="AFK484" s="128"/>
      <c r="AFL484" s="128"/>
      <c r="AFM484" s="128"/>
      <c r="AFN484" s="128"/>
      <c r="AFO484" s="128"/>
      <c r="AFP484" s="128"/>
      <c r="AFQ484" s="128"/>
      <c r="AFR484" s="128"/>
      <c r="AFS484" s="128"/>
      <c r="AFT484" s="128"/>
      <c r="AFU484" s="128"/>
      <c r="AFV484" s="128"/>
      <c r="AFW484" s="128"/>
      <c r="AFX484" s="128"/>
      <c r="AFY484" s="128"/>
      <c r="AFZ484" s="128"/>
      <c r="AGA484" s="128"/>
      <c r="AGB484" s="128"/>
      <c r="AGC484" s="128"/>
      <c r="AGD484" s="128"/>
      <c r="AGE484" s="128"/>
      <c r="AGF484" s="128"/>
      <c r="AGG484" s="128"/>
      <c r="AGH484" s="128"/>
      <c r="AGI484" s="128"/>
      <c r="AGJ484" s="128"/>
      <c r="AGK484" s="128"/>
      <c r="AGL484" s="128"/>
      <c r="AGM484" s="128"/>
      <c r="AGN484" s="128"/>
      <c r="AGO484" s="128"/>
      <c r="AGP484" s="128"/>
      <c r="AGQ484" s="128"/>
      <c r="AGR484" s="128"/>
      <c r="AGS484" s="128"/>
      <c r="AGT484" s="128"/>
      <c r="AGU484" s="128"/>
      <c r="AGV484" s="128"/>
      <c r="AGW484" s="128"/>
      <c r="AGX484" s="128"/>
      <c r="AGY484" s="128"/>
      <c r="AGZ484" s="128"/>
      <c r="AHA484" s="128"/>
      <c r="AHB484" s="128"/>
      <c r="AHC484" s="128"/>
      <c r="AHD484" s="128"/>
      <c r="AHE484" s="128"/>
      <c r="AHF484" s="128"/>
      <c r="AHG484" s="128"/>
      <c r="AHH484" s="128"/>
      <c r="AHI484" s="128"/>
      <c r="AHJ484" s="128"/>
      <c r="AHK484" s="128"/>
      <c r="AHL484" s="128"/>
      <c r="AHM484" s="128"/>
      <c r="AHN484" s="128"/>
      <c r="AHO484" s="128"/>
      <c r="AHP484" s="128"/>
      <c r="AHQ484" s="128"/>
      <c r="AHR484" s="128"/>
      <c r="AHS484" s="128"/>
      <c r="AHT484" s="128"/>
      <c r="AHU484" s="128"/>
      <c r="AHV484" s="128"/>
      <c r="AHW484" s="128"/>
      <c r="AHX484" s="128"/>
      <c r="AHY484" s="128"/>
      <c r="AHZ484" s="128"/>
      <c r="AIA484" s="128"/>
      <c r="AIB484" s="128"/>
      <c r="AIC484" s="128"/>
      <c r="AID484" s="128"/>
      <c r="AIE484" s="128"/>
      <c r="AIF484" s="128"/>
      <c r="AIG484" s="128"/>
      <c r="AIH484" s="128"/>
      <c r="AII484" s="128"/>
      <c r="AIJ484" s="128"/>
      <c r="AIK484" s="128"/>
      <c r="AIL484" s="128"/>
      <c r="AIM484" s="128"/>
      <c r="AIN484" s="128"/>
      <c r="AIO484" s="128"/>
      <c r="AIP484" s="128"/>
      <c r="AIQ484" s="128"/>
      <c r="AIR484" s="128"/>
      <c r="AIS484" s="128"/>
      <c r="AIT484" s="128"/>
      <c r="AIU484" s="128"/>
      <c r="AIV484" s="128"/>
      <c r="AIW484" s="128"/>
      <c r="AIX484" s="128"/>
      <c r="AIY484" s="128"/>
      <c r="AIZ484" s="128"/>
      <c r="AJA484" s="128"/>
      <c r="AJB484" s="128"/>
      <c r="AJC484" s="128"/>
      <c r="AJD484" s="128"/>
      <c r="AJE484" s="128"/>
      <c r="AJF484" s="128"/>
      <c r="AJG484" s="128"/>
      <c r="AJH484" s="128"/>
      <c r="AJI484" s="128"/>
      <c r="AJJ484" s="128"/>
      <c r="AJK484" s="128"/>
      <c r="AJL484" s="128"/>
      <c r="AJM484" s="128"/>
      <c r="AJN484" s="128"/>
      <c r="AJO484" s="128"/>
      <c r="AJP484" s="128"/>
      <c r="AJQ484" s="128"/>
      <c r="AJR484" s="128"/>
      <c r="AJS484" s="128"/>
      <c r="AJT484" s="128"/>
      <c r="AJU484" s="128"/>
      <c r="AJV484" s="128"/>
      <c r="AJW484" s="128"/>
      <c r="AJX484" s="128"/>
      <c r="AJY484" s="128"/>
      <c r="AJZ484" s="128"/>
      <c r="AKA484" s="128"/>
      <c r="AKB484" s="128"/>
      <c r="AKC484" s="128"/>
      <c r="AKD484" s="128"/>
      <c r="AKE484" s="128"/>
      <c r="AKF484" s="128"/>
      <c r="AKG484" s="128"/>
      <c r="AKH484" s="128"/>
      <c r="AKI484" s="128"/>
      <c r="AKJ484" s="128"/>
      <c r="AKK484" s="128"/>
      <c r="AKL484" s="128"/>
      <c r="AKM484" s="128"/>
      <c r="AKN484" s="128"/>
      <c r="AKO484" s="128"/>
      <c r="AKP484" s="128"/>
      <c r="AKQ484" s="128"/>
      <c r="AKR484" s="128"/>
      <c r="AKS484" s="128"/>
      <c r="AKT484" s="128"/>
      <c r="AKU484" s="128"/>
      <c r="AKV484" s="128"/>
      <c r="AKW484" s="128"/>
      <c r="AKX484" s="128"/>
      <c r="AKY484" s="128"/>
      <c r="AKZ484" s="128"/>
      <c r="ALA484" s="128"/>
      <c r="ALB484" s="128"/>
      <c r="ALC484" s="128"/>
      <c r="ALD484" s="128"/>
      <c r="ALE484" s="128"/>
      <c r="ALF484" s="128"/>
      <c r="ALG484" s="128"/>
      <c r="ALH484" s="128"/>
      <c r="ALI484" s="128"/>
      <c r="ALJ484" s="128"/>
      <c r="ALK484" s="128"/>
      <c r="ALL484" s="128"/>
      <c r="ALM484" s="128"/>
      <c r="ALN484" s="128"/>
      <c r="ALO484" s="128"/>
      <c r="ALP484" s="128"/>
      <c r="ALQ484" s="128"/>
      <c r="ALR484" s="128"/>
      <c r="ALS484" s="128"/>
      <c r="ALT484" s="128"/>
      <c r="ALU484" s="128"/>
      <c r="ALV484" s="128"/>
      <c r="ALW484" s="128"/>
      <c r="ALX484" s="128"/>
      <c r="ALY484" s="128"/>
      <c r="ALZ484" s="128"/>
      <c r="AMA484" s="128"/>
      <c r="AMB484" s="128"/>
      <c r="AMC484" s="128"/>
      <c r="AMD484" s="128"/>
      <c r="AME484" s="128"/>
      <c r="AMF484" s="128"/>
      <c r="AMG484" s="128"/>
      <c r="AMH484" s="128"/>
    </row>
    <row r="485" spans="1:1022" ht="13.9" customHeight="1" x14ac:dyDescent="0.3">
      <c r="A485" s="131" t="s">
        <v>21</v>
      </c>
      <c r="B485" s="158">
        <v>4</v>
      </c>
      <c r="C485" s="131"/>
      <c r="D485" s="177"/>
      <c r="E485" s="174"/>
      <c r="F485" s="174"/>
      <c r="G485" s="174"/>
      <c r="H485" s="177"/>
      <c r="I485" s="177"/>
      <c r="J485" s="174"/>
      <c r="K485" s="174"/>
      <c r="L485" s="174"/>
      <c r="M485" s="174"/>
      <c r="N485" s="174"/>
      <c r="O485" s="174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  <c r="AB485" s="128"/>
      <c r="AC485" s="128"/>
      <c r="AD485" s="128"/>
      <c r="AE485" s="128"/>
      <c r="AF485" s="128"/>
      <c r="AG485" s="128"/>
      <c r="AH485" s="128"/>
      <c r="AI485" s="128"/>
      <c r="AJ485" s="128"/>
      <c r="AK485" s="128"/>
      <c r="AL485" s="128"/>
      <c r="AM485" s="128"/>
      <c r="AN485" s="128"/>
      <c r="AO485" s="128"/>
      <c r="AP485" s="128"/>
      <c r="AQ485" s="128"/>
      <c r="AR485" s="128"/>
      <c r="AS485" s="128"/>
      <c r="AT485" s="128"/>
      <c r="AU485" s="128"/>
      <c r="AV485" s="128"/>
      <c r="AW485" s="128"/>
      <c r="AX485" s="128"/>
      <c r="AY485" s="128"/>
      <c r="AZ485" s="128"/>
      <c r="BA485" s="128"/>
      <c r="BB485" s="128"/>
      <c r="BC485" s="128"/>
      <c r="BD485" s="128"/>
      <c r="BE485" s="128"/>
      <c r="BF485" s="128"/>
      <c r="BG485" s="128"/>
      <c r="BH485" s="128"/>
      <c r="BI485" s="128"/>
      <c r="BJ485" s="128"/>
      <c r="BK485" s="128"/>
      <c r="BL485" s="128"/>
      <c r="BM485" s="128"/>
      <c r="BN485" s="128"/>
      <c r="BO485" s="128"/>
      <c r="BP485" s="128"/>
      <c r="BQ485" s="128"/>
      <c r="BR485" s="128"/>
      <c r="BS485" s="128"/>
      <c r="BT485" s="128"/>
      <c r="BU485" s="128"/>
      <c r="BV485" s="128"/>
      <c r="BW485" s="128"/>
      <c r="BX485" s="128"/>
      <c r="BY485" s="128"/>
      <c r="BZ485" s="128"/>
      <c r="CA485" s="128"/>
      <c r="CB485" s="128"/>
      <c r="CC485" s="128"/>
      <c r="CD485" s="128"/>
      <c r="CE485" s="128"/>
      <c r="CF485" s="128"/>
      <c r="CG485" s="128"/>
      <c r="CH485" s="128"/>
      <c r="CI485" s="128"/>
      <c r="CJ485" s="128"/>
      <c r="CK485" s="128"/>
      <c r="CL485" s="128"/>
      <c r="CM485" s="128"/>
      <c r="CN485" s="128"/>
      <c r="CO485" s="128"/>
      <c r="CP485" s="128"/>
      <c r="CQ485" s="128"/>
      <c r="CR485" s="128"/>
      <c r="CS485" s="128"/>
      <c r="CT485" s="128"/>
      <c r="CU485" s="128"/>
      <c r="CV485" s="128"/>
      <c r="CW485" s="128"/>
      <c r="CX485" s="128"/>
      <c r="CY485" s="128"/>
      <c r="CZ485" s="128"/>
      <c r="DA485" s="128"/>
      <c r="DB485" s="128"/>
      <c r="DC485" s="128"/>
      <c r="DD485" s="128"/>
      <c r="DE485" s="128"/>
      <c r="DF485" s="128"/>
      <c r="DG485" s="128"/>
      <c r="DH485" s="128"/>
      <c r="DI485" s="128"/>
      <c r="DJ485" s="128"/>
      <c r="DK485" s="128"/>
      <c r="DL485" s="128"/>
      <c r="DM485" s="128"/>
      <c r="DN485" s="128"/>
      <c r="DO485" s="128"/>
      <c r="DP485" s="128"/>
      <c r="DQ485" s="128"/>
      <c r="DR485" s="128"/>
      <c r="DS485" s="128"/>
      <c r="DT485" s="128"/>
      <c r="DU485" s="128"/>
      <c r="DV485" s="128"/>
      <c r="DW485" s="128"/>
      <c r="DX485" s="128"/>
      <c r="DY485" s="128"/>
      <c r="DZ485" s="128"/>
      <c r="EA485" s="128"/>
      <c r="EB485" s="128"/>
      <c r="EC485" s="128"/>
      <c r="ED485" s="128"/>
      <c r="EE485" s="128"/>
      <c r="EF485" s="128"/>
      <c r="EG485" s="128"/>
      <c r="EH485" s="128"/>
      <c r="EI485" s="128"/>
      <c r="EJ485" s="128"/>
      <c r="EK485" s="128"/>
      <c r="EL485" s="128"/>
      <c r="EM485" s="128"/>
      <c r="EN485" s="128"/>
      <c r="EO485" s="128"/>
      <c r="EP485" s="128"/>
      <c r="EQ485" s="128"/>
      <c r="ER485" s="128"/>
      <c r="ES485" s="128"/>
      <c r="ET485" s="128"/>
      <c r="EU485" s="128"/>
      <c r="EV485" s="128"/>
      <c r="EW485" s="128"/>
      <c r="EX485" s="128"/>
      <c r="EY485" s="128"/>
      <c r="EZ485" s="128"/>
      <c r="FA485" s="128"/>
      <c r="FB485" s="128"/>
      <c r="FC485" s="128"/>
      <c r="FD485" s="128"/>
      <c r="FE485" s="128"/>
      <c r="FF485" s="128"/>
      <c r="FG485" s="128"/>
      <c r="FH485" s="128"/>
      <c r="FI485" s="128"/>
      <c r="FJ485" s="128"/>
      <c r="FK485" s="128"/>
      <c r="FL485" s="128"/>
      <c r="FM485" s="128"/>
      <c r="FN485" s="128"/>
      <c r="FO485" s="128"/>
      <c r="FP485" s="128"/>
      <c r="FQ485" s="128"/>
      <c r="FR485" s="128"/>
      <c r="FS485" s="128"/>
      <c r="FT485" s="128"/>
      <c r="FU485" s="128"/>
      <c r="FV485" s="128"/>
      <c r="FW485" s="128"/>
      <c r="FX485" s="128"/>
      <c r="FY485" s="128"/>
      <c r="FZ485" s="128"/>
      <c r="GA485" s="128"/>
      <c r="GB485" s="128"/>
      <c r="GC485" s="128"/>
      <c r="GD485" s="128"/>
      <c r="GE485" s="128"/>
      <c r="GF485" s="128"/>
      <c r="GG485" s="128"/>
      <c r="GH485" s="128"/>
      <c r="GI485" s="128"/>
      <c r="GJ485" s="128"/>
      <c r="GK485" s="128"/>
      <c r="GL485" s="128"/>
      <c r="GM485" s="128"/>
      <c r="GN485" s="128"/>
      <c r="GO485" s="128"/>
      <c r="GP485" s="128"/>
      <c r="GQ485" s="128"/>
      <c r="GR485" s="128"/>
      <c r="GS485" s="128"/>
      <c r="GT485" s="128"/>
      <c r="GU485" s="128"/>
      <c r="GV485" s="128"/>
      <c r="GW485" s="128"/>
      <c r="GX485" s="128"/>
      <c r="GY485" s="128"/>
      <c r="GZ485" s="128"/>
      <c r="HA485" s="128"/>
      <c r="HB485" s="128"/>
      <c r="HC485" s="128"/>
      <c r="HD485" s="128"/>
      <c r="HE485" s="128"/>
      <c r="HF485" s="128"/>
      <c r="HG485" s="128"/>
      <c r="HH485" s="128"/>
      <c r="HI485" s="128"/>
      <c r="HJ485" s="128"/>
      <c r="HK485" s="128"/>
      <c r="HL485" s="128"/>
      <c r="HM485" s="128"/>
      <c r="HN485" s="128"/>
      <c r="HO485" s="128"/>
      <c r="HP485" s="128"/>
      <c r="HQ485" s="128"/>
      <c r="HR485" s="128"/>
      <c r="HS485" s="128"/>
      <c r="HT485" s="128"/>
      <c r="HU485" s="128"/>
      <c r="HV485" s="128"/>
      <c r="HW485" s="128"/>
      <c r="HX485" s="128"/>
      <c r="HY485" s="128"/>
      <c r="HZ485" s="128"/>
      <c r="IA485" s="128"/>
      <c r="IB485" s="128"/>
      <c r="IC485" s="128"/>
      <c r="ID485" s="128"/>
      <c r="IE485" s="128"/>
      <c r="IF485" s="128"/>
      <c r="IG485" s="128"/>
      <c r="IH485" s="128"/>
      <c r="II485" s="128"/>
      <c r="IJ485" s="128"/>
      <c r="IK485" s="128"/>
      <c r="IL485" s="128"/>
      <c r="IM485" s="128"/>
      <c r="IN485" s="128"/>
      <c r="IO485" s="128"/>
      <c r="IP485" s="128"/>
      <c r="IQ485" s="128"/>
      <c r="IR485" s="128"/>
      <c r="IS485" s="128"/>
      <c r="IT485" s="128"/>
      <c r="IU485" s="128"/>
      <c r="IV485" s="128"/>
      <c r="IW485" s="128"/>
      <c r="IX485" s="128"/>
      <c r="IY485" s="128"/>
      <c r="IZ485" s="128"/>
      <c r="JA485" s="128"/>
      <c r="JB485" s="128"/>
      <c r="JC485" s="128"/>
      <c r="JD485" s="128"/>
      <c r="JE485" s="128"/>
      <c r="JF485" s="128"/>
      <c r="JG485" s="128"/>
      <c r="JH485" s="128"/>
      <c r="JI485" s="128"/>
      <c r="JJ485" s="128"/>
      <c r="JK485" s="128"/>
      <c r="JL485" s="128"/>
      <c r="JM485" s="128"/>
      <c r="JN485" s="128"/>
      <c r="JO485" s="128"/>
      <c r="JP485" s="128"/>
      <c r="JQ485" s="128"/>
      <c r="JR485" s="128"/>
      <c r="JS485" s="128"/>
      <c r="JT485" s="128"/>
      <c r="JU485" s="128"/>
      <c r="JV485" s="128"/>
      <c r="JW485" s="128"/>
      <c r="JX485" s="128"/>
      <c r="JY485" s="128"/>
      <c r="JZ485" s="128"/>
      <c r="KA485" s="128"/>
      <c r="KB485" s="128"/>
      <c r="KC485" s="128"/>
      <c r="KD485" s="128"/>
      <c r="KE485" s="128"/>
      <c r="KF485" s="128"/>
      <c r="KG485" s="128"/>
      <c r="KH485" s="128"/>
      <c r="KI485" s="128"/>
      <c r="KJ485" s="128"/>
      <c r="KK485" s="128"/>
      <c r="KL485" s="128"/>
      <c r="KM485" s="128"/>
      <c r="KN485" s="128"/>
      <c r="KO485" s="128"/>
      <c r="KP485" s="128"/>
      <c r="KQ485" s="128"/>
      <c r="KR485" s="128"/>
      <c r="KS485" s="128"/>
      <c r="KT485" s="128"/>
      <c r="KU485" s="128"/>
      <c r="KV485" s="128"/>
      <c r="KW485" s="128"/>
      <c r="KX485" s="128"/>
      <c r="KY485" s="128"/>
      <c r="KZ485" s="128"/>
      <c r="LA485" s="128"/>
      <c r="LB485" s="128"/>
      <c r="LC485" s="128"/>
      <c r="LD485" s="128"/>
      <c r="LE485" s="128"/>
      <c r="LF485" s="128"/>
      <c r="LG485" s="128"/>
      <c r="LH485" s="128"/>
      <c r="LI485" s="128"/>
      <c r="LJ485" s="128"/>
      <c r="LK485" s="128"/>
      <c r="LL485" s="128"/>
      <c r="LM485" s="128"/>
      <c r="LN485" s="128"/>
      <c r="LO485" s="128"/>
      <c r="LP485" s="128"/>
      <c r="LQ485" s="128"/>
      <c r="LR485" s="128"/>
      <c r="LS485" s="128"/>
      <c r="LT485" s="128"/>
      <c r="LU485" s="128"/>
      <c r="LV485" s="128"/>
      <c r="LW485" s="128"/>
      <c r="LX485" s="128"/>
      <c r="LY485" s="128"/>
      <c r="LZ485" s="128"/>
      <c r="MA485" s="128"/>
      <c r="MB485" s="128"/>
      <c r="MC485" s="128"/>
      <c r="MD485" s="128"/>
      <c r="ME485" s="128"/>
      <c r="MF485" s="128"/>
      <c r="MG485" s="128"/>
      <c r="MH485" s="128"/>
      <c r="MI485" s="128"/>
      <c r="MJ485" s="128"/>
      <c r="MK485" s="128"/>
      <c r="ML485" s="128"/>
      <c r="MM485" s="128"/>
      <c r="MN485" s="128"/>
      <c r="MO485" s="128"/>
      <c r="MP485" s="128"/>
      <c r="MQ485" s="128"/>
      <c r="MR485" s="128"/>
      <c r="MS485" s="128"/>
      <c r="MT485" s="128"/>
      <c r="MU485" s="128"/>
      <c r="MV485" s="128"/>
      <c r="MW485" s="128"/>
      <c r="MX485" s="128"/>
      <c r="MY485" s="128"/>
      <c r="MZ485" s="128"/>
      <c r="NA485" s="128"/>
      <c r="NB485" s="128"/>
      <c r="NC485" s="128"/>
      <c r="ND485" s="128"/>
      <c r="NE485" s="128"/>
      <c r="NF485" s="128"/>
      <c r="NG485" s="128"/>
      <c r="NH485" s="128"/>
      <c r="NI485" s="128"/>
      <c r="NJ485" s="128"/>
      <c r="NK485" s="128"/>
      <c r="NL485" s="128"/>
      <c r="NM485" s="128"/>
      <c r="NN485" s="128"/>
      <c r="NO485" s="128"/>
      <c r="NP485" s="128"/>
      <c r="NQ485" s="128"/>
      <c r="NR485" s="128"/>
      <c r="NS485" s="128"/>
      <c r="NT485" s="128"/>
      <c r="NU485" s="128"/>
      <c r="NV485" s="128"/>
      <c r="NW485" s="128"/>
      <c r="NX485" s="128"/>
      <c r="NY485" s="128"/>
      <c r="NZ485" s="128"/>
      <c r="OA485" s="128"/>
      <c r="OB485" s="128"/>
      <c r="OC485" s="128"/>
      <c r="OD485" s="128"/>
      <c r="OE485" s="128"/>
      <c r="OF485" s="128"/>
      <c r="OG485" s="128"/>
      <c r="OH485" s="128"/>
      <c r="OI485" s="128"/>
      <c r="OJ485" s="128"/>
      <c r="OK485" s="128"/>
      <c r="OL485" s="128"/>
      <c r="OM485" s="128"/>
      <c r="ON485" s="128"/>
      <c r="OO485" s="128"/>
      <c r="OP485" s="128"/>
      <c r="OQ485" s="128"/>
      <c r="OR485" s="128"/>
      <c r="OS485" s="128"/>
      <c r="OT485" s="128"/>
      <c r="OU485" s="128"/>
      <c r="OV485" s="128"/>
      <c r="OW485" s="128"/>
      <c r="OX485" s="128"/>
      <c r="OY485" s="128"/>
      <c r="OZ485" s="128"/>
      <c r="PA485" s="128"/>
      <c r="PB485" s="128"/>
      <c r="PC485" s="128"/>
      <c r="PD485" s="128"/>
      <c r="PE485" s="128"/>
      <c r="PF485" s="128"/>
      <c r="PG485" s="128"/>
      <c r="PH485" s="128"/>
      <c r="PI485" s="128"/>
      <c r="PJ485" s="128"/>
      <c r="PK485" s="128"/>
      <c r="PL485" s="128"/>
      <c r="PM485" s="128"/>
      <c r="PN485" s="128"/>
      <c r="PO485" s="128"/>
      <c r="PP485" s="128"/>
      <c r="PQ485" s="128"/>
      <c r="PR485" s="128"/>
      <c r="PS485" s="128"/>
      <c r="PT485" s="128"/>
      <c r="PU485" s="128"/>
      <c r="PV485" s="128"/>
      <c r="PW485" s="128"/>
      <c r="PX485" s="128"/>
      <c r="PY485" s="128"/>
      <c r="PZ485" s="128"/>
      <c r="QA485" s="128"/>
      <c r="QB485" s="128"/>
      <c r="QC485" s="128"/>
      <c r="QD485" s="128"/>
      <c r="QE485" s="128"/>
      <c r="QF485" s="128"/>
      <c r="QG485" s="128"/>
      <c r="QH485" s="128"/>
      <c r="QI485" s="128"/>
      <c r="QJ485" s="128"/>
      <c r="QK485" s="128"/>
      <c r="QL485" s="128"/>
      <c r="QM485" s="128"/>
      <c r="QN485" s="128"/>
      <c r="QO485" s="128"/>
      <c r="QP485" s="128"/>
      <c r="QQ485" s="128"/>
      <c r="QR485" s="128"/>
      <c r="QS485" s="128"/>
      <c r="QT485" s="128"/>
      <c r="QU485" s="128"/>
      <c r="QV485" s="128"/>
      <c r="QW485" s="128"/>
      <c r="QX485" s="128"/>
      <c r="QY485" s="128"/>
      <c r="QZ485" s="128"/>
      <c r="RA485" s="128"/>
      <c r="RB485" s="128"/>
      <c r="RC485" s="128"/>
      <c r="RD485" s="128"/>
      <c r="RE485" s="128"/>
      <c r="RF485" s="128"/>
      <c r="RG485" s="128"/>
      <c r="RH485" s="128"/>
      <c r="RI485" s="128"/>
      <c r="RJ485" s="128"/>
      <c r="RK485" s="128"/>
      <c r="RL485" s="128"/>
      <c r="RM485" s="128"/>
      <c r="RN485" s="128"/>
      <c r="RO485" s="128"/>
      <c r="RP485" s="128"/>
      <c r="RQ485" s="128"/>
      <c r="RR485" s="128"/>
      <c r="RS485" s="128"/>
      <c r="RT485" s="128"/>
      <c r="RU485" s="128"/>
      <c r="RV485" s="128"/>
      <c r="RW485" s="128"/>
      <c r="RX485" s="128"/>
      <c r="RY485" s="128"/>
      <c r="RZ485" s="128"/>
      <c r="SA485" s="128"/>
      <c r="SB485" s="128"/>
      <c r="SC485" s="128"/>
      <c r="SD485" s="128"/>
      <c r="SE485" s="128"/>
      <c r="SF485" s="128"/>
      <c r="SG485" s="128"/>
      <c r="SH485" s="128"/>
      <c r="SI485" s="128"/>
      <c r="SJ485" s="128"/>
      <c r="SK485" s="128"/>
      <c r="SL485" s="128"/>
      <c r="SM485" s="128"/>
      <c r="SN485" s="128"/>
      <c r="SO485" s="128"/>
      <c r="SP485" s="128"/>
      <c r="SQ485" s="128"/>
      <c r="SR485" s="128"/>
      <c r="SS485" s="128"/>
      <c r="ST485" s="128"/>
      <c r="SU485" s="128"/>
      <c r="SV485" s="128"/>
      <c r="SW485" s="128"/>
      <c r="SX485" s="128"/>
      <c r="SY485" s="128"/>
      <c r="SZ485" s="128"/>
      <c r="TA485" s="128"/>
      <c r="TB485" s="128"/>
      <c r="TC485" s="128"/>
      <c r="TD485" s="128"/>
      <c r="TE485" s="128"/>
      <c r="TF485" s="128"/>
      <c r="TG485" s="128"/>
      <c r="TH485" s="128"/>
      <c r="TI485" s="128"/>
      <c r="TJ485" s="128"/>
      <c r="TK485" s="128"/>
      <c r="TL485" s="128"/>
      <c r="TM485" s="128"/>
      <c r="TN485" s="128"/>
      <c r="TO485" s="128"/>
      <c r="TP485" s="128"/>
      <c r="TQ485" s="128"/>
      <c r="TR485" s="128"/>
      <c r="TS485" s="128"/>
      <c r="TT485" s="128"/>
      <c r="TU485" s="128"/>
      <c r="TV485" s="128"/>
      <c r="TW485" s="128"/>
      <c r="TX485" s="128"/>
      <c r="TY485" s="128"/>
      <c r="TZ485" s="128"/>
      <c r="UA485" s="128"/>
      <c r="UB485" s="128"/>
      <c r="UC485" s="128"/>
      <c r="UD485" s="128"/>
      <c r="UE485" s="128"/>
      <c r="UF485" s="128"/>
      <c r="UG485" s="128"/>
      <c r="UH485" s="128"/>
      <c r="UI485" s="128"/>
      <c r="UJ485" s="128"/>
      <c r="UK485" s="128"/>
      <c r="UL485" s="128"/>
      <c r="UM485" s="128"/>
      <c r="UN485" s="128"/>
      <c r="UO485" s="128"/>
      <c r="UP485" s="128"/>
      <c r="UQ485" s="128"/>
      <c r="UR485" s="128"/>
      <c r="US485" s="128"/>
      <c r="UT485" s="128"/>
      <c r="UU485" s="128"/>
      <c r="UV485" s="128"/>
      <c r="UW485" s="128"/>
      <c r="UX485" s="128"/>
      <c r="UY485" s="128"/>
      <c r="UZ485" s="128"/>
      <c r="VA485" s="128"/>
      <c r="VB485" s="128"/>
      <c r="VC485" s="128"/>
      <c r="VD485" s="128"/>
      <c r="VE485" s="128"/>
      <c r="VF485" s="128"/>
      <c r="VG485" s="128"/>
      <c r="VH485" s="128"/>
      <c r="VI485" s="128"/>
      <c r="VJ485" s="128"/>
      <c r="VK485" s="128"/>
      <c r="VL485" s="128"/>
      <c r="VM485" s="128"/>
      <c r="VN485" s="128"/>
      <c r="VO485" s="128"/>
      <c r="VP485" s="128"/>
      <c r="VQ485" s="128"/>
      <c r="VR485" s="128"/>
      <c r="VS485" s="128"/>
      <c r="VT485" s="128"/>
      <c r="VU485" s="128"/>
      <c r="VV485" s="128"/>
      <c r="VW485" s="128"/>
      <c r="VX485" s="128"/>
      <c r="VY485" s="128"/>
      <c r="VZ485" s="128"/>
      <c r="WA485" s="128"/>
      <c r="WB485" s="128"/>
      <c r="WC485" s="128"/>
      <c r="WD485" s="128"/>
      <c r="WE485" s="128"/>
      <c r="WF485" s="128"/>
      <c r="WG485" s="128"/>
      <c r="WH485" s="128"/>
      <c r="WI485" s="128"/>
      <c r="WJ485" s="128"/>
      <c r="WK485" s="128"/>
      <c r="WL485" s="128"/>
      <c r="WM485" s="128"/>
      <c r="WN485" s="128"/>
      <c r="WO485" s="128"/>
      <c r="WP485" s="128"/>
      <c r="WQ485" s="128"/>
      <c r="WR485" s="128"/>
      <c r="WS485" s="128"/>
      <c r="WT485" s="128"/>
      <c r="WU485" s="128"/>
      <c r="WV485" s="128"/>
      <c r="WW485" s="128"/>
      <c r="WX485" s="128"/>
      <c r="WY485" s="128"/>
      <c r="WZ485" s="128"/>
      <c r="XA485" s="128"/>
      <c r="XB485" s="128"/>
      <c r="XC485" s="128"/>
      <c r="XD485" s="128"/>
      <c r="XE485" s="128"/>
      <c r="XF485" s="128"/>
      <c r="XG485" s="128"/>
      <c r="XH485" s="128"/>
      <c r="XI485" s="128"/>
      <c r="XJ485" s="128"/>
      <c r="XK485" s="128"/>
      <c r="XL485" s="128"/>
      <c r="XM485" s="128"/>
      <c r="XN485" s="128"/>
      <c r="XO485" s="128"/>
      <c r="XP485" s="128"/>
      <c r="XQ485" s="128"/>
      <c r="XR485" s="128"/>
      <c r="XS485" s="128"/>
      <c r="XT485" s="128"/>
      <c r="XU485" s="128"/>
      <c r="XV485" s="128"/>
      <c r="XW485" s="128"/>
      <c r="XX485" s="128"/>
      <c r="XY485" s="128"/>
      <c r="XZ485" s="128"/>
      <c r="YA485" s="128"/>
      <c r="YB485" s="128"/>
      <c r="YC485" s="128"/>
      <c r="YD485" s="128"/>
      <c r="YE485" s="128"/>
      <c r="YF485" s="128"/>
      <c r="YG485" s="128"/>
      <c r="YH485" s="128"/>
      <c r="YI485" s="128"/>
      <c r="YJ485" s="128"/>
      <c r="YK485" s="128"/>
      <c r="YL485" s="128"/>
      <c r="YM485" s="128"/>
      <c r="YN485" s="128"/>
      <c r="YO485" s="128"/>
      <c r="YP485" s="128"/>
      <c r="YQ485" s="128"/>
      <c r="YR485" s="128"/>
      <c r="YS485" s="128"/>
      <c r="YT485" s="128"/>
      <c r="YU485" s="128"/>
      <c r="YV485" s="128"/>
      <c r="YW485" s="128"/>
      <c r="YX485" s="128"/>
      <c r="YY485" s="128"/>
      <c r="YZ485" s="128"/>
      <c r="ZA485" s="128"/>
      <c r="ZB485" s="128"/>
      <c r="ZC485" s="128"/>
      <c r="ZD485" s="128"/>
      <c r="ZE485" s="128"/>
      <c r="ZF485" s="128"/>
      <c r="ZG485" s="128"/>
      <c r="ZH485" s="128"/>
      <c r="ZI485" s="128"/>
      <c r="ZJ485" s="128"/>
      <c r="ZK485" s="128"/>
      <c r="ZL485" s="128"/>
      <c r="ZM485" s="128"/>
      <c r="ZN485" s="128"/>
      <c r="ZO485" s="128"/>
      <c r="ZP485" s="128"/>
      <c r="ZQ485" s="128"/>
      <c r="ZR485" s="128"/>
      <c r="ZS485" s="128"/>
      <c r="ZT485" s="128"/>
      <c r="ZU485" s="128"/>
      <c r="ZV485" s="128"/>
      <c r="ZW485" s="128"/>
      <c r="ZX485" s="128"/>
      <c r="ZY485" s="128"/>
      <c r="ZZ485" s="128"/>
      <c r="AAA485" s="128"/>
      <c r="AAB485" s="128"/>
      <c r="AAC485" s="128"/>
      <c r="AAD485" s="128"/>
      <c r="AAE485" s="128"/>
      <c r="AAF485" s="128"/>
      <c r="AAG485" s="128"/>
      <c r="AAH485" s="128"/>
      <c r="AAI485" s="128"/>
      <c r="AAJ485" s="128"/>
      <c r="AAK485" s="128"/>
      <c r="AAL485" s="128"/>
      <c r="AAM485" s="128"/>
      <c r="AAN485" s="128"/>
      <c r="AAO485" s="128"/>
      <c r="AAP485" s="128"/>
      <c r="AAQ485" s="128"/>
      <c r="AAR485" s="128"/>
      <c r="AAS485" s="128"/>
      <c r="AAT485" s="128"/>
      <c r="AAU485" s="128"/>
      <c r="AAV485" s="128"/>
      <c r="AAW485" s="128"/>
      <c r="AAX485" s="128"/>
      <c r="AAY485" s="128"/>
      <c r="AAZ485" s="128"/>
      <c r="ABA485" s="128"/>
      <c r="ABB485" s="128"/>
      <c r="ABC485" s="128"/>
      <c r="ABD485" s="128"/>
      <c r="ABE485" s="128"/>
      <c r="ABF485" s="128"/>
      <c r="ABG485" s="128"/>
      <c r="ABH485" s="128"/>
      <c r="ABI485" s="128"/>
      <c r="ABJ485" s="128"/>
      <c r="ABK485" s="128"/>
      <c r="ABL485" s="128"/>
      <c r="ABM485" s="128"/>
      <c r="ABN485" s="128"/>
      <c r="ABO485" s="128"/>
      <c r="ABP485" s="128"/>
      <c r="ABQ485" s="128"/>
      <c r="ABR485" s="128"/>
      <c r="ABS485" s="128"/>
      <c r="ABT485" s="128"/>
      <c r="ABU485" s="128"/>
      <c r="ABV485" s="128"/>
      <c r="ABW485" s="128"/>
      <c r="ABX485" s="128"/>
      <c r="ABY485" s="128"/>
      <c r="ABZ485" s="128"/>
      <c r="ACA485" s="128"/>
      <c r="ACB485" s="128"/>
      <c r="ACC485" s="128"/>
      <c r="ACD485" s="128"/>
      <c r="ACE485" s="128"/>
      <c r="ACF485" s="128"/>
      <c r="ACG485" s="128"/>
      <c r="ACH485" s="128"/>
      <c r="ACI485" s="128"/>
      <c r="ACJ485" s="128"/>
      <c r="ACK485" s="128"/>
      <c r="ACL485" s="128"/>
      <c r="ACM485" s="128"/>
      <c r="ACN485" s="128"/>
      <c r="ACO485" s="128"/>
      <c r="ACP485" s="128"/>
      <c r="ACQ485" s="128"/>
      <c r="ACR485" s="128"/>
      <c r="ACS485" s="128"/>
      <c r="ACT485" s="128"/>
      <c r="ACU485" s="128"/>
      <c r="ACV485" s="128"/>
      <c r="ACW485" s="128"/>
      <c r="ACX485" s="128"/>
      <c r="ACY485" s="128"/>
      <c r="ACZ485" s="128"/>
      <c r="ADA485" s="128"/>
      <c r="ADB485" s="128"/>
      <c r="ADC485" s="128"/>
      <c r="ADD485" s="128"/>
      <c r="ADE485" s="128"/>
      <c r="ADF485" s="128"/>
      <c r="ADG485" s="128"/>
      <c r="ADH485" s="128"/>
      <c r="ADI485" s="128"/>
      <c r="ADJ485" s="128"/>
      <c r="ADK485" s="128"/>
      <c r="ADL485" s="128"/>
      <c r="ADM485" s="128"/>
      <c r="ADN485" s="128"/>
      <c r="ADO485" s="128"/>
      <c r="ADP485" s="128"/>
      <c r="ADQ485" s="128"/>
      <c r="ADR485" s="128"/>
      <c r="ADS485" s="128"/>
      <c r="ADT485" s="128"/>
      <c r="ADU485" s="128"/>
      <c r="ADV485" s="128"/>
      <c r="ADW485" s="128"/>
      <c r="ADX485" s="128"/>
      <c r="ADY485" s="128"/>
      <c r="ADZ485" s="128"/>
      <c r="AEA485" s="128"/>
      <c r="AEB485" s="128"/>
      <c r="AEC485" s="128"/>
      <c r="AED485" s="128"/>
      <c r="AEE485" s="128"/>
      <c r="AEF485" s="128"/>
      <c r="AEG485" s="128"/>
      <c r="AEH485" s="128"/>
      <c r="AEI485" s="128"/>
      <c r="AEJ485" s="128"/>
      <c r="AEK485" s="128"/>
      <c r="AEL485" s="128"/>
      <c r="AEM485" s="128"/>
      <c r="AEN485" s="128"/>
      <c r="AEO485" s="128"/>
      <c r="AEP485" s="128"/>
      <c r="AEQ485" s="128"/>
      <c r="AER485" s="128"/>
      <c r="AES485" s="128"/>
      <c r="AET485" s="128"/>
      <c r="AEU485" s="128"/>
      <c r="AEV485" s="128"/>
      <c r="AEW485" s="128"/>
      <c r="AEX485" s="128"/>
      <c r="AEY485" s="128"/>
      <c r="AEZ485" s="128"/>
      <c r="AFA485" s="128"/>
      <c r="AFB485" s="128"/>
      <c r="AFC485" s="128"/>
      <c r="AFD485" s="128"/>
      <c r="AFE485" s="128"/>
      <c r="AFF485" s="128"/>
      <c r="AFG485" s="128"/>
      <c r="AFH485" s="128"/>
      <c r="AFI485" s="128"/>
      <c r="AFJ485" s="128"/>
      <c r="AFK485" s="128"/>
      <c r="AFL485" s="128"/>
      <c r="AFM485" s="128"/>
      <c r="AFN485" s="128"/>
      <c r="AFO485" s="128"/>
      <c r="AFP485" s="128"/>
      <c r="AFQ485" s="128"/>
      <c r="AFR485" s="128"/>
      <c r="AFS485" s="128"/>
      <c r="AFT485" s="128"/>
      <c r="AFU485" s="128"/>
      <c r="AFV485" s="128"/>
      <c r="AFW485" s="128"/>
      <c r="AFX485" s="128"/>
      <c r="AFY485" s="128"/>
      <c r="AFZ485" s="128"/>
      <c r="AGA485" s="128"/>
      <c r="AGB485" s="128"/>
      <c r="AGC485" s="128"/>
      <c r="AGD485" s="128"/>
      <c r="AGE485" s="128"/>
      <c r="AGF485" s="128"/>
      <c r="AGG485" s="128"/>
      <c r="AGH485" s="128"/>
      <c r="AGI485" s="128"/>
      <c r="AGJ485" s="128"/>
      <c r="AGK485" s="128"/>
      <c r="AGL485" s="128"/>
      <c r="AGM485" s="128"/>
      <c r="AGN485" s="128"/>
      <c r="AGO485" s="128"/>
      <c r="AGP485" s="128"/>
      <c r="AGQ485" s="128"/>
      <c r="AGR485" s="128"/>
      <c r="AGS485" s="128"/>
      <c r="AGT485" s="128"/>
      <c r="AGU485" s="128"/>
      <c r="AGV485" s="128"/>
      <c r="AGW485" s="128"/>
      <c r="AGX485" s="128"/>
      <c r="AGY485" s="128"/>
      <c r="AGZ485" s="128"/>
      <c r="AHA485" s="128"/>
      <c r="AHB485" s="128"/>
      <c r="AHC485" s="128"/>
      <c r="AHD485" s="128"/>
      <c r="AHE485" s="128"/>
      <c r="AHF485" s="128"/>
      <c r="AHG485" s="128"/>
      <c r="AHH485" s="128"/>
      <c r="AHI485" s="128"/>
      <c r="AHJ485" s="128"/>
      <c r="AHK485" s="128"/>
      <c r="AHL485" s="128"/>
      <c r="AHM485" s="128"/>
      <c r="AHN485" s="128"/>
      <c r="AHO485" s="128"/>
      <c r="AHP485" s="128"/>
      <c r="AHQ485" s="128"/>
      <c r="AHR485" s="128"/>
      <c r="AHS485" s="128"/>
      <c r="AHT485" s="128"/>
      <c r="AHU485" s="128"/>
      <c r="AHV485" s="128"/>
      <c r="AHW485" s="128"/>
      <c r="AHX485" s="128"/>
      <c r="AHY485" s="128"/>
      <c r="AHZ485" s="128"/>
      <c r="AIA485" s="128"/>
      <c r="AIB485" s="128"/>
      <c r="AIC485" s="128"/>
      <c r="AID485" s="128"/>
      <c r="AIE485" s="128"/>
      <c r="AIF485" s="128"/>
      <c r="AIG485" s="128"/>
      <c r="AIH485" s="128"/>
      <c r="AII485" s="128"/>
      <c r="AIJ485" s="128"/>
      <c r="AIK485" s="128"/>
      <c r="AIL485" s="128"/>
      <c r="AIM485" s="128"/>
      <c r="AIN485" s="128"/>
      <c r="AIO485" s="128"/>
      <c r="AIP485" s="128"/>
      <c r="AIQ485" s="128"/>
      <c r="AIR485" s="128"/>
      <c r="AIS485" s="128"/>
      <c r="AIT485" s="128"/>
      <c r="AIU485" s="128"/>
      <c r="AIV485" s="128"/>
      <c r="AIW485" s="128"/>
      <c r="AIX485" s="128"/>
      <c r="AIY485" s="128"/>
      <c r="AIZ485" s="128"/>
      <c r="AJA485" s="128"/>
      <c r="AJB485" s="128"/>
      <c r="AJC485" s="128"/>
      <c r="AJD485" s="128"/>
      <c r="AJE485" s="128"/>
      <c r="AJF485" s="128"/>
      <c r="AJG485" s="128"/>
      <c r="AJH485" s="128"/>
      <c r="AJI485" s="128"/>
      <c r="AJJ485" s="128"/>
      <c r="AJK485" s="128"/>
      <c r="AJL485" s="128"/>
      <c r="AJM485" s="128"/>
      <c r="AJN485" s="128"/>
      <c r="AJO485" s="128"/>
      <c r="AJP485" s="128"/>
      <c r="AJQ485" s="128"/>
      <c r="AJR485" s="128"/>
      <c r="AJS485" s="128"/>
      <c r="AJT485" s="128"/>
      <c r="AJU485" s="128"/>
      <c r="AJV485" s="128"/>
      <c r="AJW485" s="128"/>
      <c r="AJX485" s="128"/>
      <c r="AJY485" s="128"/>
      <c r="AJZ485" s="128"/>
      <c r="AKA485" s="128"/>
      <c r="AKB485" s="128"/>
      <c r="AKC485" s="128"/>
      <c r="AKD485" s="128"/>
      <c r="AKE485" s="128"/>
      <c r="AKF485" s="128"/>
      <c r="AKG485" s="128"/>
      <c r="AKH485" s="128"/>
      <c r="AKI485" s="128"/>
      <c r="AKJ485" s="128"/>
      <c r="AKK485" s="128"/>
      <c r="AKL485" s="128"/>
      <c r="AKM485" s="128"/>
      <c r="AKN485" s="128"/>
      <c r="AKO485" s="128"/>
      <c r="AKP485" s="128"/>
      <c r="AKQ485" s="128"/>
      <c r="AKR485" s="128"/>
      <c r="AKS485" s="128"/>
      <c r="AKT485" s="128"/>
      <c r="AKU485" s="128"/>
      <c r="AKV485" s="128"/>
      <c r="AKW485" s="128"/>
      <c r="AKX485" s="128"/>
      <c r="AKY485" s="128"/>
      <c r="AKZ485" s="128"/>
      <c r="ALA485" s="128"/>
      <c r="ALB485" s="128"/>
      <c r="ALC485" s="128"/>
      <c r="ALD485" s="128"/>
      <c r="ALE485" s="128"/>
      <c r="ALF485" s="128"/>
      <c r="ALG485" s="128"/>
      <c r="ALH485" s="128"/>
      <c r="ALI485" s="128"/>
      <c r="ALJ485" s="128"/>
      <c r="ALK485" s="128"/>
      <c r="ALL485" s="128"/>
      <c r="ALM485" s="128"/>
      <c r="ALN485" s="128"/>
      <c r="ALO485" s="128"/>
      <c r="ALP485" s="128"/>
      <c r="ALQ485" s="128"/>
      <c r="ALR485" s="128"/>
      <c r="ALS485" s="128"/>
      <c r="ALT485" s="128"/>
      <c r="ALU485" s="128"/>
      <c r="ALV485" s="128"/>
      <c r="ALW485" s="128"/>
      <c r="ALX485" s="128"/>
      <c r="ALY485" s="128"/>
      <c r="ALZ485" s="128"/>
      <c r="AMA485" s="128"/>
      <c r="AMB485" s="128"/>
      <c r="AMC485" s="128"/>
      <c r="AMD485" s="128"/>
      <c r="AME485" s="128"/>
      <c r="AMF485" s="128"/>
      <c r="AMG485" s="128"/>
      <c r="AMH485" s="128"/>
    </row>
    <row r="486" spans="1:1022" ht="16.5" customHeight="1" x14ac:dyDescent="0.3">
      <c r="A486" s="240" t="s">
        <v>22</v>
      </c>
      <c r="B486" s="240" t="s">
        <v>23</v>
      </c>
      <c r="C486" s="240" t="s">
        <v>24</v>
      </c>
      <c r="D486" s="243" t="s">
        <v>25</v>
      </c>
      <c r="E486" s="243"/>
      <c r="F486" s="243"/>
      <c r="G486" s="244" t="s">
        <v>26</v>
      </c>
      <c r="H486" s="243" t="s">
        <v>27</v>
      </c>
      <c r="I486" s="243"/>
      <c r="J486" s="243"/>
      <c r="K486" s="243"/>
      <c r="L486" s="243" t="s">
        <v>28</v>
      </c>
      <c r="M486" s="243"/>
      <c r="N486" s="243"/>
      <c r="O486" s="243"/>
    </row>
    <row r="487" spans="1:1022" x14ac:dyDescent="0.3">
      <c r="A487" s="241"/>
      <c r="B487" s="242"/>
      <c r="C487" s="241"/>
      <c r="D487" s="159" t="s">
        <v>29</v>
      </c>
      <c r="E487" s="159" t="s">
        <v>30</v>
      </c>
      <c r="F487" s="159" t="s">
        <v>31</v>
      </c>
      <c r="G487" s="245"/>
      <c r="H487" s="159" t="s">
        <v>32</v>
      </c>
      <c r="I487" s="159" t="s">
        <v>33</v>
      </c>
      <c r="J487" s="159" t="s">
        <v>34</v>
      </c>
      <c r="K487" s="159" t="s">
        <v>35</v>
      </c>
      <c r="L487" s="159" t="s">
        <v>36</v>
      </c>
      <c r="M487" s="159" t="s">
        <v>37</v>
      </c>
      <c r="N487" s="159" t="s">
        <v>38</v>
      </c>
      <c r="O487" s="159" t="s">
        <v>39</v>
      </c>
    </row>
    <row r="488" spans="1:1022" x14ac:dyDescent="0.3">
      <c r="A488" s="160">
        <v>1</v>
      </c>
      <c r="B488" s="160">
        <v>2</v>
      </c>
      <c r="C488" s="160">
        <v>3</v>
      </c>
      <c r="D488" s="160">
        <v>4</v>
      </c>
      <c r="E488" s="160">
        <v>5</v>
      </c>
      <c r="F488" s="160">
        <v>6</v>
      </c>
      <c r="G488" s="160">
        <v>7</v>
      </c>
      <c r="H488" s="160">
        <v>8</v>
      </c>
      <c r="I488" s="160">
        <v>9</v>
      </c>
      <c r="J488" s="160">
        <v>10</v>
      </c>
      <c r="K488" s="160">
        <v>11</v>
      </c>
      <c r="L488" s="160">
        <v>12</v>
      </c>
      <c r="M488" s="160">
        <v>13</v>
      </c>
      <c r="N488" s="160">
        <v>14</v>
      </c>
      <c r="O488" s="160">
        <v>15</v>
      </c>
    </row>
    <row r="489" spans="1:1022" x14ac:dyDescent="0.3">
      <c r="A489" s="135" t="s">
        <v>0</v>
      </c>
      <c r="B489" s="135"/>
      <c r="C489" s="135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</row>
    <row r="490" spans="1:1022" x14ac:dyDescent="0.3">
      <c r="A490" s="167" t="s">
        <v>535</v>
      </c>
      <c r="B490" s="168" t="s">
        <v>829</v>
      </c>
      <c r="C490" s="165">
        <v>260</v>
      </c>
      <c r="D490" s="166">
        <v>40.849999999999994</v>
      </c>
      <c r="E490" s="166">
        <v>11.709999999999999</v>
      </c>
      <c r="F490" s="166">
        <v>32.019999999999996</v>
      </c>
      <c r="G490" s="166">
        <v>405.57</v>
      </c>
      <c r="H490" s="166">
        <v>0.18</v>
      </c>
      <c r="I490" s="166">
        <v>9.8800000000000008</v>
      </c>
      <c r="J490" s="166">
        <v>57.75</v>
      </c>
      <c r="K490" s="166">
        <v>0.8</v>
      </c>
      <c r="L490" s="166">
        <v>325.89</v>
      </c>
      <c r="M490" s="166">
        <v>498.09</v>
      </c>
      <c r="N490" s="166">
        <v>85.72999999999999</v>
      </c>
      <c r="O490" s="166">
        <v>1.99</v>
      </c>
    </row>
    <row r="491" spans="1:1022" x14ac:dyDescent="0.3">
      <c r="A491" s="167" t="s">
        <v>536</v>
      </c>
      <c r="B491" s="168" t="s">
        <v>321</v>
      </c>
      <c r="C491" s="165">
        <v>200</v>
      </c>
      <c r="D491" s="166">
        <v>1.88</v>
      </c>
      <c r="E491" s="166">
        <v>0.86</v>
      </c>
      <c r="F491" s="166">
        <v>4.3600000000000003</v>
      </c>
      <c r="G491" s="166">
        <v>33.119999999999997</v>
      </c>
      <c r="H491" s="166">
        <v>0.02</v>
      </c>
      <c r="I491" s="166">
        <v>0.83</v>
      </c>
      <c r="J491" s="181">
        <v>6.1</v>
      </c>
      <c r="K491" s="182"/>
      <c r="L491" s="166">
        <v>72.150000000000006</v>
      </c>
      <c r="M491" s="166">
        <v>58.64</v>
      </c>
      <c r="N491" s="166">
        <v>12.24</v>
      </c>
      <c r="O491" s="166">
        <v>0.88</v>
      </c>
    </row>
    <row r="492" spans="1:1022" x14ac:dyDescent="0.3">
      <c r="A492" s="167"/>
      <c r="B492" s="168" t="s">
        <v>219</v>
      </c>
      <c r="C492" s="165">
        <v>50</v>
      </c>
      <c r="D492" s="181">
        <v>3.3</v>
      </c>
      <c r="E492" s="181">
        <v>0.6</v>
      </c>
      <c r="F492" s="166">
        <v>19.82</v>
      </c>
      <c r="G492" s="165">
        <v>99</v>
      </c>
      <c r="H492" s="166">
        <v>0.09</v>
      </c>
      <c r="I492" s="182"/>
      <c r="J492" s="182"/>
      <c r="K492" s="181">
        <v>0.7</v>
      </c>
      <c r="L492" s="181">
        <v>14.5</v>
      </c>
      <c r="M492" s="165">
        <v>75</v>
      </c>
      <c r="N492" s="181">
        <v>23.5</v>
      </c>
      <c r="O492" s="166">
        <v>1.95</v>
      </c>
    </row>
    <row r="493" spans="1:1022" x14ac:dyDescent="0.3">
      <c r="A493" s="133" t="s">
        <v>512</v>
      </c>
      <c r="B493" s="134"/>
      <c r="C493" s="169">
        <v>510</v>
      </c>
      <c r="D493" s="166">
        <v>46.03</v>
      </c>
      <c r="E493" s="166">
        <v>13.17</v>
      </c>
      <c r="F493" s="166">
        <v>56.2</v>
      </c>
      <c r="G493" s="166">
        <v>537.69000000000005</v>
      </c>
      <c r="H493" s="166">
        <v>0.28999999999999998</v>
      </c>
      <c r="I493" s="166">
        <v>10.71</v>
      </c>
      <c r="J493" s="166">
        <v>63.85</v>
      </c>
      <c r="K493" s="181">
        <v>1.5</v>
      </c>
      <c r="L493" s="166">
        <v>412.54</v>
      </c>
      <c r="M493" s="166">
        <v>631.73</v>
      </c>
      <c r="N493" s="166">
        <v>121.47</v>
      </c>
      <c r="O493" s="166">
        <v>4.82</v>
      </c>
    </row>
    <row r="494" spans="1:1022" x14ac:dyDescent="0.3">
      <c r="A494" s="135" t="s">
        <v>636</v>
      </c>
      <c r="B494" s="135"/>
      <c r="C494" s="135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  <c r="N494" s="173"/>
      <c r="O494" s="173"/>
    </row>
    <row r="495" spans="1:1022" x14ac:dyDescent="0.3">
      <c r="A495" s="167" t="s">
        <v>275</v>
      </c>
      <c r="B495" s="168" t="s">
        <v>42</v>
      </c>
      <c r="C495" s="165">
        <v>150</v>
      </c>
      <c r="D495" s="181">
        <v>0.6</v>
      </c>
      <c r="E495" s="181">
        <v>0.6</v>
      </c>
      <c r="F495" s="181">
        <v>14.7</v>
      </c>
      <c r="G495" s="181">
        <v>70.5</v>
      </c>
      <c r="H495" s="166">
        <v>0.05</v>
      </c>
      <c r="I495" s="165">
        <v>15</v>
      </c>
      <c r="J495" s="181">
        <v>7.5</v>
      </c>
      <c r="K495" s="181">
        <v>0.3</v>
      </c>
      <c r="L495" s="165">
        <v>24</v>
      </c>
      <c r="M495" s="181">
        <v>16.5</v>
      </c>
      <c r="N495" s="181">
        <v>13.5</v>
      </c>
      <c r="O495" s="181">
        <v>3.3</v>
      </c>
    </row>
    <row r="496" spans="1:1022" x14ac:dyDescent="0.3">
      <c r="A496" s="167"/>
      <c r="B496" s="168" t="s">
        <v>222</v>
      </c>
      <c r="C496" s="165">
        <v>30</v>
      </c>
      <c r="D496" s="166">
        <v>2.37</v>
      </c>
      <c r="E496" s="166">
        <v>6.18</v>
      </c>
      <c r="F496" s="166">
        <v>11.96</v>
      </c>
      <c r="G496" s="181">
        <v>114.4</v>
      </c>
      <c r="H496" s="166">
        <v>0.05</v>
      </c>
      <c r="I496" s="166">
        <v>1.28</v>
      </c>
      <c r="J496" s="181">
        <v>60.1</v>
      </c>
      <c r="K496" s="166">
        <v>0.99</v>
      </c>
      <c r="L496" s="181">
        <v>32.9</v>
      </c>
      <c r="M496" s="181">
        <v>56.1</v>
      </c>
      <c r="N496" s="181">
        <v>32.700000000000003</v>
      </c>
      <c r="O496" s="166">
        <v>0.82</v>
      </c>
    </row>
    <row r="497" spans="1:1022" x14ac:dyDescent="0.3">
      <c r="A497" s="133" t="s">
        <v>637</v>
      </c>
      <c r="B497" s="134"/>
      <c r="C497" s="169">
        <v>180</v>
      </c>
      <c r="D497" s="166">
        <v>2.97</v>
      </c>
      <c r="E497" s="166">
        <v>6.78</v>
      </c>
      <c r="F497" s="166">
        <v>26.66</v>
      </c>
      <c r="G497" s="181">
        <v>184.9</v>
      </c>
      <c r="H497" s="181">
        <v>0.1</v>
      </c>
      <c r="I497" s="166">
        <v>16.28</v>
      </c>
      <c r="J497" s="181">
        <v>67.599999999999994</v>
      </c>
      <c r="K497" s="166">
        <v>1.29</v>
      </c>
      <c r="L497" s="181">
        <v>56.9</v>
      </c>
      <c r="M497" s="181">
        <v>72.599999999999994</v>
      </c>
      <c r="N497" s="181">
        <v>46.2</v>
      </c>
      <c r="O497" s="166">
        <v>4.12</v>
      </c>
    </row>
    <row r="498" spans="1:1022" x14ac:dyDescent="0.3">
      <c r="A498" s="135" t="s">
        <v>11</v>
      </c>
      <c r="B498" s="135"/>
      <c r="C498" s="135"/>
      <c r="D498" s="173"/>
      <c r="E498" s="173"/>
      <c r="F498" s="173"/>
      <c r="G498" s="173"/>
      <c r="H498" s="173"/>
      <c r="I498" s="173"/>
      <c r="J498" s="173"/>
      <c r="K498" s="173"/>
      <c r="L498" s="173"/>
      <c r="M498" s="173"/>
      <c r="N498" s="173"/>
      <c r="O498" s="173"/>
    </row>
    <row r="499" spans="1:1022" x14ac:dyDescent="0.3">
      <c r="A499" s="167" t="s">
        <v>565</v>
      </c>
      <c r="B499" s="168" t="s">
        <v>525</v>
      </c>
      <c r="C499" s="165">
        <v>100</v>
      </c>
      <c r="D499" s="166">
        <v>5.98</v>
      </c>
      <c r="E499" s="166">
        <v>5.74</v>
      </c>
      <c r="F499" s="181">
        <v>7.4</v>
      </c>
      <c r="G499" s="166">
        <v>105.82</v>
      </c>
      <c r="H499" s="166">
        <v>0.09</v>
      </c>
      <c r="I499" s="166">
        <v>8.76</v>
      </c>
      <c r="J499" s="166">
        <v>244.49</v>
      </c>
      <c r="K499" s="166">
        <v>2.92</v>
      </c>
      <c r="L499" s="166">
        <v>31.46</v>
      </c>
      <c r="M499" s="166">
        <v>104.53</v>
      </c>
      <c r="N499" s="166">
        <v>41.37</v>
      </c>
      <c r="O499" s="166">
        <v>1.01</v>
      </c>
    </row>
    <row r="500" spans="1:1022" ht="15" customHeight="1" x14ac:dyDescent="0.3">
      <c r="A500" s="170" t="s">
        <v>287</v>
      </c>
      <c r="B500" s="168" t="s">
        <v>830</v>
      </c>
      <c r="C500" s="165">
        <v>260</v>
      </c>
      <c r="D500" s="166">
        <v>9.1</v>
      </c>
      <c r="E500" s="166">
        <v>7.4</v>
      </c>
      <c r="F500" s="166">
        <v>19.209999999999997</v>
      </c>
      <c r="G500" s="166">
        <v>181.65</v>
      </c>
      <c r="H500" s="166">
        <v>0.30000000000000004</v>
      </c>
      <c r="I500" s="181">
        <v>12.19</v>
      </c>
      <c r="J500" s="181">
        <v>221.5</v>
      </c>
      <c r="K500" s="166">
        <v>2.44</v>
      </c>
      <c r="L500" s="166">
        <v>50.54</v>
      </c>
      <c r="M500" s="181">
        <v>175.03</v>
      </c>
      <c r="N500" s="166">
        <v>42.760000000000005</v>
      </c>
      <c r="O500" s="166">
        <v>2.38</v>
      </c>
    </row>
    <row r="501" spans="1:1022" x14ac:dyDescent="0.3">
      <c r="A501" s="167" t="s">
        <v>430</v>
      </c>
      <c r="B501" s="168" t="s">
        <v>373</v>
      </c>
      <c r="C501" s="165">
        <v>280</v>
      </c>
      <c r="D501" s="166">
        <v>24.66</v>
      </c>
      <c r="E501" s="166">
        <v>13.03</v>
      </c>
      <c r="F501" s="166">
        <v>20.05</v>
      </c>
      <c r="G501" s="166">
        <v>292.08</v>
      </c>
      <c r="H501" s="166">
        <v>0.24</v>
      </c>
      <c r="I501" s="166">
        <v>43.95</v>
      </c>
      <c r="J501" s="166">
        <v>320.95</v>
      </c>
      <c r="K501" s="166">
        <v>1.57</v>
      </c>
      <c r="L501" s="166">
        <v>51.29</v>
      </c>
      <c r="M501" s="166">
        <v>280.06</v>
      </c>
      <c r="N501" s="166">
        <v>59.55</v>
      </c>
      <c r="O501" s="166">
        <v>2.25</v>
      </c>
    </row>
    <row r="502" spans="1:1022" x14ac:dyDescent="0.3">
      <c r="A502" s="167" t="s">
        <v>547</v>
      </c>
      <c r="B502" s="168" t="s">
        <v>402</v>
      </c>
      <c r="C502" s="165">
        <v>200</v>
      </c>
      <c r="D502" s="166">
        <v>0.46</v>
      </c>
      <c r="E502" s="166">
        <v>0.15</v>
      </c>
      <c r="F502" s="166">
        <v>9.57</v>
      </c>
      <c r="G502" s="181">
        <v>45.2</v>
      </c>
      <c r="H502" s="166">
        <v>0.02</v>
      </c>
      <c r="I502" s="166">
        <v>80.180000000000007</v>
      </c>
      <c r="J502" s="166">
        <v>65.84</v>
      </c>
      <c r="K502" s="166">
        <v>0.34</v>
      </c>
      <c r="L502" s="181">
        <v>11.2</v>
      </c>
      <c r="M502" s="166">
        <v>11.68</v>
      </c>
      <c r="N502" s="166">
        <v>4.72</v>
      </c>
      <c r="O502" s="166">
        <v>0.48</v>
      </c>
    </row>
    <row r="503" spans="1:1022" x14ac:dyDescent="0.3">
      <c r="A503" s="170"/>
      <c r="B503" s="168" t="s">
        <v>69</v>
      </c>
      <c r="C503" s="165">
        <v>70</v>
      </c>
      <c r="D503" s="166">
        <v>3.43</v>
      </c>
      <c r="E503" s="181">
        <v>0.7</v>
      </c>
      <c r="F503" s="166">
        <v>31.36</v>
      </c>
      <c r="G503" s="165">
        <v>147</v>
      </c>
      <c r="H503" s="166">
        <v>0.06</v>
      </c>
      <c r="I503" s="182"/>
      <c r="J503" s="182"/>
      <c r="K503" s="166">
        <v>0.49</v>
      </c>
      <c r="L503" s="181">
        <v>12.6</v>
      </c>
      <c r="M503" s="181">
        <v>64.400000000000006</v>
      </c>
      <c r="N503" s="165">
        <v>14</v>
      </c>
      <c r="O503" s="166">
        <v>2.0299999999999998</v>
      </c>
    </row>
    <row r="504" spans="1:1022" x14ac:dyDescent="0.3">
      <c r="A504" s="133" t="s">
        <v>43</v>
      </c>
      <c r="B504" s="134"/>
      <c r="C504" s="169">
        <v>910</v>
      </c>
      <c r="D504" s="166">
        <v>43.63</v>
      </c>
      <c r="E504" s="166">
        <v>27.02</v>
      </c>
      <c r="F504" s="166">
        <v>87.59</v>
      </c>
      <c r="G504" s="166">
        <v>771.75</v>
      </c>
      <c r="H504" s="166">
        <v>0.71</v>
      </c>
      <c r="I504" s="166">
        <v>145.08000000000001</v>
      </c>
      <c r="J504" s="166">
        <v>852.78</v>
      </c>
      <c r="K504" s="166">
        <v>7.76</v>
      </c>
      <c r="L504" s="166">
        <v>157.09</v>
      </c>
      <c r="M504" s="181">
        <v>635.70000000000005</v>
      </c>
      <c r="N504" s="181">
        <v>162.4</v>
      </c>
      <c r="O504" s="166">
        <v>8.15</v>
      </c>
    </row>
    <row r="505" spans="1:1022" x14ac:dyDescent="0.3">
      <c r="A505" s="135" t="s">
        <v>638</v>
      </c>
      <c r="B505" s="135"/>
      <c r="C505" s="135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</row>
    <row r="506" spans="1:1022" x14ac:dyDescent="0.3">
      <c r="A506" s="167" t="s">
        <v>275</v>
      </c>
      <c r="B506" s="168" t="s">
        <v>42</v>
      </c>
      <c r="C506" s="165">
        <v>150</v>
      </c>
      <c r="D506" s="181">
        <v>0.6</v>
      </c>
      <c r="E506" s="181">
        <v>0.6</v>
      </c>
      <c r="F506" s="181">
        <v>14.7</v>
      </c>
      <c r="G506" s="181">
        <v>70.5</v>
      </c>
      <c r="H506" s="166">
        <v>0.05</v>
      </c>
      <c r="I506" s="165">
        <v>15</v>
      </c>
      <c r="J506" s="181">
        <v>7.5</v>
      </c>
      <c r="K506" s="181">
        <v>0.3</v>
      </c>
      <c r="L506" s="165">
        <v>24</v>
      </c>
      <c r="M506" s="181">
        <v>16.5</v>
      </c>
      <c r="N506" s="181">
        <v>13.5</v>
      </c>
      <c r="O506" s="181">
        <v>3.3</v>
      </c>
    </row>
    <row r="507" spans="1:1022" x14ac:dyDescent="0.3">
      <c r="A507" s="171"/>
      <c r="B507" s="168" t="s">
        <v>513</v>
      </c>
      <c r="C507" s="165">
        <v>200</v>
      </c>
      <c r="D507" s="165">
        <v>6</v>
      </c>
      <c r="E507" s="165">
        <v>2</v>
      </c>
      <c r="F507" s="165">
        <v>8</v>
      </c>
      <c r="G507" s="165">
        <v>80</v>
      </c>
      <c r="H507" s="166">
        <v>0.08</v>
      </c>
      <c r="I507" s="181">
        <v>1.4</v>
      </c>
      <c r="J507" s="182"/>
      <c r="K507" s="182"/>
      <c r="L507" s="165">
        <v>240</v>
      </c>
      <c r="M507" s="165">
        <v>180</v>
      </c>
      <c r="N507" s="165">
        <v>28</v>
      </c>
      <c r="O507" s="181">
        <v>0.2</v>
      </c>
    </row>
    <row r="508" spans="1:1022" x14ac:dyDescent="0.3">
      <c r="A508" s="133" t="s">
        <v>639</v>
      </c>
      <c r="B508" s="134"/>
      <c r="C508" s="169">
        <v>350</v>
      </c>
      <c r="D508" s="166">
        <v>6.6</v>
      </c>
      <c r="E508" s="166">
        <v>2.6</v>
      </c>
      <c r="F508" s="166">
        <v>22.7</v>
      </c>
      <c r="G508" s="181">
        <v>150.5</v>
      </c>
      <c r="H508" s="166">
        <v>0.13</v>
      </c>
      <c r="I508" s="181">
        <v>16.399999999999999</v>
      </c>
      <c r="J508" s="181">
        <v>7.5</v>
      </c>
      <c r="K508" s="181">
        <v>0.3</v>
      </c>
      <c r="L508" s="165">
        <v>264</v>
      </c>
      <c r="M508" s="181">
        <v>196.5</v>
      </c>
      <c r="N508" s="181">
        <v>41.5</v>
      </c>
      <c r="O508" s="181">
        <v>3.5</v>
      </c>
    </row>
    <row r="509" spans="1:1022" x14ac:dyDescent="0.3">
      <c r="A509" s="133" t="s">
        <v>44</v>
      </c>
      <c r="B509" s="134"/>
      <c r="C509" s="172">
        <v>1950</v>
      </c>
      <c r="D509" s="166">
        <v>99.23</v>
      </c>
      <c r="E509" s="166">
        <v>49.57</v>
      </c>
      <c r="F509" s="166">
        <v>193.15</v>
      </c>
      <c r="G509" s="166">
        <v>1644.84</v>
      </c>
      <c r="H509" s="166">
        <v>1.23</v>
      </c>
      <c r="I509" s="166">
        <v>188.47</v>
      </c>
      <c r="J509" s="166">
        <v>991.73</v>
      </c>
      <c r="K509" s="166">
        <v>10.85</v>
      </c>
      <c r="L509" s="166">
        <v>890.53</v>
      </c>
      <c r="M509" s="166">
        <v>1536.53</v>
      </c>
      <c r="N509" s="166">
        <v>371.57</v>
      </c>
      <c r="O509" s="166">
        <v>20.59</v>
      </c>
    </row>
    <row r="510" spans="1:1022" x14ac:dyDescent="0.3">
      <c r="A510" s="130" t="s">
        <v>154</v>
      </c>
      <c r="B510" s="128" t="s">
        <v>793</v>
      </c>
      <c r="C510" s="158"/>
      <c r="D510" s="174"/>
      <c r="E510" s="174"/>
      <c r="F510" s="174"/>
      <c r="G510" s="174"/>
      <c r="H510" s="174"/>
      <c r="I510" s="174"/>
      <c r="J510" s="175"/>
      <c r="K510" s="175"/>
      <c r="L510" s="175"/>
      <c r="M510" s="175"/>
      <c r="N510" s="175"/>
      <c r="O510" s="175"/>
      <c r="P510" s="128"/>
      <c r="Q510" s="128"/>
      <c r="R510" s="128"/>
      <c r="S510" s="128"/>
      <c r="T510" s="128"/>
      <c r="U510" s="128"/>
      <c r="V510" s="128"/>
      <c r="W510" s="128"/>
      <c r="X510" s="128"/>
      <c r="Y510" s="128"/>
      <c r="Z510" s="128"/>
      <c r="AA510" s="128"/>
      <c r="AB510" s="128"/>
      <c r="AC510" s="128"/>
      <c r="AD510" s="128"/>
      <c r="AE510" s="128"/>
      <c r="AF510" s="128"/>
      <c r="AG510" s="128"/>
      <c r="AH510" s="128"/>
      <c r="AI510" s="128"/>
      <c r="AJ510" s="128"/>
      <c r="AK510" s="128"/>
      <c r="AL510" s="128"/>
      <c r="AM510" s="128"/>
      <c r="AN510" s="128"/>
      <c r="AO510" s="128"/>
      <c r="AP510" s="128"/>
      <c r="AQ510" s="128"/>
      <c r="AR510" s="128"/>
      <c r="AS510" s="128"/>
      <c r="AT510" s="128"/>
      <c r="AU510" s="128"/>
      <c r="AV510" s="128"/>
      <c r="AW510" s="128"/>
      <c r="AX510" s="128"/>
      <c r="AY510" s="128"/>
      <c r="AZ510" s="128"/>
      <c r="BA510" s="128"/>
      <c r="BB510" s="128"/>
      <c r="BC510" s="128"/>
      <c r="BD510" s="128"/>
      <c r="BE510" s="128"/>
      <c r="BF510" s="128"/>
      <c r="BG510" s="128"/>
      <c r="BH510" s="128"/>
      <c r="BI510" s="128"/>
      <c r="BJ510" s="128"/>
      <c r="BK510" s="128"/>
      <c r="BL510" s="128"/>
      <c r="BM510" s="128"/>
      <c r="BN510" s="128"/>
      <c r="BO510" s="128"/>
      <c r="BP510" s="128"/>
      <c r="BQ510" s="128"/>
      <c r="BR510" s="128"/>
      <c r="BS510" s="128"/>
      <c r="BT510" s="128"/>
      <c r="BU510" s="128"/>
      <c r="BV510" s="128"/>
      <c r="BW510" s="128"/>
      <c r="BX510" s="128"/>
      <c r="BY510" s="128"/>
      <c r="BZ510" s="128"/>
      <c r="CA510" s="128"/>
      <c r="CB510" s="128"/>
      <c r="CC510" s="128"/>
      <c r="CD510" s="128"/>
      <c r="CE510" s="128"/>
      <c r="CF510" s="128"/>
      <c r="CG510" s="128"/>
      <c r="CH510" s="128"/>
      <c r="CI510" s="128"/>
      <c r="CJ510" s="128"/>
      <c r="CK510" s="128"/>
      <c r="CL510" s="128"/>
      <c r="CM510" s="128"/>
      <c r="CN510" s="128"/>
      <c r="CO510" s="128"/>
      <c r="CP510" s="128"/>
      <c r="CQ510" s="128"/>
      <c r="CR510" s="128"/>
      <c r="CS510" s="128"/>
      <c r="CT510" s="128"/>
      <c r="CU510" s="128"/>
      <c r="CV510" s="128"/>
      <c r="CW510" s="128"/>
      <c r="CX510" s="128"/>
      <c r="CY510" s="128"/>
      <c r="CZ510" s="128"/>
      <c r="DA510" s="128"/>
      <c r="DB510" s="128"/>
      <c r="DC510" s="128"/>
      <c r="DD510" s="128"/>
      <c r="DE510" s="128"/>
      <c r="DF510" s="128"/>
      <c r="DG510" s="128"/>
      <c r="DH510" s="128"/>
      <c r="DI510" s="128"/>
      <c r="DJ510" s="128"/>
      <c r="DK510" s="128"/>
      <c r="DL510" s="128"/>
      <c r="DM510" s="128"/>
      <c r="DN510" s="128"/>
      <c r="DO510" s="128"/>
      <c r="DP510" s="128"/>
      <c r="DQ510" s="128"/>
      <c r="DR510" s="128"/>
      <c r="DS510" s="128"/>
      <c r="DT510" s="128"/>
      <c r="DU510" s="128"/>
      <c r="DV510" s="128"/>
      <c r="DW510" s="128"/>
      <c r="DX510" s="128"/>
      <c r="DY510" s="128"/>
      <c r="DZ510" s="128"/>
      <c r="EA510" s="128"/>
      <c r="EB510" s="128"/>
      <c r="EC510" s="128"/>
      <c r="ED510" s="128"/>
      <c r="EE510" s="128"/>
      <c r="EF510" s="128"/>
      <c r="EG510" s="128"/>
      <c r="EH510" s="128"/>
      <c r="EI510" s="128"/>
      <c r="EJ510" s="128"/>
      <c r="EK510" s="128"/>
      <c r="EL510" s="128"/>
      <c r="EM510" s="128"/>
      <c r="EN510" s="128"/>
      <c r="EO510" s="128"/>
      <c r="EP510" s="128"/>
      <c r="EQ510" s="128"/>
      <c r="ER510" s="128"/>
      <c r="ES510" s="128"/>
      <c r="ET510" s="128"/>
      <c r="EU510" s="128"/>
      <c r="EV510" s="128"/>
      <c r="EW510" s="128"/>
      <c r="EX510" s="128"/>
      <c r="EY510" s="128"/>
      <c r="EZ510" s="128"/>
      <c r="FA510" s="128"/>
      <c r="FB510" s="128"/>
      <c r="FC510" s="128"/>
      <c r="FD510" s="128"/>
      <c r="FE510" s="128"/>
      <c r="FF510" s="128"/>
      <c r="FG510" s="128"/>
      <c r="FH510" s="128"/>
      <c r="FI510" s="128"/>
      <c r="FJ510" s="128"/>
      <c r="FK510" s="128"/>
      <c r="FL510" s="128"/>
      <c r="FM510" s="128"/>
      <c r="FN510" s="128"/>
      <c r="FO510" s="128"/>
      <c r="FP510" s="128"/>
      <c r="FQ510" s="128"/>
      <c r="FR510" s="128"/>
      <c r="FS510" s="128"/>
      <c r="FT510" s="128"/>
      <c r="FU510" s="128"/>
      <c r="FV510" s="128"/>
      <c r="FW510" s="128"/>
      <c r="FX510" s="128"/>
      <c r="FY510" s="128"/>
      <c r="FZ510" s="128"/>
      <c r="GA510" s="128"/>
      <c r="GB510" s="128"/>
      <c r="GC510" s="128"/>
      <c r="GD510" s="128"/>
      <c r="GE510" s="128"/>
      <c r="GF510" s="128"/>
      <c r="GG510" s="128"/>
      <c r="GH510" s="128"/>
      <c r="GI510" s="128"/>
      <c r="GJ510" s="128"/>
      <c r="GK510" s="128"/>
      <c r="GL510" s="128"/>
      <c r="GM510" s="128"/>
      <c r="GN510" s="128"/>
      <c r="GO510" s="128"/>
      <c r="GP510" s="128"/>
      <c r="GQ510" s="128"/>
      <c r="GR510" s="128"/>
      <c r="GS510" s="128"/>
      <c r="GT510" s="128"/>
      <c r="GU510" s="128"/>
      <c r="GV510" s="128"/>
      <c r="GW510" s="128"/>
      <c r="GX510" s="128"/>
      <c r="GY510" s="128"/>
      <c r="GZ510" s="128"/>
      <c r="HA510" s="128"/>
      <c r="HB510" s="128"/>
      <c r="HC510" s="128"/>
      <c r="HD510" s="128"/>
      <c r="HE510" s="128"/>
      <c r="HF510" s="128"/>
      <c r="HG510" s="128"/>
      <c r="HH510" s="128"/>
      <c r="HI510" s="128"/>
      <c r="HJ510" s="128"/>
      <c r="HK510" s="128"/>
      <c r="HL510" s="128"/>
      <c r="HM510" s="128"/>
      <c r="HN510" s="128"/>
      <c r="HO510" s="128"/>
      <c r="HP510" s="128"/>
      <c r="HQ510" s="128"/>
      <c r="HR510" s="128"/>
      <c r="HS510" s="128"/>
      <c r="HT510" s="128"/>
      <c r="HU510" s="128"/>
      <c r="HV510" s="128"/>
      <c r="HW510" s="128"/>
      <c r="HX510" s="128"/>
      <c r="HY510" s="128"/>
      <c r="HZ510" s="128"/>
      <c r="IA510" s="128"/>
      <c r="IB510" s="128"/>
      <c r="IC510" s="128"/>
      <c r="ID510" s="128"/>
      <c r="IE510" s="128"/>
      <c r="IF510" s="128"/>
      <c r="IG510" s="128"/>
      <c r="IH510" s="128"/>
      <c r="II510" s="128"/>
      <c r="IJ510" s="128"/>
      <c r="IK510" s="128"/>
      <c r="IL510" s="128"/>
      <c r="IM510" s="128"/>
      <c r="IN510" s="128"/>
      <c r="IO510" s="128"/>
      <c r="IP510" s="128"/>
      <c r="IQ510" s="128"/>
      <c r="IR510" s="128"/>
      <c r="IS510" s="128"/>
      <c r="IT510" s="128"/>
      <c r="IU510" s="128"/>
      <c r="IV510" s="128"/>
      <c r="IW510" s="128"/>
      <c r="IX510" s="128"/>
      <c r="IY510" s="128"/>
      <c r="IZ510" s="128"/>
      <c r="JA510" s="128"/>
      <c r="JB510" s="128"/>
      <c r="JC510" s="128"/>
      <c r="JD510" s="128"/>
      <c r="JE510" s="128"/>
      <c r="JF510" s="128"/>
      <c r="JG510" s="128"/>
      <c r="JH510" s="128"/>
      <c r="JI510" s="128"/>
      <c r="JJ510" s="128"/>
      <c r="JK510" s="128"/>
      <c r="JL510" s="128"/>
      <c r="JM510" s="128"/>
      <c r="JN510" s="128"/>
      <c r="JO510" s="128"/>
      <c r="JP510" s="128"/>
      <c r="JQ510" s="128"/>
      <c r="JR510" s="128"/>
      <c r="JS510" s="128"/>
      <c r="JT510" s="128"/>
      <c r="JU510" s="128"/>
      <c r="JV510" s="128"/>
      <c r="JW510" s="128"/>
      <c r="JX510" s="128"/>
      <c r="JY510" s="128"/>
      <c r="JZ510" s="128"/>
      <c r="KA510" s="128"/>
      <c r="KB510" s="128"/>
      <c r="KC510" s="128"/>
      <c r="KD510" s="128"/>
      <c r="KE510" s="128"/>
      <c r="KF510" s="128"/>
      <c r="KG510" s="128"/>
      <c r="KH510" s="128"/>
      <c r="KI510" s="128"/>
      <c r="KJ510" s="128"/>
      <c r="KK510" s="128"/>
      <c r="KL510" s="128"/>
      <c r="KM510" s="128"/>
      <c r="KN510" s="128"/>
      <c r="KO510" s="128"/>
      <c r="KP510" s="128"/>
      <c r="KQ510" s="128"/>
      <c r="KR510" s="128"/>
      <c r="KS510" s="128"/>
      <c r="KT510" s="128"/>
      <c r="KU510" s="128"/>
      <c r="KV510" s="128"/>
      <c r="KW510" s="128"/>
      <c r="KX510" s="128"/>
      <c r="KY510" s="128"/>
      <c r="KZ510" s="128"/>
      <c r="LA510" s="128"/>
      <c r="LB510" s="128"/>
      <c r="LC510" s="128"/>
      <c r="LD510" s="128"/>
      <c r="LE510" s="128"/>
      <c r="LF510" s="128"/>
      <c r="LG510" s="128"/>
      <c r="LH510" s="128"/>
      <c r="LI510" s="128"/>
      <c r="LJ510" s="128"/>
      <c r="LK510" s="128"/>
      <c r="LL510" s="128"/>
      <c r="LM510" s="128"/>
      <c r="LN510" s="128"/>
      <c r="LO510" s="128"/>
      <c r="LP510" s="128"/>
      <c r="LQ510" s="128"/>
      <c r="LR510" s="128"/>
      <c r="LS510" s="128"/>
      <c r="LT510" s="128"/>
      <c r="LU510" s="128"/>
      <c r="LV510" s="128"/>
      <c r="LW510" s="128"/>
      <c r="LX510" s="128"/>
      <c r="LY510" s="128"/>
      <c r="LZ510" s="128"/>
      <c r="MA510" s="128"/>
      <c r="MB510" s="128"/>
      <c r="MC510" s="128"/>
      <c r="MD510" s="128"/>
      <c r="ME510" s="128"/>
      <c r="MF510" s="128"/>
      <c r="MG510" s="128"/>
      <c r="MH510" s="128"/>
      <c r="MI510" s="128"/>
      <c r="MJ510" s="128"/>
      <c r="MK510" s="128"/>
      <c r="ML510" s="128"/>
      <c r="MM510" s="128"/>
      <c r="MN510" s="128"/>
      <c r="MO510" s="128"/>
      <c r="MP510" s="128"/>
      <c r="MQ510" s="128"/>
      <c r="MR510" s="128"/>
      <c r="MS510" s="128"/>
      <c r="MT510" s="128"/>
      <c r="MU510" s="128"/>
      <c r="MV510" s="128"/>
      <c r="MW510" s="128"/>
      <c r="MX510" s="128"/>
      <c r="MY510" s="128"/>
      <c r="MZ510" s="128"/>
      <c r="NA510" s="128"/>
      <c r="NB510" s="128"/>
      <c r="NC510" s="128"/>
      <c r="ND510" s="128"/>
      <c r="NE510" s="128"/>
      <c r="NF510" s="128"/>
      <c r="NG510" s="128"/>
      <c r="NH510" s="128"/>
      <c r="NI510" s="128"/>
      <c r="NJ510" s="128"/>
      <c r="NK510" s="128"/>
      <c r="NL510" s="128"/>
      <c r="NM510" s="128"/>
      <c r="NN510" s="128"/>
      <c r="NO510" s="128"/>
      <c r="NP510" s="128"/>
      <c r="NQ510" s="128"/>
      <c r="NR510" s="128"/>
      <c r="NS510" s="128"/>
      <c r="NT510" s="128"/>
      <c r="NU510" s="128"/>
      <c r="NV510" s="128"/>
      <c r="NW510" s="128"/>
      <c r="NX510" s="128"/>
      <c r="NY510" s="128"/>
      <c r="NZ510" s="128"/>
      <c r="OA510" s="128"/>
      <c r="OB510" s="128"/>
      <c r="OC510" s="128"/>
      <c r="OD510" s="128"/>
      <c r="OE510" s="128"/>
      <c r="OF510" s="128"/>
      <c r="OG510" s="128"/>
      <c r="OH510" s="128"/>
      <c r="OI510" s="128"/>
      <c r="OJ510" s="128"/>
      <c r="OK510" s="128"/>
      <c r="OL510" s="128"/>
      <c r="OM510" s="128"/>
      <c r="ON510" s="128"/>
      <c r="OO510" s="128"/>
      <c r="OP510" s="128"/>
      <c r="OQ510" s="128"/>
      <c r="OR510" s="128"/>
      <c r="OS510" s="128"/>
      <c r="OT510" s="128"/>
      <c r="OU510" s="128"/>
      <c r="OV510" s="128"/>
      <c r="OW510" s="128"/>
      <c r="OX510" s="128"/>
      <c r="OY510" s="128"/>
      <c r="OZ510" s="128"/>
      <c r="PA510" s="128"/>
      <c r="PB510" s="128"/>
      <c r="PC510" s="128"/>
      <c r="PD510" s="128"/>
      <c r="PE510" s="128"/>
      <c r="PF510" s="128"/>
      <c r="PG510" s="128"/>
      <c r="PH510" s="128"/>
      <c r="PI510" s="128"/>
      <c r="PJ510" s="128"/>
      <c r="PK510" s="128"/>
      <c r="PL510" s="128"/>
      <c r="PM510" s="128"/>
      <c r="PN510" s="128"/>
      <c r="PO510" s="128"/>
      <c r="PP510" s="128"/>
      <c r="PQ510" s="128"/>
      <c r="PR510" s="128"/>
      <c r="PS510" s="128"/>
      <c r="PT510" s="128"/>
      <c r="PU510" s="128"/>
      <c r="PV510" s="128"/>
      <c r="PW510" s="128"/>
      <c r="PX510" s="128"/>
      <c r="PY510" s="128"/>
      <c r="PZ510" s="128"/>
      <c r="QA510" s="128"/>
      <c r="QB510" s="128"/>
      <c r="QC510" s="128"/>
      <c r="QD510" s="128"/>
      <c r="QE510" s="128"/>
      <c r="QF510" s="128"/>
      <c r="QG510" s="128"/>
      <c r="QH510" s="128"/>
      <c r="QI510" s="128"/>
      <c r="QJ510" s="128"/>
      <c r="QK510" s="128"/>
      <c r="QL510" s="128"/>
      <c r="QM510" s="128"/>
      <c r="QN510" s="128"/>
      <c r="QO510" s="128"/>
      <c r="QP510" s="128"/>
      <c r="QQ510" s="128"/>
      <c r="QR510" s="128"/>
      <c r="QS510" s="128"/>
      <c r="QT510" s="128"/>
      <c r="QU510" s="128"/>
      <c r="QV510" s="128"/>
      <c r="QW510" s="128"/>
      <c r="QX510" s="128"/>
      <c r="QY510" s="128"/>
      <c r="QZ510" s="128"/>
      <c r="RA510" s="128"/>
      <c r="RB510" s="128"/>
      <c r="RC510" s="128"/>
      <c r="RD510" s="128"/>
      <c r="RE510" s="128"/>
      <c r="RF510" s="128"/>
      <c r="RG510" s="128"/>
      <c r="RH510" s="128"/>
      <c r="RI510" s="128"/>
      <c r="RJ510" s="128"/>
      <c r="RK510" s="128"/>
      <c r="RL510" s="128"/>
      <c r="RM510" s="128"/>
      <c r="RN510" s="128"/>
      <c r="RO510" s="128"/>
      <c r="RP510" s="128"/>
      <c r="RQ510" s="128"/>
      <c r="RR510" s="128"/>
      <c r="RS510" s="128"/>
      <c r="RT510" s="128"/>
      <c r="RU510" s="128"/>
      <c r="RV510" s="128"/>
      <c r="RW510" s="128"/>
      <c r="RX510" s="128"/>
      <c r="RY510" s="128"/>
      <c r="RZ510" s="128"/>
      <c r="SA510" s="128"/>
      <c r="SB510" s="128"/>
      <c r="SC510" s="128"/>
      <c r="SD510" s="128"/>
      <c r="SE510" s="128"/>
      <c r="SF510" s="128"/>
      <c r="SG510" s="128"/>
      <c r="SH510" s="128"/>
      <c r="SI510" s="128"/>
      <c r="SJ510" s="128"/>
      <c r="SK510" s="128"/>
      <c r="SL510" s="128"/>
      <c r="SM510" s="128"/>
      <c r="SN510" s="128"/>
      <c r="SO510" s="128"/>
      <c r="SP510" s="128"/>
      <c r="SQ510" s="128"/>
      <c r="SR510" s="128"/>
      <c r="SS510" s="128"/>
      <c r="ST510" s="128"/>
      <c r="SU510" s="128"/>
      <c r="SV510" s="128"/>
      <c r="SW510" s="128"/>
      <c r="SX510" s="128"/>
      <c r="SY510" s="128"/>
      <c r="SZ510" s="128"/>
      <c r="TA510" s="128"/>
      <c r="TB510" s="128"/>
      <c r="TC510" s="128"/>
      <c r="TD510" s="128"/>
      <c r="TE510" s="128"/>
      <c r="TF510" s="128"/>
      <c r="TG510" s="128"/>
      <c r="TH510" s="128"/>
      <c r="TI510" s="128"/>
      <c r="TJ510" s="128"/>
      <c r="TK510" s="128"/>
      <c r="TL510" s="128"/>
      <c r="TM510" s="128"/>
      <c r="TN510" s="128"/>
      <c r="TO510" s="128"/>
      <c r="TP510" s="128"/>
      <c r="TQ510" s="128"/>
      <c r="TR510" s="128"/>
      <c r="TS510" s="128"/>
      <c r="TT510" s="128"/>
      <c r="TU510" s="128"/>
      <c r="TV510" s="128"/>
      <c r="TW510" s="128"/>
      <c r="TX510" s="128"/>
      <c r="TY510" s="128"/>
      <c r="TZ510" s="128"/>
      <c r="UA510" s="128"/>
      <c r="UB510" s="128"/>
      <c r="UC510" s="128"/>
      <c r="UD510" s="128"/>
      <c r="UE510" s="128"/>
      <c r="UF510" s="128"/>
      <c r="UG510" s="128"/>
      <c r="UH510" s="128"/>
      <c r="UI510" s="128"/>
      <c r="UJ510" s="128"/>
      <c r="UK510" s="128"/>
      <c r="UL510" s="128"/>
      <c r="UM510" s="128"/>
      <c r="UN510" s="128"/>
      <c r="UO510" s="128"/>
      <c r="UP510" s="128"/>
      <c r="UQ510" s="128"/>
      <c r="UR510" s="128"/>
      <c r="US510" s="128"/>
      <c r="UT510" s="128"/>
      <c r="UU510" s="128"/>
      <c r="UV510" s="128"/>
      <c r="UW510" s="128"/>
      <c r="UX510" s="128"/>
      <c r="UY510" s="128"/>
      <c r="UZ510" s="128"/>
      <c r="VA510" s="128"/>
      <c r="VB510" s="128"/>
      <c r="VC510" s="128"/>
      <c r="VD510" s="128"/>
      <c r="VE510" s="128"/>
      <c r="VF510" s="128"/>
      <c r="VG510" s="128"/>
      <c r="VH510" s="128"/>
      <c r="VI510" s="128"/>
      <c r="VJ510" s="128"/>
      <c r="VK510" s="128"/>
      <c r="VL510" s="128"/>
      <c r="VM510" s="128"/>
      <c r="VN510" s="128"/>
      <c r="VO510" s="128"/>
      <c r="VP510" s="128"/>
      <c r="VQ510" s="128"/>
      <c r="VR510" s="128"/>
      <c r="VS510" s="128"/>
      <c r="VT510" s="128"/>
      <c r="VU510" s="128"/>
      <c r="VV510" s="128"/>
      <c r="VW510" s="128"/>
      <c r="VX510" s="128"/>
      <c r="VY510" s="128"/>
      <c r="VZ510" s="128"/>
      <c r="WA510" s="128"/>
      <c r="WB510" s="128"/>
      <c r="WC510" s="128"/>
      <c r="WD510" s="128"/>
      <c r="WE510" s="128"/>
      <c r="WF510" s="128"/>
      <c r="WG510" s="128"/>
      <c r="WH510" s="128"/>
      <c r="WI510" s="128"/>
      <c r="WJ510" s="128"/>
      <c r="WK510" s="128"/>
      <c r="WL510" s="128"/>
      <c r="WM510" s="128"/>
      <c r="WN510" s="128"/>
      <c r="WO510" s="128"/>
      <c r="WP510" s="128"/>
      <c r="WQ510" s="128"/>
      <c r="WR510" s="128"/>
      <c r="WS510" s="128"/>
      <c r="WT510" s="128"/>
      <c r="WU510" s="128"/>
      <c r="WV510" s="128"/>
      <c r="WW510" s="128"/>
      <c r="WX510" s="128"/>
      <c r="WY510" s="128"/>
      <c r="WZ510" s="128"/>
      <c r="XA510" s="128"/>
      <c r="XB510" s="128"/>
      <c r="XC510" s="128"/>
      <c r="XD510" s="128"/>
      <c r="XE510" s="128"/>
      <c r="XF510" s="128"/>
      <c r="XG510" s="128"/>
      <c r="XH510" s="128"/>
      <c r="XI510" s="128"/>
      <c r="XJ510" s="128"/>
      <c r="XK510" s="128"/>
      <c r="XL510" s="128"/>
      <c r="XM510" s="128"/>
      <c r="XN510" s="128"/>
      <c r="XO510" s="128"/>
      <c r="XP510" s="128"/>
      <c r="XQ510" s="128"/>
      <c r="XR510" s="128"/>
      <c r="XS510" s="128"/>
      <c r="XT510" s="128"/>
      <c r="XU510" s="128"/>
      <c r="XV510" s="128"/>
      <c r="XW510" s="128"/>
      <c r="XX510" s="128"/>
      <c r="XY510" s="128"/>
      <c r="XZ510" s="128"/>
      <c r="YA510" s="128"/>
      <c r="YB510" s="128"/>
      <c r="YC510" s="128"/>
      <c r="YD510" s="128"/>
      <c r="YE510" s="128"/>
      <c r="YF510" s="128"/>
      <c r="YG510" s="128"/>
      <c r="YH510" s="128"/>
      <c r="YI510" s="128"/>
      <c r="YJ510" s="128"/>
      <c r="YK510" s="128"/>
      <c r="YL510" s="128"/>
      <c r="YM510" s="128"/>
      <c r="YN510" s="128"/>
      <c r="YO510" s="128"/>
      <c r="YP510" s="128"/>
      <c r="YQ510" s="128"/>
      <c r="YR510" s="128"/>
      <c r="YS510" s="128"/>
      <c r="YT510" s="128"/>
      <c r="YU510" s="128"/>
      <c r="YV510" s="128"/>
      <c r="YW510" s="128"/>
      <c r="YX510" s="128"/>
      <c r="YY510" s="128"/>
      <c r="YZ510" s="128"/>
      <c r="ZA510" s="128"/>
      <c r="ZB510" s="128"/>
      <c r="ZC510" s="128"/>
      <c r="ZD510" s="128"/>
      <c r="ZE510" s="128"/>
      <c r="ZF510" s="128"/>
      <c r="ZG510" s="128"/>
      <c r="ZH510" s="128"/>
      <c r="ZI510" s="128"/>
      <c r="ZJ510" s="128"/>
      <c r="ZK510" s="128"/>
      <c r="ZL510" s="128"/>
      <c r="ZM510" s="128"/>
      <c r="ZN510" s="128"/>
      <c r="ZO510" s="128"/>
      <c r="ZP510" s="128"/>
      <c r="ZQ510" s="128"/>
      <c r="ZR510" s="128"/>
      <c r="ZS510" s="128"/>
      <c r="ZT510" s="128"/>
      <c r="ZU510" s="128"/>
      <c r="ZV510" s="128"/>
      <c r="ZW510" s="128"/>
      <c r="ZX510" s="128"/>
      <c r="ZY510" s="128"/>
      <c r="ZZ510" s="128"/>
      <c r="AAA510" s="128"/>
      <c r="AAB510" s="128"/>
      <c r="AAC510" s="128"/>
      <c r="AAD510" s="128"/>
      <c r="AAE510" s="128"/>
      <c r="AAF510" s="128"/>
      <c r="AAG510" s="128"/>
      <c r="AAH510" s="128"/>
      <c r="AAI510" s="128"/>
      <c r="AAJ510" s="128"/>
      <c r="AAK510" s="128"/>
      <c r="AAL510" s="128"/>
      <c r="AAM510" s="128"/>
      <c r="AAN510" s="128"/>
      <c r="AAO510" s="128"/>
      <c r="AAP510" s="128"/>
      <c r="AAQ510" s="128"/>
      <c r="AAR510" s="128"/>
      <c r="AAS510" s="128"/>
      <c r="AAT510" s="128"/>
      <c r="AAU510" s="128"/>
      <c r="AAV510" s="128"/>
      <c r="AAW510" s="128"/>
      <c r="AAX510" s="128"/>
      <c r="AAY510" s="128"/>
      <c r="AAZ510" s="128"/>
      <c r="ABA510" s="128"/>
      <c r="ABB510" s="128"/>
      <c r="ABC510" s="128"/>
      <c r="ABD510" s="128"/>
      <c r="ABE510" s="128"/>
      <c r="ABF510" s="128"/>
      <c r="ABG510" s="128"/>
      <c r="ABH510" s="128"/>
      <c r="ABI510" s="128"/>
      <c r="ABJ510" s="128"/>
      <c r="ABK510" s="128"/>
      <c r="ABL510" s="128"/>
      <c r="ABM510" s="128"/>
      <c r="ABN510" s="128"/>
      <c r="ABO510" s="128"/>
      <c r="ABP510" s="128"/>
      <c r="ABQ510" s="128"/>
      <c r="ABR510" s="128"/>
      <c r="ABS510" s="128"/>
      <c r="ABT510" s="128"/>
      <c r="ABU510" s="128"/>
      <c r="ABV510" s="128"/>
      <c r="ABW510" s="128"/>
      <c r="ABX510" s="128"/>
      <c r="ABY510" s="128"/>
      <c r="ABZ510" s="128"/>
      <c r="ACA510" s="128"/>
      <c r="ACB510" s="128"/>
      <c r="ACC510" s="128"/>
      <c r="ACD510" s="128"/>
      <c r="ACE510" s="128"/>
      <c r="ACF510" s="128"/>
      <c r="ACG510" s="128"/>
      <c r="ACH510" s="128"/>
      <c r="ACI510" s="128"/>
      <c r="ACJ510" s="128"/>
      <c r="ACK510" s="128"/>
      <c r="ACL510" s="128"/>
      <c r="ACM510" s="128"/>
      <c r="ACN510" s="128"/>
      <c r="ACO510" s="128"/>
      <c r="ACP510" s="128"/>
      <c r="ACQ510" s="128"/>
      <c r="ACR510" s="128"/>
      <c r="ACS510" s="128"/>
      <c r="ACT510" s="128"/>
      <c r="ACU510" s="128"/>
      <c r="ACV510" s="128"/>
      <c r="ACW510" s="128"/>
      <c r="ACX510" s="128"/>
      <c r="ACY510" s="128"/>
      <c r="ACZ510" s="128"/>
      <c r="ADA510" s="128"/>
      <c r="ADB510" s="128"/>
      <c r="ADC510" s="128"/>
      <c r="ADD510" s="128"/>
      <c r="ADE510" s="128"/>
      <c r="ADF510" s="128"/>
      <c r="ADG510" s="128"/>
      <c r="ADH510" s="128"/>
      <c r="ADI510" s="128"/>
      <c r="ADJ510" s="128"/>
      <c r="ADK510" s="128"/>
      <c r="ADL510" s="128"/>
      <c r="ADM510" s="128"/>
      <c r="ADN510" s="128"/>
      <c r="ADO510" s="128"/>
      <c r="ADP510" s="128"/>
      <c r="ADQ510" s="128"/>
      <c r="ADR510" s="128"/>
      <c r="ADS510" s="128"/>
      <c r="ADT510" s="128"/>
      <c r="ADU510" s="128"/>
      <c r="ADV510" s="128"/>
      <c r="ADW510" s="128"/>
      <c r="ADX510" s="128"/>
      <c r="ADY510" s="128"/>
      <c r="ADZ510" s="128"/>
      <c r="AEA510" s="128"/>
      <c r="AEB510" s="128"/>
      <c r="AEC510" s="128"/>
      <c r="AED510" s="128"/>
      <c r="AEE510" s="128"/>
      <c r="AEF510" s="128"/>
      <c r="AEG510" s="128"/>
      <c r="AEH510" s="128"/>
      <c r="AEI510" s="128"/>
      <c r="AEJ510" s="128"/>
      <c r="AEK510" s="128"/>
      <c r="AEL510" s="128"/>
      <c r="AEM510" s="128"/>
      <c r="AEN510" s="128"/>
      <c r="AEO510" s="128"/>
      <c r="AEP510" s="128"/>
      <c r="AEQ510" s="128"/>
      <c r="AER510" s="128"/>
      <c r="AES510" s="128"/>
      <c r="AET510" s="128"/>
      <c r="AEU510" s="128"/>
      <c r="AEV510" s="128"/>
      <c r="AEW510" s="128"/>
      <c r="AEX510" s="128"/>
      <c r="AEY510" s="128"/>
      <c r="AEZ510" s="128"/>
      <c r="AFA510" s="128"/>
      <c r="AFB510" s="128"/>
      <c r="AFC510" s="128"/>
      <c r="AFD510" s="128"/>
      <c r="AFE510" s="128"/>
      <c r="AFF510" s="128"/>
      <c r="AFG510" s="128"/>
      <c r="AFH510" s="128"/>
      <c r="AFI510" s="128"/>
      <c r="AFJ510" s="128"/>
      <c r="AFK510" s="128"/>
      <c r="AFL510" s="128"/>
      <c r="AFM510" s="128"/>
      <c r="AFN510" s="128"/>
      <c r="AFO510" s="128"/>
      <c r="AFP510" s="128"/>
      <c r="AFQ510" s="128"/>
      <c r="AFR510" s="128"/>
      <c r="AFS510" s="128"/>
      <c r="AFT510" s="128"/>
      <c r="AFU510" s="128"/>
      <c r="AFV510" s="128"/>
      <c r="AFW510" s="128"/>
      <c r="AFX510" s="128"/>
      <c r="AFY510" s="128"/>
      <c r="AFZ510" s="128"/>
      <c r="AGA510" s="128"/>
      <c r="AGB510" s="128"/>
      <c r="AGC510" s="128"/>
      <c r="AGD510" s="128"/>
      <c r="AGE510" s="128"/>
      <c r="AGF510" s="128"/>
      <c r="AGG510" s="128"/>
      <c r="AGH510" s="128"/>
      <c r="AGI510" s="128"/>
      <c r="AGJ510" s="128"/>
      <c r="AGK510" s="128"/>
      <c r="AGL510" s="128"/>
      <c r="AGM510" s="128"/>
      <c r="AGN510" s="128"/>
      <c r="AGO510" s="128"/>
      <c r="AGP510" s="128"/>
      <c r="AGQ510" s="128"/>
      <c r="AGR510" s="128"/>
      <c r="AGS510" s="128"/>
      <c r="AGT510" s="128"/>
      <c r="AGU510" s="128"/>
      <c r="AGV510" s="128"/>
      <c r="AGW510" s="128"/>
      <c r="AGX510" s="128"/>
      <c r="AGY510" s="128"/>
      <c r="AGZ510" s="128"/>
      <c r="AHA510" s="128"/>
      <c r="AHB510" s="128"/>
      <c r="AHC510" s="128"/>
      <c r="AHD510" s="128"/>
      <c r="AHE510" s="128"/>
      <c r="AHF510" s="128"/>
      <c r="AHG510" s="128"/>
      <c r="AHH510" s="128"/>
      <c r="AHI510" s="128"/>
      <c r="AHJ510" s="128"/>
      <c r="AHK510" s="128"/>
      <c r="AHL510" s="128"/>
      <c r="AHM510" s="128"/>
      <c r="AHN510" s="128"/>
      <c r="AHO510" s="128"/>
      <c r="AHP510" s="128"/>
      <c r="AHQ510" s="128"/>
      <c r="AHR510" s="128"/>
      <c r="AHS510" s="128"/>
      <c r="AHT510" s="128"/>
      <c r="AHU510" s="128"/>
      <c r="AHV510" s="128"/>
      <c r="AHW510" s="128"/>
      <c r="AHX510" s="128"/>
      <c r="AHY510" s="128"/>
      <c r="AHZ510" s="128"/>
      <c r="AIA510" s="128"/>
      <c r="AIB510" s="128"/>
      <c r="AIC510" s="128"/>
      <c r="AID510" s="128"/>
      <c r="AIE510" s="128"/>
      <c r="AIF510" s="128"/>
      <c r="AIG510" s="128"/>
      <c r="AIH510" s="128"/>
      <c r="AII510" s="128"/>
      <c r="AIJ510" s="128"/>
      <c r="AIK510" s="128"/>
      <c r="AIL510" s="128"/>
      <c r="AIM510" s="128"/>
      <c r="AIN510" s="128"/>
      <c r="AIO510" s="128"/>
      <c r="AIP510" s="128"/>
      <c r="AIQ510" s="128"/>
      <c r="AIR510" s="128"/>
      <c r="AIS510" s="128"/>
      <c r="AIT510" s="128"/>
      <c r="AIU510" s="128"/>
      <c r="AIV510" s="128"/>
      <c r="AIW510" s="128"/>
      <c r="AIX510" s="128"/>
      <c r="AIY510" s="128"/>
      <c r="AIZ510" s="128"/>
      <c r="AJA510" s="128"/>
      <c r="AJB510" s="128"/>
      <c r="AJC510" s="128"/>
      <c r="AJD510" s="128"/>
      <c r="AJE510" s="128"/>
      <c r="AJF510" s="128"/>
      <c r="AJG510" s="128"/>
      <c r="AJH510" s="128"/>
      <c r="AJI510" s="128"/>
      <c r="AJJ510" s="128"/>
      <c r="AJK510" s="128"/>
      <c r="AJL510" s="128"/>
      <c r="AJM510" s="128"/>
      <c r="AJN510" s="128"/>
      <c r="AJO510" s="128"/>
      <c r="AJP510" s="128"/>
      <c r="AJQ510" s="128"/>
      <c r="AJR510" s="128"/>
      <c r="AJS510" s="128"/>
      <c r="AJT510" s="128"/>
      <c r="AJU510" s="128"/>
      <c r="AJV510" s="128"/>
      <c r="AJW510" s="128"/>
      <c r="AJX510" s="128"/>
      <c r="AJY510" s="128"/>
      <c r="AJZ510" s="128"/>
      <c r="AKA510" s="128"/>
      <c r="AKB510" s="128"/>
      <c r="AKC510" s="128"/>
      <c r="AKD510" s="128"/>
      <c r="AKE510" s="128"/>
      <c r="AKF510" s="128"/>
      <c r="AKG510" s="128"/>
      <c r="AKH510" s="128"/>
      <c r="AKI510" s="128"/>
      <c r="AKJ510" s="128"/>
      <c r="AKK510" s="128"/>
      <c r="AKL510" s="128"/>
      <c r="AKM510" s="128"/>
      <c r="AKN510" s="128"/>
      <c r="AKO510" s="128"/>
      <c r="AKP510" s="128"/>
      <c r="AKQ510" s="128"/>
      <c r="AKR510" s="128"/>
      <c r="AKS510" s="128"/>
      <c r="AKT510" s="128"/>
      <c r="AKU510" s="128"/>
      <c r="AKV510" s="128"/>
      <c r="AKW510" s="128"/>
      <c r="AKX510" s="128"/>
      <c r="AKY510" s="128"/>
      <c r="AKZ510" s="128"/>
      <c r="ALA510" s="128"/>
      <c r="ALB510" s="128"/>
      <c r="ALC510" s="128"/>
      <c r="ALD510" s="128"/>
      <c r="ALE510" s="128"/>
      <c r="ALF510" s="128"/>
      <c r="ALG510" s="128"/>
      <c r="ALH510" s="128"/>
      <c r="ALI510" s="128"/>
      <c r="ALJ510" s="128"/>
      <c r="ALK510" s="128"/>
      <c r="ALL510" s="128"/>
      <c r="ALM510" s="128"/>
      <c r="ALN510" s="128"/>
      <c r="ALO510" s="128"/>
      <c r="ALP510" s="128"/>
      <c r="ALQ510" s="128"/>
      <c r="ALR510" s="128"/>
      <c r="ALS510" s="128"/>
      <c r="ALT510" s="128"/>
      <c r="ALU510" s="128"/>
      <c r="ALV510" s="128"/>
      <c r="ALW510" s="128"/>
      <c r="ALX510" s="128"/>
      <c r="ALY510" s="128"/>
      <c r="ALZ510" s="128"/>
      <c r="AMA510" s="128"/>
      <c r="AMB510" s="128"/>
      <c r="AMC510" s="128"/>
      <c r="AMD510" s="128"/>
      <c r="AME510" s="128"/>
      <c r="AMF510" s="128"/>
      <c r="AMG510" s="128"/>
      <c r="AMH510" s="128"/>
    </row>
    <row r="511" spans="1:1022" x14ac:dyDescent="0.3">
      <c r="A511" s="130" t="s">
        <v>155</v>
      </c>
      <c r="B511" s="128" t="s">
        <v>156</v>
      </c>
      <c r="C511" s="136"/>
      <c r="D511" s="176"/>
      <c r="E511" s="176"/>
      <c r="F511" s="176"/>
      <c r="G511" s="176"/>
      <c r="H511" s="176"/>
      <c r="I511" s="176"/>
      <c r="J511" s="176"/>
      <c r="K511" s="176"/>
      <c r="L511" s="176"/>
      <c r="M511" s="176"/>
      <c r="N511" s="176"/>
      <c r="O511" s="176"/>
      <c r="P511" s="128"/>
      <c r="Q511" s="128"/>
      <c r="R511" s="128"/>
      <c r="S511" s="128"/>
      <c r="T511" s="128"/>
      <c r="U511" s="128"/>
      <c r="V511" s="128"/>
      <c r="W511" s="128"/>
      <c r="X511" s="128"/>
      <c r="Y511" s="128"/>
      <c r="Z511" s="128"/>
      <c r="AA511" s="128"/>
      <c r="AB511" s="128"/>
      <c r="AC511" s="128"/>
      <c r="AD511" s="128"/>
      <c r="AE511" s="128"/>
      <c r="AF511" s="128"/>
      <c r="AG511" s="128"/>
      <c r="AH511" s="128"/>
      <c r="AI511" s="128"/>
      <c r="AJ511" s="128"/>
      <c r="AK511" s="128"/>
      <c r="AL511" s="128"/>
      <c r="AM511" s="128"/>
      <c r="AN511" s="128"/>
      <c r="AO511" s="128"/>
      <c r="AP511" s="128"/>
      <c r="AQ511" s="128"/>
      <c r="AR511" s="128"/>
      <c r="AS511" s="128"/>
      <c r="AT511" s="128"/>
      <c r="AU511" s="128"/>
      <c r="AV511" s="128"/>
      <c r="AW511" s="128"/>
      <c r="AX511" s="128"/>
      <c r="AY511" s="128"/>
      <c r="AZ511" s="128"/>
      <c r="BA511" s="128"/>
      <c r="BB511" s="128"/>
      <c r="BC511" s="128"/>
      <c r="BD511" s="128"/>
      <c r="BE511" s="128"/>
      <c r="BF511" s="128"/>
      <c r="BG511" s="128"/>
      <c r="BH511" s="128"/>
      <c r="BI511" s="128"/>
      <c r="BJ511" s="128"/>
      <c r="BK511" s="128"/>
      <c r="BL511" s="128"/>
      <c r="BM511" s="128"/>
      <c r="BN511" s="128"/>
      <c r="BO511" s="128"/>
      <c r="BP511" s="128"/>
      <c r="BQ511" s="128"/>
      <c r="BR511" s="128"/>
      <c r="BS511" s="128"/>
      <c r="BT511" s="128"/>
      <c r="BU511" s="128"/>
      <c r="BV511" s="128"/>
      <c r="BW511" s="128"/>
      <c r="BX511" s="128"/>
      <c r="BY511" s="128"/>
      <c r="BZ511" s="128"/>
      <c r="CA511" s="128"/>
      <c r="CB511" s="128"/>
      <c r="CC511" s="128"/>
      <c r="CD511" s="128"/>
      <c r="CE511" s="128"/>
      <c r="CF511" s="128"/>
      <c r="CG511" s="128"/>
      <c r="CH511" s="128"/>
      <c r="CI511" s="128"/>
      <c r="CJ511" s="128"/>
      <c r="CK511" s="128"/>
      <c r="CL511" s="128"/>
      <c r="CM511" s="128"/>
      <c r="CN511" s="128"/>
      <c r="CO511" s="128"/>
      <c r="CP511" s="128"/>
      <c r="CQ511" s="128"/>
      <c r="CR511" s="128"/>
      <c r="CS511" s="128"/>
      <c r="CT511" s="128"/>
      <c r="CU511" s="128"/>
      <c r="CV511" s="128"/>
      <c r="CW511" s="128"/>
      <c r="CX511" s="128"/>
      <c r="CY511" s="128"/>
      <c r="CZ511" s="128"/>
      <c r="DA511" s="128"/>
      <c r="DB511" s="128"/>
      <c r="DC511" s="128"/>
      <c r="DD511" s="128"/>
      <c r="DE511" s="128"/>
      <c r="DF511" s="128"/>
      <c r="DG511" s="128"/>
      <c r="DH511" s="128"/>
      <c r="DI511" s="128"/>
      <c r="DJ511" s="128"/>
      <c r="DK511" s="128"/>
      <c r="DL511" s="128"/>
      <c r="DM511" s="128"/>
      <c r="DN511" s="128"/>
      <c r="DO511" s="128"/>
      <c r="DP511" s="128"/>
      <c r="DQ511" s="128"/>
      <c r="DR511" s="128"/>
      <c r="DS511" s="128"/>
      <c r="DT511" s="128"/>
      <c r="DU511" s="128"/>
      <c r="DV511" s="128"/>
      <c r="DW511" s="128"/>
      <c r="DX511" s="128"/>
      <c r="DY511" s="128"/>
      <c r="DZ511" s="128"/>
      <c r="EA511" s="128"/>
      <c r="EB511" s="128"/>
      <c r="EC511" s="128"/>
      <c r="ED511" s="128"/>
      <c r="EE511" s="128"/>
      <c r="EF511" s="128"/>
      <c r="EG511" s="128"/>
      <c r="EH511" s="128"/>
      <c r="EI511" s="128"/>
      <c r="EJ511" s="128"/>
      <c r="EK511" s="128"/>
      <c r="EL511" s="128"/>
      <c r="EM511" s="128"/>
      <c r="EN511" s="128"/>
      <c r="EO511" s="128"/>
      <c r="EP511" s="128"/>
      <c r="EQ511" s="128"/>
      <c r="ER511" s="128"/>
      <c r="ES511" s="128"/>
      <c r="ET511" s="128"/>
      <c r="EU511" s="128"/>
      <c r="EV511" s="128"/>
      <c r="EW511" s="128"/>
      <c r="EX511" s="128"/>
      <c r="EY511" s="128"/>
      <c r="EZ511" s="128"/>
      <c r="FA511" s="128"/>
      <c r="FB511" s="128"/>
      <c r="FC511" s="128"/>
      <c r="FD511" s="128"/>
      <c r="FE511" s="128"/>
      <c r="FF511" s="128"/>
      <c r="FG511" s="128"/>
      <c r="FH511" s="128"/>
      <c r="FI511" s="128"/>
      <c r="FJ511" s="128"/>
      <c r="FK511" s="128"/>
      <c r="FL511" s="128"/>
      <c r="FM511" s="128"/>
      <c r="FN511" s="128"/>
      <c r="FO511" s="128"/>
      <c r="FP511" s="128"/>
      <c r="FQ511" s="128"/>
      <c r="FR511" s="128"/>
      <c r="FS511" s="128"/>
      <c r="FT511" s="128"/>
      <c r="FU511" s="128"/>
      <c r="FV511" s="128"/>
      <c r="FW511" s="128"/>
      <c r="FX511" s="128"/>
      <c r="FY511" s="128"/>
      <c r="FZ511" s="128"/>
      <c r="GA511" s="128"/>
      <c r="GB511" s="128"/>
      <c r="GC511" s="128"/>
      <c r="GD511" s="128"/>
      <c r="GE511" s="128"/>
      <c r="GF511" s="128"/>
      <c r="GG511" s="128"/>
      <c r="GH511" s="128"/>
      <c r="GI511" s="128"/>
      <c r="GJ511" s="128"/>
      <c r="GK511" s="128"/>
      <c r="GL511" s="128"/>
      <c r="GM511" s="128"/>
      <c r="GN511" s="128"/>
      <c r="GO511" s="128"/>
      <c r="GP511" s="128"/>
      <c r="GQ511" s="128"/>
      <c r="GR511" s="128"/>
      <c r="GS511" s="128"/>
      <c r="GT511" s="128"/>
      <c r="GU511" s="128"/>
      <c r="GV511" s="128"/>
      <c r="GW511" s="128"/>
      <c r="GX511" s="128"/>
      <c r="GY511" s="128"/>
      <c r="GZ511" s="128"/>
      <c r="HA511" s="128"/>
      <c r="HB511" s="128"/>
      <c r="HC511" s="128"/>
      <c r="HD511" s="128"/>
      <c r="HE511" s="128"/>
      <c r="HF511" s="128"/>
      <c r="HG511" s="128"/>
      <c r="HH511" s="128"/>
      <c r="HI511" s="128"/>
      <c r="HJ511" s="128"/>
      <c r="HK511" s="128"/>
      <c r="HL511" s="128"/>
      <c r="HM511" s="128"/>
      <c r="HN511" s="128"/>
      <c r="HO511" s="128"/>
      <c r="HP511" s="128"/>
      <c r="HQ511" s="128"/>
      <c r="HR511" s="128"/>
      <c r="HS511" s="128"/>
      <c r="HT511" s="128"/>
      <c r="HU511" s="128"/>
      <c r="HV511" s="128"/>
      <c r="HW511" s="128"/>
      <c r="HX511" s="128"/>
      <c r="HY511" s="128"/>
      <c r="HZ511" s="128"/>
      <c r="IA511" s="128"/>
      <c r="IB511" s="128"/>
      <c r="IC511" s="128"/>
      <c r="ID511" s="128"/>
      <c r="IE511" s="128"/>
      <c r="IF511" s="128"/>
      <c r="IG511" s="128"/>
      <c r="IH511" s="128"/>
      <c r="II511" s="128"/>
      <c r="IJ511" s="128"/>
      <c r="IK511" s="128"/>
      <c r="IL511" s="128"/>
      <c r="IM511" s="128"/>
      <c r="IN511" s="128"/>
      <c r="IO511" s="128"/>
      <c r="IP511" s="128"/>
      <c r="IQ511" s="128"/>
      <c r="IR511" s="128"/>
      <c r="IS511" s="128"/>
      <c r="IT511" s="128"/>
      <c r="IU511" s="128"/>
      <c r="IV511" s="128"/>
      <c r="IW511" s="128"/>
      <c r="IX511" s="128"/>
      <c r="IY511" s="128"/>
      <c r="IZ511" s="128"/>
      <c r="JA511" s="128"/>
      <c r="JB511" s="128"/>
      <c r="JC511" s="128"/>
      <c r="JD511" s="128"/>
      <c r="JE511" s="128"/>
      <c r="JF511" s="128"/>
      <c r="JG511" s="128"/>
      <c r="JH511" s="128"/>
      <c r="JI511" s="128"/>
      <c r="JJ511" s="128"/>
      <c r="JK511" s="128"/>
      <c r="JL511" s="128"/>
      <c r="JM511" s="128"/>
      <c r="JN511" s="128"/>
      <c r="JO511" s="128"/>
      <c r="JP511" s="128"/>
      <c r="JQ511" s="128"/>
      <c r="JR511" s="128"/>
      <c r="JS511" s="128"/>
      <c r="JT511" s="128"/>
      <c r="JU511" s="128"/>
      <c r="JV511" s="128"/>
      <c r="JW511" s="128"/>
      <c r="JX511" s="128"/>
      <c r="JY511" s="128"/>
      <c r="JZ511" s="128"/>
      <c r="KA511" s="128"/>
      <c r="KB511" s="128"/>
      <c r="KC511" s="128"/>
      <c r="KD511" s="128"/>
      <c r="KE511" s="128"/>
      <c r="KF511" s="128"/>
      <c r="KG511" s="128"/>
      <c r="KH511" s="128"/>
      <c r="KI511" s="128"/>
      <c r="KJ511" s="128"/>
      <c r="KK511" s="128"/>
      <c r="KL511" s="128"/>
      <c r="KM511" s="128"/>
      <c r="KN511" s="128"/>
      <c r="KO511" s="128"/>
      <c r="KP511" s="128"/>
      <c r="KQ511" s="128"/>
      <c r="KR511" s="128"/>
      <c r="KS511" s="128"/>
      <c r="KT511" s="128"/>
      <c r="KU511" s="128"/>
      <c r="KV511" s="128"/>
      <c r="KW511" s="128"/>
      <c r="KX511" s="128"/>
      <c r="KY511" s="128"/>
      <c r="KZ511" s="128"/>
      <c r="LA511" s="128"/>
      <c r="LB511" s="128"/>
      <c r="LC511" s="128"/>
      <c r="LD511" s="128"/>
      <c r="LE511" s="128"/>
      <c r="LF511" s="128"/>
      <c r="LG511" s="128"/>
      <c r="LH511" s="128"/>
      <c r="LI511" s="128"/>
      <c r="LJ511" s="128"/>
      <c r="LK511" s="128"/>
      <c r="LL511" s="128"/>
      <c r="LM511" s="128"/>
      <c r="LN511" s="128"/>
      <c r="LO511" s="128"/>
      <c r="LP511" s="128"/>
      <c r="LQ511" s="128"/>
      <c r="LR511" s="128"/>
      <c r="LS511" s="128"/>
      <c r="LT511" s="128"/>
      <c r="LU511" s="128"/>
      <c r="LV511" s="128"/>
      <c r="LW511" s="128"/>
      <c r="LX511" s="128"/>
      <c r="LY511" s="128"/>
      <c r="LZ511" s="128"/>
      <c r="MA511" s="128"/>
      <c r="MB511" s="128"/>
      <c r="MC511" s="128"/>
      <c r="MD511" s="128"/>
      <c r="ME511" s="128"/>
      <c r="MF511" s="128"/>
      <c r="MG511" s="128"/>
      <c r="MH511" s="128"/>
      <c r="MI511" s="128"/>
      <c r="MJ511" s="128"/>
      <c r="MK511" s="128"/>
      <c r="ML511" s="128"/>
      <c r="MM511" s="128"/>
      <c r="MN511" s="128"/>
      <c r="MO511" s="128"/>
      <c r="MP511" s="128"/>
      <c r="MQ511" s="128"/>
      <c r="MR511" s="128"/>
      <c r="MS511" s="128"/>
      <c r="MT511" s="128"/>
      <c r="MU511" s="128"/>
      <c r="MV511" s="128"/>
      <c r="MW511" s="128"/>
      <c r="MX511" s="128"/>
      <c r="MY511" s="128"/>
      <c r="MZ511" s="128"/>
      <c r="NA511" s="128"/>
      <c r="NB511" s="128"/>
      <c r="NC511" s="128"/>
      <c r="ND511" s="128"/>
      <c r="NE511" s="128"/>
      <c r="NF511" s="128"/>
      <c r="NG511" s="128"/>
      <c r="NH511" s="128"/>
      <c r="NI511" s="128"/>
      <c r="NJ511" s="128"/>
      <c r="NK511" s="128"/>
      <c r="NL511" s="128"/>
      <c r="NM511" s="128"/>
      <c r="NN511" s="128"/>
      <c r="NO511" s="128"/>
      <c r="NP511" s="128"/>
      <c r="NQ511" s="128"/>
      <c r="NR511" s="128"/>
      <c r="NS511" s="128"/>
      <c r="NT511" s="128"/>
      <c r="NU511" s="128"/>
      <c r="NV511" s="128"/>
      <c r="NW511" s="128"/>
      <c r="NX511" s="128"/>
      <c r="NY511" s="128"/>
      <c r="NZ511" s="128"/>
      <c r="OA511" s="128"/>
      <c r="OB511" s="128"/>
      <c r="OC511" s="128"/>
      <c r="OD511" s="128"/>
      <c r="OE511" s="128"/>
      <c r="OF511" s="128"/>
      <c r="OG511" s="128"/>
      <c r="OH511" s="128"/>
      <c r="OI511" s="128"/>
      <c r="OJ511" s="128"/>
      <c r="OK511" s="128"/>
      <c r="OL511" s="128"/>
      <c r="OM511" s="128"/>
      <c r="ON511" s="128"/>
      <c r="OO511" s="128"/>
      <c r="OP511" s="128"/>
      <c r="OQ511" s="128"/>
      <c r="OR511" s="128"/>
      <c r="OS511" s="128"/>
      <c r="OT511" s="128"/>
      <c r="OU511" s="128"/>
      <c r="OV511" s="128"/>
      <c r="OW511" s="128"/>
      <c r="OX511" s="128"/>
      <c r="OY511" s="128"/>
      <c r="OZ511" s="128"/>
      <c r="PA511" s="128"/>
      <c r="PB511" s="128"/>
      <c r="PC511" s="128"/>
      <c r="PD511" s="128"/>
      <c r="PE511" s="128"/>
      <c r="PF511" s="128"/>
      <c r="PG511" s="128"/>
      <c r="PH511" s="128"/>
      <c r="PI511" s="128"/>
      <c r="PJ511" s="128"/>
      <c r="PK511" s="128"/>
      <c r="PL511" s="128"/>
      <c r="PM511" s="128"/>
      <c r="PN511" s="128"/>
      <c r="PO511" s="128"/>
      <c r="PP511" s="128"/>
      <c r="PQ511" s="128"/>
      <c r="PR511" s="128"/>
      <c r="PS511" s="128"/>
      <c r="PT511" s="128"/>
      <c r="PU511" s="128"/>
      <c r="PV511" s="128"/>
      <c r="PW511" s="128"/>
      <c r="PX511" s="128"/>
      <c r="PY511" s="128"/>
      <c r="PZ511" s="128"/>
      <c r="QA511" s="128"/>
      <c r="QB511" s="128"/>
      <c r="QC511" s="128"/>
      <c r="QD511" s="128"/>
      <c r="QE511" s="128"/>
      <c r="QF511" s="128"/>
      <c r="QG511" s="128"/>
      <c r="QH511" s="128"/>
      <c r="QI511" s="128"/>
      <c r="QJ511" s="128"/>
      <c r="QK511" s="128"/>
      <c r="QL511" s="128"/>
      <c r="QM511" s="128"/>
      <c r="QN511" s="128"/>
      <c r="QO511" s="128"/>
      <c r="QP511" s="128"/>
      <c r="QQ511" s="128"/>
      <c r="QR511" s="128"/>
      <c r="QS511" s="128"/>
      <c r="QT511" s="128"/>
      <c r="QU511" s="128"/>
      <c r="QV511" s="128"/>
      <c r="QW511" s="128"/>
      <c r="QX511" s="128"/>
      <c r="QY511" s="128"/>
      <c r="QZ511" s="128"/>
      <c r="RA511" s="128"/>
      <c r="RB511" s="128"/>
      <c r="RC511" s="128"/>
      <c r="RD511" s="128"/>
      <c r="RE511" s="128"/>
      <c r="RF511" s="128"/>
      <c r="RG511" s="128"/>
      <c r="RH511" s="128"/>
      <c r="RI511" s="128"/>
      <c r="RJ511" s="128"/>
      <c r="RK511" s="128"/>
      <c r="RL511" s="128"/>
      <c r="RM511" s="128"/>
      <c r="RN511" s="128"/>
      <c r="RO511" s="128"/>
      <c r="RP511" s="128"/>
      <c r="RQ511" s="128"/>
      <c r="RR511" s="128"/>
      <c r="RS511" s="128"/>
      <c r="RT511" s="128"/>
      <c r="RU511" s="128"/>
      <c r="RV511" s="128"/>
      <c r="RW511" s="128"/>
      <c r="RX511" s="128"/>
      <c r="RY511" s="128"/>
      <c r="RZ511" s="128"/>
      <c r="SA511" s="128"/>
      <c r="SB511" s="128"/>
      <c r="SC511" s="128"/>
      <c r="SD511" s="128"/>
      <c r="SE511" s="128"/>
      <c r="SF511" s="128"/>
      <c r="SG511" s="128"/>
      <c r="SH511" s="128"/>
      <c r="SI511" s="128"/>
      <c r="SJ511" s="128"/>
      <c r="SK511" s="128"/>
      <c r="SL511" s="128"/>
      <c r="SM511" s="128"/>
      <c r="SN511" s="128"/>
      <c r="SO511" s="128"/>
      <c r="SP511" s="128"/>
      <c r="SQ511" s="128"/>
      <c r="SR511" s="128"/>
      <c r="SS511" s="128"/>
      <c r="ST511" s="128"/>
      <c r="SU511" s="128"/>
      <c r="SV511" s="128"/>
      <c r="SW511" s="128"/>
      <c r="SX511" s="128"/>
      <c r="SY511" s="128"/>
      <c r="SZ511" s="128"/>
      <c r="TA511" s="128"/>
      <c r="TB511" s="128"/>
      <c r="TC511" s="128"/>
      <c r="TD511" s="128"/>
      <c r="TE511" s="128"/>
      <c r="TF511" s="128"/>
      <c r="TG511" s="128"/>
      <c r="TH511" s="128"/>
      <c r="TI511" s="128"/>
      <c r="TJ511" s="128"/>
      <c r="TK511" s="128"/>
      <c r="TL511" s="128"/>
      <c r="TM511" s="128"/>
      <c r="TN511" s="128"/>
      <c r="TO511" s="128"/>
      <c r="TP511" s="128"/>
      <c r="TQ511" s="128"/>
      <c r="TR511" s="128"/>
      <c r="TS511" s="128"/>
      <c r="TT511" s="128"/>
      <c r="TU511" s="128"/>
      <c r="TV511" s="128"/>
      <c r="TW511" s="128"/>
      <c r="TX511" s="128"/>
      <c r="TY511" s="128"/>
      <c r="TZ511" s="128"/>
      <c r="UA511" s="128"/>
      <c r="UB511" s="128"/>
      <c r="UC511" s="128"/>
      <c r="UD511" s="128"/>
      <c r="UE511" s="128"/>
      <c r="UF511" s="128"/>
      <c r="UG511" s="128"/>
      <c r="UH511" s="128"/>
      <c r="UI511" s="128"/>
      <c r="UJ511" s="128"/>
      <c r="UK511" s="128"/>
      <c r="UL511" s="128"/>
      <c r="UM511" s="128"/>
      <c r="UN511" s="128"/>
      <c r="UO511" s="128"/>
      <c r="UP511" s="128"/>
      <c r="UQ511" s="128"/>
      <c r="UR511" s="128"/>
      <c r="US511" s="128"/>
      <c r="UT511" s="128"/>
      <c r="UU511" s="128"/>
      <c r="UV511" s="128"/>
      <c r="UW511" s="128"/>
      <c r="UX511" s="128"/>
      <c r="UY511" s="128"/>
      <c r="UZ511" s="128"/>
      <c r="VA511" s="128"/>
      <c r="VB511" s="128"/>
      <c r="VC511" s="128"/>
      <c r="VD511" s="128"/>
      <c r="VE511" s="128"/>
      <c r="VF511" s="128"/>
      <c r="VG511" s="128"/>
      <c r="VH511" s="128"/>
      <c r="VI511" s="128"/>
      <c r="VJ511" s="128"/>
      <c r="VK511" s="128"/>
      <c r="VL511" s="128"/>
      <c r="VM511" s="128"/>
      <c r="VN511" s="128"/>
      <c r="VO511" s="128"/>
      <c r="VP511" s="128"/>
      <c r="VQ511" s="128"/>
      <c r="VR511" s="128"/>
      <c r="VS511" s="128"/>
      <c r="VT511" s="128"/>
      <c r="VU511" s="128"/>
      <c r="VV511" s="128"/>
      <c r="VW511" s="128"/>
      <c r="VX511" s="128"/>
      <c r="VY511" s="128"/>
      <c r="VZ511" s="128"/>
      <c r="WA511" s="128"/>
      <c r="WB511" s="128"/>
      <c r="WC511" s="128"/>
      <c r="WD511" s="128"/>
      <c r="WE511" s="128"/>
      <c r="WF511" s="128"/>
      <c r="WG511" s="128"/>
      <c r="WH511" s="128"/>
      <c r="WI511" s="128"/>
      <c r="WJ511" s="128"/>
      <c r="WK511" s="128"/>
      <c r="WL511" s="128"/>
      <c r="WM511" s="128"/>
      <c r="WN511" s="128"/>
      <c r="WO511" s="128"/>
      <c r="WP511" s="128"/>
      <c r="WQ511" s="128"/>
      <c r="WR511" s="128"/>
      <c r="WS511" s="128"/>
      <c r="WT511" s="128"/>
      <c r="WU511" s="128"/>
      <c r="WV511" s="128"/>
      <c r="WW511" s="128"/>
      <c r="WX511" s="128"/>
      <c r="WY511" s="128"/>
      <c r="WZ511" s="128"/>
      <c r="XA511" s="128"/>
      <c r="XB511" s="128"/>
      <c r="XC511" s="128"/>
      <c r="XD511" s="128"/>
      <c r="XE511" s="128"/>
      <c r="XF511" s="128"/>
      <c r="XG511" s="128"/>
      <c r="XH511" s="128"/>
      <c r="XI511" s="128"/>
      <c r="XJ511" s="128"/>
      <c r="XK511" s="128"/>
      <c r="XL511" s="128"/>
      <c r="XM511" s="128"/>
      <c r="XN511" s="128"/>
      <c r="XO511" s="128"/>
      <c r="XP511" s="128"/>
      <c r="XQ511" s="128"/>
      <c r="XR511" s="128"/>
      <c r="XS511" s="128"/>
      <c r="XT511" s="128"/>
      <c r="XU511" s="128"/>
      <c r="XV511" s="128"/>
      <c r="XW511" s="128"/>
      <c r="XX511" s="128"/>
      <c r="XY511" s="128"/>
      <c r="XZ511" s="128"/>
      <c r="YA511" s="128"/>
      <c r="YB511" s="128"/>
      <c r="YC511" s="128"/>
      <c r="YD511" s="128"/>
      <c r="YE511" s="128"/>
      <c r="YF511" s="128"/>
      <c r="YG511" s="128"/>
      <c r="YH511" s="128"/>
      <c r="YI511" s="128"/>
      <c r="YJ511" s="128"/>
      <c r="YK511" s="128"/>
      <c r="YL511" s="128"/>
      <c r="YM511" s="128"/>
      <c r="YN511" s="128"/>
      <c r="YO511" s="128"/>
      <c r="YP511" s="128"/>
      <c r="YQ511" s="128"/>
      <c r="YR511" s="128"/>
      <c r="YS511" s="128"/>
      <c r="YT511" s="128"/>
      <c r="YU511" s="128"/>
      <c r="YV511" s="128"/>
      <c r="YW511" s="128"/>
      <c r="YX511" s="128"/>
      <c r="YY511" s="128"/>
      <c r="YZ511" s="128"/>
      <c r="ZA511" s="128"/>
      <c r="ZB511" s="128"/>
      <c r="ZC511" s="128"/>
      <c r="ZD511" s="128"/>
      <c r="ZE511" s="128"/>
      <c r="ZF511" s="128"/>
      <c r="ZG511" s="128"/>
      <c r="ZH511" s="128"/>
      <c r="ZI511" s="128"/>
      <c r="ZJ511" s="128"/>
      <c r="ZK511" s="128"/>
      <c r="ZL511" s="128"/>
      <c r="ZM511" s="128"/>
      <c r="ZN511" s="128"/>
      <c r="ZO511" s="128"/>
      <c r="ZP511" s="128"/>
      <c r="ZQ511" s="128"/>
      <c r="ZR511" s="128"/>
      <c r="ZS511" s="128"/>
      <c r="ZT511" s="128"/>
      <c r="ZU511" s="128"/>
      <c r="ZV511" s="128"/>
      <c r="ZW511" s="128"/>
      <c r="ZX511" s="128"/>
      <c r="ZY511" s="128"/>
      <c r="ZZ511" s="128"/>
      <c r="AAA511" s="128"/>
      <c r="AAB511" s="128"/>
      <c r="AAC511" s="128"/>
      <c r="AAD511" s="128"/>
      <c r="AAE511" s="128"/>
      <c r="AAF511" s="128"/>
      <c r="AAG511" s="128"/>
      <c r="AAH511" s="128"/>
      <c r="AAI511" s="128"/>
      <c r="AAJ511" s="128"/>
      <c r="AAK511" s="128"/>
      <c r="AAL511" s="128"/>
      <c r="AAM511" s="128"/>
      <c r="AAN511" s="128"/>
      <c r="AAO511" s="128"/>
      <c r="AAP511" s="128"/>
      <c r="AAQ511" s="128"/>
      <c r="AAR511" s="128"/>
      <c r="AAS511" s="128"/>
      <c r="AAT511" s="128"/>
      <c r="AAU511" s="128"/>
      <c r="AAV511" s="128"/>
      <c r="AAW511" s="128"/>
      <c r="AAX511" s="128"/>
      <c r="AAY511" s="128"/>
      <c r="AAZ511" s="128"/>
      <c r="ABA511" s="128"/>
      <c r="ABB511" s="128"/>
      <c r="ABC511" s="128"/>
      <c r="ABD511" s="128"/>
      <c r="ABE511" s="128"/>
      <c r="ABF511" s="128"/>
      <c r="ABG511" s="128"/>
      <c r="ABH511" s="128"/>
      <c r="ABI511" s="128"/>
      <c r="ABJ511" s="128"/>
      <c r="ABK511" s="128"/>
      <c r="ABL511" s="128"/>
      <c r="ABM511" s="128"/>
      <c r="ABN511" s="128"/>
      <c r="ABO511" s="128"/>
      <c r="ABP511" s="128"/>
      <c r="ABQ511" s="128"/>
      <c r="ABR511" s="128"/>
      <c r="ABS511" s="128"/>
      <c r="ABT511" s="128"/>
      <c r="ABU511" s="128"/>
      <c r="ABV511" s="128"/>
      <c r="ABW511" s="128"/>
      <c r="ABX511" s="128"/>
      <c r="ABY511" s="128"/>
      <c r="ABZ511" s="128"/>
      <c r="ACA511" s="128"/>
      <c r="ACB511" s="128"/>
      <c r="ACC511" s="128"/>
      <c r="ACD511" s="128"/>
      <c r="ACE511" s="128"/>
      <c r="ACF511" s="128"/>
      <c r="ACG511" s="128"/>
      <c r="ACH511" s="128"/>
      <c r="ACI511" s="128"/>
      <c r="ACJ511" s="128"/>
      <c r="ACK511" s="128"/>
      <c r="ACL511" s="128"/>
      <c r="ACM511" s="128"/>
      <c r="ACN511" s="128"/>
      <c r="ACO511" s="128"/>
      <c r="ACP511" s="128"/>
      <c r="ACQ511" s="128"/>
      <c r="ACR511" s="128"/>
      <c r="ACS511" s="128"/>
      <c r="ACT511" s="128"/>
      <c r="ACU511" s="128"/>
      <c r="ACV511" s="128"/>
      <c r="ACW511" s="128"/>
      <c r="ACX511" s="128"/>
      <c r="ACY511" s="128"/>
      <c r="ACZ511" s="128"/>
      <c r="ADA511" s="128"/>
      <c r="ADB511" s="128"/>
      <c r="ADC511" s="128"/>
      <c r="ADD511" s="128"/>
      <c r="ADE511" s="128"/>
      <c r="ADF511" s="128"/>
      <c r="ADG511" s="128"/>
      <c r="ADH511" s="128"/>
      <c r="ADI511" s="128"/>
      <c r="ADJ511" s="128"/>
      <c r="ADK511" s="128"/>
      <c r="ADL511" s="128"/>
      <c r="ADM511" s="128"/>
      <c r="ADN511" s="128"/>
      <c r="ADO511" s="128"/>
      <c r="ADP511" s="128"/>
      <c r="ADQ511" s="128"/>
      <c r="ADR511" s="128"/>
      <c r="ADS511" s="128"/>
      <c r="ADT511" s="128"/>
      <c r="ADU511" s="128"/>
      <c r="ADV511" s="128"/>
      <c r="ADW511" s="128"/>
      <c r="ADX511" s="128"/>
      <c r="ADY511" s="128"/>
      <c r="ADZ511" s="128"/>
      <c r="AEA511" s="128"/>
      <c r="AEB511" s="128"/>
      <c r="AEC511" s="128"/>
      <c r="AED511" s="128"/>
      <c r="AEE511" s="128"/>
      <c r="AEF511" s="128"/>
      <c r="AEG511" s="128"/>
      <c r="AEH511" s="128"/>
      <c r="AEI511" s="128"/>
      <c r="AEJ511" s="128"/>
      <c r="AEK511" s="128"/>
      <c r="AEL511" s="128"/>
      <c r="AEM511" s="128"/>
      <c r="AEN511" s="128"/>
      <c r="AEO511" s="128"/>
      <c r="AEP511" s="128"/>
      <c r="AEQ511" s="128"/>
      <c r="AER511" s="128"/>
      <c r="AES511" s="128"/>
      <c r="AET511" s="128"/>
      <c r="AEU511" s="128"/>
      <c r="AEV511" s="128"/>
      <c r="AEW511" s="128"/>
      <c r="AEX511" s="128"/>
      <c r="AEY511" s="128"/>
      <c r="AEZ511" s="128"/>
      <c r="AFA511" s="128"/>
      <c r="AFB511" s="128"/>
      <c r="AFC511" s="128"/>
      <c r="AFD511" s="128"/>
      <c r="AFE511" s="128"/>
      <c r="AFF511" s="128"/>
      <c r="AFG511" s="128"/>
      <c r="AFH511" s="128"/>
      <c r="AFI511" s="128"/>
      <c r="AFJ511" s="128"/>
      <c r="AFK511" s="128"/>
      <c r="AFL511" s="128"/>
      <c r="AFM511" s="128"/>
      <c r="AFN511" s="128"/>
      <c r="AFO511" s="128"/>
      <c r="AFP511" s="128"/>
      <c r="AFQ511" s="128"/>
      <c r="AFR511" s="128"/>
      <c r="AFS511" s="128"/>
      <c r="AFT511" s="128"/>
      <c r="AFU511" s="128"/>
      <c r="AFV511" s="128"/>
      <c r="AFW511" s="128"/>
      <c r="AFX511" s="128"/>
      <c r="AFY511" s="128"/>
      <c r="AFZ511" s="128"/>
      <c r="AGA511" s="128"/>
      <c r="AGB511" s="128"/>
      <c r="AGC511" s="128"/>
      <c r="AGD511" s="128"/>
      <c r="AGE511" s="128"/>
      <c r="AGF511" s="128"/>
      <c r="AGG511" s="128"/>
      <c r="AGH511" s="128"/>
      <c r="AGI511" s="128"/>
      <c r="AGJ511" s="128"/>
      <c r="AGK511" s="128"/>
      <c r="AGL511" s="128"/>
      <c r="AGM511" s="128"/>
      <c r="AGN511" s="128"/>
      <c r="AGO511" s="128"/>
      <c r="AGP511" s="128"/>
      <c r="AGQ511" s="128"/>
      <c r="AGR511" s="128"/>
      <c r="AGS511" s="128"/>
      <c r="AGT511" s="128"/>
      <c r="AGU511" s="128"/>
      <c r="AGV511" s="128"/>
      <c r="AGW511" s="128"/>
      <c r="AGX511" s="128"/>
      <c r="AGY511" s="128"/>
      <c r="AGZ511" s="128"/>
      <c r="AHA511" s="128"/>
      <c r="AHB511" s="128"/>
      <c r="AHC511" s="128"/>
      <c r="AHD511" s="128"/>
      <c r="AHE511" s="128"/>
      <c r="AHF511" s="128"/>
      <c r="AHG511" s="128"/>
      <c r="AHH511" s="128"/>
      <c r="AHI511" s="128"/>
      <c r="AHJ511" s="128"/>
      <c r="AHK511" s="128"/>
      <c r="AHL511" s="128"/>
      <c r="AHM511" s="128"/>
      <c r="AHN511" s="128"/>
      <c r="AHO511" s="128"/>
      <c r="AHP511" s="128"/>
      <c r="AHQ511" s="128"/>
      <c r="AHR511" s="128"/>
      <c r="AHS511" s="128"/>
      <c r="AHT511" s="128"/>
      <c r="AHU511" s="128"/>
      <c r="AHV511" s="128"/>
      <c r="AHW511" s="128"/>
      <c r="AHX511" s="128"/>
      <c r="AHY511" s="128"/>
      <c r="AHZ511" s="128"/>
      <c r="AIA511" s="128"/>
      <c r="AIB511" s="128"/>
      <c r="AIC511" s="128"/>
      <c r="AID511" s="128"/>
      <c r="AIE511" s="128"/>
      <c r="AIF511" s="128"/>
      <c r="AIG511" s="128"/>
      <c r="AIH511" s="128"/>
      <c r="AII511" s="128"/>
      <c r="AIJ511" s="128"/>
      <c r="AIK511" s="128"/>
      <c r="AIL511" s="128"/>
      <c r="AIM511" s="128"/>
      <c r="AIN511" s="128"/>
      <c r="AIO511" s="128"/>
      <c r="AIP511" s="128"/>
      <c r="AIQ511" s="128"/>
      <c r="AIR511" s="128"/>
      <c r="AIS511" s="128"/>
      <c r="AIT511" s="128"/>
      <c r="AIU511" s="128"/>
      <c r="AIV511" s="128"/>
      <c r="AIW511" s="128"/>
      <c r="AIX511" s="128"/>
      <c r="AIY511" s="128"/>
      <c r="AIZ511" s="128"/>
      <c r="AJA511" s="128"/>
      <c r="AJB511" s="128"/>
      <c r="AJC511" s="128"/>
      <c r="AJD511" s="128"/>
      <c r="AJE511" s="128"/>
      <c r="AJF511" s="128"/>
      <c r="AJG511" s="128"/>
      <c r="AJH511" s="128"/>
      <c r="AJI511" s="128"/>
      <c r="AJJ511" s="128"/>
      <c r="AJK511" s="128"/>
      <c r="AJL511" s="128"/>
      <c r="AJM511" s="128"/>
      <c r="AJN511" s="128"/>
      <c r="AJO511" s="128"/>
      <c r="AJP511" s="128"/>
      <c r="AJQ511" s="128"/>
      <c r="AJR511" s="128"/>
      <c r="AJS511" s="128"/>
      <c r="AJT511" s="128"/>
      <c r="AJU511" s="128"/>
      <c r="AJV511" s="128"/>
      <c r="AJW511" s="128"/>
      <c r="AJX511" s="128"/>
      <c r="AJY511" s="128"/>
      <c r="AJZ511" s="128"/>
      <c r="AKA511" s="128"/>
      <c r="AKB511" s="128"/>
      <c r="AKC511" s="128"/>
      <c r="AKD511" s="128"/>
      <c r="AKE511" s="128"/>
      <c r="AKF511" s="128"/>
      <c r="AKG511" s="128"/>
      <c r="AKH511" s="128"/>
      <c r="AKI511" s="128"/>
      <c r="AKJ511" s="128"/>
      <c r="AKK511" s="128"/>
      <c r="AKL511" s="128"/>
      <c r="AKM511" s="128"/>
      <c r="AKN511" s="128"/>
      <c r="AKO511" s="128"/>
      <c r="AKP511" s="128"/>
      <c r="AKQ511" s="128"/>
      <c r="AKR511" s="128"/>
      <c r="AKS511" s="128"/>
      <c r="AKT511" s="128"/>
      <c r="AKU511" s="128"/>
      <c r="AKV511" s="128"/>
      <c r="AKW511" s="128"/>
      <c r="AKX511" s="128"/>
      <c r="AKY511" s="128"/>
      <c r="AKZ511" s="128"/>
      <c r="ALA511" s="128"/>
      <c r="ALB511" s="128"/>
      <c r="ALC511" s="128"/>
      <c r="ALD511" s="128"/>
      <c r="ALE511" s="128"/>
      <c r="ALF511" s="128"/>
      <c r="ALG511" s="128"/>
      <c r="ALH511" s="128"/>
      <c r="ALI511" s="128"/>
      <c r="ALJ511" s="128"/>
      <c r="ALK511" s="128"/>
      <c r="ALL511" s="128"/>
      <c r="ALM511" s="128"/>
      <c r="ALN511" s="128"/>
      <c r="ALO511" s="128"/>
      <c r="ALP511" s="128"/>
      <c r="ALQ511" s="128"/>
      <c r="ALR511" s="128"/>
      <c r="ALS511" s="128"/>
      <c r="ALT511" s="128"/>
      <c r="ALU511" s="128"/>
      <c r="ALV511" s="128"/>
      <c r="ALW511" s="128"/>
      <c r="ALX511" s="128"/>
      <c r="ALY511" s="128"/>
      <c r="ALZ511" s="128"/>
      <c r="AMA511" s="128"/>
      <c r="AMB511" s="128"/>
      <c r="AMC511" s="128"/>
      <c r="AMD511" s="128"/>
      <c r="AME511" s="128"/>
      <c r="AMF511" s="128"/>
      <c r="AMG511" s="128"/>
      <c r="AMH511" s="128"/>
    </row>
    <row r="512" spans="1:1022" ht="15" customHeight="1" x14ac:dyDescent="0.3">
      <c r="A512" s="131" t="s">
        <v>19</v>
      </c>
      <c r="B512" s="158" t="s">
        <v>46</v>
      </c>
      <c r="C512" s="158"/>
      <c r="D512" s="177"/>
      <c r="E512" s="174"/>
      <c r="F512" s="178"/>
      <c r="G512" s="178"/>
      <c r="H512" s="177"/>
      <c r="I512" s="177"/>
      <c r="J512" s="179"/>
      <c r="K512" s="179"/>
      <c r="L512" s="179"/>
      <c r="M512" s="179"/>
      <c r="N512" s="179"/>
      <c r="O512" s="179"/>
      <c r="P512" s="128"/>
      <c r="Q512" s="128"/>
      <c r="R512" s="128"/>
      <c r="S512" s="128"/>
      <c r="T512" s="128"/>
      <c r="U512" s="128"/>
      <c r="V512" s="128"/>
      <c r="W512" s="128"/>
      <c r="X512" s="128"/>
      <c r="Y512" s="128"/>
      <c r="Z512" s="128"/>
      <c r="AA512" s="128"/>
      <c r="AB512" s="128"/>
      <c r="AC512" s="128"/>
      <c r="AD512" s="128"/>
      <c r="AE512" s="128"/>
      <c r="AF512" s="128"/>
      <c r="AG512" s="128"/>
      <c r="AH512" s="128"/>
      <c r="AI512" s="128"/>
      <c r="AJ512" s="128"/>
      <c r="AK512" s="128"/>
      <c r="AL512" s="128"/>
      <c r="AM512" s="128"/>
      <c r="AN512" s="128"/>
      <c r="AO512" s="128"/>
      <c r="AP512" s="128"/>
      <c r="AQ512" s="128"/>
      <c r="AR512" s="128"/>
      <c r="AS512" s="128"/>
      <c r="AT512" s="128"/>
      <c r="AU512" s="128"/>
      <c r="AV512" s="128"/>
      <c r="AW512" s="128"/>
      <c r="AX512" s="128"/>
      <c r="AY512" s="128"/>
      <c r="AZ512" s="128"/>
      <c r="BA512" s="128"/>
      <c r="BB512" s="128"/>
      <c r="BC512" s="128"/>
      <c r="BD512" s="128"/>
      <c r="BE512" s="128"/>
      <c r="BF512" s="128"/>
      <c r="BG512" s="128"/>
      <c r="BH512" s="128"/>
      <c r="BI512" s="128"/>
      <c r="BJ512" s="128"/>
      <c r="BK512" s="128"/>
      <c r="BL512" s="128"/>
      <c r="BM512" s="128"/>
      <c r="BN512" s="128"/>
      <c r="BO512" s="128"/>
      <c r="BP512" s="128"/>
      <c r="BQ512" s="128"/>
      <c r="BR512" s="128"/>
      <c r="BS512" s="128"/>
      <c r="BT512" s="128"/>
      <c r="BU512" s="128"/>
      <c r="BV512" s="128"/>
      <c r="BW512" s="128"/>
      <c r="BX512" s="128"/>
      <c r="BY512" s="128"/>
      <c r="BZ512" s="128"/>
      <c r="CA512" s="128"/>
      <c r="CB512" s="128"/>
      <c r="CC512" s="128"/>
      <c r="CD512" s="128"/>
      <c r="CE512" s="128"/>
      <c r="CF512" s="128"/>
      <c r="CG512" s="128"/>
      <c r="CH512" s="128"/>
      <c r="CI512" s="128"/>
      <c r="CJ512" s="128"/>
      <c r="CK512" s="128"/>
      <c r="CL512" s="128"/>
      <c r="CM512" s="128"/>
      <c r="CN512" s="128"/>
      <c r="CO512" s="128"/>
      <c r="CP512" s="128"/>
      <c r="CQ512" s="128"/>
      <c r="CR512" s="128"/>
      <c r="CS512" s="128"/>
      <c r="CT512" s="128"/>
      <c r="CU512" s="128"/>
      <c r="CV512" s="128"/>
      <c r="CW512" s="128"/>
      <c r="CX512" s="128"/>
      <c r="CY512" s="128"/>
      <c r="CZ512" s="128"/>
      <c r="DA512" s="128"/>
      <c r="DB512" s="128"/>
      <c r="DC512" s="128"/>
      <c r="DD512" s="128"/>
      <c r="DE512" s="128"/>
      <c r="DF512" s="128"/>
      <c r="DG512" s="128"/>
      <c r="DH512" s="128"/>
      <c r="DI512" s="128"/>
      <c r="DJ512" s="128"/>
      <c r="DK512" s="128"/>
      <c r="DL512" s="128"/>
      <c r="DM512" s="128"/>
      <c r="DN512" s="128"/>
      <c r="DO512" s="128"/>
      <c r="DP512" s="128"/>
      <c r="DQ512" s="128"/>
      <c r="DR512" s="128"/>
      <c r="DS512" s="128"/>
      <c r="DT512" s="128"/>
      <c r="DU512" s="128"/>
      <c r="DV512" s="128"/>
      <c r="DW512" s="128"/>
      <c r="DX512" s="128"/>
      <c r="DY512" s="128"/>
      <c r="DZ512" s="128"/>
      <c r="EA512" s="128"/>
      <c r="EB512" s="128"/>
      <c r="EC512" s="128"/>
      <c r="ED512" s="128"/>
      <c r="EE512" s="128"/>
      <c r="EF512" s="128"/>
      <c r="EG512" s="128"/>
      <c r="EH512" s="128"/>
      <c r="EI512" s="128"/>
      <c r="EJ512" s="128"/>
      <c r="EK512" s="128"/>
      <c r="EL512" s="128"/>
      <c r="EM512" s="128"/>
      <c r="EN512" s="128"/>
      <c r="EO512" s="128"/>
      <c r="EP512" s="128"/>
      <c r="EQ512" s="128"/>
      <c r="ER512" s="128"/>
      <c r="ES512" s="128"/>
      <c r="ET512" s="128"/>
      <c r="EU512" s="128"/>
      <c r="EV512" s="128"/>
      <c r="EW512" s="128"/>
      <c r="EX512" s="128"/>
      <c r="EY512" s="128"/>
      <c r="EZ512" s="128"/>
      <c r="FA512" s="128"/>
      <c r="FB512" s="128"/>
      <c r="FC512" s="128"/>
      <c r="FD512" s="128"/>
      <c r="FE512" s="128"/>
      <c r="FF512" s="128"/>
      <c r="FG512" s="128"/>
      <c r="FH512" s="128"/>
      <c r="FI512" s="128"/>
      <c r="FJ512" s="128"/>
      <c r="FK512" s="128"/>
      <c r="FL512" s="128"/>
      <c r="FM512" s="128"/>
      <c r="FN512" s="128"/>
      <c r="FO512" s="128"/>
      <c r="FP512" s="128"/>
      <c r="FQ512" s="128"/>
      <c r="FR512" s="128"/>
      <c r="FS512" s="128"/>
      <c r="FT512" s="128"/>
      <c r="FU512" s="128"/>
      <c r="FV512" s="128"/>
      <c r="FW512" s="128"/>
      <c r="FX512" s="128"/>
      <c r="FY512" s="128"/>
      <c r="FZ512" s="128"/>
      <c r="GA512" s="128"/>
      <c r="GB512" s="128"/>
      <c r="GC512" s="128"/>
      <c r="GD512" s="128"/>
      <c r="GE512" s="128"/>
      <c r="GF512" s="128"/>
      <c r="GG512" s="128"/>
      <c r="GH512" s="128"/>
      <c r="GI512" s="128"/>
      <c r="GJ512" s="128"/>
      <c r="GK512" s="128"/>
      <c r="GL512" s="128"/>
      <c r="GM512" s="128"/>
      <c r="GN512" s="128"/>
      <c r="GO512" s="128"/>
      <c r="GP512" s="128"/>
      <c r="GQ512" s="128"/>
      <c r="GR512" s="128"/>
      <c r="GS512" s="128"/>
      <c r="GT512" s="128"/>
      <c r="GU512" s="128"/>
      <c r="GV512" s="128"/>
      <c r="GW512" s="128"/>
      <c r="GX512" s="128"/>
      <c r="GY512" s="128"/>
      <c r="GZ512" s="128"/>
      <c r="HA512" s="128"/>
      <c r="HB512" s="128"/>
      <c r="HC512" s="128"/>
      <c r="HD512" s="128"/>
      <c r="HE512" s="128"/>
      <c r="HF512" s="128"/>
      <c r="HG512" s="128"/>
      <c r="HH512" s="128"/>
      <c r="HI512" s="128"/>
      <c r="HJ512" s="128"/>
      <c r="HK512" s="128"/>
      <c r="HL512" s="128"/>
      <c r="HM512" s="128"/>
      <c r="HN512" s="128"/>
      <c r="HO512" s="128"/>
      <c r="HP512" s="128"/>
      <c r="HQ512" s="128"/>
      <c r="HR512" s="128"/>
      <c r="HS512" s="128"/>
      <c r="HT512" s="128"/>
      <c r="HU512" s="128"/>
      <c r="HV512" s="128"/>
      <c r="HW512" s="128"/>
      <c r="HX512" s="128"/>
      <c r="HY512" s="128"/>
      <c r="HZ512" s="128"/>
      <c r="IA512" s="128"/>
      <c r="IB512" s="128"/>
      <c r="IC512" s="128"/>
      <c r="ID512" s="128"/>
      <c r="IE512" s="128"/>
      <c r="IF512" s="128"/>
      <c r="IG512" s="128"/>
      <c r="IH512" s="128"/>
      <c r="II512" s="128"/>
      <c r="IJ512" s="128"/>
      <c r="IK512" s="128"/>
      <c r="IL512" s="128"/>
      <c r="IM512" s="128"/>
      <c r="IN512" s="128"/>
      <c r="IO512" s="128"/>
      <c r="IP512" s="128"/>
      <c r="IQ512" s="128"/>
      <c r="IR512" s="128"/>
      <c r="IS512" s="128"/>
      <c r="IT512" s="128"/>
      <c r="IU512" s="128"/>
      <c r="IV512" s="128"/>
      <c r="IW512" s="128"/>
      <c r="IX512" s="128"/>
      <c r="IY512" s="128"/>
      <c r="IZ512" s="128"/>
      <c r="JA512" s="128"/>
      <c r="JB512" s="128"/>
      <c r="JC512" s="128"/>
      <c r="JD512" s="128"/>
      <c r="JE512" s="128"/>
      <c r="JF512" s="128"/>
      <c r="JG512" s="128"/>
      <c r="JH512" s="128"/>
      <c r="JI512" s="128"/>
      <c r="JJ512" s="128"/>
      <c r="JK512" s="128"/>
      <c r="JL512" s="128"/>
      <c r="JM512" s="128"/>
      <c r="JN512" s="128"/>
      <c r="JO512" s="128"/>
      <c r="JP512" s="128"/>
      <c r="JQ512" s="128"/>
      <c r="JR512" s="128"/>
      <c r="JS512" s="128"/>
      <c r="JT512" s="128"/>
      <c r="JU512" s="128"/>
      <c r="JV512" s="128"/>
      <c r="JW512" s="128"/>
      <c r="JX512" s="128"/>
      <c r="JY512" s="128"/>
      <c r="JZ512" s="128"/>
      <c r="KA512" s="128"/>
      <c r="KB512" s="128"/>
      <c r="KC512" s="128"/>
      <c r="KD512" s="128"/>
      <c r="KE512" s="128"/>
      <c r="KF512" s="128"/>
      <c r="KG512" s="128"/>
      <c r="KH512" s="128"/>
      <c r="KI512" s="128"/>
      <c r="KJ512" s="128"/>
      <c r="KK512" s="128"/>
      <c r="KL512" s="128"/>
      <c r="KM512" s="128"/>
      <c r="KN512" s="128"/>
      <c r="KO512" s="128"/>
      <c r="KP512" s="128"/>
      <c r="KQ512" s="128"/>
      <c r="KR512" s="128"/>
      <c r="KS512" s="128"/>
      <c r="KT512" s="128"/>
      <c r="KU512" s="128"/>
      <c r="KV512" s="128"/>
      <c r="KW512" s="128"/>
      <c r="KX512" s="128"/>
      <c r="KY512" s="128"/>
      <c r="KZ512" s="128"/>
      <c r="LA512" s="128"/>
      <c r="LB512" s="128"/>
      <c r="LC512" s="128"/>
      <c r="LD512" s="128"/>
      <c r="LE512" s="128"/>
      <c r="LF512" s="128"/>
      <c r="LG512" s="128"/>
      <c r="LH512" s="128"/>
      <c r="LI512" s="128"/>
      <c r="LJ512" s="128"/>
      <c r="LK512" s="128"/>
      <c r="LL512" s="128"/>
      <c r="LM512" s="128"/>
      <c r="LN512" s="128"/>
      <c r="LO512" s="128"/>
      <c r="LP512" s="128"/>
      <c r="LQ512" s="128"/>
      <c r="LR512" s="128"/>
      <c r="LS512" s="128"/>
      <c r="LT512" s="128"/>
      <c r="LU512" s="128"/>
      <c r="LV512" s="128"/>
      <c r="LW512" s="128"/>
      <c r="LX512" s="128"/>
      <c r="LY512" s="128"/>
      <c r="LZ512" s="128"/>
      <c r="MA512" s="128"/>
      <c r="MB512" s="128"/>
      <c r="MC512" s="128"/>
      <c r="MD512" s="128"/>
      <c r="ME512" s="128"/>
      <c r="MF512" s="128"/>
      <c r="MG512" s="128"/>
      <c r="MH512" s="128"/>
      <c r="MI512" s="128"/>
      <c r="MJ512" s="128"/>
      <c r="MK512" s="128"/>
      <c r="ML512" s="128"/>
      <c r="MM512" s="128"/>
      <c r="MN512" s="128"/>
      <c r="MO512" s="128"/>
      <c r="MP512" s="128"/>
      <c r="MQ512" s="128"/>
      <c r="MR512" s="128"/>
      <c r="MS512" s="128"/>
      <c r="MT512" s="128"/>
      <c r="MU512" s="128"/>
      <c r="MV512" s="128"/>
      <c r="MW512" s="128"/>
      <c r="MX512" s="128"/>
      <c r="MY512" s="128"/>
      <c r="MZ512" s="128"/>
      <c r="NA512" s="128"/>
      <c r="NB512" s="128"/>
      <c r="NC512" s="128"/>
      <c r="ND512" s="128"/>
      <c r="NE512" s="128"/>
      <c r="NF512" s="128"/>
      <c r="NG512" s="128"/>
      <c r="NH512" s="128"/>
      <c r="NI512" s="128"/>
      <c r="NJ512" s="128"/>
      <c r="NK512" s="128"/>
      <c r="NL512" s="128"/>
      <c r="NM512" s="128"/>
      <c r="NN512" s="128"/>
      <c r="NO512" s="128"/>
      <c r="NP512" s="128"/>
      <c r="NQ512" s="128"/>
      <c r="NR512" s="128"/>
      <c r="NS512" s="128"/>
      <c r="NT512" s="128"/>
      <c r="NU512" s="128"/>
      <c r="NV512" s="128"/>
      <c r="NW512" s="128"/>
      <c r="NX512" s="128"/>
      <c r="NY512" s="128"/>
      <c r="NZ512" s="128"/>
      <c r="OA512" s="128"/>
      <c r="OB512" s="128"/>
      <c r="OC512" s="128"/>
      <c r="OD512" s="128"/>
      <c r="OE512" s="128"/>
      <c r="OF512" s="128"/>
      <c r="OG512" s="128"/>
      <c r="OH512" s="128"/>
      <c r="OI512" s="128"/>
      <c r="OJ512" s="128"/>
      <c r="OK512" s="128"/>
      <c r="OL512" s="128"/>
      <c r="OM512" s="128"/>
      <c r="ON512" s="128"/>
      <c r="OO512" s="128"/>
      <c r="OP512" s="128"/>
      <c r="OQ512" s="128"/>
      <c r="OR512" s="128"/>
      <c r="OS512" s="128"/>
      <c r="OT512" s="128"/>
      <c r="OU512" s="128"/>
      <c r="OV512" s="128"/>
      <c r="OW512" s="128"/>
      <c r="OX512" s="128"/>
      <c r="OY512" s="128"/>
      <c r="OZ512" s="128"/>
      <c r="PA512" s="128"/>
      <c r="PB512" s="128"/>
      <c r="PC512" s="128"/>
      <c r="PD512" s="128"/>
      <c r="PE512" s="128"/>
      <c r="PF512" s="128"/>
      <c r="PG512" s="128"/>
      <c r="PH512" s="128"/>
      <c r="PI512" s="128"/>
      <c r="PJ512" s="128"/>
      <c r="PK512" s="128"/>
      <c r="PL512" s="128"/>
      <c r="PM512" s="128"/>
      <c r="PN512" s="128"/>
      <c r="PO512" s="128"/>
      <c r="PP512" s="128"/>
      <c r="PQ512" s="128"/>
      <c r="PR512" s="128"/>
      <c r="PS512" s="128"/>
      <c r="PT512" s="128"/>
      <c r="PU512" s="128"/>
      <c r="PV512" s="128"/>
      <c r="PW512" s="128"/>
      <c r="PX512" s="128"/>
      <c r="PY512" s="128"/>
      <c r="PZ512" s="128"/>
      <c r="QA512" s="128"/>
      <c r="QB512" s="128"/>
      <c r="QC512" s="128"/>
      <c r="QD512" s="128"/>
      <c r="QE512" s="128"/>
      <c r="QF512" s="128"/>
      <c r="QG512" s="128"/>
      <c r="QH512" s="128"/>
      <c r="QI512" s="128"/>
      <c r="QJ512" s="128"/>
      <c r="QK512" s="128"/>
      <c r="QL512" s="128"/>
      <c r="QM512" s="128"/>
      <c r="QN512" s="128"/>
      <c r="QO512" s="128"/>
      <c r="QP512" s="128"/>
      <c r="QQ512" s="128"/>
      <c r="QR512" s="128"/>
      <c r="QS512" s="128"/>
      <c r="QT512" s="128"/>
      <c r="QU512" s="128"/>
      <c r="QV512" s="128"/>
      <c r="QW512" s="128"/>
      <c r="QX512" s="128"/>
      <c r="QY512" s="128"/>
      <c r="QZ512" s="128"/>
      <c r="RA512" s="128"/>
      <c r="RB512" s="128"/>
      <c r="RC512" s="128"/>
      <c r="RD512" s="128"/>
      <c r="RE512" s="128"/>
      <c r="RF512" s="128"/>
      <c r="RG512" s="128"/>
      <c r="RH512" s="128"/>
      <c r="RI512" s="128"/>
      <c r="RJ512" s="128"/>
      <c r="RK512" s="128"/>
      <c r="RL512" s="128"/>
      <c r="RM512" s="128"/>
      <c r="RN512" s="128"/>
      <c r="RO512" s="128"/>
      <c r="RP512" s="128"/>
      <c r="RQ512" s="128"/>
      <c r="RR512" s="128"/>
      <c r="RS512" s="128"/>
      <c r="RT512" s="128"/>
      <c r="RU512" s="128"/>
      <c r="RV512" s="128"/>
      <c r="RW512" s="128"/>
      <c r="RX512" s="128"/>
      <c r="RY512" s="128"/>
      <c r="RZ512" s="128"/>
      <c r="SA512" s="128"/>
      <c r="SB512" s="128"/>
      <c r="SC512" s="128"/>
      <c r="SD512" s="128"/>
      <c r="SE512" s="128"/>
      <c r="SF512" s="128"/>
      <c r="SG512" s="128"/>
      <c r="SH512" s="128"/>
      <c r="SI512" s="128"/>
      <c r="SJ512" s="128"/>
      <c r="SK512" s="128"/>
      <c r="SL512" s="128"/>
      <c r="SM512" s="128"/>
      <c r="SN512" s="128"/>
      <c r="SO512" s="128"/>
      <c r="SP512" s="128"/>
      <c r="SQ512" s="128"/>
      <c r="SR512" s="128"/>
      <c r="SS512" s="128"/>
      <c r="ST512" s="128"/>
      <c r="SU512" s="128"/>
      <c r="SV512" s="128"/>
      <c r="SW512" s="128"/>
      <c r="SX512" s="128"/>
      <c r="SY512" s="128"/>
      <c r="SZ512" s="128"/>
      <c r="TA512" s="128"/>
      <c r="TB512" s="128"/>
      <c r="TC512" s="128"/>
      <c r="TD512" s="128"/>
      <c r="TE512" s="128"/>
      <c r="TF512" s="128"/>
      <c r="TG512" s="128"/>
      <c r="TH512" s="128"/>
      <c r="TI512" s="128"/>
      <c r="TJ512" s="128"/>
      <c r="TK512" s="128"/>
      <c r="TL512" s="128"/>
      <c r="TM512" s="128"/>
      <c r="TN512" s="128"/>
      <c r="TO512" s="128"/>
      <c r="TP512" s="128"/>
      <c r="TQ512" s="128"/>
      <c r="TR512" s="128"/>
      <c r="TS512" s="128"/>
      <c r="TT512" s="128"/>
      <c r="TU512" s="128"/>
      <c r="TV512" s="128"/>
      <c r="TW512" s="128"/>
      <c r="TX512" s="128"/>
      <c r="TY512" s="128"/>
      <c r="TZ512" s="128"/>
      <c r="UA512" s="128"/>
      <c r="UB512" s="128"/>
      <c r="UC512" s="128"/>
      <c r="UD512" s="128"/>
      <c r="UE512" s="128"/>
      <c r="UF512" s="128"/>
      <c r="UG512" s="128"/>
      <c r="UH512" s="128"/>
      <c r="UI512" s="128"/>
      <c r="UJ512" s="128"/>
      <c r="UK512" s="128"/>
      <c r="UL512" s="128"/>
      <c r="UM512" s="128"/>
      <c r="UN512" s="128"/>
      <c r="UO512" s="128"/>
      <c r="UP512" s="128"/>
      <c r="UQ512" s="128"/>
      <c r="UR512" s="128"/>
      <c r="US512" s="128"/>
      <c r="UT512" s="128"/>
      <c r="UU512" s="128"/>
      <c r="UV512" s="128"/>
      <c r="UW512" s="128"/>
      <c r="UX512" s="128"/>
      <c r="UY512" s="128"/>
      <c r="UZ512" s="128"/>
      <c r="VA512" s="128"/>
      <c r="VB512" s="128"/>
      <c r="VC512" s="128"/>
      <c r="VD512" s="128"/>
      <c r="VE512" s="128"/>
      <c r="VF512" s="128"/>
      <c r="VG512" s="128"/>
      <c r="VH512" s="128"/>
      <c r="VI512" s="128"/>
      <c r="VJ512" s="128"/>
      <c r="VK512" s="128"/>
      <c r="VL512" s="128"/>
      <c r="VM512" s="128"/>
      <c r="VN512" s="128"/>
      <c r="VO512" s="128"/>
      <c r="VP512" s="128"/>
      <c r="VQ512" s="128"/>
      <c r="VR512" s="128"/>
      <c r="VS512" s="128"/>
      <c r="VT512" s="128"/>
      <c r="VU512" s="128"/>
      <c r="VV512" s="128"/>
      <c r="VW512" s="128"/>
      <c r="VX512" s="128"/>
      <c r="VY512" s="128"/>
      <c r="VZ512" s="128"/>
      <c r="WA512" s="128"/>
      <c r="WB512" s="128"/>
      <c r="WC512" s="128"/>
      <c r="WD512" s="128"/>
      <c r="WE512" s="128"/>
      <c r="WF512" s="128"/>
      <c r="WG512" s="128"/>
      <c r="WH512" s="128"/>
      <c r="WI512" s="128"/>
      <c r="WJ512" s="128"/>
      <c r="WK512" s="128"/>
      <c r="WL512" s="128"/>
      <c r="WM512" s="128"/>
      <c r="WN512" s="128"/>
      <c r="WO512" s="128"/>
      <c r="WP512" s="128"/>
      <c r="WQ512" s="128"/>
      <c r="WR512" s="128"/>
      <c r="WS512" s="128"/>
      <c r="WT512" s="128"/>
      <c r="WU512" s="128"/>
      <c r="WV512" s="128"/>
      <c r="WW512" s="128"/>
      <c r="WX512" s="128"/>
      <c r="WY512" s="128"/>
      <c r="WZ512" s="128"/>
      <c r="XA512" s="128"/>
      <c r="XB512" s="128"/>
      <c r="XC512" s="128"/>
      <c r="XD512" s="128"/>
      <c r="XE512" s="128"/>
      <c r="XF512" s="128"/>
      <c r="XG512" s="128"/>
      <c r="XH512" s="128"/>
      <c r="XI512" s="128"/>
      <c r="XJ512" s="128"/>
      <c r="XK512" s="128"/>
      <c r="XL512" s="128"/>
      <c r="XM512" s="128"/>
      <c r="XN512" s="128"/>
      <c r="XO512" s="128"/>
      <c r="XP512" s="128"/>
      <c r="XQ512" s="128"/>
      <c r="XR512" s="128"/>
      <c r="XS512" s="128"/>
      <c r="XT512" s="128"/>
      <c r="XU512" s="128"/>
      <c r="XV512" s="128"/>
      <c r="XW512" s="128"/>
      <c r="XX512" s="128"/>
      <c r="XY512" s="128"/>
      <c r="XZ512" s="128"/>
      <c r="YA512" s="128"/>
      <c r="YB512" s="128"/>
      <c r="YC512" s="128"/>
      <c r="YD512" s="128"/>
      <c r="YE512" s="128"/>
      <c r="YF512" s="128"/>
      <c r="YG512" s="128"/>
      <c r="YH512" s="128"/>
      <c r="YI512" s="128"/>
      <c r="YJ512" s="128"/>
      <c r="YK512" s="128"/>
      <c r="YL512" s="128"/>
      <c r="YM512" s="128"/>
      <c r="YN512" s="128"/>
      <c r="YO512" s="128"/>
      <c r="YP512" s="128"/>
      <c r="YQ512" s="128"/>
      <c r="YR512" s="128"/>
      <c r="YS512" s="128"/>
      <c r="YT512" s="128"/>
      <c r="YU512" s="128"/>
      <c r="YV512" s="128"/>
      <c r="YW512" s="128"/>
      <c r="YX512" s="128"/>
      <c r="YY512" s="128"/>
      <c r="YZ512" s="128"/>
      <c r="ZA512" s="128"/>
      <c r="ZB512" s="128"/>
      <c r="ZC512" s="128"/>
      <c r="ZD512" s="128"/>
      <c r="ZE512" s="128"/>
      <c r="ZF512" s="128"/>
      <c r="ZG512" s="128"/>
      <c r="ZH512" s="128"/>
      <c r="ZI512" s="128"/>
      <c r="ZJ512" s="128"/>
      <c r="ZK512" s="128"/>
      <c r="ZL512" s="128"/>
      <c r="ZM512" s="128"/>
      <c r="ZN512" s="128"/>
      <c r="ZO512" s="128"/>
      <c r="ZP512" s="128"/>
      <c r="ZQ512" s="128"/>
      <c r="ZR512" s="128"/>
      <c r="ZS512" s="128"/>
      <c r="ZT512" s="128"/>
      <c r="ZU512" s="128"/>
      <c r="ZV512" s="128"/>
      <c r="ZW512" s="128"/>
      <c r="ZX512" s="128"/>
      <c r="ZY512" s="128"/>
      <c r="ZZ512" s="128"/>
      <c r="AAA512" s="128"/>
      <c r="AAB512" s="128"/>
      <c r="AAC512" s="128"/>
      <c r="AAD512" s="128"/>
      <c r="AAE512" s="128"/>
      <c r="AAF512" s="128"/>
      <c r="AAG512" s="128"/>
      <c r="AAH512" s="128"/>
      <c r="AAI512" s="128"/>
      <c r="AAJ512" s="128"/>
      <c r="AAK512" s="128"/>
      <c r="AAL512" s="128"/>
      <c r="AAM512" s="128"/>
      <c r="AAN512" s="128"/>
      <c r="AAO512" s="128"/>
      <c r="AAP512" s="128"/>
      <c r="AAQ512" s="128"/>
      <c r="AAR512" s="128"/>
      <c r="AAS512" s="128"/>
      <c r="AAT512" s="128"/>
      <c r="AAU512" s="128"/>
      <c r="AAV512" s="128"/>
      <c r="AAW512" s="128"/>
      <c r="AAX512" s="128"/>
      <c r="AAY512" s="128"/>
      <c r="AAZ512" s="128"/>
      <c r="ABA512" s="128"/>
      <c r="ABB512" s="128"/>
      <c r="ABC512" s="128"/>
      <c r="ABD512" s="128"/>
      <c r="ABE512" s="128"/>
      <c r="ABF512" s="128"/>
      <c r="ABG512" s="128"/>
      <c r="ABH512" s="128"/>
      <c r="ABI512" s="128"/>
      <c r="ABJ512" s="128"/>
      <c r="ABK512" s="128"/>
      <c r="ABL512" s="128"/>
      <c r="ABM512" s="128"/>
      <c r="ABN512" s="128"/>
      <c r="ABO512" s="128"/>
      <c r="ABP512" s="128"/>
      <c r="ABQ512" s="128"/>
      <c r="ABR512" s="128"/>
      <c r="ABS512" s="128"/>
      <c r="ABT512" s="128"/>
      <c r="ABU512" s="128"/>
      <c r="ABV512" s="128"/>
      <c r="ABW512" s="128"/>
      <c r="ABX512" s="128"/>
      <c r="ABY512" s="128"/>
      <c r="ABZ512" s="128"/>
      <c r="ACA512" s="128"/>
      <c r="ACB512" s="128"/>
      <c r="ACC512" s="128"/>
      <c r="ACD512" s="128"/>
      <c r="ACE512" s="128"/>
      <c r="ACF512" s="128"/>
      <c r="ACG512" s="128"/>
      <c r="ACH512" s="128"/>
      <c r="ACI512" s="128"/>
      <c r="ACJ512" s="128"/>
      <c r="ACK512" s="128"/>
      <c r="ACL512" s="128"/>
      <c r="ACM512" s="128"/>
      <c r="ACN512" s="128"/>
      <c r="ACO512" s="128"/>
      <c r="ACP512" s="128"/>
      <c r="ACQ512" s="128"/>
      <c r="ACR512" s="128"/>
      <c r="ACS512" s="128"/>
      <c r="ACT512" s="128"/>
      <c r="ACU512" s="128"/>
      <c r="ACV512" s="128"/>
      <c r="ACW512" s="128"/>
      <c r="ACX512" s="128"/>
      <c r="ACY512" s="128"/>
      <c r="ACZ512" s="128"/>
      <c r="ADA512" s="128"/>
      <c r="ADB512" s="128"/>
      <c r="ADC512" s="128"/>
      <c r="ADD512" s="128"/>
      <c r="ADE512" s="128"/>
      <c r="ADF512" s="128"/>
      <c r="ADG512" s="128"/>
      <c r="ADH512" s="128"/>
      <c r="ADI512" s="128"/>
      <c r="ADJ512" s="128"/>
      <c r="ADK512" s="128"/>
      <c r="ADL512" s="128"/>
      <c r="ADM512" s="128"/>
      <c r="ADN512" s="128"/>
      <c r="ADO512" s="128"/>
      <c r="ADP512" s="128"/>
      <c r="ADQ512" s="128"/>
      <c r="ADR512" s="128"/>
      <c r="ADS512" s="128"/>
      <c r="ADT512" s="128"/>
      <c r="ADU512" s="128"/>
      <c r="ADV512" s="128"/>
      <c r="ADW512" s="128"/>
      <c r="ADX512" s="128"/>
      <c r="ADY512" s="128"/>
      <c r="ADZ512" s="128"/>
      <c r="AEA512" s="128"/>
      <c r="AEB512" s="128"/>
      <c r="AEC512" s="128"/>
      <c r="AED512" s="128"/>
      <c r="AEE512" s="128"/>
      <c r="AEF512" s="128"/>
      <c r="AEG512" s="128"/>
      <c r="AEH512" s="128"/>
      <c r="AEI512" s="128"/>
      <c r="AEJ512" s="128"/>
      <c r="AEK512" s="128"/>
      <c r="AEL512" s="128"/>
      <c r="AEM512" s="128"/>
      <c r="AEN512" s="128"/>
      <c r="AEO512" s="128"/>
      <c r="AEP512" s="128"/>
      <c r="AEQ512" s="128"/>
      <c r="AER512" s="128"/>
      <c r="AES512" s="128"/>
      <c r="AET512" s="128"/>
      <c r="AEU512" s="128"/>
      <c r="AEV512" s="128"/>
      <c r="AEW512" s="128"/>
      <c r="AEX512" s="128"/>
      <c r="AEY512" s="128"/>
      <c r="AEZ512" s="128"/>
      <c r="AFA512" s="128"/>
      <c r="AFB512" s="128"/>
      <c r="AFC512" s="128"/>
      <c r="AFD512" s="128"/>
      <c r="AFE512" s="128"/>
      <c r="AFF512" s="128"/>
      <c r="AFG512" s="128"/>
      <c r="AFH512" s="128"/>
      <c r="AFI512" s="128"/>
      <c r="AFJ512" s="128"/>
      <c r="AFK512" s="128"/>
      <c r="AFL512" s="128"/>
      <c r="AFM512" s="128"/>
      <c r="AFN512" s="128"/>
      <c r="AFO512" s="128"/>
      <c r="AFP512" s="128"/>
      <c r="AFQ512" s="128"/>
      <c r="AFR512" s="128"/>
      <c r="AFS512" s="128"/>
      <c r="AFT512" s="128"/>
      <c r="AFU512" s="128"/>
      <c r="AFV512" s="128"/>
      <c r="AFW512" s="128"/>
      <c r="AFX512" s="128"/>
      <c r="AFY512" s="128"/>
      <c r="AFZ512" s="128"/>
      <c r="AGA512" s="128"/>
      <c r="AGB512" s="128"/>
      <c r="AGC512" s="128"/>
      <c r="AGD512" s="128"/>
      <c r="AGE512" s="128"/>
      <c r="AGF512" s="128"/>
      <c r="AGG512" s="128"/>
      <c r="AGH512" s="128"/>
      <c r="AGI512" s="128"/>
      <c r="AGJ512" s="128"/>
      <c r="AGK512" s="128"/>
      <c r="AGL512" s="128"/>
      <c r="AGM512" s="128"/>
      <c r="AGN512" s="128"/>
      <c r="AGO512" s="128"/>
      <c r="AGP512" s="128"/>
      <c r="AGQ512" s="128"/>
      <c r="AGR512" s="128"/>
      <c r="AGS512" s="128"/>
      <c r="AGT512" s="128"/>
      <c r="AGU512" s="128"/>
      <c r="AGV512" s="128"/>
      <c r="AGW512" s="128"/>
      <c r="AGX512" s="128"/>
      <c r="AGY512" s="128"/>
      <c r="AGZ512" s="128"/>
      <c r="AHA512" s="128"/>
      <c r="AHB512" s="128"/>
      <c r="AHC512" s="128"/>
      <c r="AHD512" s="128"/>
      <c r="AHE512" s="128"/>
      <c r="AHF512" s="128"/>
      <c r="AHG512" s="128"/>
      <c r="AHH512" s="128"/>
      <c r="AHI512" s="128"/>
      <c r="AHJ512" s="128"/>
      <c r="AHK512" s="128"/>
      <c r="AHL512" s="128"/>
      <c r="AHM512" s="128"/>
      <c r="AHN512" s="128"/>
      <c r="AHO512" s="128"/>
      <c r="AHP512" s="128"/>
      <c r="AHQ512" s="128"/>
      <c r="AHR512" s="128"/>
      <c r="AHS512" s="128"/>
      <c r="AHT512" s="128"/>
      <c r="AHU512" s="128"/>
      <c r="AHV512" s="128"/>
      <c r="AHW512" s="128"/>
      <c r="AHX512" s="128"/>
      <c r="AHY512" s="128"/>
      <c r="AHZ512" s="128"/>
      <c r="AIA512" s="128"/>
      <c r="AIB512" s="128"/>
      <c r="AIC512" s="128"/>
      <c r="AID512" s="128"/>
      <c r="AIE512" s="128"/>
      <c r="AIF512" s="128"/>
      <c r="AIG512" s="128"/>
      <c r="AIH512" s="128"/>
      <c r="AII512" s="128"/>
      <c r="AIJ512" s="128"/>
      <c r="AIK512" s="128"/>
      <c r="AIL512" s="128"/>
      <c r="AIM512" s="128"/>
      <c r="AIN512" s="128"/>
      <c r="AIO512" s="128"/>
      <c r="AIP512" s="128"/>
      <c r="AIQ512" s="128"/>
      <c r="AIR512" s="128"/>
      <c r="AIS512" s="128"/>
      <c r="AIT512" s="128"/>
      <c r="AIU512" s="128"/>
      <c r="AIV512" s="128"/>
      <c r="AIW512" s="128"/>
      <c r="AIX512" s="128"/>
      <c r="AIY512" s="128"/>
      <c r="AIZ512" s="128"/>
      <c r="AJA512" s="128"/>
      <c r="AJB512" s="128"/>
      <c r="AJC512" s="128"/>
      <c r="AJD512" s="128"/>
      <c r="AJE512" s="128"/>
      <c r="AJF512" s="128"/>
      <c r="AJG512" s="128"/>
      <c r="AJH512" s="128"/>
      <c r="AJI512" s="128"/>
      <c r="AJJ512" s="128"/>
      <c r="AJK512" s="128"/>
      <c r="AJL512" s="128"/>
      <c r="AJM512" s="128"/>
      <c r="AJN512" s="128"/>
      <c r="AJO512" s="128"/>
      <c r="AJP512" s="128"/>
      <c r="AJQ512" s="128"/>
      <c r="AJR512" s="128"/>
      <c r="AJS512" s="128"/>
      <c r="AJT512" s="128"/>
      <c r="AJU512" s="128"/>
      <c r="AJV512" s="128"/>
      <c r="AJW512" s="128"/>
      <c r="AJX512" s="128"/>
      <c r="AJY512" s="128"/>
      <c r="AJZ512" s="128"/>
      <c r="AKA512" s="128"/>
      <c r="AKB512" s="128"/>
      <c r="AKC512" s="128"/>
      <c r="AKD512" s="128"/>
      <c r="AKE512" s="128"/>
      <c r="AKF512" s="128"/>
      <c r="AKG512" s="128"/>
      <c r="AKH512" s="128"/>
      <c r="AKI512" s="128"/>
      <c r="AKJ512" s="128"/>
      <c r="AKK512" s="128"/>
      <c r="AKL512" s="128"/>
      <c r="AKM512" s="128"/>
      <c r="AKN512" s="128"/>
      <c r="AKO512" s="128"/>
      <c r="AKP512" s="128"/>
      <c r="AKQ512" s="128"/>
      <c r="AKR512" s="128"/>
      <c r="AKS512" s="128"/>
      <c r="AKT512" s="128"/>
      <c r="AKU512" s="128"/>
      <c r="AKV512" s="128"/>
      <c r="AKW512" s="128"/>
      <c r="AKX512" s="128"/>
      <c r="AKY512" s="128"/>
      <c r="AKZ512" s="128"/>
      <c r="ALA512" s="128"/>
      <c r="ALB512" s="128"/>
      <c r="ALC512" s="128"/>
      <c r="ALD512" s="128"/>
      <c r="ALE512" s="128"/>
      <c r="ALF512" s="128"/>
      <c r="ALG512" s="128"/>
      <c r="ALH512" s="128"/>
      <c r="ALI512" s="128"/>
      <c r="ALJ512" s="128"/>
      <c r="ALK512" s="128"/>
      <c r="ALL512" s="128"/>
      <c r="ALM512" s="128"/>
      <c r="ALN512" s="128"/>
      <c r="ALO512" s="128"/>
      <c r="ALP512" s="128"/>
      <c r="ALQ512" s="128"/>
      <c r="ALR512" s="128"/>
      <c r="ALS512" s="128"/>
      <c r="ALT512" s="128"/>
      <c r="ALU512" s="128"/>
      <c r="ALV512" s="128"/>
      <c r="ALW512" s="128"/>
      <c r="ALX512" s="128"/>
      <c r="ALY512" s="128"/>
      <c r="ALZ512" s="128"/>
      <c r="AMA512" s="128"/>
      <c r="AMB512" s="128"/>
      <c r="AMC512" s="128"/>
      <c r="AMD512" s="128"/>
      <c r="AME512" s="128"/>
      <c r="AMF512" s="128"/>
      <c r="AMG512" s="128"/>
      <c r="AMH512" s="128"/>
    </row>
    <row r="513" spans="1:1022" ht="13.9" customHeight="1" x14ac:dyDescent="0.3">
      <c r="A513" s="131" t="s">
        <v>21</v>
      </c>
      <c r="B513" s="158">
        <v>4</v>
      </c>
      <c r="C513" s="131"/>
      <c r="D513" s="177"/>
      <c r="E513" s="174"/>
      <c r="F513" s="174"/>
      <c r="G513" s="174"/>
      <c r="H513" s="177"/>
      <c r="I513" s="177"/>
      <c r="J513" s="174"/>
      <c r="K513" s="174"/>
      <c r="L513" s="174"/>
      <c r="M513" s="174"/>
      <c r="N513" s="174"/>
      <c r="O513" s="174"/>
      <c r="P513" s="128"/>
      <c r="Q513" s="128"/>
      <c r="R513" s="128"/>
      <c r="S513" s="128"/>
      <c r="T513" s="128"/>
      <c r="U513" s="128"/>
      <c r="V513" s="128"/>
      <c r="W513" s="128"/>
      <c r="X513" s="128"/>
      <c r="Y513" s="128"/>
      <c r="Z513" s="128"/>
      <c r="AA513" s="128"/>
      <c r="AB513" s="128"/>
      <c r="AC513" s="128"/>
      <c r="AD513" s="128"/>
      <c r="AE513" s="128"/>
      <c r="AF513" s="128"/>
      <c r="AG513" s="128"/>
      <c r="AH513" s="128"/>
      <c r="AI513" s="128"/>
      <c r="AJ513" s="128"/>
      <c r="AK513" s="128"/>
      <c r="AL513" s="128"/>
      <c r="AM513" s="128"/>
      <c r="AN513" s="128"/>
      <c r="AO513" s="128"/>
      <c r="AP513" s="128"/>
      <c r="AQ513" s="128"/>
      <c r="AR513" s="128"/>
      <c r="AS513" s="128"/>
      <c r="AT513" s="128"/>
      <c r="AU513" s="128"/>
      <c r="AV513" s="128"/>
      <c r="AW513" s="128"/>
      <c r="AX513" s="128"/>
      <c r="AY513" s="128"/>
      <c r="AZ513" s="128"/>
      <c r="BA513" s="128"/>
      <c r="BB513" s="128"/>
      <c r="BC513" s="128"/>
      <c r="BD513" s="128"/>
      <c r="BE513" s="128"/>
      <c r="BF513" s="128"/>
      <c r="BG513" s="128"/>
      <c r="BH513" s="128"/>
      <c r="BI513" s="128"/>
      <c r="BJ513" s="128"/>
      <c r="BK513" s="128"/>
      <c r="BL513" s="128"/>
      <c r="BM513" s="128"/>
      <c r="BN513" s="128"/>
      <c r="BO513" s="128"/>
      <c r="BP513" s="128"/>
      <c r="BQ513" s="128"/>
      <c r="BR513" s="128"/>
      <c r="BS513" s="128"/>
      <c r="BT513" s="128"/>
      <c r="BU513" s="128"/>
      <c r="BV513" s="128"/>
      <c r="BW513" s="128"/>
      <c r="BX513" s="128"/>
      <c r="BY513" s="128"/>
      <c r="BZ513" s="128"/>
      <c r="CA513" s="128"/>
      <c r="CB513" s="128"/>
      <c r="CC513" s="128"/>
      <c r="CD513" s="128"/>
      <c r="CE513" s="128"/>
      <c r="CF513" s="128"/>
      <c r="CG513" s="128"/>
      <c r="CH513" s="128"/>
      <c r="CI513" s="128"/>
      <c r="CJ513" s="128"/>
      <c r="CK513" s="128"/>
      <c r="CL513" s="128"/>
      <c r="CM513" s="128"/>
      <c r="CN513" s="128"/>
      <c r="CO513" s="128"/>
      <c r="CP513" s="128"/>
      <c r="CQ513" s="128"/>
      <c r="CR513" s="128"/>
      <c r="CS513" s="128"/>
      <c r="CT513" s="128"/>
      <c r="CU513" s="128"/>
      <c r="CV513" s="128"/>
      <c r="CW513" s="128"/>
      <c r="CX513" s="128"/>
      <c r="CY513" s="128"/>
      <c r="CZ513" s="128"/>
      <c r="DA513" s="128"/>
      <c r="DB513" s="128"/>
      <c r="DC513" s="128"/>
      <c r="DD513" s="128"/>
      <c r="DE513" s="128"/>
      <c r="DF513" s="128"/>
      <c r="DG513" s="128"/>
      <c r="DH513" s="128"/>
      <c r="DI513" s="128"/>
      <c r="DJ513" s="128"/>
      <c r="DK513" s="128"/>
      <c r="DL513" s="128"/>
      <c r="DM513" s="128"/>
      <c r="DN513" s="128"/>
      <c r="DO513" s="128"/>
      <c r="DP513" s="128"/>
      <c r="DQ513" s="128"/>
      <c r="DR513" s="128"/>
      <c r="DS513" s="128"/>
      <c r="DT513" s="128"/>
      <c r="DU513" s="128"/>
      <c r="DV513" s="128"/>
      <c r="DW513" s="128"/>
      <c r="DX513" s="128"/>
      <c r="DY513" s="128"/>
      <c r="DZ513" s="128"/>
      <c r="EA513" s="128"/>
      <c r="EB513" s="128"/>
      <c r="EC513" s="128"/>
      <c r="ED513" s="128"/>
      <c r="EE513" s="128"/>
      <c r="EF513" s="128"/>
      <c r="EG513" s="128"/>
      <c r="EH513" s="128"/>
      <c r="EI513" s="128"/>
      <c r="EJ513" s="128"/>
      <c r="EK513" s="128"/>
      <c r="EL513" s="128"/>
      <c r="EM513" s="128"/>
      <c r="EN513" s="128"/>
      <c r="EO513" s="128"/>
      <c r="EP513" s="128"/>
      <c r="EQ513" s="128"/>
      <c r="ER513" s="128"/>
      <c r="ES513" s="128"/>
      <c r="ET513" s="128"/>
      <c r="EU513" s="128"/>
      <c r="EV513" s="128"/>
      <c r="EW513" s="128"/>
      <c r="EX513" s="128"/>
      <c r="EY513" s="128"/>
      <c r="EZ513" s="128"/>
      <c r="FA513" s="128"/>
      <c r="FB513" s="128"/>
      <c r="FC513" s="128"/>
      <c r="FD513" s="128"/>
      <c r="FE513" s="128"/>
      <c r="FF513" s="128"/>
      <c r="FG513" s="128"/>
      <c r="FH513" s="128"/>
      <c r="FI513" s="128"/>
      <c r="FJ513" s="128"/>
      <c r="FK513" s="128"/>
      <c r="FL513" s="128"/>
      <c r="FM513" s="128"/>
      <c r="FN513" s="128"/>
      <c r="FO513" s="128"/>
      <c r="FP513" s="128"/>
      <c r="FQ513" s="128"/>
      <c r="FR513" s="128"/>
      <c r="FS513" s="128"/>
      <c r="FT513" s="128"/>
      <c r="FU513" s="128"/>
      <c r="FV513" s="128"/>
      <c r="FW513" s="128"/>
      <c r="FX513" s="128"/>
      <c r="FY513" s="128"/>
      <c r="FZ513" s="128"/>
      <c r="GA513" s="128"/>
      <c r="GB513" s="128"/>
      <c r="GC513" s="128"/>
      <c r="GD513" s="128"/>
      <c r="GE513" s="128"/>
      <c r="GF513" s="128"/>
      <c r="GG513" s="128"/>
      <c r="GH513" s="128"/>
      <c r="GI513" s="128"/>
      <c r="GJ513" s="128"/>
      <c r="GK513" s="128"/>
      <c r="GL513" s="128"/>
      <c r="GM513" s="128"/>
      <c r="GN513" s="128"/>
      <c r="GO513" s="128"/>
      <c r="GP513" s="128"/>
      <c r="GQ513" s="128"/>
      <c r="GR513" s="128"/>
      <c r="GS513" s="128"/>
      <c r="GT513" s="128"/>
      <c r="GU513" s="128"/>
      <c r="GV513" s="128"/>
      <c r="GW513" s="128"/>
      <c r="GX513" s="128"/>
      <c r="GY513" s="128"/>
      <c r="GZ513" s="128"/>
      <c r="HA513" s="128"/>
      <c r="HB513" s="128"/>
      <c r="HC513" s="128"/>
      <c r="HD513" s="128"/>
      <c r="HE513" s="128"/>
      <c r="HF513" s="128"/>
      <c r="HG513" s="128"/>
      <c r="HH513" s="128"/>
      <c r="HI513" s="128"/>
      <c r="HJ513" s="128"/>
      <c r="HK513" s="128"/>
      <c r="HL513" s="128"/>
      <c r="HM513" s="128"/>
      <c r="HN513" s="128"/>
      <c r="HO513" s="128"/>
      <c r="HP513" s="128"/>
      <c r="HQ513" s="128"/>
      <c r="HR513" s="128"/>
      <c r="HS513" s="128"/>
      <c r="HT513" s="128"/>
      <c r="HU513" s="128"/>
      <c r="HV513" s="128"/>
      <c r="HW513" s="128"/>
      <c r="HX513" s="128"/>
      <c r="HY513" s="128"/>
      <c r="HZ513" s="128"/>
      <c r="IA513" s="128"/>
      <c r="IB513" s="128"/>
      <c r="IC513" s="128"/>
      <c r="ID513" s="128"/>
      <c r="IE513" s="128"/>
      <c r="IF513" s="128"/>
      <c r="IG513" s="128"/>
      <c r="IH513" s="128"/>
      <c r="II513" s="128"/>
      <c r="IJ513" s="128"/>
      <c r="IK513" s="128"/>
      <c r="IL513" s="128"/>
      <c r="IM513" s="128"/>
      <c r="IN513" s="128"/>
      <c r="IO513" s="128"/>
      <c r="IP513" s="128"/>
      <c r="IQ513" s="128"/>
      <c r="IR513" s="128"/>
      <c r="IS513" s="128"/>
      <c r="IT513" s="128"/>
      <c r="IU513" s="128"/>
      <c r="IV513" s="128"/>
      <c r="IW513" s="128"/>
      <c r="IX513" s="128"/>
      <c r="IY513" s="128"/>
      <c r="IZ513" s="128"/>
      <c r="JA513" s="128"/>
      <c r="JB513" s="128"/>
      <c r="JC513" s="128"/>
      <c r="JD513" s="128"/>
      <c r="JE513" s="128"/>
      <c r="JF513" s="128"/>
      <c r="JG513" s="128"/>
      <c r="JH513" s="128"/>
      <c r="JI513" s="128"/>
      <c r="JJ513" s="128"/>
      <c r="JK513" s="128"/>
      <c r="JL513" s="128"/>
      <c r="JM513" s="128"/>
      <c r="JN513" s="128"/>
      <c r="JO513" s="128"/>
      <c r="JP513" s="128"/>
      <c r="JQ513" s="128"/>
      <c r="JR513" s="128"/>
      <c r="JS513" s="128"/>
      <c r="JT513" s="128"/>
      <c r="JU513" s="128"/>
      <c r="JV513" s="128"/>
      <c r="JW513" s="128"/>
      <c r="JX513" s="128"/>
      <c r="JY513" s="128"/>
      <c r="JZ513" s="128"/>
      <c r="KA513" s="128"/>
      <c r="KB513" s="128"/>
      <c r="KC513" s="128"/>
      <c r="KD513" s="128"/>
      <c r="KE513" s="128"/>
      <c r="KF513" s="128"/>
      <c r="KG513" s="128"/>
      <c r="KH513" s="128"/>
      <c r="KI513" s="128"/>
      <c r="KJ513" s="128"/>
      <c r="KK513" s="128"/>
      <c r="KL513" s="128"/>
      <c r="KM513" s="128"/>
      <c r="KN513" s="128"/>
      <c r="KO513" s="128"/>
      <c r="KP513" s="128"/>
      <c r="KQ513" s="128"/>
      <c r="KR513" s="128"/>
      <c r="KS513" s="128"/>
      <c r="KT513" s="128"/>
      <c r="KU513" s="128"/>
      <c r="KV513" s="128"/>
      <c r="KW513" s="128"/>
      <c r="KX513" s="128"/>
      <c r="KY513" s="128"/>
      <c r="KZ513" s="128"/>
      <c r="LA513" s="128"/>
      <c r="LB513" s="128"/>
      <c r="LC513" s="128"/>
      <c r="LD513" s="128"/>
      <c r="LE513" s="128"/>
      <c r="LF513" s="128"/>
      <c r="LG513" s="128"/>
      <c r="LH513" s="128"/>
      <c r="LI513" s="128"/>
      <c r="LJ513" s="128"/>
      <c r="LK513" s="128"/>
      <c r="LL513" s="128"/>
      <c r="LM513" s="128"/>
      <c r="LN513" s="128"/>
      <c r="LO513" s="128"/>
      <c r="LP513" s="128"/>
      <c r="LQ513" s="128"/>
      <c r="LR513" s="128"/>
      <c r="LS513" s="128"/>
      <c r="LT513" s="128"/>
      <c r="LU513" s="128"/>
      <c r="LV513" s="128"/>
      <c r="LW513" s="128"/>
      <c r="LX513" s="128"/>
      <c r="LY513" s="128"/>
      <c r="LZ513" s="128"/>
      <c r="MA513" s="128"/>
      <c r="MB513" s="128"/>
      <c r="MC513" s="128"/>
      <c r="MD513" s="128"/>
      <c r="ME513" s="128"/>
      <c r="MF513" s="128"/>
      <c r="MG513" s="128"/>
      <c r="MH513" s="128"/>
      <c r="MI513" s="128"/>
      <c r="MJ513" s="128"/>
      <c r="MK513" s="128"/>
      <c r="ML513" s="128"/>
      <c r="MM513" s="128"/>
      <c r="MN513" s="128"/>
      <c r="MO513" s="128"/>
      <c r="MP513" s="128"/>
      <c r="MQ513" s="128"/>
      <c r="MR513" s="128"/>
      <c r="MS513" s="128"/>
      <c r="MT513" s="128"/>
      <c r="MU513" s="128"/>
      <c r="MV513" s="128"/>
      <c r="MW513" s="128"/>
      <c r="MX513" s="128"/>
      <c r="MY513" s="128"/>
      <c r="MZ513" s="128"/>
      <c r="NA513" s="128"/>
      <c r="NB513" s="128"/>
      <c r="NC513" s="128"/>
      <c r="ND513" s="128"/>
      <c r="NE513" s="128"/>
      <c r="NF513" s="128"/>
      <c r="NG513" s="128"/>
      <c r="NH513" s="128"/>
      <c r="NI513" s="128"/>
      <c r="NJ513" s="128"/>
      <c r="NK513" s="128"/>
      <c r="NL513" s="128"/>
      <c r="NM513" s="128"/>
      <c r="NN513" s="128"/>
      <c r="NO513" s="128"/>
      <c r="NP513" s="128"/>
      <c r="NQ513" s="128"/>
      <c r="NR513" s="128"/>
      <c r="NS513" s="128"/>
      <c r="NT513" s="128"/>
      <c r="NU513" s="128"/>
      <c r="NV513" s="128"/>
      <c r="NW513" s="128"/>
      <c r="NX513" s="128"/>
      <c r="NY513" s="128"/>
      <c r="NZ513" s="128"/>
      <c r="OA513" s="128"/>
      <c r="OB513" s="128"/>
      <c r="OC513" s="128"/>
      <c r="OD513" s="128"/>
      <c r="OE513" s="128"/>
      <c r="OF513" s="128"/>
      <c r="OG513" s="128"/>
      <c r="OH513" s="128"/>
      <c r="OI513" s="128"/>
      <c r="OJ513" s="128"/>
      <c r="OK513" s="128"/>
      <c r="OL513" s="128"/>
      <c r="OM513" s="128"/>
      <c r="ON513" s="128"/>
      <c r="OO513" s="128"/>
      <c r="OP513" s="128"/>
      <c r="OQ513" s="128"/>
      <c r="OR513" s="128"/>
      <c r="OS513" s="128"/>
      <c r="OT513" s="128"/>
      <c r="OU513" s="128"/>
      <c r="OV513" s="128"/>
      <c r="OW513" s="128"/>
      <c r="OX513" s="128"/>
      <c r="OY513" s="128"/>
      <c r="OZ513" s="128"/>
      <c r="PA513" s="128"/>
      <c r="PB513" s="128"/>
      <c r="PC513" s="128"/>
      <c r="PD513" s="128"/>
      <c r="PE513" s="128"/>
      <c r="PF513" s="128"/>
      <c r="PG513" s="128"/>
      <c r="PH513" s="128"/>
      <c r="PI513" s="128"/>
      <c r="PJ513" s="128"/>
      <c r="PK513" s="128"/>
      <c r="PL513" s="128"/>
      <c r="PM513" s="128"/>
      <c r="PN513" s="128"/>
      <c r="PO513" s="128"/>
      <c r="PP513" s="128"/>
      <c r="PQ513" s="128"/>
      <c r="PR513" s="128"/>
      <c r="PS513" s="128"/>
      <c r="PT513" s="128"/>
      <c r="PU513" s="128"/>
      <c r="PV513" s="128"/>
      <c r="PW513" s="128"/>
      <c r="PX513" s="128"/>
      <c r="PY513" s="128"/>
      <c r="PZ513" s="128"/>
      <c r="QA513" s="128"/>
      <c r="QB513" s="128"/>
      <c r="QC513" s="128"/>
      <c r="QD513" s="128"/>
      <c r="QE513" s="128"/>
      <c r="QF513" s="128"/>
      <c r="QG513" s="128"/>
      <c r="QH513" s="128"/>
      <c r="QI513" s="128"/>
      <c r="QJ513" s="128"/>
      <c r="QK513" s="128"/>
      <c r="QL513" s="128"/>
      <c r="QM513" s="128"/>
      <c r="QN513" s="128"/>
      <c r="QO513" s="128"/>
      <c r="QP513" s="128"/>
      <c r="QQ513" s="128"/>
      <c r="QR513" s="128"/>
      <c r="QS513" s="128"/>
      <c r="QT513" s="128"/>
      <c r="QU513" s="128"/>
      <c r="QV513" s="128"/>
      <c r="QW513" s="128"/>
      <c r="QX513" s="128"/>
      <c r="QY513" s="128"/>
      <c r="QZ513" s="128"/>
      <c r="RA513" s="128"/>
      <c r="RB513" s="128"/>
      <c r="RC513" s="128"/>
      <c r="RD513" s="128"/>
      <c r="RE513" s="128"/>
      <c r="RF513" s="128"/>
      <c r="RG513" s="128"/>
      <c r="RH513" s="128"/>
      <c r="RI513" s="128"/>
      <c r="RJ513" s="128"/>
      <c r="RK513" s="128"/>
      <c r="RL513" s="128"/>
      <c r="RM513" s="128"/>
      <c r="RN513" s="128"/>
      <c r="RO513" s="128"/>
      <c r="RP513" s="128"/>
      <c r="RQ513" s="128"/>
      <c r="RR513" s="128"/>
      <c r="RS513" s="128"/>
      <c r="RT513" s="128"/>
      <c r="RU513" s="128"/>
      <c r="RV513" s="128"/>
      <c r="RW513" s="128"/>
      <c r="RX513" s="128"/>
      <c r="RY513" s="128"/>
      <c r="RZ513" s="128"/>
      <c r="SA513" s="128"/>
      <c r="SB513" s="128"/>
      <c r="SC513" s="128"/>
      <c r="SD513" s="128"/>
      <c r="SE513" s="128"/>
      <c r="SF513" s="128"/>
      <c r="SG513" s="128"/>
      <c r="SH513" s="128"/>
      <c r="SI513" s="128"/>
      <c r="SJ513" s="128"/>
      <c r="SK513" s="128"/>
      <c r="SL513" s="128"/>
      <c r="SM513" s="128"/>
      <c r="SN513" s="128"/>
      <c r="SO513" s="128"/>
      <c r="SP513" s="128"/>
      <c r="SQ513" s="128"/>
      <c r="SR513" s="128"/>
      <c r="SS513" s="128"/>
      <c r="ST513" s="128"/>
      <c r="SU513" s="128"/>
      <c r="SV513" s="128"/>
      <c r="SW513" s="128"/>
      <c r="SX513" s="128"/>
      <c r="SY513" s="128"/>
      <c r="SZ513" s="128"/>
      <c r="TA513" s="128"/>
      <c r="TB513" s="128"/>
      <c r="TC513" s="128"/>
      <c r="TD513" s="128"/>
      <c r="TE513" s="128"/>
      <c r="TF513" s="128"/>
      <c r="TG513" s="128"/>
      <c r="TH513" s="128"/>
      <c r="TI513" s="128"/>
      <c r="TJ513" s="128"/>
      <c r="TK513" s="128"/>
      <c r="TL513" s="128"/>
      <c r="TM513" s="128"/>
      <c r="TN513" s="128"/>
      <c r="TO513" s="128"/>
      <c r="TP513" s="128"/>
      <c r="TQ513" s="128"/>
      <c r="TR513" s="128"/>
      <c r="TS513" s="128"/>
      <c r="TT513" s="128"/>
      <c r="TU513" s="128"/>
      <c r="TV513" s="128"/>
      <c r="TW513" s="128"/>
      <c r="TX513" s="128"/>
      <c r="TY513" s="128"/>
      <c r="TZ513" s="128"/>
      <c r="UA513" s="128"/>
      <c r="UB513" s="128"/>
      <c r="UC513" s="128"/>
      <c r="UD513" s="128"/>
      <c r="UE513" s="128"/>
      <c r="UF513" s="128"/>
      <c r="UG513" s="128"/>
      <c r="UH513" s="128"/>
      <c r="UI513" s="128"/>
      <c r="UJ513" s="128"/>
      <c r="UK513" s="128"/>
      <c r="UL513" s="128"/>
      <c r="UM513" s="128"/>
      <c r="UN513" s="128"/>
      <c r="UO513" s="128"/>
      <c r="UP513" s="128"/>
      <c r="UQ513" s="128"/>
      <c r="UR513" s="128"/>
      <c r="US513" s="128"/>
      <c r="UT513" s="128"/>
      <c r="UU513" s="128"/>
      <c r="UV513" s="128"/>
      <c r="UW513" s="128"/>
      <c r="UX513" s="128"/>
      <c r="UY513" s="128"/>
      <c r="UZ513" s="128"/>
      <c r="VA513" s="128"/>
      <c r="VB513" s="128"/>
      <c r="VC513" s="128"/>
      <c r="VD513" s="128"/>
      <c r="VE513" s="128"/>
      <c r="VF513" s="128"/>
      <c r="VG513" s="128"/>
      <c r="VH513" s="128"/>
      <c r="VI513" s="128"/>
      <c r="VJ513" s="128"/>
      <c r="VK513" s="128"/>
      <c r="VL513" s="128"/>
      <c r="VM513" s="128"/>
      <c r="VN513" s="128"/>
      <c r="VO513" s="128"/>
      <c r="VP513" s="128"/>
      <c r="VQ513" s="128"/>
      <c r="VR513" s="128"/>
      <c r="VS513" s="128"/>
      <c r="VT513" s="128"/>
      <c r="VU513" s="128"/>
      <c r="VV513" s="128"/>
      <c r="VW513" s="128"/>
      <c r="VX513" s="128"/>
      <c r="VY513" s="128"/>
      <c r="VZ513" s="128"/>
      <c r="WA513" s="128"/>
      <c r="WB513" s="128"/>
      <c r="WC513" s="128"/>
      <c r="WD513" s="128"/>
      <c r="WE513" s="128"/>
      <c r="WF513" s="128"/>
      <c r="WG513" s="128"/>
      <c r="WH513" s="128"/>
      <c r="WI513" s="128"/>
      <c r="WJ513" s="128"/>
      <c r="WK513" s="128"/>
      <c r="WL513" s="128"/>
      <c r="WM513" s="128"/>
      <c r="WN513" s="128"/>
      <c r="WO513" s="128"/>
      <c r="WP513" s="128"/>
      <c r="WQ513" s="128"/>
      <c r="WR513" s="128"/>
      <c r="WS513" s="128"/>
      <c r="WT513" s="128"/>
      <c r="WU513" s="128"/>
      <c r="WV513" s="128"/>
      <c r="WW513" s="128"/>
      <c r="WX513" s="128"/>
      <c r="WY513" s="128"/>
      <c r="WZ513" s="128"/>
      <c r="XA513" s="128"/>
      <c r="XB513" s="128"/>
      <c r="XC513" s="128"/>
      <c r="XD513" s="128"/>
      <c r="XE513" s="128"/>
      <c r="XF513" s="128"/>
      <c r="XG513" s="128"/>
      <c r="XH513" s="128"/>
      <c r="XI513" s="128"/>
      <c r="XJ513" s="128"/>
      <c r="XK513" s="128"/>
      <c r="XL513" s="128"/>
      <c r="XM513" s="128"/>
      <c r="XN513" s="128"/>
      <c r="XO513" s="128"/>
      <c r="XP513" s="128"/>
      <c r="XQ513" s="128"/>
      <c r="XR513" s="128"/>
      <c r="XS513" s="128"/>
      <c r="XT513" s="128"/>
      <c r="XU513" s="128"/>
      <c r="XV513" s="128"/>
      <c r="XW513" s="128"/>
      <c r="XX513" s="128"/>
      <c r="XY513" s="128"/>
      <c r="XZ513" s="128"/>
      <c r="YA513" s="128"/>
      <c r="YB513" s="128"/>
      <c r="YC513" s="128"/>
      <c r="YD513" s="128"/>
      <c r="YE513" s="128"/>
      <c r="YF513" s="128"/>
      <c r="YG513" s="128"/>
      <c r="YH513" s="128"/>
      <c r="YI513" s="128"/>
      <c r="YJ513" s="128"/>
      <c r="YK513" s="128"/>
      <c r="YL513" s="128"/>
      <c r="YM513" s="128"/>
      <c r="YN513" s="128"/>
      <c r="YO513" s="128"/>
      <c r="YP513" s="128"/>
      <c r="YQ513" s="128"/>
      <c r="YR513" s="128"/>
      <c r="YS513" s="128"/>
      <c r="YT513" s="128"/>
      <c r="YU513" s="128"/>
      <c r="YV513" s="128"/>
      <c r="YW513" s="128"/>
      <c r="YX513" s="128"/>
      <c r="YY513" s="128"/>
      <c r="YZ513" s="128"/>
      <c r="ZA513" s="128"/>
      <c r="ZB513" s="128"/>
      <c r="ZC513" s="128"/>
      <c r="ZD513" s="128"/>
      <c r="ZE513" s="128"/>
      <c r="ZF513" s="128"/>
      <c r="ZG513" s="128"/>
      <c r="ZH513" s="128"/>
      <c r="ZI513" s="128"/>
      <c r="ZJ513" s="128"/>
      <c r="ZK513" s="128"/>
      <c r="ZL513" s="128"/>
      <c r="ZM513" s="128"/>
      <c r="ZN513" s="128"/>
      <c r="ZO513" s="128"/>
      <c r="ZP513" s="128"/>
      <c r="ZQ513" s="128"/>
      <c r="ZR513" s="128"/>
      <c r="ZS513" s="128"/>
      <c r="ZT513" s="128"/>
      <c r="ZU513" s="128"/>
      <c r="ZV513" s="128"/>
      <c r="ZW513" s="128"/>
      <c r="ZX513" s="128"/>
      <c r="ZY513" s="128"/>
      <c r="ZZ513" s="128"/>
      <c r="AAA513" s="128"/>
      <c r="AAB513" s="128"/>
      <c r="AAC513" s="128"/>
      <c r="AAD513" s="128"/>
      <c r="AAE513" s="128"/>
      <c r="AAF513" s="128"/>
      <c r="AAG513" s="128"/>
      <c r="AAH513" s="128"/>
      <c r="AAI513" s="128"/>
      <c r="AAJ513" s="128"/>
      <c r="AAK513" s="128"/>
      <c r="AAL513" s="128"/>
      <c r="AAM513" s="128"/>
      <c r="AAN513" s="128"/>
      <c r="AAO513" s="128"/>
      <c r="AAP513" s="128"/>
      <c r="AAQ513" s="128"/>
      <c r="AAR513" s="128"/>
      <c r="AAS513" s="128"/>
      <c r="AAT513" s="128"/>
      <c r="AAU513" s="128"/>
      <c r="AAV513" s="128"/>
      <c r="AAW513" s="128"/>
      <c r="AAX513" s="128"/>
      <c r="AAY513" s="128"/>
      <c r="AAZ513" s="128"/>
      <c r="ABA513" s="128"/>
      <c r="ABB513" s="128"/>
      <c r="ABC513" s="128"/>
      <c r="ABD513" s="128"/>
      <c r="ABE513" s="128"/>
      <c r="ABF513" s="128"/>
      <c r="ABG513" s="128"/>
      <c r="ABH513" s="128"/>
      <c r="ABI513" s="128"/>
      <c r="ABJ513" s="128"/>
      <c r="ABK513" s="128"/>
      <c r="ABL513" s="128"/>
      <c r="ABM513" s="128"/>
      <c r="ABN513" s="128"/>
      <c r="ABO513" s="128"/>
      <c r="ABP513" s="128"/>
      <c r="ABQ513" s="128"/>
      <c r="ABR513" s="128"/>
      <c r="ABS513" s="128"/>
      <c r="ABT513" s="128"/>
      <c r="ABU513" s="128"/>
      <c r="ABV513" s="128"/>
      <c r="ABW513" s="128"/>
      <c r="ABX513" s="128"/>
      <c r="ABY513" s="128"/>
      <c r="ABZ513" s="128"/>
      <c r="ACA513" s="128"/>
      <c r="ACB513" s="128"/>
      <c r="ACC513" s="128"/>
      <c r="ACD513" s="128"/>
      <c r="ACE513" s="128"/>
      <c r="ACF513" s="128"/>
      <c r="ACG513" s="128"/>
      <c r="ACH513" s="128"/>
      <c r="ACI513" s="128"/>
      <c r="ACJ513" s="128"/>
      <c r="ACK513" s="128"/>
      <c r="ACL513" s="128"/>
      <c r="ACM513" s="128"/>
      <c r="ACN513" s="128"/>
      <c r="ACO513" s="128"/>
      <c r="ACP513" s="128"/>
      <c r="ACQ513" s="128"/>
      <c r="ACR513" s="128"/>
      <c r="ACS513" s="128"/>
      <c r="ACT513" s="128"/>
      <c r="ACU513" s="128"/>
      <c r="ACV513" s="128"/>
      <c r="ACW513" s="128"/>
      <c r="ACX513" s="128"/>
      <c r="ACY513" s="128"/>
      <c r="ACZ513" s="128"/>
      <c r="ADA513" s="128"/>
      <c r="ADB513" s="128"/>
      <c r="ADC513" s="128"/>
      <c r="ADD513" s="128"/>
      <c r="ADE513" s="128"/>
      <c r="ADF513" s="128"/>
      <c r="ADG513" s="128"/>
      <c r="ADH513" s="128"/>
      <c r="ADI513" s="128"/>
      <c r="ADJ513" s="128"/>
      <c r="ADK513" s="128"/>
      <c r="ADL513" s="128"/>
      <c r="ADM513" s="128"/>
      <c r="ADN513" s="128"/>
      <c r="ADO513" s="128"/>
      <c r="ADP513" s="128"/>
      <c r="ADQ513" s="128"/>
      <c r="ADR513" s="128"/>
      <c r="ADS513" s="128"/>
      <c r="ADT513" s="128"/>
      <c r="ADU513" s="128"/>
      <c r="ADV513" s="128"/>
      <c r="ADW513" s="128"/>
      <c r="ADX513" s="128"/>
      <c r="ADY513" s="128"/>
      <c r="ADZ513" s="128"/>
      <c r="AEA513" s="128"/>
      <c r="AEB513" s="128"/>
      <c r="AEC513" s="128"/>
      <c r="AED513" s="128"/>
      <c r="AEE513" s="128"/>
      <c r="AEF513" s="128"/>
      <c r="AEG513" s="128"/>
      <c r="AEH513" s="128"/>
      <c r="AEI513" s="128"/>
      <c r="AEJ513" s="128"/>
      <c r="AEK513" s="128"/>
      <c r="AEL513" s="128"/>
      <c r="AEM513" s="128"/>
      <c r="AEN513" s="128"/>
      <c r="AEO513" s="128"/>
      <c r="AEP513" s="128"/>
      <c r="AEQ513" s="128"/>
      <c r="AER513" s="128"/>
      <c r="AES513" s="128"/>
      <c r="AET513" s="128"/>
      <c r="AEU513" s="128"/>
      <c r="AEV513" s="128"/>
      <c r="AEW513" s="128"/>
      <c r="AEX513" s="128"/>
      <c r="AEY513" s="128"/>
      <c r="AEZ513" s="128"/>
      <c r="AFA513" s="128"/>
      <c r="AFB513" s="128"/>
      <c r="AFC513" s="128"/>
      <c r="AFD513" s="128"/>
      <c r="AFE513" s="128"/>
      <c r="AFF513" s="128"/>
      <c r="AFG513" s="128"/>
      <c r="AFH513" s="128"/>
      <c r="AFI513" s="128"/>
      <c r="AFJ513" s="128"/>
      <c r="AFK513" s="128"/>
      <c r="AFL513" s="128"/>
      <c r="AFM513" s="128"/>
      <c r="AFN513" s="128"/>
      <c r="AFO513" s="128"/>
      <c r="AFP513" s="128"/>
      <c r="AFQ513" s="128"/>
      <c r="AFR513" s="128"/>
      <c r="AFS513" s="128"/>
      <c r="AFT513" s="128"/>
      <c r="AFU513" s="128"/>
      <c r="AFV513" s="128"/>
      <c r="AFW513" s="128"/>
      <c r="AFX513" s="128"/>
      <c r="AFY513" s="128"/>
      <c r="AFZ513" s="128"/>
      <c r="AGA513" s="128"/>
      <c r="AGB513" s="128"/>
      <c r="AGC513" s="128"/>
      <c r="AGD513" s="128"/>
      <c r="AGE513" s="128"/>
      <c r="AGF513" s="128"/>
      <c r="AGG513" s="128"/>
      <c r="AGH513" s="128"/>
      <c r="AGI513" s="128"/>
      <c r="AGJ513" s="128"/>
      <c r="AGK513" s="128"/>
      <c r="AGL513" s="128"/>
      <c r="AGM513" s="128"/>
      <c r="AGN513" s="128"/>
      <c r="AGO513" s="128"/>
      <c r="AGP513" s="128"/>
      <c r="AGQ513" s="128"/>
      <c r="AGR513" s="128"/>
      <c r="AGS513" s="128"/>
      <c r="AGT513" s="128"/>
      <c r="AGU513" s="128"/>
      <c r="AGV513" s="128"/>
      <c r="AGW513" s="128"/>
      <c r="AGX513" s="128"/>
      <c r="AGY513" s="128"/>
      <c r="AGZ513" s="128"/>
      <c r="AHA513" s="128"/>
      <c r="AHB513" s="128"/>
      <c r="AHC513" s="128"/>
      <c r="AHD513" s="128"/>
      <c r="AHE513" s="128"/>
      <c r="AHF513" s="128"/>
      <c r="AHG513" s="128"/>
      <c r="AHH513" s="128"/>
      <c r="AHI513" s="128"/>
      <c r="AHJ513" s="128"/>
      <c r="AHK513" s="128"/>
      <c r="AHL513" s="128"/>
      <c r="AHM513" s="128"/>
      <c r="AHN513" s="128"/>
      <c r="AHO513" s="128"/>
      <c r="AHP513" s="128"/>
      <c r="AHQ513" s="128"/>
      <c r="AHR513" s="128"/>
      <c r="AHS513" s="128"/>
      <c r="AHT513" s="128"/>
      <c r="AHU513" s="128"/>
      <c r="AHV513" s="128"/>
      <c r="AHW513" s="128"/>
      <c r="AHX513" s="128"/>
      <c r="AHY513" s="128"/>
      <c r="AHZ513" s="128"/>
      <c r="AIA513" s="128"/>
      <c r="AIB513" s="128"/>
      <c r="AIC513" s="128"/>
      <c r="AID513" s="128"/>
      <c r="AIE513" s="128"/>
      <c r="AIF513" s="128"/>
      <c r="AIG513" s="128"/>
      <c r="AIH513" s="128"/>
      <c r="AII513" s="128"/>
      <c r="AIJ513" s="128"/>
      <c r="AIK513" s="128"/>
      <c r="AIL513" s="128"/>
      <c r="AIM513" s="128"/>
      <c r="AIN513" s="128"/>
      <c r="AIO513" s="128"/>
      <c r="AIP513" s="128"/>
      <c r="AIQ513" s="128"/>
      <c r="AIR513" s="128"/>
      <c r="AIS513" s="128"/>
      <c r="AIT513" s="128"/>
      <c r="AIU513" s="128"/>
      <c r="AIV513" s="128"/>
      <c r="AIW513" s="128"/>
      <c r="AIX513" s="128"/>
      <c r="AIY513" s="128"/>
      <c r="AIZ513" s="128"/>
      <c r="AJA513" s="128"/>
      <c r="AJB513" s="128"/>
      <c r="AJC513" s="128"/>
      <c r="AJD513" s="128"/>
      <c r="AJE513" s="128"/>
      <c r="AJF513" s="128"/>
      <c r="AJG513" s="128"/>
      <c r="AJH513" s="128"/>
      <c r="AJI513" s="128"/>
      <c r="AJJ513" s="128"/>
      <c r="AJK513" s="128"/>
      <c r="AJL513" s="128"/>
      <c r="AJM513" s="128"/>
      <c r="AJN513" s="128"/>
      <c r="AJO513" s="128"/>
      <c r="AJP513" s="128"/>
      <c r="AJQ513" s="128"/>
      <c r="AJR513" s="128"/>
      <c r="AJS513" s="128"/>
      <c r="AJT513" s="128"/>
      <c r="AJU513" s="128"/>
      <c r="AJV513" s="128"/>
      <c r="AJW513" s="128"/>
      <c r="AJX513" s="128"/>
      <c r="AJY513" s="128"/>
      <c r="AJZ513" s="128"/>
      <c r="AKA513" s="128"/>
      <c r="AKB513" s="128"/>
      <c r="AKC513" s="128"/>
      <c r="AKD513" s="128"/>
      <c r="AKE513" s="128"/>
      <c r="AKF513" s="128"/>
      <c r="AKG513" s="128"/>
      <c r="AKH513" s="128"/>
      <c r="AKI513" s="128"/>
      <c r="AKJ513" s="128"/>
      <c r="AKK513" s="128"/>
      <c r="AKL513" s="128"/>
      <c r="AKM513" s="128"/>
      <c r="AKN513" s="128"/>
      <c r="AKO513" s="128"/>
      <c r="AKP513" s="128"/>
      <c r="AKQ513" s="128"/>
      <c r="AKR513" s="128"/>
      <c r="AKS513" s="128"/>
      <c r="AKT513" s="128"/>
      <c r="AKU513" s="128"/>
      <c r="AKV513" s="128"/>
      <c r="AKW513" s="128"/>
      <c r="AKX513" s="128"/>
      <c r="AKY513" s="128"/>
      <c r="AKZ513" s="128"/>
      <c r="ALA513" s="128"/>
      <c r="ALB513" s="128"/>
      <c r="ALC513" s="128"/>
      <c r="ALD513" s="128"/>
      <c r="ALE513" s="128"/>
      <c r="ALF513" s="128"/>
      <c r="ALG513" s="128"/>
      <c r="ALH513" s="128"/>
      <c r="ALI513" s="128"/>
      <c r="ALJ513" s="128"/>
      <c r="ALK513" s="128"/>
      <c r="ALL513" s="128"/>
      <c r="ALM513" s="128"/>
      <c r="ALN513" s="128"/>
      <c r="ALO513" s="128"/>
      <c r="ALP513" s="128"/>
      <c r="ALQ513" s="128"/>
      <c r="ALR513" s="128"/>
      <c r="ALS513" s="128"/>
      <c r="ALT513" s="128"/>
      <c r="ALU513" s="128"/>
      <c r="ALV513" s="128"/>
      <c r="ALW513" s="128"/>
      <c r="ALX513" s="128"/>
      <c r="ALY513" s="128"/>
      <c r="ALZ513" s="128"/>
      <c r="AMA513" s="128"/>
      <c r="AMB513" s="128"/>
      <c r="AMC513" s="128"/>
      <c r="AMD513" s="128"/>
      <c r="AME513" s="128"/>
      <c r="AMF513" s="128"/>
      <c r="AMG513" s="128"/>
      <c r="AMH513" s="128"/>
    </row>
    <row r="514" spans="1:1022" ht="16.5" customHeight="1" x14ac:dyDescent="0.3">
      <c r="A514" s="240" t="s">
        <v>22</v>
      </c>
      <c r="B514" s="240" t="s">
        <v>23</v>
      </c>
      <c r="C514" s="240" t="s">
        <v>24</v>
      </c>
      <c r="D514" s="243" t="s">
        <v>25</v>
      </c>
      <c r="E514" s="243"/>
      <c r="F514" s="243"/>
      <c r="G514" s="244" t="s">
        <v>26</v>
      </c>
      <c r="H514" s="243" t="s">
        <v>27</v>
      </c>
      <c r="I514" s="243"/>
      <c r="J514" s="243"/>
      <c r="K514" s="243"/>
      <c r="L514" s="243" t="s">
        <v>28</v>
      </c>
      <c r="M514" s="243"/>
      <c r="N514" s="243"/>
      <c r="O514" s="243"/>
    </row>
    <row r="515" spans="1:1022" x14ac:dyDescent="0.3">
      <c r="A515" s="241"/>
      <c r="B515" s="242"/>
      <c r="C515" s="241"/>
      <c r="D515" s="159" t="s">
        <v>29</v>
      </c>
      <c r="E515" s="159" t="s">
        <v>30</v>
      </c>
      <c r="F515" s="159" t="s">
        <v>31</v>
      </c>
      <c r="G515" s="245"/>
      <c r="H515" s="159" t="s">
        <v>32</v>
      </c>
      <c r="I515" s="159" t="s">
        <v>33</v>
      </c>
      <c r="J515" s="159" t="s">
        <v>34</v>
      </c>
      <c r="K515" s="159" t="s">
        <v>35</v>
      </c>
      <c r="L515" s="159" t="s">
        <v>36</v>
      </c>
      <c r="M515" s="159" t="s">
        <v>37</v>
      </c>
      <c r="N515" s="159" t="s">
        <v>38</v>
      </c>
      <c r="O515" s="159" t="s">
        <v>39</v>
      </c>
    </row>
    <row r="516" spans="1:1022" x14ac:dyDescent="0.3">
      <c r="A516" s="160">
        <v>1</v>
      </c>
      <c r="B516" s="160">
        <v>2</v>
      </c>
      <c r="C516" s="160">
        <v>3</v>
      </c>
      <c r="D516" s="160">
        <v>4</v>
      </c>
      <c r="E516" s="160">
        <v>5</v>
      </c>
      <c r="F516" s="160">
        <v>6</v>
      </c>
      <c r="G516" s="160">
        <v>7</v>
      </c>
      <c r="H516" s="160">
        <v>8</v>
      </c>
      <c r="I516" s="160">
        <v>9</v>
      </c>
      <c r="J516" s="160">
        <v>10</v>
      </c>
      <c r="K516" s="160">
        <v>11</v>
      </c>
      <c r="L516" s="160">
        <v>12</v>
      </c>
      <c r="M516" s="160">
        <v>13</v>
      </c>
      <c r="N516" s="160">
        <v>14</v>
      </c>
      <c r="O516" s="160">
        <v>15</v>
      </c>
    </row>
    <row r="517" spans="1:1022" x14ac:dyDescent="0.3">
      <c r="A517" s="135" t="s">
        <v>0</v>
      </c>
      <c r="B517" s="135"/>
      <c r="C517" s="135"/>
      <c r="D517" s="173"/>
      <c r="E517" s="173"/>
      <c r="F517" s="173"/>
      <c r="G517" s="173"/>
      <c r="H517" s="173"/>
      <c r="I517" s="173"/>
      <c r="J517" s="173"/>
      <c r="K517" s="173"/>
      <c r="L517" s="173"/>
      <c r="M517" s="173"/>
      <c r="N517" s="173"/>
      <c r="O517" s="173"/>
    </row>
    <row r="518" spans="1:1022" x14ac:dyDescent="0.3">
      <c r="A518" s="167" t="s">
        <v>279</v>
      </c>
      <c r="B518" s="168" t="s">
        <v>360</v>
      </c>
      <c r="C518" s="165">
        <v>120</v>
      </c>
      <c r="D518" s="166">
        <v>27.36</v>
      </c>
      <c r="E518" s="166">
        <v>13.16</v>
      </c>
      <c r="F518" s="182"/>
      <c r="G518" s="166">
        <v>221.79</v>
      </c>
      <c r="H518" s="166">
        <v>0.12</v>
      </c>
      <c r="I518" s="182"/>
      <c r="J518" s="166">
        <v>21.28</v>
      </c>
      <c r="K518" s="166">
        <v>0.44</v>
      </c>
      <c r="L518" s="181">
        <v>12.9</v>
      </c>
      <c r="M518" s="166">
        <v>247.93</v>
      </c>
      <c r="N518" s="181">
        <v>27.4</v>
      </c>
      <c r="O518" s="166">
        <v>1.0900000000000001</v>
      </c>
    </row>
    <row r="519" spans="1:1022" x14ac:dyDescent="0.3">
      <c r="A519" s="170" t="s">
        <v>284</v>
      </c>
      <c r="B519" s="168" t="s">
        <v>363</v>
      </c>
      <c r="C519" s="165">
        <v>180</v>
      </c>
      <c r="D519" s="166">
        <v>3.57</v>
      </c>
      <c r="E519" s="166">
        <v>3.45</v>
      </c>
      <c r="F519" s="166">
        <v>27.11</v>
      </c>
      <c r="G519" s="166">
        <v>154.47</v>
      </c>
      <c r="H519" s="181">
        <v>0.2</v>
      </c>
      <c r="I519" s="166">
        <v>32.64</v>
      </c>
      <c r="J519" s="166">
        <v>169.91</v>
      </c>
      <c r="K519" s="166">
        <v>1.1100000000000001</v>
      </c>
      <c r="L519" s="166">
        <v>29.01</v>
      </c>
      <c r="M519" s="181">
        <v>105.4</v>
      </c>
      <c r="N519" s="166">
        <v>41.16</v>
      </c>
      <c r="O519" s="166">
        <v>1.55</v>
      </c>
    </row>
    <row r="520" spans="1:1022" x14ac:dyDescent="0.3">
      <c r="A520" s="167" t="s">
        <v>555</v>
      </c>
      <c r="B520" s="168" t="s">
        <v>231</v>
      </c>
      <c r="C520" s="165">
        <v>200</v>
      </c>
      <c r="D520" s="181">
        <v>0.3</v>
      </c>
      <c r="E520" s="166">
        <v>0.06</v>
      </c>
      <c r="F520" s="166">
        <v>1.52</v>
      </c>
      <c r="G520" s="166">
        <v>10.039999999999999</v>
      </c>
      <c r="H520" s="182"/>
      <c r="I520" s="181">
        <v>30.1</v>
      </c>
      <c r="J520" s="166">
        <v>25.01</v>
      </c>
      <c r="K520" s="166">
        <v>0.11</v>
      </c>
      <c r="L520" s="166">
        <v>6.75</v>
      </c>
      <c r="M520" s="166">
        <v>8.75</v>
      </c>
      <c r="N520" s="166">
        <v>4.91</v>
      </c>
      <c r="O520" s="166">
        <v>0.91</v>
      </c>
    </row>
    <row r="521" spans="1:1022" x14ac:dyDescent="0.3">
      <c r="A521" s="167"/>
      <c r="B521" s="168" t="s">
        <v>219</v>
      </c>
      <c r="C521" s="165">
        <v>60</v>
      </c>
      <c r="D521" s="166">
        <v>3.36</v>
      </c>
      <c r="E521" s="166">
        <v>0.66</v>
      </c>
      <c r="F521" s="166">
        <v>29.64</v>
      </c>
      <c r="G521" s="181">
        <v>118.8</v>
      </c>
      <c r="H521" s="181">
        <v>0.1</v>
      </c>
      <c r="I521" s="182"/>
      <c r="J521" s="182"/>
      <c r="K521" s="166">
        <v>0.84</v>
      </c>
      <c r="L521" s="181">
        <v>17.399999999999999</v>
      </c>
      <c r="M521" s="165">
        <v>90</v>
      </c>
      <c r="N521" s="181">
        <v>28.2</v>
      </c>
      <c r="O521" s="166">
        <v>2.34</v>
      </c>
    </row>
    <row r="522" spans="1:1022" x14ac:dyDescent="0.3">
      <c r="A522" s="133" t="s">
        <v>512</v>
      </c>
      <c r="B522" s="134"/>
      <c r="C522" s="169">
        <v>560</v>
      </c>
      <c r="D522" s="166">
        <v>34.590000000000003</v>
      </c>
      <c r="E522" s="166">
        <v>17.329999999999998</v>
      </c>
      <c r="F522" s="166">
        <v>58.27</v>
      </c>
      <c r="G522" s="181">
        <v>505.1</v>
      </c>
      <c r="H522" s="166">
        <v>0.42</v>
      </c>
      <c r="I522" s="166">
        <v>62.74</v>
      </c>
      <c r="J522" s="181">
        <v>216.2</v>
      </c>
      <c r="K522" s="181">
        <v>2.5</v>
      </c>
      <c r="L522" s="166">
        <v>66.06</v>
      </c>
      <c r="M522" s="166">
        <v>452.08</v>
      </c>
      <c r="N522" s="166">
        <v>101.67</v>
      </c>
      <c r="O522" s="166">
        <v>5.89</v>
      </c>
    </row>
    <row r="523" spans="1:1022" x14ac:dyDescent="0.3">
      <c r="A523" s="135" t="s">
        <v>636</v>
      </c>
      <c r="B523" s="135"/>
      <c r="C523" s="135"/>
      <c r="D523" s="173"/>
      <c r="E523" s="173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</row>
    <row r="524" spans="1:1022" x14ac:dyDescent="0.3">
      <c r="A524" s="167" t="s">
        <v>275</v>
      </c>
      <c r="B524" s="168" t="s">
        <v>42</v>
      </c>
      <c r="C524" s="165">
        <v>150</v>
      </c>
      <c r="D524" s="181">
        <v>0.6</v>
      </c>
      <c r="E524" s="181">
        <v>0.6</v>
      </c>
      <c r="F524" s="181">
        <v>14.7</v>
      </c>
      <c r="G524" s="181">
        <v>70.5</v>
      </c>
      <c r="H524" s="166">
        <v>0.05</v>
      </c>
      <c r="I524" s="165">
        <v>15</v>
      </c>
      <c r="J524" s="181">
        <v>7.5</v>
      </c>
      <c r="K524" s="181">
        <v>0.3</v>
      </c>
      <c r="L524" s="165">
        <v>24</v>
      </c>
      <c r="M524" s="181">
        <v>16.5</v>
      </c>
      <c r="N524" s="181">
        <v>13.5</v>
      </c>
      <c r="O524" s="181">
        <v>3.3</v>
      </c>
    </row>
    <row r="525" spans="1:1022" x14ac:dyDescent="0.3">
      <c r="A525" s="167"/>
      <c r="B525" s="168" t="s">
        <v>222</v>
      </c>
      <c r="C525" s="165">
        <v>30</v>
      </c>
      <c r="D525" s="166">
        <v>2.37</v>
      </c>
      <c r="E525" s="166">
        <v>6.18</v>
      </c>
      <c r="F525" s="166">
        <v>11.96</v>
      </c>
      <c r="G525" s="181">
        <v>114.4</v>
      </c>
      <c r="H525" s="166">
        <v>0.05</v>
      </c>
      <c r="I525" s="166">
        <v>1.28</v>
      </c>
      <c r="J525" s="181">
        <v>60.1</v>
      </c>
      <c r="K525" s="166">
        <v>0.99</v>
      </c>
      <c r="L525" s="181">
        <v>32.9</v>
      </c>
      <c r="M525" s="181">
        <v>56.1</v>
      </c>
      <c r="N525" s="181">
        <v>32.700000000000003</v>
      </c>
      <c r="O525" s="166">
        <v>0.82</v>
      </c>
    </row>
    <row r="526" spans="1:1022" x14ac:dyDescent="0.3">
      <c r="A526" s="133" t="s">
        <v>637</v>
      </c>
      <c r="B526" s="134"/>
      <c r="C526" s="169">
        <v>180</v>
      </c>
      <c r="D526" s="166">
        <v>2.97</v>
      </c>
      <c r="E526" s="166">
        <v>6.78</v>
      </c>
      <c r="F526" s="166">
        <v>26.66</v>
      </c>
      <c r="G526" s="181">
        <v>184.9</v>
      </c>
      <c r="H526" s="181">
        <v>0.1</v>
      </c>
      <c r="I526" s="166">
        <v>16.28</v>
      </c>
      <c r="J526" s="181">
        <v>67.599999999999994</v>
      </c>
      <c r="K526" s="166">
        <v>1.29</v>
      </c>
      <c r="L526" s="181">
        <v>56.9</v>
      </c>
      <c r="M526" s="181">
        <v>72.599999999999994</v>
      </c>
      <c r="N526" s="181">
        <v>46.2</v>
      </c>
      <c r="O526" s="166">
        <v>4.12</v>
      </c>
    </row>
    <row r="527" spans="1:1022" x14ac:dyDescent="0.3">
      <c r="A527" s="135" t="s">
        <v>11</v>
      </c>
      <c r="B527" s="135"/>
      <c r="C527" s="135"/>
      <c r="D527" s="173"/>
      <c r="E527" s="173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</row>
    <row r="528" spans="1:1022" x14ac:dyDescent="0.3">
      <c r="A528" s="163" t="s">
        <v>281</v>
      </c>
      <c r="B528" s="168" t="s">
        <v>232</v>
      </c>
      <c r="C528" s="165">
        <v>100</v>
      </c>
      <c r="D528" s="166">
        <v>1.01</v>
      </c>
      <c r="E528" s="166">
        <v>6.15</v>
      </c>
      <c r="F528" s="166">
        <v>3.82</v>
      </c>
      <c r="G528" s="166">
        <v>75.97</v>
      </c>
      <c r="H528" s="166">
        <v>0.05</v>
      </c>
      <c r="I528" s="165">
        <v>17</v>
      </c>
      <c r="J528" s="166">
        <v>67.540000000000006</v>
      </c>
      <c r="K528" s="166">
        <v>3.04</v>
      </c>
      <c r="L528" s="166">
        <v>18.14</v>
      </c>
      <c r="M528" s="166">
        <v>31.47</v>
      </c>
      <c r="N528" s="166">
        <v>16.670000000000002</v>
      </c>
      <c r="O528" s="166">
        <v>0.73</v>
      </c>
    </row>
    <row r="529" spans="1:1022" ht="32.25" customHeight="1" x14ac:dyDescent="0.3">
      <c r="A529" s="170" t="s">
        <v>285</v>
      </c>
      <c r="B529" s="168" t="s">
        <v>676</v>
      </c>
      <c r="C529" s="165">
        <v>270</v>
      </c>
      <c r="D529" s="166">
        <v>7.48</v>
      </c>
      <c r="E529" s="166">
        <v>5.87</v>
      </c>
      <c r="F529" s="166">
        <v>17.86</v>
      </c>
      <c r="G529" s="166">
        <v>154.68</v>
      </c>
      <c r="H529" s="166">
        <v>0.31</v>
      </c>
      <c r="I529" s="181">
        <v>22.5</v>
      </c>
      <c r="J529" s="166">
        <v>202.94</v>
      </c>
      <c r="K529" s="181">
        <v>1.5</v>
      </c>
      <c r="L529" s="166">
        <v>21.29</v>
      </c>
      <c r="M529" s="166">
        <v>120.92</v>
      </c>
      <c r="N529" s="166">
        <v>35.049999999999997</v>
      </c>
      <c r="O529" s="166">
        <v>1.82</v>
      </c>
    </row>
    <row r="530" spans="1:1022" ht="15" customHeight="1" x14ac:dyDescent="0.3">
      <c r="A530" s="167" t="s">
        <v>540</v>
      </c>
      <c r="B530" s="168" t="s">
        <v>523</v>
      </c>
      <c r="C530" s="165">
        <v>110</v>
      </c>
      <c r="D530" s="166">
        <v>20.16</v>
      </c>
      <c r="E530" s="166">
        <v>11.27</v>
      </c>
      <c r="F530" s="166">
        <v>2.5099999999999998</v>
      </c>
      <c r="G530" s="166">
        <v>192.14</v>
      </c>
      <c r="H530" s="166">
        <v>0.21</v>
      </c>
      <c r="I530" s="166">
        <v>3.71</v>
      </c>
      <c r="J530" s="181">
        <v>408.8</v>
      </c>
      <c r="K530" s="166">
        <v>3.76</v>
      </c>
      <c r="L530" s="166">
        <v>28.93</v>
      </c>
      <c r="M530" s="166">
        <v>209.94</v>
      </c>
      <c r="N530" s="166">
        <v>38.49</v>
      </c>
      <c r="O530" s="166">
        <v>0.84</v>
      </c>
    </row>
    <row r="531" spans="1:1022" x14ac:dyDescent="0.3">
      <c r="A531" s="163" t="s">
        <v>278</v>
      </c>
      <c r="B531" s="168" t="s">
        <v>226</v>
      </c>
      <c r="C531" s="165">
        <v>180</v>
      </c>
      <c r="D531" s="166">
        <v>3.76</v>
      </c>
      <c r="E531" s="166">
        <v>4.37</v>
      </c>
      <c r="F531" s="166">
        <v>30.38</v>
      </c>
      <c r="G531" s="166">
        <v>176.27</v>
      </c>
      <c r="H531" s="166">
        <v>0.22</v>
      </c>
      <c r="I531" s="181">
        <v>37.200000000000003</v>
      </c>
      <c r="J531" s="166">
        <v>28.08</v>
      </c>
      <c r="K531" s="166">
        <v>0.24</v>
      </c>
      <c r="L531" s="181">
        <v>20.9</v>
      </c>
      <c r="M531" s="166">
        <v>109.61</v>
      </c>
      <c r="N531" s="166">
        <v>42.87</v>
      </c>
      <c r="O531" s="166">
        <v>1.69</v>
      </c>
    </row>
    <row r="532" spans="1:1022" x14ac:dyDescent="0.3">
      <c r="A532" s="163" t="s">
        <v>533</v>
      </c>
      <c r="B532" s="168" t="s">
        <v>227</v>
      </c>
      <c r="C532" s="165">
        <v>200</v>
      </c>
      <c r="D532" s="166">
        <v>0.37</v>
      </c>
      <c r="E532" s="166">
        <v>0.02</v>
      </c>
      <c r="F532" s="166">
        <v>11.63</v>
      </c>
      <c r="G532" s="166">
        <v>49.41</v>
      </c>
      <c r="H532" s="182"/>
      <c r="I532" s="166">
        <v>0.34</v>
      </c>
      <c r="J532" s="166">
        <v>0.51</v>
      </c>
      <c r="K532" s="166">
        <v>0.17</v>
      </c>
      <c r="L532" s="166">
        <v>18.87</v>
      </c>
      <c r="M532" s="166">
        <v>13.09</v>
      </c>
      <c r="N532" s="181">
        <v>5.0999999999999996</v>
      </c>
      <c r="O532" s="166">
        <v>1.02</v>
      </c>
    </row>
    <row r="533" spans="1:1022" x14ac:dyDescent="0.3">
      <c r="A533" s="170"/>
      <c r="B533" s="168" t="s">
        <v>69</v>
      </c>
      <c r="C533" s="165">
        <v>70</v>
      </c>
      <c r="D533" s="166">
        <v>3.43</v>
      </c>
      <c r="E533" s="181">
        <v>0.7</v>
      </c>
      <c r="F533" s="166">
        <v>31.36</v>
      </c>
      <c r="G533" s="165">
        <v>147</v>
      </c>
      <c r="H533" s="166">
        <v>0.06</v>
      </c>
      <c r="I533" s="182"/>
      <c r="J533" s="182"/>
      <c r="K533" s="166">
        <v>0.49</v>
      </c>
      <c r="L533" s="181">
        <v>12.6</v>
      </c>
      <c r="M533" s="181">
        <v>64.400000000000006</v>
      </c>
      <c r="N533" s="165">
        <v>14</v>
      </c>
      <c r="O533" s="166">
        <v>2.0299999999999998</v>
      </c>
    </row>
    <row r="534" spans="1:1022" x14ac:dyDescent="0.3">
      <c r="A534" s="133" t="s">
        <v>43</v>
      </c>
      <c r="B534" s="134"/>
      <c r="C534" s="169">
        <v>930</v>
      </c>
      <c r="D534" s="166">
        <v>36.21</v>
      </c>
      <c r="E534" s="166">
        <v>28.38</v>
      </c>
      <c r="F534" s="166">
        <v>97.56</v>
      </c>
      <c r="G534" s="166">
        <v>795.47</v>
      </c>
      <c r="H534" s="166">
        <v>0.85</v>
      </c>
      <c r="I534" s="166">
        <v>80.75</v>
      </c>
      <c r="J534" s="166">
        <v>707.87</v>
      </c>
      <c r="K534" s="181">
        <v>9.1999999999999993</v>
      </c>
      <c r="L534" s="166">
        <v>120.73</v>
      </c>
      <c r="M534" s="166">
        <v>549.42999999999995</v>
      </c>
      <c r="N534" s="166">
        <v>152.18</v>
      </c>
      <c r="O534" s="166">
        <v>8.1300000000000008</v>
      </c>
    </row>
    <row r="535" spans="1:1022" x14ac:dyDescent="0.3">
      <c r="A535" s="135" t="s">
        <v>638</v>
      </c>
      <c r="B535" s="135"/>
      <c r="C535" s="135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</row>
    <row r="536" spans="1:1022" x14ac:dyDescent="0.3">
      <c r="A536" s="167" t="s">
        <v>275</v>
      </c>
      <c r="B536" s="168" t="s">
        <v>42</v>
      </c>
      <c r="C536" s="165">
        <v>150</v>
      </c>
      <c r="D536" s="181">
        <v>0.6</v>
      </c>
      <c r="E536" s="181">
        <v>0.6</v>
      </c>
      <c r="F536" s="181">
        <v>14.7</v>
      </c>
      <c r="G536" s="181">
        <v>70.5</v>
      </c>
      <c r="H536" s="166">
        <v>0.05</v>
      </c>
      <c r="I536" s="165">
        <v>15</v>
      </c>
      <c r="J536" s="181">
        <v>7.5</v>
      </c>
      <c r="K536" s="181">
        <v>0.3</v>
      </c>
      <c r="L536" s="165">
        <v>24</v>
      </c>
      <c r="M536" s="181">
        <v>16.5</v>
      </c>
      <c r="N536" s="181">
        <v>13.5</v>
      </c>
      <c r="O536" s="181">
        <v>3.3</v>
      </c>
    </row>
    <row r="537" spans="1:1022" x14ac:dyDescent="0.3">
      <c r="A537" s="171"/>
      <c r="B537" s="168" t="s">
        <v>513</v>
      </c>
      <c r="C537" s="165">
        <v>200</v>
      </c>
      <c r="D537" s="165">
        <v>6</v>
      </c>
      <c r="E537" s="165">
        <v>2</v>
      </c>
      <c r="F537" s="165">
        <v>8</v>
      </c>
      <c r="G537" s="165">
        <v>80</v>
      </c>
      <c r="H537" s="166">
        <v>0.08</v>
      </c>
      <c r="I537" s="181">
        <v>1.4</v>
      </c>
      <c r="J537" s="182"/>
      <c r="K537" s="182"/>
      <c r="L537" s="165">
        <v>240</v>
      </c>
      <c r="M537" s="165">
        <v>180</v>
      </c>
      <c r="N537" s="165">
        <v>28</v>
      </c>
      <c r="O537" s="181">
        <v>0.2</v>
      </c>
    </row>
    <row r="538" spans="1:1022" x14ac:dyDescent="0.3">
      <c r="A538" s="133" t="s">
        <v>639</v>
      </c>
      <c r="B538" s="134"/>
      <c r="C538" s="169">
        <v>350</v>
      </c>
      <c r="D538" s="166">
        <v>6.6</v>
      </c>
      <c r="E538" s="166">
        <v>2.6</v>
      </c>
      <c r="F538" s="166">
        <v>22.7</v>
      </c>
      <c r="G538" s="181">
        <v>150.5</v>
      </c>
      <c r="H538" s="166">
        <v>0.13</v>
      </c>
      <c r="I538" s="181">
        <v>16.399999999999999</v>
      </c>
      <c r="J538" s="181">
        <v>7.5</v>
      </c>
      <c r="K538" s="181">
        <v>0.3</v>
      </c>
      <c r="L538" s="165">
        <v>264</v>
      </c>
      <c r="M538" s="181">
        <v>196.5</v>
      </c>
      <c r="N538" s="181">
        <v>41.5</v>
      </c>
      <c r="O538" s="181">
        <v>3.5</v>
      </c>
    </row>
    <row r="539" spans="1:1022" x14ac:dyDescent="0.3">
      <c r="A539" s="133" t="s">
        <v>44</v>
      </c>
      <c r="B539" s="134"/>
      <c r="C539" s="172">
        <v>2020</v>
      </c>
      <c r="D539" s="166">
        <v>80.37</v>
      </c>
      <c r="E539" s="166">
        <v>55.09</v>
      </c>
      <c r="F539" s="166">
        <v>205.19</v>
      </c>
      <c r="G539" s="166">
        <v>1635.97</v>
      </c>
      <c r="H539" s="181">
        <v>1.5</v>
      </c>
      <c r="I539" s="166">
        <v>176.17</v>
      </c>
      <c r="J539" s="166">
        <v>999.17</v>
      </c>
      <c r="K539" s="166">
        <v>13.29</v>
      </c>
      <c r="L539" s="166">
        <v>507.69</v>
      </c>
      <c r="M539" s="166">
        <v>1270.6099999999999</v>
      </c>
      <c r="N539" s="166">
        <v>341.55</v>
      </c>
      <c r="O539" s="166">
        <v>21.64</v>
      </c>
    </row>
    <row r="540" spans="1:1022" x14ac:dyDescent="0.3">
      <c r="A540" s="130" t="s">
        <v>154</v>
      </c>
      <c r="B540" s="128" t="s">
        <v>793</v>
      </c>
      <c r="C540" s="158"/>
      <c r="D540" s="174"/>
      <c r="E540" s="174"/>
      <c r="F540" s="174"/>
      <c r="G540" s="174"/>
      <c r="H540" s="174"/>
      <c r="I540" s="174"/>
      <c r="J540" s="175"/>
      <c r="K540" s="175"/>
      <c r="L540" s="175"/>
      <c r="M540" s="175"/>
      <c r="N540" s="175"/>
      <c r="O540" s="175"/>
      <c r="P540" s="128"/>
      <c r="Q540" s="128"/>
      <c r="R540" s="128"/>
      <c r="S540" s="128"/>
      <c r="T540" s="128"/>
      <c r="U540" s="128"/>
      <c r="V540" s="128"/>
      <c r="W540" s="128"/>
      <c r="X540" s="128"/>
      <c r="Y540" s="128"/>
      <c r="Z540" s="128"/>
      <c r="AA540" s="128"/>
      <c r="AB540" s="128"/>
      <c r="AC540" s="128"/>
      <c r="AD540" s="128"/>
      <c r="AE540" s="128"/>
      <c r="AF540" s="128"/>
      <c r="AG540" s="128"/>
      <c r="AH540" s="128"/>
      <c r="AI540" s="128"/>
      <c r="AJ540" s="128"/>
      <c r="AK540" s="128"/>
      <c r="AL540" s="128"/>
      <c r="AM540" s="128"/>
      <c r="AN540" s="128"/>
      <c r="AO540" s="128"/>
      <c r="AP540" s="128"/>
      <c r="AQ540" s="128"/>
      <c r="AR540" s="128"/>
      <c r="AS540" s="128"/>
      <c r="AT540" s="128"/>
      <c r="AU540" s="128"/>
      <c r="AV540" s="128"/>
      <c r="AW540" s="128"/>
      <c r="AX540" s="128"/>
      <c r="AY540" s="128"/>
      <c r="AZ540" s="128"/>
      <c r="BA540" s="128"/>
      <c r="BB540" s="128"/>
      <c r="BC540" s="128"/>
      <c r="BD540" s="128"/>
      <c r="BE540" s="128"/>
      <c r="BF540" s="128"/>
      <c r="BG540" s="128"/>
      <c r="BH540" s="128"/>
      <c r="BI540" s="128"/>
      <c r="BJ540" s="128"/>
      <c r="BK540" s="128"/>
      <c r="BL540" s="128"/>
      <c r="BM540" s="128"/>
      <c r="BN540" s="128"/>
      <c r="BO540" s="128"/>
      <c r="BP540" s="128"/>
      <c r="BQ540" s="128"/>
      <c r="BR540" s="128"/>
      <c r="BS540" s="128"/>
      <c r="BT540" s="128"/>
      <c r="BU540" s="128"/>
      <c r="BV540" s="128"/>
      <c r="BW540" s="128"/>
      <c r="BX540" s="128"/>
      <c r="BY540" s="128"/>
      <c r="BZ540" s="128"/>
      <c r="CA540" s="128"/>
      <c r="CB540" s="128"/>
      <c r="CC540" s="128"/>
      <c r="CD540" s="128"/>
      <c r="CE540" s="128"/>
      <c r="CF540" s="128"/>
      <c r="CG540" s="128"/>
      <c r="CH540" s="128"/>
      <c r="CI540" s="128"/>
      <c r="CJ540" s="128"/>
      <c r="CK540" s="128"/>
      <c r="CL540" s="128"/>
      <c r="CM540" s="128"/>
      <c r="CN540" s="128"/>
      <c r="CO540" s="128"/>
      <c r="CP540" s="128"/>
      <c r="CQ540" s="128"/>
      <c r="CR540" s="128"/>
      <c r="CS540" s="128"/>
      <c r="CT540" s="128"/>
      <c r="CU540" s="128"/>
      <c r="CV540" s="128"/>
      <c r="CW540" s="128"/>
      <c r="CX540" s="128"/>
      <c r="CY540" s="128"/>
      <c r="CZ540" s="128"/>
      <c r="DA540" s="128"/>
      <c r="DB540" s="128"/>
      <c r="DC540" s="128"/>
      <c r="DD540" s="128"/>
      <c r="DE540" s="128"/>
      <c r="DF540" s="128"/>
      <c r="DG540" s="128"/>
      <c r="DH540" s="128"/>
      <c r="DI540" s="128"/>
      <c r="DJ540" s="128"/>
      <c r="DK540" s="128"/>
      <c r="DL540" s="128"/>
      <c r="DM540" s="128"/>
      <c r="DN540" s="128"/>
      <c r="DO540" s="128"/>
      <c r="DP540" s="128"/>
      <c r="DQ540" s="128"/>
      <c r="DR540" s="128"/>
      <c r="DS540" s="128"/>
      <c r="DT540" s="128"/>
      <c r="DU540" s="128"/>
      <c r="DV540" s="128"/>
      <c r="DW540" s="128"/>
      <c r="DX540" s="128"/>
      <c r="DY540" s="128"/>
      <c r="DZ540" s="128"/>
      <c r="EA540" s="128"/>
      <c r="EB540" s="128"/>
      <c r="EC540" s="128"/>
      <c r="ED540" s="128"/>
      <c r="EE540" s="128"/>
      <c r="EF540" s="128"/>
      <c r="EG540" s="128"/>
      <c r="EH540" s="128"/>
      <c r="EI540" s="128"/>
      <c r="EJ540" s="128"/>
      <c r="EK540" s="128"/>
      <c r="EL540" s="128"/>
      <c r="EM540" s="128"/>
      <c r="EN540" s="128"/>
      <c r="EO540" s="128"/>
      <c r="EP540" s="128"/>
      <c r="EQ540" s="128"/>
      <c r="ER540" s="128"/>
      <c r="ES540" s="128"/>
      <c r="ET540" s="128"/>
      <c r="EU540" s="128"/>
      <c r="EV540" s="128"/>
      <c r="EW540" s="128"/>
      <c r="EX540" s="128"/>
      <c r="EY540" s="128"/>
      <c r="EZ540" s="128"/>
      <c r="FA540" s="128"/>
      <c r="FB540" s="128"/>
      <c r="FC540" s="128"/>
      <c r="FD540" s="128"/>
      <c r="FE540" s="128"/>
      <c r="FF540" s="128"/>
      <c r="FG540" s="128"/>
      <c r="FH540" s="128"/>
      <c r="FI540" s="128"/>
      <c r="FJ540" s="128"/>
      <c r="FK540" s="128"/>
      <c r="FL540" s="128"/>
      <c r="FM540" s="128"/>
      <c r="FN540" s="128"/>
      <c r="FO540" s="128"/>
      <c r="FP540" s="128"/>
      <c r="FQ540" s="128"/>
      <c r="FR540" s="128"/>
      <c r="FS540" s="128"/>
      <c r="FT540" s="128"/>
      <c r="FU540" s="128"/>
      <c r="FV540" s="128"/>
      <c r="FW540" s="128"/>
      <c r="FX540" s="128"/>
      <c r="FY540" s="128"/>
      <c r="FZ540" s="128"/>
      <c r="GA540" s="128"/>
      <c r="GB540" s="128"/>
      <c r="GC540" s="128"/>
      <c r="GD540" s="128"/>
      <c r="GE540" s="128"/>
      <c r="GF540" s="128"/>
      <c r="GG540" s="128"/>
      <c r="GH540" s="128"/>
      <c r="GI540" s="128"/>
      <c r="GJ540" s="128"/>
      <c r="GK540" s="128"/>
      <c r="GL540" s="128"/>
      <c r="GM540" s="128"/>
      <c r="GN540" s="128"/>
      <c r="GO540" s="128"/>
      <c r="GP540" s="128"/>
      <c r="GQ540" s="128"/>
      <c r="GR540" s="128"/>
      <c r="GS540" s="128"/>
      <c r="GT540" s="128"/>
      <c r="GU540" s="128"/>
      <c r="GV540" s="128"/>
      <c r="GW540" s="128"/>
      <c r="GX540" s="128"/>
      <c r="GY540" s="128"/>
      <c r="GZ540" s="128"/>
      <c r="HA540" s="128"/>
      <c r="HB540" s="128"/>
      <c r="HC540" s="128"/>
      <c r="HD540" s="128"/>
      <c r="HE540" s="128"/>
      <c r="HF540" s="128"/>
      <c r="HG540" s="128"/>
      <c r="HH540" s="128"/>
      <c r="HI540" s="128"/>
      <c r="HJ540" s="128"/>
      <c r="HK540" s="128"/>
      <c r="HL540" s="128"/>
      <c r="HM540" s="128"/>
      <c r="HN540" s="128"/>
      <c r="HO540" s="128"/>
      <c r="HP540" s="128"/>
      <c r="HQ540" s="128"/>
      <c r="HR540" s="128"/>
      <c r="HS540" s="128"/>
      <c r="HT540" s="128"/>
      <c r="HU540" s="128"/>
      <c r="HV540" s="128"/>
      <c r="HW540" s="128"/>
      <c r="HX540" s="128"/>
      <c r="HY540" s="128"/>
      <c r="HZ540" s="128"/>
      <c r="IA540" s="128"/>
      <c r="IB540" s="128"/>
      <c r="IC540" s="128"/>
      <c r="ID540" s="128"/>
      <c r="IE540" s="128"/>
      <c r="IF540" s="128"/>
      <c r="IG540" s="128"/>
      <c r="IH540" s="128"/>
      <c r="II540" s="128"/>
      <c r="IJ540" s="128"/>
      <c r="IK540" s="128"/>
      <c r="IL540" s="128"/>
      <c r="IM540" s="128"/>
      <c r="IN540" s="128"/>
      <c r="IO540" s="128"/>
      <c r="IP540" s="128"/>
      <c r="IQ540" s="128"/>
      <c r="IR540" s="128"/>
      <c r="IS540" s="128"/>
      <c r="IT540" s="128"/>
      <c r="IU540" s="128"/>
      <c r="IV540" s="128"/>
      <c r="IW540" s="128"/>
      <c r="IX540" s="128"/>
      <c r="IY540" s="128"/>
      <c r="IZ540" s="128"/>
      <c r="JA540" s="128"/>
      <c r="JB540" s="128"/>
      <c r="JC540" s="128"/>
      <c r="JD540" s="128"/>
      <c r="JE540" s="128"/>
      <c r="JF540" s="128"/>
      <c r="JG540" s="128"/>
      <c r="JH540" s="128"/>
      <c r="JI540" s="128"/>
      <c r="JJ540" s="128"/>
      <c r="JK540" s="128"/>
      <c r="JL540" s="128"/>
      <c r="JM540" s="128"/>
      <c r="JN540" s="128"/>
      <c r="JO540" s="128"/>
      <c r="JP540" s="128"/>
      <c r="JQ540" s="128"/>
      <c r="JR540" s="128"/>
      <c r="JS540" s="128"/>
      <c r="JT540" s="128"/>
      <c r="JU540" s="128"/>
      <c r="JV540" s="128"/>
      <c r="JW540" s="128"/>
      <c r="JX540" s="128"/>
      <c r="JY540" s="128"/>
      <c r="JZ540" s="128"/>
      <c r="KA540" s="128"/>
      <c r="KB540" s="128"/>
      <c r="KC540" s="128"/>
      <c r="KD540" s="128"/>
      <c r="KE540" s="128"/>
      <c r="KF540" s="128"/>
      <c r="KG540" s="128"/>
      <c r="KH540" s="128"/>
      <c r="KI540" s="128"/>
      <c r="KJ540" s="128"/>
      <c r="KK540" s="128"/>
      <c r="KL540" s="128"/>
      <c r="KM540" s="128"/>
      <c r="KN540" s="128"/>
      <c r="KO540" s="128"/>
      <c r="KP540" s="128"/>
      <c r="KQ540" s="128"/>
      <c r="KR540" s="128"/>
      <c r="KS540" s="128"/>
      <c r="KT540" s="128"/>
      <c r="KU540" s="128"/>
      <c r="KV540" s="128"/>
      <c r="KW540" s="128"/>
      <c r="KX540" s="128"/>
      <c r="KY540" s="128"/>
      <c r="KZ540" s="128"/>
      <c r="LA540" s="128"/>
      <c r="LB540" s="128"/>
      <c r="LC540" s="128"/>
      <c r="LD540" s="128"/>
      <c r="LE540" s="128"/>
      <c r="LF540" s="128"/>
      <c r="LG540" s="128"/>
      <c r="LH540" s="128"/>
      <c r="LI540" s="128"/>
      <c r="LJ540" s="128"/>
      <c r="LK540" s="128"/>
      <c r="LL540" s="128"/>
      <c r="LM540" s="128"/>
      <c r="LN540" s="128"/>
      <c r="LO540" s="128"/>
      <c r="LP540" s="128"/>
      <c r="LQ540" s="128"/>
      <c r="LR540" s="128"/>
      <c r="LS540" s="128"/>
      <c r="LT540" s="128"/>
      <c r="LU540" s="128"/>
      <c r="LV540" s="128"/>
      <c r="LW540" s="128"/>
      <c r="LX540" s="128"/>
      <c r="LY540" s="128"/>
      <c r="LZ540" s="128"/>
      <c r="MA540" s="128"/>
      <c r="MB540" s="128"/>
      <c r="MC540" s="128"/>
      <c r="MD540" s="128"/>
      <c r="ME540" s="128"/>
      <c r="MF540" s="128"/>
      <c r="MG540" s="128"/>
      <c r="MH540" s="128"/>
      <c r="MI540" s="128"/>
      <c r="MJ540" s="128"/>
      <c r="MK540" s="128"/>
      <c r="ML540" s="128"/>
      <c r="MM540" s="128"/>
      <c r="MN540" s="128"/>
      <c r="MO540" s="128"/>
      <c r="MP540" s="128"/>
      <c r="MQ540" s="128"/>
      <c r="MR540" s="128"/>
      <c r="MS540" s="128"/>
      <c r="MT540" s="128"/>
      <c r="MU540" s="128"/>
      <c r="MV540" s="128"/>
      <c r="MW540" s="128"/>
      <c r="MX540" s="128"/>
      <c r="MY540" s="128"/>
      <c r="MZ540" s="128"/>
      <c r="NA540" s="128"/>
      <c r="NB540" s="128"/>
      <c r="NC540" s="128"/>
      <c r="ND540" s="128"/>
      <c r="NE540" s="128"/>
      <c r="NF540" s="128"/>
      <c r="NG540" s="128"/>
      <c r="NH540" s="128"/>
      <c r="NI540" s="128"/>
      <c r="NJ540" s="128"/>
      <c r="NK540" s="128"/>
      <c r="NL540" s="128"/>
      <c r="NM540" s="128"/>
      <c r="NN540" s="128"/>
      <c r="NO540" s="128"/>
      <c r="NP540" s="128"/>
      <c r="NQ540" s="128"/>
      <c r="NR540" s="128"/>
      <c r="NS540" s="128"/>
      <c r="NT540" s="128"/>
      <c r="NU540" s="128"/>
      <c r="NV540" s="128"/>
      <c r="NW540" s="128"/>
      <c r="NX540" s="128"/>
      <c r="NY540" s="128"/>
      <c r="NZ540" s="128"/>
      <c r="OA540" s="128"/>
      <c r="OB540" s="128"/>
      <c r="OC540" s="128"/>
      <c r="OD540" s="128"/>
      <c r="OE540" s="128"/>
      <c r="OF540" s="128"/>
      <c r="OG540" s="128"/>
      <c r="OH540" s="128"/>
      <c r="OI540" s="128"/>
      <c r="OJ540" s="128"/>
      <c r="OK540" s="128"/>
      <c r="OL540" s="128"/>
      <c r="OM540" s="128"/>
      <c r="ON540" s="128"/>
      <c r="OO540" s="128"/>
      <c r="OP540" s="128"/>
      <c r="OQ540" s="128"/>
      <c r="OR540" s="128"/>
      <c r="OS540" s="128"/>
      <c r="OT540" s="128"/>
      <c r="OU540" s="128"/>
      <c r="OV540" s="128"/>
      <c r="OW540" s="128"/>
      <c r="OX540" s="128"/>
      <c r="OY540" s="128"/>
      <c r="OZ540" s="128"/>
      <c r="PA540" s="128"/>
      <c r="PB540" s="128"/>
      <c r="PC540" s="128"/>
      <c r="PD540" s="128"/>
      <c r="PE540" s="128"/>
      <c r="PF540" s="128"/>
      <c r="PG540" s="128"/>
      <c r="PH540" s="128"/>
      <c r="PI540" s="128"/>
      <c r="PJ540" s="128"/>
      <c r="PK540" s="128"/>
      <c r="PL540" s="128"/>
      <c r="PM540" s="128"/>
      <c r="PN540" s="128"/>
      <c r="PO540" s="128"/>
      <c r="PP540" s="128"/>
      <c r="PQ540" s="128"/>
      <c r="PR540" s="128"/>
      <c r="PS540" s="128"/>
      <c r="PT540" s="128"/>
      <c r="PU540" s="128"/>
      <c r="PV540" s="128"/>
      <c r="PW540" s="128"/>
      <c r="PX540" s="128"/>
      <c r="PY540" s="128"/>
      <c r="PZ540" s="128"/>
      <c r="QA540" s="128"/>
      <c r="QB540" s="128"/>
      <c r="QC540" s="128"/>
      <c r="QD540" s="128"/>
      <c r="QE540" s="128"/>
      <c r="QF540" s="128"/>
      <c r="QG540" s="128"/>
      <c r="QH540" s="128"/>
      <c r="QI540" s="128"/>
      <c r="QJ540" s="128"/>
      <c r="QK540" s="128"/>
      <c r="QL540" s="128"/>
      <c r="QM540" s="128"/>
      <c r="QN540" s="128"/>
      <c r="QO540" s="128"/>
      <c r="QP540" s="128"/>
      <c r="QQ540" s="128"/>
      <c r="QR540" s="128"/>
      <c r="QS540" s="128"/>
      <c r="QT540" s="128"/>
      <c r="QU540" s="128"/>
      <c r="QV540" s="128"/>
      <c r="QW540" s="128"/>
      <c r="QX540" s="128"/>
      <c r="QY540" s="128"/>
      <c r="QZ540" s="128"/>
      <c r="RA540" s="128"/>
      <c r="RB540" s="128"/>
      <c r="RC540" s="128"/>
      <c r="RD540" s="128"/>
      <c r="RE540" s="128"/>
      <c r="RF540" s="128"/>
      <c r="RG540" s="128"/>
      <c r="RH540" s="128"/>
      <c r="RI540" s="128"/>
      <c r="RJ540" s="128"/>
      <c r="RK540" s="128"/>
      <c r="RL540" s="128"/>
      <c r="RM540" s="128"/>
      <c r="RN540" s="128"/>
      <c r="RO540" s="128"/>
      <c r="RP540" s="128"/>
      <c r="RQ540" s="128"/>
      <c r="RR540" s="128"/>
      <c r="RS540" s="128"/>
      <c r="RT540" s="128"/>
      <c r="RU540" s="128"/>
      <c r="RV540" s="128"/>
      <c r="RW540" s="128"/>
      <c r="RX540" s="128"/>
      <c r="RY540" s="128"/>
      <c r="RZ540" s="128"/>
      <c r="SA540" s="128"/>
      <c r="SB540" s="128"/>
      <c r="SC540" s="128"/>
      <c r="SD540" s="128"/>
      <c r="SE540" s="128"/>
      <c r="SF540" s="128"/>
      <c r="SG540" s="128"/>
      <c r="SH540" s="128"/>
      <c r="SI540" s="128"/>
      <c r="SJ540" s="128"/>
      <c r="SK540" s="128"/>
      <c r="SL540" s="128"/>
      <c r="SM540" s="128"/>
      <c r="SN540" s="128"/>
      <c r="SO540" s="128"/>
      <c r="SP540" s="128"/>
      <c r="SQ540" s="128"/>
      <c r="SR540" s="128"/>
      <c r="SS540" s="128"/>
      <c r="ST540" s="128"/>
      <c r="SU540" s="128"/>
      <c r="SV540" s="128"/>
      <c r="SW540" s="128"/>
      <c r="SX540" s="128"/>
      <c r="SY540" s="128"/>
      <c r="SZ540" s="128"/>
      <c r="TA540" s="128"/>
      <c r="TB540" s="128"/>
      <c r="TC540" s="128"/>
      <c r="TD540" s="128"/>
      <c r="TE540" s="128"/>
      <c r="TF540" s="128"/>
      <c r="TG540" s="128"/>
      <c r="TH540" s="128"/>
      <c r="TI540" s="128"/>
      <c r="TJ540" s="128"/>
      <c r="TK540" s="128"/>
      <c r="TL540" s="128"/>
      <c r="TM540" s="128"/>
      <c r="TN540" s="128"/>
      <c r="TO540" s="128"/>
      <c r="TP540" s="128"/>
      <c r="TQ540" s="128"/>
      <c r="TR540" s="128"/>
      <c r="TS540" s="128"/>
      <c r="TT540" s="128"/>
      <c r="TU540" s="128"/>
      <c r="TV540" s="128"/>
      <c r="TW540" s="128"/>
      <c r="TX540" s="128"/>
      <c r="TY540" s="128"/>
      <c r="TZ540" s="128"/>
      <c r="UA540" s="128"/>
      <c r="UB540" s="128"/>
      <c r="UC540" s="128"/>
      <c r="UD540" s="128"/>
      <c r="UE540" s="128"/>
      <c r="UF540" s="128"/>
      <c r="UG540" s="128"/>
      <c r="UH540" s="128"/>
      <c r="UI540" s="128"/>
      <c r="UJ540" s="128"/>
      <c r="UK540" s="128"/>
      <c r="UL540" s="128"/>
      <c r="UM540" s="128"/>
      <c r="UN540" s="128"/>
      <c r="UO540" s="128"/>
      <c r="UP540" s="128"/>
      <c r="UQ540" s="128"/>
      <c r="UR540" s="128"/>
      <c r="US540" s="128"/>
      <c r="UT540" s="128"/>
      <c r="UU540" s="128"/>
      <c r="UV540" s="128"/>
      <c r="UW540" s="128"/>
      <c r="UX540" s="128"/>
      <c r="UY540" s="128"/>
      <c r="UZ540" s="128"/>
      <c r="VA540" s="128"/>
      <c r="VB540" s="128"/>
      <c r="VC540" s="128"/>
      <c r="VD540" s="128"/>
      <c r="VE540" s="128"/>
      <c r="VF540" s="128"/>
      <c r="VG540" s="128"/>
      <c r="VH540" s="128"/>
      <c r="VI540" s="128"/>
      <c r="VJ540" s="128"/>
      <c r="VK540" s="128"/>
      <c r="VL540" s="128"/>
      <c r="VM540" s="128"/>
      <c r="VN540" s="128"/>
      <c r="VO540" s="128"/>
      <c r="VP540" s="128"/>
      <c r="VQ540" s="128"/>
      <c r="VR540" s="128"/>
      <c r="VS540" s="128"/>
      <c r="VT540" s="128"/>
      <c r="VU540" s="128"/>
      <c r="VV540" s="128"/>
      <c r="VW540" s="128"/>
      <c r="VX540" s="128"/>
      <c r="VY540" s="128"/>
      <c r="VZ540" s="128"/>
      <c r="WA540" s="128"/>
      <c r="WB540" s="128"/>
      <c r="WC540" s="128"/>
      <c r="WD540" s="128"/>
      <c r="WE540" s="128"/>
      <c r="WF540" s="128"/>
      <c r="WG540" s="128"/>
      <c r="WH540" s="128"/>
      <c r="WI540" s="128"/>
      <c r="WJ540" s="128"/>
      <c r="WK540" s="128"/>
      <c r="WL540" s="128"/>
      <c r="WM540" s="128"/>
      <c r="WN540" s="128"/>
      <c r="WO540" s="128"/>
      <c r="WP540" s="128"/>
      <c r="WQ540" s="128"/>
      <c r="WR540" s="128"/>
      <c r="WS540" s="128"/>
      <c r="WT540" s="128"/>
      <c r="WU540" s="128"/>
      <c r="WV540" s="128"/>
      <c r="WW540" s="128"/>
      <c r="WX540" s="128"/>
      <c r="WY540" s="128"/>
      <c r="WZ540" s="128"/>
      <c r="XA540" s="128"/>
      <c r="XB540" s="128"/>
      <c r="XC540" s="128"/>
      <c r="XD540" s="128"/>
      <c r="XE540" s="128"/>
      <c r="XF540" s="128"/>
      <c r="XG540" s="128"/>
      <c r="XH540" s="128"/>
      <c r="XI540" s="128"/>
      <c r="XJ540" s="128"/>
      <c r="XK540" s="128"/>
      <c r="XL540" s="128"/>
      <c r="XM540" s="128"/>
      <c r="XN540" s="128"/>
      <c r="XO540" s="128"/>
      <c r="XP540" s="128"/>
      <c r="XQ540" s="128"/>
      <c r="XR540" s="128"/>
      <c r="XS540" s="128"/>
      <c r="XT540" s="128"/>
      <c r="XU540" s="128"/>
      <c r="XV540" s="128"/>
      <c r="XW540" s="128"/>
      <c r="XX540" s="128"/>
      <c r="XY540" s="128"/>
      <c r="XZ540" s="128"/>
      <c r="YA540" s="128"/>
      <c r="YB540" s="128"/>
      <c r="YC540" s="128"/>
      <c r="YD540" s="128"/>
      <c r="YE540" s="128"/>
      <c r="YF540" s="128"/>
      <c r="YG540" s="128"/>
      <c r="YH540" s="128"/>
      <c r="YI540" s="128"/>
      <c r="YJ540" s="128"/>
      <c r="YK540" s="128"/>
      <c r="YL540" s="128"/>
      <c r="YM540" s="128"/>
      <c r="YN540" s="128"/>
      <c r="YO540" s="128"/>
      <c r="YP540" s="128"/>
      <c r="YQ540" s="128"/>
      <c r="YR540" s="128"/>
      <c r="YS540" s="128"/>
      <c r="YT540" s="128"/>
      <c r="YU540" s="128"/>
      <c r="YV540" s="128"/>
      <c r="YW540" s="128"/>
      <c r="YX540" s="128"/>
      <c r="YY540" s="128"/>
      <c r="YZ540" s="128"/>
      <c r="ZA540" s="128"/>
      <c r="ZB540" s="128"/>
      <c r="ZC540" s="128"/>
      <c r="ZD540" s="128"/>
      <c r="ZE540" s="128"/>
      <c r="ZF540" s="128"/>
      <c r="ZG540" s="128"/>
      <c r="ZH540" s="128"/>
      <c r="ZI540" s="128"/>
      <c r="ZJ540" s="128"/>
      <c r="ZK540" s="128"/>
      <c r="ZL540" s="128"/>
      <c r="ZM540" s="128"/>
      <c r="ZN540" s="128"/>
      <c r="ZO540" s="128"/>
      <c r="ZP540" s="128"/>
      <c r="ZQ540" s="128"/>
      <c r="ZR540" s="128"/>
      <c r="ZS540" s="128"/>
      <c r="ZT540" s="128"/>
      <c r="ZU540" s="128"/>
      <c r="ZV540" s="128"/>
      <c r="ZW540" s="128"/>
      <c r="ZX540" s="128"/>
      <c r="ZY540" s="128"/>
      <c r="ZZ540" s="128"/>
      <c r="AAA540" s="128"/>
      <c r="AAB540" s="128"/>
      <c r="AAC540" s="128"/>
      <c r="AAD540" s="128"/>
      <c r="AAE540" s="128"/>
      <c r="AAF540" s="128"/>
      <c r="AAG540" s="128"/>
      <c r="AAH540" s="128"/>
      <c r="AAI540" s="128"/>
      <c r="AAJ540" s="128"/>
      <c r="AAK540" s="128"/>
      <c r="AAL540" s="128"/>
      <c r="AAM540" s="128"/>
      <c r="AAN540" s="128"/>
      <c r="AAO540" s="128"/>
      <c r="AAP540" s="128"/>
      <c r="AAQ540" s="128"/>
      <c r="AAR540" s="128"/>
      <c r="AAS540" s="128"/>
      <c r="AAT540" s="128"/>
      <c r="AAU540" s="128"/>
      <c r="AAV540" s="128"/>
      <c r="AAW540" s="128"/>
      <c r="AAX540" s="128"/>
      <c r="AAY540" s="128"/>
      <c r="AAZ540" s="128"/>
      <c r="ABA540" s="128"/>
      <c r="ABB540" s="128"/>
      <c r="ABC540" s="128"/>
      <c r="ABD540" s="128"/>
      <c r="ABE540" s="128"/>
      <c r="ABF540" s="128"/>
      <c r="ABG540" s="128"/>
      <c r="ABH540" s="128"/>
      <c r="ABI540" s="128"/>
      <c r="ABJ540" s="128"/>
      <c r="ABK540" s="128"/>
      <c r="ABL540" s="128"/>
      <c r="ABM540" s="128"/>
      <c r="ABN540" s="128"/>
      <c r="ABO540" s="128"/>
      <c r="ABP540" s="128"/>
      <c r="ABQ540" s="128"/>
      <c r="ABR540" s="128"/>
      <c r="ABS540" s="128"/>
      <c r="ABT540" s="128"/>
      <c r="ABU540" s="128"/>
      <c r="ABV540" s="128"/>
      <c r="ABW540" s="128"/>
      <c r="ABX540" s="128"/>
      <c r="ABY540" s="128"/>
      <c r="ABZ540" s="128"/>
      <c r="ACA540" s="128"/>
      <c r="ACB540" s="128"/>
      <c r="ACC540" s="128"/>
      <c r="ACD540" s="128"/>
      <c r="ACE540" s="128"/>
      <c r="ACF540" s="128"/>
      <c r="ACG540" s="128"/>
      <c r="ACH540" s="128"/>
      <c r="ACI540" s="128"/>
      <c r="ACJ540" s="128"/>
      <c r="ACK540" s="128"/>
      <c r="ACL540" s="128"/>
      <c r="ACM540" s="128"/>
      <c r="ACN540" s="128"/>
      <c r="ACO540" s="128"/>
      <c r="ACP540" s="128"/>
      <c r="ACQ540" s="128"/>
      <c r="ACR540" s="128"/>
      <c r="ACS540" s="128"/>
      <c r="ACT540" s="128"/>
      <c r="ACU540" s="128"/>
      <c r="ACV540" s="128"/>
      <c r="ACW540" s="128"/>
      <c r="ACX540" s="128"/>
      <c r="ACY540" s="128"/>
      <c r="ACZ540" s="128"/>
      <c r="ADA540" s="128"/>
      <c r="ADB540" s="128"/>
      <c r="ADC540" s="128"/>
      <c r="ADD540" s="128"/>
      <c r="ADE540" s="128"/>
      <c r="ADF540" s="128"/>
      <c r="ADG540" s="128"/>
      <c r="ADH540" s="128"/>
      <c r="ADI540" s="128"/>
      <c r="ADJ540" s="128"/>
      <c r="ADK540" s="128"/>
      <c r="ADL540" s="128"/>
      <c r="ADM540" s="128"/>
      <c r="ADN540" s="128"/>
      <c r="ADO540" s="128"/>
      <c r="ADP540" s="128"/>
      <c r="ADQ540" s="128"/>
      <c r="ADR540" s="128"/>
      <c r="ADS540" s="128"/>
      <c r="ADT540" s="128"/>
      <c r="ADU540" s="128"/>
      <c r="ADV540" s="128"/>
      <c r="ADW540" s="128"/>
      <c r="ADX540" s="128"/>
      <c r="ADY540" s="128"/>
      <c r="ADZ540" s="128"/>
      <c r="AEA540" s="128"/>
      <c r="AEB540" s="128"/>
      <c r="AEC540" s="128"/>
      <c r="AED540" s="128"/>
      <c r="AEE540" s="128"/>
      <c r="AEF540" s="128"/>
      <c r="AEG540" s="128"/>
      <c r="AEH540" s="128"/>
      <c r="AEI540" s="128"/>
      <c r="AEJ540" s="128"/>
      <c r="AEK540" s="128"/>
      <c r="AEL540" s="128"/>
      <c r="AEM540" s="128"/>
      <c r="AEN540" s="128"/>
      <c r="AEO540" s="128"/>
      <c r="AEP540" s="128"/>
      <c r="AEQ540" s="128"/>
      <c r="AER540" s="128"/>
      <c r="AES540" s="128"/>
      <c r="AET540" s="128"/>
      <c r="AEU540" s="128"/>
      <c r="AEV540" s="128"/>
      <c r="AEW540" s="128"/>
      <c r="AEX540" s="128"/>
      <c r="AEY540" s="128"/>
      <c r="AEZ540" s="128"/>
      <c r="AFA540" s="128"/>
      <c r="AFB540" s="128"/>
      <c r="AFC540" s="128"/>
      <c r="AFD540" s="128"/>
      <c r="AFE540" s="128"/>
      <c r="AFF540" s="128"/>
      <c r="AFG540" s="128"/>
      <c r="AFH540" s="128"/>
      <c r="AFI540" s="128"/>
      <c r="AFJ540" s="128"/>
      <c r="AFK540" s="128"/>
      <c r="AFL540" s="128"/>
      <c r="AFM540" s="128"/>
      <c r="AFN540" s="128"/>
      <c r="AFO540" s="128"/>
      <c r="AFP540" s="128"/>
      <c r="AFQ540" s="128"/>
      <c r="AFR540" s="128"/>
      <c r="AFS540" s="128"/>
      <c r="AFT540" s="128"/>
      <c r="AFU540" s="128"/>
      <c r="AFV540" s="128"/>
      <c r="AFW540" s="128"/>
      <c r="AFX540" s="128"/>
      <c r="AFY540" s="128"/>
      <c r="AFZ540" s="128"/>
      <c r="AGA540" s="128"/>
      <c r="AGB540" s="128"/>
      <c r="AGC540" s="128"/>
      <c r="AGD540" s="128"/>
      <c r="AGE540" s="128"/>
      <c r="AGF540" s="128"/>
      <c r="AGG540" s="128"/>
      <c r="AGH540" s="128"/>
      <c r="AGI540" s="128"/>
      <c r="AGJ540" s="128"/>
      <c r="AGK540" s="128"/>
      <c r="AGL540" s="128"/>
      <c r="AGM540" s="128"/>
      <c r="AGN540" s="128"/>
      <c r="AGO540" s="128"/>
      <c r="AGP540" s="128"/>
      <c r="AGQ540" s="128"/>
      <c r="AGR540" s="128"/>
      <c r="AGS540" s="128"/>
      <c r="AGT540" s="128"/>
      <c r="AGU540" s="128"/>
      <c r="AGV540" s="128"/>
      <c r="AGW540" s="128"/>
      <c r="AGX540" s="128"/>
      <c r="AGY540" s="128"/>
      <c r="AGZ540" s="128"/>
      <c r="AHA540" s="128"/>
      <c r="AHB540" s="128"/>
      <c r="AHC540" s="128"/>
      <c r="AHD540" s="128"/>
      <c r="AHE540" s="128"/>
      <c r="AHF540" s="128"/>
      <c r="AHG540" s="128"/>
      <c r="AHH540" s="128"/>
      <c r="AHI540" s="128"/>
      <c r="AHJ540" s="128"/>
      <c r="AHK540" s="128"/>
      <c r="AHL540" s="128"/>
      <c r="AHM540" s="128"/>
      <c r="AHN540" s="128"/>
      <c r="AHO540" s="128"/>
      <c r="AHP540" s="128"/>
      <c r="AHQ540" s="128"/>
      <c r="AHR540" s="128"/>
      <c r="AHS540" s="128"/>
      <c r="AHT540" s="128"/>
      <c r="AHU540" s="128"/>
      <c r="AHV540" s="128"/>
      <c r="AHW540" s="128"/>
      <c r="AHX540" s="128"/>
      <c r="AHY540" s="128"/>
      <c r="AHZ540" s="128"/>
      <c r="AIA540" s="128"/>
      <c r="AIB540" s="128"/>
      <c r="AIC540" s="128"/>
      <c r="AID540" s="128"/>
      <c r="AIE540" s="128"/>
      <c r="AIF540" s="128"/>
      <c r="AIG540" s="128"/>
      <c r="AIH540" s="128"/>
      <c r="AII540" s="128"/>
      <c r="AIJ540" s="128"/>
      <c r="AIK540" s="128"/>
      <c r="AIL540" s="128"/>
      <c r="AIM540" s="128"/>
      <c r="AIN540" s="128"/>
      <c r="AIO540" s="128"/>
      <c r="AIP540" s="128"/>
      <c r="AIQ540" s="128"/>
      <c r="AIR540" s="128"/>
      <c r="AIS540" s="128"/>
      <c r="AIT540" s="128"/>
      <c r="AIU540" s="128"/>
      <c r="AIV540" s="128"/>
      <c r="AIW540" s="128"/>
      <c r="AIX540" s="128"/>
      <c r="AIY540" s="128"/>
      <c r="AIZ540" s="128"/>
      <c r="AJA540" s="128"/>
      <c r="AJB540" s="128"/>
      <c r="AJC540" s="128"/>
      <c r="AJD540" s="128"/>
      <c r="AJE540" s="128"/>
      <c r="AJF540" s="128"/>
      <c r="AJG540" s="128"/>
      <c r="AJH540" s="128"/>
      <c r="AJI540" s="128"/>
      <c r="AJJ540" s="128"/>
      <c r="AJK540" s="128"/>
      <c r="AJL540" s="128"/>
      <c r="AJM540" s="128"/>
      <c r="AJN540" s="128"/>
      <c r="AJO540" s="128"/>
      <c r="AJP540" s="128"/>
      <c r="AJQ540" s="128"/>
      <c r="AJR540" s="128"/>
      <c r="AJS540" s="128"/>
      <c r="AJT540" s="128"/>
      <c r="AJU540" s="128"/>
      <c r="AJV540" s="128"/>
      <c r="AJW540" s="128"/>
      <c r="AJX540" s="128"/>
      <c r="AJY540" s="128"/>
      <c r="AJZ540" s="128"/>
      <c r="AKA540" s="128"/>
      <c r="AKB540" s="128"/>
      <c r="AKC540" s="128"/>
      <c r="AKD540" s="128"/>
      <c r="AKE540" s="128"/>
      <c r="AKF540" s="128"/>
      <c r="AKG540" s="128"/>
      <c r="AKH540" s="128"/>
      <c r="AKI540" s="128"/>
      <c r="AKJ540" s="128"/>
      <c r="AKK540" s="128"/>
      <c r="AKL540" s="128"/>
      <c r="AKM540" s="128"/>
      <c r="AKN540" s="128"/>
      <c r="AKO540" s="128"/>
      <c r="AKP540" s="128"/>
      <c r="AKQ540" s="128"/>
      <c r="AKR540" s="128"/>
      <c r="AKS540" s="128"/>
      <c r="AKT540" s="128"/>
      <c r="AKU540" s="128"/>
      <c r="AKV540" s="128"/>
      <c r="AKW540" s="128"/>
      <c r="AKX540" s="128"/>
      <c r="AKY540" s="128"/>
      <c r="AKZ540" s="128"/>
      <c r="ALA540" s="128"/>
      <c r="ALB540" s="128"/>
      <c r="ALC540" s="128"/>
      <c r="ALD540" s="128"/>
      <c r="ALE540" s="128"/>
      <c r="ALF540" s="128"/>
      <c r="ALG540" s="128"/>
      <c r="ALH540" s="128"/>
      <c r="ALI540" s="128"/>
      <c r="ALJ540" s="128"/>
      <c r="ALK540" s="128"/>
      <c r="ALL540" s="128"/>
      <c r="ALM540" s="128"/>
      <c r="ALN540" s="128"/>
      <c r="ALO540" s="128"/>
      <c r="ALP540" s="128"/>
      <c r="ALQ540" s="128"/>
      <c r="ALR540" s="128"/>
      <c r="ALS540" s="128"/>
      <c r="ALT540" s="128"/>
      <c r="ALU540" s="128"/>
      <c r="ALV540" s="128"/>
      <c r="ALW540" s="128"/>
      <c r="ALX540" s="128"/>
      <c r="ALY540" s="128"/>
      <c r="ALZ540" s="128"/>
      <c r="AMA540" s="128"/>
      <c r="AMB540" s="128"/>
      <c r="AMC540" s="128"/>
      <c r="AMD540" s="128"/>
      <c r="AME540" s="128"/>
      <c r="AMF540" s="128"/>
      <c r="AMG540" s="128"/>
      <c r="AMH540" s="128"/>
    </row>
    <row r="541" spans="1:1022" x14ac:dyDescent="0.3">
      <c r="A541" s="130" t="s">
        <v>155</v>
      </c>
      <c r="B541" s="128" t="s">
        <v>156</v>
      </c>
      <c r="C541" s="136"/>
      <c r="D541" s="176"/>
      <c r="E541" s="176"/>
      <c r="F541" s="176"/>
      <c r="G541" s="176"/>
      <c r="H541" s="176"/>
      <c r="I541" s="176"/>
      <c r="J541" s="176"/>
      <c r="K541" s="176"/>
      <c r="L541" s="176"/>
      <c r="M541" s="176"/>
      <c r="N541" s="176"/>
      <c r="O541" s="176"/>
      <c r="P541" s="128"/>
      <c r="Q541" s="128"/>
      <c r="R541" s="128"/>
      <c r="S541" s="128"/>
      <c r="T541" s="128"/>
      <c r="U541" s="128"/>
      <c r="V541" s="128"/>
      <c r="W541" s="128"/>
      <c r="X541" s="128"/>
      <c r="Y541" s="128"/>
      <c r="Z541" s="128"/>
      <c r="AA541" s="128"/>
      <c r="AB541" s="128"/>
      <c r="AC541" s="128"/>
      <c r="AD541" s="128"/>
      <c r="AE541" s="128"/>
      <c r="AF541" s="128"/>
      <c r="AG541" s="128"/>
      <c r="AH541" s="128"/>
      <c r="AI541" s="128"/>
      <c r="AJ541" s="128"/>
      <c r="AK541" s="128"/>
      <c r="AL541" s="128"/>
      <c r="AM541" s="128"/>
      <c r="AN541" s="128"/>
      <c r="AO541" s="128"/>
      <c r="AP541" s="128"/>
      <c r="AQ541" s="128"/>
      <c r="AR541" s="128"/>
      <c r="AS541" s="128"/>
      <c r="AT541" s="128"/>
      <c r="AU541" s="128"/>
      <c r="AV541" s="128"/>
      <c r="AW541" s="128"/>
      <c r="AX541" s="128"/>
      <c r="AY541" s="128"/>
      <c r="AZ541" s="128"/>
      <c r="BA541" s="128"/>
      <c r="BB541" s="128"/>
      <c r="BC541" s="128"/>
      <c r="BD541" s="128"/>
      <c r="BE541" s="128"/>
      <c r="BF541" s="128"/>
      <c r="BG541" s="128"/>
      <c r="BH541" s="128"/>
      <c r="BI541" s="128"/>
      <c r="BJ541" s="128"/>
      <c r="BK541" s="128"/>
      <c r="BL541" s="128"/>
      <c r="BM541" s="128"/>
      <c r="BN541" s="128"/>
      <c r="BO541" s="128"/>
      <c r="BP541" s="128"/>
      <c r="BQ541" s="128"/>
      <c r="BR541" s="128"/>
      <c r="BS541" s="128"/>
      <c r="BT541" s="128"/>
      <c r="BU541" s="128"/>
      <c r="BV541" s="128"/>
      <c r="BW541" s="128"/>
      <c r="BX541" s="128"/>
      <c r="BY541" s="128"/>
      <c r="BZ541" s="128"/>
      <c r="CA541" s="128"/>
      <c r="CB541" s="128"/>
      <c r="CC541" s="128"/>
      <c r="CD541" s="128"/>
      <c r="CE541" s="128"/>
      <c r="CF541" s="128"/>
      <c r="CG541" s="128"/>
      <c r="CH541" s="128"/>
      <c r="CI541" s="128"/>
      <c r="CJ541" s="128"/>
      <c r="CK541" s="128"/>
      <c r="CL541" s="128"/>
      <c r="CM541" s="128"/>
      <c r="CN541" s="128"/>
      <c r="CO541" s="128"/>
      <c r="CP541" s="128"/>
      <c r="CQ541" s="128"/>
      <c r="CR541" s="128"/>
      <c r="CS541" s="128"/>
      <c r="CT541" s="128"/>
      <c r="CU541" s="128"/>
      <c r="CV541" s="128"/>
      <c r="CW541" s="128"/>
      <c r="CX541" s="128"/>
      <c r="CY541" s="128"/>
      <c r="CZ541" s="128"/>
      <c r="DA541" s="128"/>
      <c r="DB541" s="128"/>
      <c r="DC541" s="128"/>
      <c r="DD541" s="128"/>
      <c r="DE541" s="128"/>
      <c r="DF541" s="128"/>
      <c r="DG541" s="128"/>
      <c r="DH541" s="128"/>
      <c r="DI541" s="128"/>
      <c r="DJ541" s="128"/>
      <c r="DK541" s="128"/>
      <c r="DL541" s="128"/>
      <c r="DM541" s="128"/>
      <c r="DN541" s="128"/>
      <c r="DO541" s="128"/>
      <c r="DP541" s="128"/>
      <c r="DQ541" s="128"/>
      <c r="DR541" s="128"/>
      <c r="DS541" s="128"/>
      <c r="DT541" s="128"/>
      <c r="DU541" s="128"/>
      <c r="DV541" s="128"/>
      <c r="DW541" s="128"/>
      <c r="DX541" s="128"/>
      <c r="DY541" s="128"/>
      <c r="DZ541" s="128"/>
      <c r="EA541" s="128"/>
      <c r="EB541" s="128"/>
      <c r="EC541" s="128"/>
      <c r="ED541" s="128"/>
      <c r="EE541" s="128"/>
      <c r="EF541" s="128"/>
      <c r="EG541" s="128"/>
      <c r="EH541" s="128"/>
      <c r="EI541" s="128"/>
      <c r="EJ541" s="128"/>
      <c r="EK541" s="128"/>
      <c r="EL541" s="128"/>
      <c r="EM541" s="128"/>
      <c r="EN541" s="128"/>
      <c r="EO541" s="128"/>
      <c r="EP541" s="128"/>
      <c r="EQ541" s="128"/>
      <c r="ER541" s="128"/>
      <c r="ES541" s="128"/>
      <c r="ET541" s="128"/>
      <c r="EU541" s="128"/>
      <c r="EV541" s="128"/>
      <c r="EW541" s="128"/>
      <c r="EX541" s="128"/>
      <c r="EY541" s="128"/>
      <c r="EZ541" s="128"/>
      <c r="FA541" s="128"/>
      <c r="FB541" s="128"/>
      <c r="FC541" s="128"/>
      <c r="FD541" s="128"/>
      <c r="FE541" s="128"/>
      <c r="FF541" s="128"/>
      <c r="FG541" s="128"/>
      <c r="FH541" s="128"/>
      <c r="FI541" s="128"/>
      <c r="FJ541" s="128"/>
      <c r="FK541" s="128"/>
      <c r="FL541" s="128"/>
      <c r="FM541" s="128"/>
      <c r="FN541" s="128"/>
      <c r="FO541" s="128"/>
      <c r="FP541" s="128"/>
      <c r="FQ541" s="128"/>
      <c r="FR541" s="128"/>
      <c r="FS541" s="128"/>
      <c r="FT541" s="128"/>
      <c r="FU541" s="128"/>
      <c r="FV541" s="128"/>
      <c r="FW541" s="128"/>
      <c r="FX541" s="128"/>
      <c r="FY541" s="128"/>
      <c r="FZ541" s="128"/>
      <c r="GA541" s="128"/>
      <c r="GB541" s="128"/>
      <c r="GC541" s="128"/>
      <c r="GD541" s="128"/>
      <c r="GE541" s="128"/>
      <c r="GF541" s="128"/>
      <c r="GG541" s="128"/>
      <c r="GH541" s="128"/>
      <c r="GI541" s="128"/>
      <c r="GJ541" s="128"/>
      <c r="GK541" s="128"/>
      <c r="GL541" s="128"/>
      <c r="GM541" s="128"/>
      <c r="GN541" s="128"/>
      <c r="GO541" s="128"/>
      <c r="GP541" s="128"/>
      <c r="GQ541" s="128"/>
      <c r="GR541" s="128"/>
      <c r="GS541" s="128"/>
      <c r="GT541" s="128"/>
      <c r="GU541" s="128"/>
      <c r="GV541" s="128"/>
      <c r="GW541" s="128"/>
      <c r="GX541" s="128"/>
      <c r="GY541" s="128"/>
      <c r="GZ541" s="128"/>
      <c r="HA541" s="128"/>
      <c r="HB541" s="128"/>
      <c r="HC541" s="128"/>
      <c r="HD541" s="128"/>
      <c r="HE541" s="128"/>
      <c r="HF541" s="128"/>
      <c r="HG541" s="128"/>
      <c r="HH541" s="128"/>
      <c r="HI541" s="128"/>
      <c r="HJ541" s="128"/>
      <c r="HK541" s="128"/>
      <c r="HL541" s="128"/>
      <c r="HM541" s="128"/>
      <c r="HN541" s="128"/>
      <c r="HO541" s="128"/>
      <c r="HP541" s="128"/>
      <c r="HQ541" s="128"/>
      <c r="HR541" s="128"/>
      <c r="HS541" s="128"/>
      <c r="HT541" s="128"/>
      <c r="HU541" s="128"/>
      <c r="HV541" s="128"/>
      <c r="HW541" s="128"/>
      <c r="HX541" s="128"/>
      <c r="HY541" s="128"/>
      <c r="HZ541" s="128"/>
      <c r="IA541" s="128"/>
      <c r="IB541" s="128"/>
      <c r="IC541" s="128"/>
      <c r="ID541" s="128"/>
      <c r="IE541" s="128"/>
      <c r="IF541" s="128"/>
      <c r="IG541" s="128"/>
      <c r="IH541" s="128"/>
      <c r="II541" s="128"/>
      <c r="IJ541" s="128"/>
      <c r="IK541" s="128"/>
      <c r="IL541" s="128"/>
      <c r="IM541" s="128"/>
      <c r="IN541" s="128"/>
      <c r="IO541" s="128"/>
      <c r="IP541" s="128"/>
      <c r="IQ541" s="128"/>
      <c r="IR541" s="128"/>
      <c r="IS541" s="128"/>
      <c r="IT541" s="128"/>
      <c r="IU541" s="128"/>
      <c r="IV541" s="128"/>
      <c r="IW541" s="128"/>
      <c r="IX541" s="128"/>
      <c r="IY541" s="128"/>
      <c r="IZ541" s="128"/>
      <c r="JA541" s="128"/>
      <c r="JB541" s="128"/>
      <c r="JC541" s="128"/>
      <c r="JD541" s="128"/>
      <c r="JE541" s="128"/>
      <c r="JF541" s="128"/>
      <c r="JG541" s="128"/>
      <c r="JH541" s="128"/>
      <c r="JI541" s="128"/>
      <c r="JJ541" s="128"/>
      <c r="JK541" s="128"/>
      <c r="JL541" s="128"/>
      <c r="JM541" s="128"/>
      <c r="JN541" s="128"/>
      <c r="JO541" s="128"/>
      <c r="JP541" s="128"/>
      <c r="JQ541" s="128"/>
      <c r="JR541" s="128"/>
      <c r="JS541" s="128"/>
      <c r="JT541" s="128"/>
      <c r="JU541" s="128"/>
      <c r="JV541" s="128"/>
      <c r="JW541" s="128"/>
      <c r="JX541" s="128"/>
      <c r="JY541" s="128"/>
      <c r="JZ541" s="128"/>
      <c r="KA541" s="128"/>
      <c r="KB541" s="128"/>
      <c r="KC541" s="128"/>
      <c r="KD541" s="128"/>
      <c r="KE541" s="128"/>
      <c r="KF541" s="128"/>
      <c r="KG541" s="128"/>
      <c r="KH541" s="128"/>
      <c r="KI541" s="128"/>
      <c r="KJ541" s="128"/>
      <c r="KK541" s="128"/>
      <c r="KL541" s="128"/>
      <c r="KM541" s="128"/>
      <c r="KN541" s="128"/>
      <c r="KO541" s="128"/>
      <c r="KP541" s="128"/>
      <c r="KQ541" s="128"/>
      <c r="KR541" s="128"/>
      <c r="KS541" s="128"/>
      <c r="KT541" s="128"/>
      <c r="KU541" s="128"/>
      <c r="KV541" s="128"/>
      <c r="KW541" s="128"/>
      <c r="KX541" s="128"/>
      <c r="KY541" s="128"/>
      <c r="KZ541" s="128"/>
      <c r="LA541" s="128"/>
      <c r="LB541" s="128"/>
      <c r="LC541" s="128"/>
      <c r="LD541" s="128"/>
      <c r="LE541" s="128"/>
      <c r="LF541" s="128"/>
      <c r="LG541" s="128"/>
      <c r="LH541" s="128"/>
      <c r="LI541" s="128"/>
      <c r="LJ541" s="128"/>
      <c r="LK541" s="128"/>
      <c r="LL541" s="128"/>
      <c r="LM541" s="128"/>
      <c r="LN541" s="128"/>
      <c r="LO541" s="128"/>
      <c r="LP541" s="128"/>
      <c r="LQ541" s="128"/>
      <c r="LR541" s="128"/>
      <c r="LS541" s="128"/>
      <c r="LT541" s="128"/>
      <c r="LU541" s="128"/>
      <c r="LV541" s="128"/>
      <c r="LW541" s="128"/>
      <c r="LX541" s="128"/>
      <c r="LY541" s="128"/>
      <c r="LZ541" s="128"/>
      <c r="MA541" s="128"/>
      <c r="MB541" s="128"/>
      <c r="MC541" s="128"/>
      <c r="MD541" s="128"/>
      <c r="ME541" s="128"/>
      <c r="MF541" s="128"/>
      <c r="MG541" s="128"/>
      <c r="MH541" s="128"/>
      <c r="MI541" s="128"/>
      <c r="MJ541" s="128"/>
      <c r="MK541" s="128"/>
      <c r="ML541" s="128"/>
      <c r="MM541" s="128"/>
      <c r="MN541" s="128"/>
      <c r="MO541" s="128"/>
      <c r="MP541" s="128"/>
      <c r="MQ541" s="128"/>
      <c r="MR541" s="128"/>
      <c r="MS541" s="128"/>
      <c r="MT541" s="128"/>
      <c r="MU541" s="128"/>
      <c r="MV541" s="128"/>
      <c r="MW541" s="128"/>
      <c r="MX541" s="128"/>
      <c r="MY541" s="128"/>
      <c r="MZ541" s="128"/>
      <c r="NA541" s="128"/>
      <c r="NB541" s="128"/>
      <c r="NC541" s="128"/>
      <c r="ND541" s="128"/>
      <c r="NE541" s="128"/>
      <c r="NF541" s="128"/>
      <c r="NG541" s="128"/>
      <c r="NH541" s="128"/>
      <c r="NI541" s="128"/>
      <c r="NJ541" s="128"/>
      <c r="NK541" s="128"/>
      <c r="NL541" s="128"/>
      <c r="NM541" s="128"/>
      <c r="NN541" s="128"/>
      <c r="NO541" s="128"/>
      <c r="NP541" s="128"/>
      <c r="NQ541" s="128"/>
      <c r="NR541" s="128"/>
      <c r="NS541" s="128"/>
      <c r="NT541" s="128"/>
      <c r="NU541" s="128"/>
      <c r="NV541" s="128"/>
      <c r="NW541" s="128"/>
      <c r="NX541" s="128"/>
      <c r="NY541" s="128"/>
      <c r="NZ541" s="128"/>
      <c r="OA541" s="128"/>
      <c r="OB541" s="128"/>
      <c r="OC541" s="128"/>
      <c r="OD541" s="128"/>
      <c r="OE541" s="128"/>
      <c r="OF541" s="128"/>
      <c r="OG541" s="128"/>
      <c r="OH541" s="128"/>
      <c r="OI541" s="128"/>
      <c r="OJ541" s="128"/>
      <c r="OK541" s="128"/>
      <c r="OL541" s="128"/>
      <c r="OM541" s="128"/>
      <c r="ON541" s="128"/>
      <c r="OO541" s="128"/>
      <c r="OP541" s="128"/>
      <c r="OQ541" s="128"/>
      <c r="OR541" s="128"/>
      <c r="OS541" s="128"/>
      <c r="OT541" s="128"/>
      <c r="OU541" s="128"/>
      <c r="OV541" s="128"/>
      <c r="OW541" s="128"/>
      <c r="OX541" s="128"/>
      <c r="OY541" s="128"/>
      <c r="OZ541" s="128"/>
      <c r="PA541" s="128"/>
      <c r="PB541" s="128"/>
      <c r="PC541" s="128"/>
      <c r="PD541" s="128"/>
      <c r="PE541" s="128"/>
      <c r="PF541" s="128"/>
      <c r="PG541" s="128"/>
      <c r="PH541" s="128"/>
      <c r="PI541" s="128"/>
      <c r="PJ541" s="128"/>
      <c r="PK541" s="128"/>
      <c r="PL541" s="128"/>
      <c r="PM541" s="128"/>
      <c r="PN541" s="128"/>
      <c r="PO541" s="128"/>
      <c r="PP541" s="128"/>
      <c r="PQ541" s="128"/>
      <c r="PR541" s="128"/>
      <c r="PS541" s="128"/>
      <c r="PT541" s="128"/>
      <c r="PU541" s="128"/>
      <c r="PV541" s="128"/>
      <c r="PW541" s="128"/>
      <c r="PX541" s="128"/>
      <c r="PY541" s="128"/>
      <c r="PZ541" s="128"/>
      <c r="QA541" s="128"/>
      <c r="QB541" s="128"/>
      <c r="QC541" s="128"/>
      <c r="QD541" s="128"/>
      <c r="QE541" s="128"/>
      <c r="QF541" s="128"/>
      <c r="QG541" s="128"/>
      <c r="QH541" s="128"/>
      <c r="QI541" s="128"/>
      <c r="QJ541" s="128"/>
      <c r="QK541" s="128"/>
      <c r="QL541" s="128"/>
      <c r="QM541" s="128"/>
      <c r="QN541" s="128"/>
      <c r="QO541" s="128"/>
      <c r="QP541" s="128"/>
      <c r="QQ541" s="128"/>
      <c r="QR541" s="128"/>
      <c r="QS541" s="128"/>
      <c r="QT541" s="128"/>
      <c r="QU541" s="128"/>
      <c r="QV541" s="128"/>
      <c r="QW541" s="128"/>
      <c r="QX541" s="128"/>
      <c r="QY541" s="128"/>
      <c r="QZ541" s="128"/>
      <c r="RA541" s="128"/>
      <c r="RB541" s="128"/>
      <c r="RC541" s="128"/>
      <c r="RD541" s="128"/>
      <c r="RE541" s="128"/>
      <c r="RF541" s="128"/>
      <c r="RG541" s="128"/>
      <c r="RH541" s="128"/>
      <c r="RI541" s="128"/>
      <c r="RJ541" s="128"/>
      <c r="RK541" s="128"/>
      <c r="RL541" s="128"/>
      <c r="RM541" s="128"/>
      <c r="RN541" s="128"/>
      <c r="RO541" s="128"/>
      <c r="RP541" s="128"/>
      <c r="RQ541" s="128"/>
      <c r="RR541" s="128"/>
      <c r="RS541" s="128"/>
      <c r="RT541" s="128"/>
      <c r="RU541" s="128"/>
      <c r="RV541" s="128"/>
      <c r="RW541" s="128"/>
      <c r="RX541" s="128"/>
      <c r="RY541" s="128"/>
      <c r="RZ541" s="128"/>
      <c r="SA541" s="128"/>
      <c r="SB541" s="128"/>
      <c r="SC541" s="128"/>
      <c r="SD541" s="128"/>
      <c r="SE541" s="128"/>
      <c r="SF541" s="128"/>
      <c r="SG541" s="128"/>
      <c r="SH541" s="128"/>
      <c r="SI541" s="128"/>
      <c r="SJ541" s="128"/>
      <c r="SK541" s="128"/>
      <c r="SL541" s="128"/>
      <c r="SM541" s="128"/>
      <c r="SN541" s="128"/>
      <c r="SO541" s="128"/>
      <c r="SP541" s="128"/>
      <c r="SQ541" s="128"/>
      <c r="SR541" s="128"/>
      <c r="SS541" s="128"/>
      <c r="ST541" s="128"/>
      <c r="SU541" s="128"/>
      <c r="SV541" s="128"/>
      <c r="SW541" s="128"/>
      <c r="SX541" s="128"/>
      <c r="SY541" s="128"/>
      <c r="SZ541" s="128"/>
      <c r="TA541" s="128"/>
      <c r="TB541" s="128"/>
      <c r="TC541" s="128"/>
      <c r="TD541" s="128"/>
      <c r="TE541" s="128"/>
      <c r="TF541" s="128"/>
      <c r="TG541" s="128"/>
      <c r="TH541" s="128"/>
      <c r="TI541" s="128"/>
      <c r="TJ541" s="128"/>
      <c r="TK541" s="128"/>
      <c r="TL541" s="128"/>
      <c r="TM541" s="128"/>
      <c r="TN541" s="128"/>
      <c r="TO541" s="128"/>
      <c r="TP541" s="128"/>
      <c r="TQ541" s="128"/>
      <c r="TR541" s="128"/>
      <c r="TS541" s="128"/>
      <c r="TT541" s="128"/>
      <c r="TU541" s="128"/>
      <c r="TV541" s="128"/>
      <c r="TW541" s="128"/>
      <c r="TX541" s="128"/>
      <c r="TY541" s="128"/>
      <c r="TZ541" s="128"/>
      <c r="UA541" s="128"/>
      <c r="UB541" s="128"/>
      <c r="UC541" s="128"/>
      <c r="UD541" s="128"/>
      <c r="UE541" s="128"/>
      <c r="UF541" s="128"/>
      <c r="UG541" s="128"/>
      <c r="UH541" s="128"/>
      <c r="UI541" s="128"/>
      <c r="UJ541" s="128"/>
      <c r="UK541" s="128"/>
      <c r="UL541" s="128"/>
      <c r="UM541" s="128"/>
      <c r="UN541" s="128"/>
      <c r="UO541" s="128"/>
      <c r="UP541" s="128"/>
      <c r="UQ541" s="128"/>
      <c r="UR541" s="128"/>
      <c r="US541" s="128"/>
      <c r="UT541" s="128"/>
      <c r="UU541" s="128"/>
      <c r="UV541" s="128"/>
      <c r="UW541" s="128"/>
      <c r="UX541" s="128"/>
      <c r="UY541" s="128"/>
      <c r="UZ541" s="128"/>
      <c r="VA541" s="128"/>
      <c r="VB541" s="128"/>
      <c r="VC541" s="128"/>
      <c r="VD541" s="128"/>
      <c r="VE541" s="128"/>
      <c r="VF541" s="128"/>
      <c r="VG541" s="128"/>
      <c r="VH541" s="128"/>
      <c r="VI541" s="128"/>
      <c r="VJ541" s="128"/>
      <c r="VK541" s="128"/>
      <c r="VL541" s="128"/>
      <c r="VM541" s="128"/>
      <c r="VN541" s="128"/>
      <c r="VO541" s="128"/>
      <c r="VP541" s="128"/>
      <c r="VQ541" s="128"/>
      <c r="VR541" s="128"/>
      <c r="VS541" s="128"/>
      <c r="VT541" s="128"/>
      <c r="VU541" s="128"/>
      <c r="VV541" s="128"/>
      <c r="VW541" s="128"/>
      <c r="VX541" s="128"/>
      <c r="VY541" s="128"/>
      <c r="VZ541" s="128"/>
      <c r="WA541" s="128"/>
      <c r="WB541" s="128"/>
      <c r="WC541" s="128"/>
      <c r="WD541" s="128"/>
      <c r="WE541" s="128"/>
      <c r="WF541" s="128"/>
      <c r="WG541" s="128"/>
      <c r="WH541" s="128"/>
      <c r="WI541" s="128"/>
      <c r="WJ541" s="128"/>
      <c r="WK541" s="128"/>
      <c r="WL541" s="128"/>
      <c r="WM541" s="128"/>
      <c r="WN541" s="128"/>
      <c r="WO541" s="128"/>
      <c r="WP541" s="128"/>
      <c r="WQ541" s="128"/>
      <c r="WR541" s="128"/>
      <c r="WS541" s="128"/>
      <c r="WT541" s="128"/>
      <c r="WU541" s="128"/>
      <c r="WV541" s="128"/>
      <c r="WW541" s="128"/>
      <c r="WX541" s="128"/>
      <c r="WY541" s="128"/>
      <c r="WZ541" s="128"/>
      <c r="XA541" s="128"/>
      <c r="XB541" s="128"/>
      <c r="XC541" s="128"/>
      <c r="XD541" s="128"/>
      <c r="XE541" s="128"/>
      <c r="XF541" s="128"/>
      <c r="XG541" s="128"/>
      <c r="XH541" s="128"/>
      <c r="XI541" s="128"/>
      <c r="XJ541" s="128"/>
      <c r="XK541" s="128"/>
      <c r="XL541" s="128"/>
      <c r="XM541" s="128"/>
      <c r="XN541" s="128"/>
      <c r="XO541" s="128"/>
      <c r="XP541" s="128"/>
      <c r="XQ541" s="128"/>
      <c r="XR541" s="128"/>
      <c r="XS541" s="128"/>
      <c r="XT541" s="128"/>
      <c r="XU541" s="128"/>
      <c r="XV541" s="128"/>
      <c r="XW541" s="128"/>
      <c r="XX541" s="128"/>
      <c r="XY541" s="128"/>
      <c r="XZ541" s="128"/>
      <c r="YA541" s="128"/>
      <c r="YB541" s="128"/>
      <c r="YC541" s="128"/>
      <c r="YD541" s="128"/>
      <c r="YE541" s="128"/>
      <c r="YF541" s="128"/>
      <c r="YG541" s="128"/>
      <c r="YH541" s="128"/>
      <c r="YI541" s="128"/>
      <c r="YJ541" s="128"/>
      <c r="YK541" s="128"/>
      <c r="YL541" s="128"/>
      <c r="YM541" s="128"/>
      <c r="YN541" s="128"/>
      <c r="YO541" s="128"/>
      <c r="YP541" s="128"/>
      <c r="YQ541" s="128"/>
      <c r="YR541" s="128"/>
      <c r="YS541" s="128"/>
      <c r="YT541" s="128"/>
      <c r="YU541" s="128"/>
      <c r="YV541" s="128"/>
      <c r="YW541" s="128"/>
      <c r="YX541" s="128"/>
      <c r="YY541" s="128"/>
      <c r="YZ541" s="128"/>
      <c r="ZA541" s="128"/>
      <c r="ZB541" s="128"/>
      <c r="ZC541" s="128"/>
      <c r="ZD541" s="128"/>
      <c r="ZE541" s="128"/>
      <c r="ZF541" s="128"/>
      <c r="ZG541" s="128"/>
      <c r="ZH541" s="128"/>
      <c r="ZI541" s="128"/>
      <c r="ZJ541" s="128"/>
      <c r="ZK541" s="128"/>
      <c r="ZL541" s="128"/>
      <c r="ZM541" s="128"/>
      <c r="ZN541" s="128"/>
      <c r="ZO541" s="128"/>
      <c r="ZP541" s="128"/>
      <c r="ZQ541" s="128"/>
      <c r="ZR541" s="128"/>
      <c r="ZS541" s="128"/>
      <c r="ZT541" s="128"/>
      <c r="ZU541" s="128"/>
      <c r="ZV541" s="128"/>
      <c r="ZW541" s="128"/>
      <c r="ZX541" s="128"/>
      <c r="ZY541" s="128"/>
      <c r="ZZ541" s="128"/>
      <c r="AAA541" s="128"/>
      <c r="AAB541" s="128"/>
      <c r="AAC541" s="128"/>
      <c r="AAD541" s="128"/>
      <c r="AAE541" s="128"/>
      <c r="AAF541" s="128"/>
      <c r="AAG541" s="128"/>
      <c r="AAH541" s="128"/>
      <c r="AAI541" s="128"/>
      <c r="AAJ541" s="128"/>
      <c r="AAK541" s="128"/>
      <c r="AAL541" s="128"/>
      <c r="AAM541" s="128"/>
      <c r="AAN541" s="128"/>
      <c r="AAO541" s="128"/>
      <c r="AAP541" s="128"/>
      <c r="AAQ541" s="128"/>
      <c r="AAR541" s="128"/>
      <c r="AAS541" s="128"/>
      <c r="AAT541" s="128"/>
      <c r="AAU541" s="128"/>
      <c r="AAV541" s="128"/>
      <c r="AAW541" s="128"/>
      <c r="AAX541" s="128"/>
      <c r="AAY541" s="128"/>
      <c r="AAZ541" s="128"/>
      <c r="ABA541" s="128"/>
      <c r="ABB541" s="128"/>
      <c r="ABC541" s="128"/>
      <c r="ABD541" s="128"/>
      <c r="ABE541" s="128"/>
      <c r="ABF541" s="128"/>
      <c r="ABG541" s="128"/>
      <c r="ABH541" s="128"/>
      <c r="ABI541" s="128"/>
      <c r="ABJ541" s="128"/>
      <c r="ABK541" s="128"/>
      <c r="ABL541" s="128"/>
      <c r="ABM541" s="128"/>
      <c r="ABN541" s="128"/>
      <c r="ABO541" s="128"/>
      <c r="ABP541" s="128"/>
      <c r="ABQ541" s="128"/>
      <c r="ABR541" s="128"/>
      <c r="ABS541" s="128"/>
      <c r="ABT541" s="128"/>
      <c r="ABU541" s="128"/>
      <c r="ABV541" s="128"/>
      <c r="ABW541" s="128"/>
      <c r="ABX541" s="128"/>
      <c r="ABY541" s="128"/>
      <c r="ABZ541" s="128"/>
      <c r="ACA541" s="128"/>
      <c r="ACB541" s="128"/>
      <c r="ACC541" s="128"/>
      <c r="ACD541" s="128"/>
      <c r="ACE541" s="128"/>
      <c r="ACF541" s="128"/>
      <c r="ACG541" s="128"/>
      <c r="ACH541" s="128"/>
      <c r="ACI541" s="128"/>
      <c r="ACJ541" s="128"/>
      <c r="ACK541" s="128"/>
      <c r="ACL541" s="128"/>
      <c r="ACM541" s="128"/>
      <c r="ACN541" s="128"/>
      <c r="ACO541" s="128"/>
      <c r="ACP541" s="128"/>
      <c r="ACQ541" s="128"/>
      <c r="ACR541" s="128"/>
      <c r="ACS541" s="128"/>
      <c r="ACT541" s="128"/>
      <c r="ACU541" s="128"/>
      <c r="ACV541" s="128"/>
      <c r="ACW541" s="128"/>
      <c r="ACX541" s="128"/>
      <c r="ACY541" s="128"/>
      <c r="ACZ541" s="128"/>
      <c r="ADA541" s="128"/>
      <c r="ADB541" s="128"/>
      <c r="ADC541" s="128"/>
      <c r="ADD541" s="128"/>
      <c r="ADE541" s="128"/>
      <c r="ADF541" s="128"/>
      <c r="ADG541" s="128"/>
      <c r="ADH541" s="128"/>
      <c r="ADI541" s="128"/>
      <c r="ADJ541" s="128"/>
      <c r="ADK541" s="128"/>
      <c r="ADL541" s="128"/>
      <c r="ADM541" s="128"/>
      <c r="ADN541" s="128"/>
      <c r="ADO541" s="128"/>
      <c r="ADP541" s="128"/>
      <c r="ADQ541" s="128"/>
      <c r="ADR541" s="128"/>
      <c r="ADS541" s="128"/>
      <c r="ADT541" s="128"/>
      <c r="ADU541" s="128"/>
      <c r="ADV541" s="128"/>
      <c r="ADW541" s="128"/>
      <c r="ADX541" s="128"/>
      <c r="ADY541" s="128"/>
      <c r="ADZ541" s="128"/>
      <c r="AEA541" s="128"/>
      <c r="AEB541" s="128"/>
      <c r="AEC541" s="128"/>
      <c r="AED541" s="128"/>
      <c r="AEE541" s="128"/>
      <c r="AEF541" s="128"/>
      <c r="AEG541" s="128"/>
      <c r="AEH541" s="128"/>
      <c r="AEI541" s="128"/>
      <c r="AEJ541" s="128"/>
      <c r="AEK541" s="128"/>
      <c r="AEL541" s="128"/>
      <c r="AEM541" s="128"/>
      <c r="AEN541" s="128"/>
      <c r="AEO541" s="128"/>
      <c r="AEP541" s="128"/>
      <c r="AEQ541" s="128"/>
      <c r="AER541" s="128"/>
      <c r="AES541" s="128"/>
      <c r="AET541" s="128"/>
      <c r="AEU541" s="128"/>
      <c r="AEV541" s="128"/>
      <c r="AEW541" s="128"/>
      <c r="AEX541" s="128"/>
      <c r="AEY541" s="128"/>
      <c r="AEZ541" s="128"/>
      <c r="AFA541" s="128"/>
      <c r="AFB541" s="128"/>
      <c r="AFC541" s="128"/>
      <c r="AFD541" s="128"/>
      <c r="AFE541" s="128"/>
      <c r="AFF541" s="128"/>
      <c r="AFG541" s="128"/>
      <c r="AFH541" s="128"/>
      <c r="AFI541" s="128"/>
      <c r="AFJ541" s="128"/>
      <c r="AFK541" s="128"/>
      <c r="AFL541" s="128"/>
      <c r="AFM541" s="128"/>
      <c r="AFN541" s="128"/>
      <c r="AFO541" s="128"/>
      <c r="AFP541" s="128"/>
      <c r="AFQ541" s="128"/>
      <c r="AFR541" s="128"/>
      <c r="AFS541" s="128"/>
      <c r="AFT541" s="128"/>
      <c r="AFU541" s="128"/>
      <c r="AFV541" s="128"/>
      <c r="AFW541" s="128"/>
      <c r="AFX541" s="128"/>
      <c r="AFY541" s="128"/>
      <c r="AFZ541" s="128"/>
      <c r="AGA541" s="128"/>
      <c r="AGB541" s="128"/>
      <c r="AGC541" s="128"/>
      <c r="AGD541" s="128"/>
      <c r="AGE541" s="128"/>
      <c r="AGF541" s="128"/>
      <c r="AGG541" s="128"/>
      <c r="AGH541" s="128"/>
      <c r="AGI541" s="128"/>
      <c r="AGJ541" s="128"/>
      <c r="AGK541" s="128"/>
      <c r="AGL541" s="128"/>
      <c r="AGM541" s="128"/>
      <c r="AGN541" s="128"/>
      <c r="AGO541" s="128"/>
      <c r="AGP541" s="128"/>
      <c r="AGQ541" s="128"/>
      <c r="AGR541" s="128"/>
      <c r="AGS541" s="128"/>
      <c r="AGT541" s="128"/>
      <c r="AGU541" s="128"/>
      <c r="AGV541" s="128"/>
      <c r="AGW541" s="128"/>
      <c r="AGX541" s="128"/>
      <c r="AGY541" s="128"/>
      <c r="AGZ541" s="128"/>
      <c r="AHA541" s="128"/>
      <c r="AHB541" s="128"/>
      <c r="AHC541" s="128"/>
      <c r="AHD541" s="128"/>
      <c r="AHE541" s="128"/>
      <c r="AHF541" s="128"/>
      <c r="AHG541" s="128"/>
      <c r="AHH541" s="128"/>
      <c r="AHI541" s="128"/>
      <c r="AHJ541" s="128"/>
      <c r="AHK541" s="128"/>
      <c r="AHL541" s="128"/>
      <c r="AHM541" s="128"/>
      <c r="AHN541" s="128"/>
      <c r="AHO541" s="128"/>
      <c r="AHP541" s="128"/>
      <c r="AHQ541" s="128"/>
      <c r="AHR541" s="128"/>
      <c r="AHS541" s="128"/>
      <c r="AHT541" s="128"/>
      <c r="AHU541" s="128"/>
      <c r="AHV541" s="128"/>
      <c r="AHW541" s="128"/>
      <c r="AHX541" s="128"/>
      <c r="AHY541" s="128"/>
      <c r="AHZ541" s="128"/>
      <c r="AIA541" s="128"/>
      <c r="AIB541" s="128"/>
      <c r="AIC541" s="128"/>
      <c r="AID541" s="128"/>
      <c r="AIE541" s="128"/>
      <c r="AIF541" s="128"/>
      <c r="AIG541" s="128"/>
      <c r="AIH541" s="128"/>
      <c r="AII541" s="128"/>
      <c r="AIJ541" s="128"/>
      <c r="AIK541" s="128"/>
      <c r="AIL541" s="128"/>
      <c r="AIM541" s="128"/>
      <c r="AIN541" s="128"/>
      <c r="AIO541" s="128"/>
      <c r="AIP541" s="128"/>
      <c r="AIQ541" s="128"/>
      <c r="AIR541" s="128"/>
      <c r="AIS541" s="128"/>
      <c r="AIT541" s="128"/>
      <c r="AIU541" s="128"/>
      <c r="AIV541" s="128"/>
      <c r="AIW541" s="128"/>
      <c r="AIX541" s="128"/>
      <c r="AIY541" s="128"/>
      <c r="AIZ541" s="128"/>
      <c r="AJA541" s="128"/>
      <c r="AJB541" s="128"/>
      <c r="AJC541" s="128"/>
      <c r="AJD541" s="128"/>
      <c r="AJE541" s="128"/>
      <c r="AJF541" s="128"/>
      <c r="AJG541" s="128"/>
      <c r="AJH541" s="128"/>
      <c r="AJI541" s="128"/>
      <c r="AJJ541" s="128"/>
      <c r="AJK541" s="128"/>
      <c r="AJL541" s="128"/>
      <c r="AJM541" s="128"/>
      <c r="AJN541" s="128"/>
      <c r="AJO541" s="128"/>
      <c r="AJP541" s="128"/>
      <c r="AJQ541" s="128"/>
      <c r="AJR541" s="128"/>
      <c r="AJS541" s="128"/>
      <c r="AJT541" s="128"/>
      <c r="AJU541" s="128"/>
      <c r="AJV541" s="128"/>
      <c r="AJW541" s="128"/>
      <c r="AJX541" s="128"/>
      <c r="AJY541" s="128"/>
      <c r="AJZ541" s="128"/>
      <c r="AKA541" s="128"/>
      <c r="AKB541" s="128"/>
      <c r="AKC541" s="128"/>
      <c r="AKD541" s="128"/>
      <c r="AKE541" s="128"/>
      <c r="AKF541" s="128"/>
      <c r="AKG541" s="128"/>
      <c r="AKH541" s="128"/>
      <c r="AKI541" s="128"/>
      <c r="AKJ541" s="128"/>
      <c r="AKK541" s="128"/>
      <c r="AKL541" s="128"/>
      <c r="AKM541" s="128"/>
      <c r="AKN541" s="128"/>
      <c r="AKO541" s="128"/>
      <c r="AKP541" s="128"/>
      <c r="AKQ541" s="128"/>
      <c r="AKR541" s="128"/>
      <c r="AKS541" s="128"/>
      <c r="AKT541" s="128"/>
      <c r="AKU541" s="128"/>
      <c r="AKV541" s="128"/>
      <c r="AKW541" s="128"/>
      <c r="AKX541" s="128"/>
      <c r="AKY541" s="128"/>
      <c r="AKZ541" s="128"/>
      <c r="ALA541" s="128"/>
      <c r="ALB541" s="128"/>
      <c r="ALC541" s="128"/>
      <c r="ALD541" s="128"/>
      <c r="ALE541" s="128"/>
      <c r="ALF541" s="128"/>
      <c r="ALG541" s="128"/>
      <c r="ALH541" s="128"/>
      <c r="ALI541" s="128"/>
      <c r="ALJ541" s="128"/>
      <c r="ALK541" s="128"/>
      <c r="ALL541" s="128"/>
      <c r="ALM541" s="128"/>
      <c r="ALN541" s="128"/>
      <c r="ALO541" s="128"/>
      <c r="ALP541" s="128"/>
      <c r="ALQ541" s="128"/>
      <c r="ALR541" s="128"/>
      <c r="ALS541" s="128"/>
      <c r="ALT541" s="128"/>
      <c r="ALU541" s="128"/>
      <c r="ALV541" s="128"/>
      <c r="ALW541" s="128"/>
      <c r="ALX541" s="128"/>
      <c r="ALY541" s="128"/>
      <c r="ALZ541" s="128"/>
      <c r="AMA541" s="128"/>
      <c r="AMB541" s="128"/>
      <c r="AMC541" s="128"/>
      <c r="AMD541" s="128"/>
      <c r="AME541" s="128"/>
      <c r="AMF541" s="128"/>
      <c r="AMG541" s="128"/>
      <c r="AMH541" s="128"/>
    </row>
    <row r="542" spans="1:1022" ht="15" customHeight="1" x14ac:dyDescent="0.3">
      <c r="A542" s="131" t="s">
        <v>19</v>
      </c>
      <c r="B542" s="158" t="s">
        <v>48</v>
      </c>
      <c r="C542" s="158"/>
      <c r="D542" s="177"/>
      <c r="E542" s="174"/>
      <c r="F542" s="178"/>
      <c r="G542" s="178"/>
      <c r="H542" s="177"/>
      <c r="I542" s="177"/>
      <c r="J542" s="179"/>
      <c r="K542" s="179"/>
      <c r="L542" s="179"/>
      <c r="M542" s="179"/>
      <c r="N542" s="179"/>
      <c r="O542" s="179"/>
      <c r="P542" s="128"/>
      <c r="Q542" s="128"/>
      <c r="R542" s="128"/>
      <c r="S542" s="128"/>
      <c r="T542" s="128"/>
      <c r="U542" s="128"/>
      <c r="V542" s="128"/>
      <c r="W542" s="128"/>
      <c r="X542" s="128"/>
      <c r="Y542" s="128"/>
      <c r="Z542" s="128"/>
      <c r="AA542" s="128"/>
      <c r="AB542" s="128"/>
      <c r="AC542" s="128"/>
      <c r="AD542" s="128"/>
      <c r="AE542" s="128"/>
      <c r="AF542" s="128"/>
      <c r="AG542" s="128"/>
      <c r="AH542" s="128"/>
      <c r="AI542" s="128"/>
      <c r="AJ542" s="128"/>
      <c r="AK542" s="128"/>
      <c r="AL542" s="128"/>
      <c r="AM542" s="128"/>
      <c r="AN542" s="128"/>
      <c r="AO542" s="128"/>
      <c r="AP542" s="128"/>
      <c r="AQ542" s="128"/>
      <c r="AR542" s="128"/>
      <c r="AS542" s="128"/>
      <c r="AT542" s="128"/>
      <c r="AU542" s="128"/>
      <c r="AV542" s="128"/>
      <c r="AW542" s="128"/>
      <c r="AX542" s="128"/>
      <c r="AY542" s="128"/>
      <c r="AZ542" s="128"/>
      <c r="BA542" s="128"/>
      <c r="BB542" s="128"/>
      <c r="BC542" s="128"/>
      <c r="BD542" s="128"/>
      <c r="BE542" s="128"/>
      <c r="BF542" s="128"/>
      <c r="BG542" s="128"/>
      <c r="BH542" s="128"/>
      <c r="BI542" s="128"/>
      <c r="BJ542" s="128"/>
      <c r="BK542" s="128"/>
      <c r="BL542" s="128"/>
      <c r="BM542" s="128"/>
      <c r="BN542" s="128"/>
      <c r="BO542" s="128"/>
      <c r="BP542" s="128"/>
      <c r="BQ542" s="128"/>
      <c r="BR542" s="128"/>
      <c r="BS542" s="128"/>
      <c r="BT542" s="128"/>
      <c r="BU542" s="128"/>
      <c r="BV542" s="128"/>
      <c r="BW542" s="128"/>
      <c r="BX542" s="128"/>
      <c r="BY542" s="128"/>
      <c r="BZ542" s="128"/>
      <c r="CA542" s="128"/>
      <c r="CB542" s="128"/>
      <c r="CC542" s="128"/>
      <c r="CD542" s="128"/>
      <c r="CE542" s="128"/>
      <c r="CF542" s="128"/>
      <c r="CG542" s="128"/>
      <c r="CH542" s="128"/>
      <c r="CI542" s="128"/>
      <c r="CJ542" s="128"/>
      <c r="CK542" s="128"/>
      <c r="CL542" s="128"/>
      <c r="CM542" s="128"/>
      <c r="CN542" s="128"/>
      <c r="CO542" s="128"/>
      <c r="CP542" s="128"/>
      <c r="CQ542" s="128"/>
      <c r="CR542" s="128"/>
      <c r="CS542" s="128"/>
      <c r="CT542" s="128"/>
      <c r="CU542" s="128"/>
      <c r="CV542" s="128"/>
      <c r="CW542" s="128"/>
      <c r="CX542" s="128"/>
      <c r="CY542" s="128"/>
      <c r="CZ542" s="128"/>
      <c r="DA542" s="128"/>
      <c r="DB542" s="128"/>
      <c r="DC542" s="128"/>
      <c r="DD542" s="128"/>
      <c r="DE542" s="128"/>
      <c r="DF542" s="128"/>
      <c r="DG542" s="128"/>
      <c r="DH542" s="128"/>
      <c r="DI542" s="128"/>
      <c r="DJ542" s="128"/>
      <c r="DK542" s="128"/>
      <c r="DL542" s="128"/>
      <c r="DM542" s="128"/>
      <c r="DN542" s="128"/>
      <c r="DO542" s="128"/>
      <c r="DP542" s="128"/>
      <c r="DQ542" s="128"/>
      <c r="DR542" s="128"/>
      <c r="DS542" s="128"/>
      <c r="DT542" s="128"/>
      <c r="DU542" s="128"/>
      <c r="DV542" s="128"/>
      <c r="DW542" s="128"/>
      <c r="DX542" s="128"/>
      <c r="DY542" s="128"/>
      <c r="DZ542" s="128"/>
      <c r="EA542" s="128"/>
      <c r="EB542" s="128"/>
      <c r="EC542" s="128"/>
      <c r="ED542" s="128"/>
      <c r="EE542" s="128"/>
      <c r="EF542" s="128"/>
      <c r="EG542" s="128"/>
      <c r="EH542" s="128"/>
      <c r="EI542" s="128"/>
      <c r="EJ542" s="128"/>
      <c r="EK542" s="128"/>
      <c r="EL542" s="128"/>
      <c r="EM542" s="128"/>
      <c r="EN542" s="128"/>
      <c r="EO542" s="128"/>
      <c r="EP542" s="128"/>
      <c r="EQ542" s="128"/>
      <c r="ER542" s="128"/>
      <c r="ES542" s="128"/>
      <c r="ET542" s="128"/>
      <c r="EU542" s="128"/>
      <c r="EV542" s="128"/>
      <c r="EW542" s="128"/>
      <c r="EX542" s="128"/>
      <c r="EY542" s="128"/>
      <c r="EZ542" s="128"/>
      <c r="FA542" s="128"/>
      <c r="FB542" s="128"/>
      <c r="FC542" s="128"/>
      <c r="FD542" s="128"/>
      <c r="FE542" s="128"/>
      <c r="FF542" s="128"/>
      <c r="FG542" s="128"/>
      <c r="FH542" s="128"/>
      <c r="FI542" s="128"/>
      <c r="FJ542" s="128"/>
      <c r="FK542" s="128"/>
      <c r="FL542" s="128"/>
      <c r="FM542" s="128"/>
      <c r="FN542" s="128"/>
      <c r="FO542" s="128"/>
      <c r="FP542" s="128"/>
      <c r="FQ542" s="128"/>
      <c r="FR542" s="128"/>
      <c r="FS542" s="128"/>
      <c r="FT542" s="128"/>
      <c r="FU542" s="128"/>
      <c r="FV542" s="128"/>
      <c r="FW542" s="128"/>
      <c r="FX542" s="128"/>
      <c r="FY542" s="128"/>
      <c r="FZ542" s="128"/>
      <c r="GA542" s="128"/>
      <c r="GB542" s="128"/>
      <c r="GC542" s="128"/>
      <c r="GD542" s="128"/>
      <c r="GE542" s="128"/>
      <c r="GF542" s="128"/>
      <c r="GG542" s="128"/>
      <c r="GH542" s="128"/>
      <c r="GI542" s="128"/>
      <c r="GJ542" s="128"/>
      <c r="GK542" s="128"/>
      <c r="GL542" s="128"/>
      <c r="GM542" s="128"/>
      <c r="GN542" s="128"/>
      <c r="GO542" s="128"/>
      <c r="GP542" s="128"/>
      <c r="GQ542" s="128"/>
      <c r="GR542" s="128"/>
      <c r="GS542" s="128"/>
      <c r="GT542" s="128"/>
      <c r="GU542" s="128"/>
      <c r="GV542" s="128"/>
      <c r="GW542" s="128"/>
      <c r="GX542" s="128"/>
      <c r="GY542" s="128"/>
      <c r="GZ542" s="128"/>
      <c r="HA542" s="128"/>
      <c r="HB542" s="128"/>
      <c r="HC542" s="128"/>
      <c r="HD542" s="128"/>
      <c r="HE542" s="128"/>
      <c r="HF542" s="128"/>
      <c r="HG542" s="128"/>
      <c r="HH542" s="128"/>
      <c r="HI542" s="128"/>
      <c r="HJ542" s="128"/>
      <c r="HK542" s="128"/>
      <c r="HL542" s="128"/>
      <c r="HM542" s="128"/>
      <c r="HN542" s="128"/>
      <c r="HO542" s="128"/>
      <c r="HP542" s="128"/>
      <c r="HQ542" s="128"/>
      <c r="HR542" s="128"/>
      <c r="HS542" s="128"/>
      <c r="HT542" s="128"/>
      <c r="HU542" s="128"/>
      <c r="HV542" s="128"/>
      <c r="HW542" s="128"/>
      <c r="HX542" s="128"/>
      <c r="HY542" s="128"/>
      <c r="HZ542" s="128"/>
      <c r="IA542" s="128"/>
      <c r="IB542" s="128"/>
      <c r="IC542" s="128"/>
      <c r="ID542" s="128"/>
      <c r="IE542" s="128"/>
      <c r="IF542" s="128"/>
      <c r="IG542" s="128"/>
      <c r="IH542" s="128"/>
      <c r="II542" s="128"/>
      <c r="IJ542" s="128"/>
      <c r="IK542" s="128"/>
      <c r="IL542" s="128"/>
      <c r="IM542" s="128"/>
      <c r="IN542" s="128"/>
      <c r="IO542" s="128"/>
      <c r="IP542" s="128"/>
      <c r="IQ542" s="128"/>
      <c r="IR542" s="128"/>
      <c r="IS542" s="128"/>
      <c r="IT542" s="128"/>
      <c r="IU542" s="128"/>
      <c r="IV542" s="128"/>
      <c r="IW542" s="128"/>
      <c r="IX542" s="128"/>
      <c r="IY542" s="128"/>
      <c r="IZ542" s="128"/>
      <c r="JA542" s="128"/>
      <c r="JB542" s="128"/>
      <c r="JC542" s="128"/>
      <c r="JD542" s="128"/>
      <c r="JE542" s="128"/>
      <c r="JF542" s="128"/>
      <c r="JG542" s="128"/>
      <c r="JH542" s="128"/>
      <c r="JI542" s="128"/>
      <c r="JJ542" s="128"/>
      <c r="JK542" s="128"/>
      <c r="JL542" s="128"/>
      <c r="JM542" s="128"/>
      <c r="JN542" s="128"/>
      <c r="JO542" s="128"/>
      <c r="JP542" s="128"/>
      <c r="JQ542" s="128"/>
      <c r="JR542" s="128"/>
      <c r="JS542" s="128"/>
      <c r="JT542" s="128"/>
      <c r="JU542" s="128"/>
      <c r="JV542" s="128"/>
      <c r="JW542" s="128"/>
      <c r="JX542" s="128"/>
      <c r="JY542" s="128"/>
      <c r="JZ542" s="128"/>
      <c r="KA542" s="128"/>
      <c r="KB542" s="128"/>
      <c r="KC542" s="128"/>
      <c r="KD542" s="128"/>
      <c r="KE542" s="128"/>
      <c r="KF542" s="128"/>
      <c r="KG542" s="128"/>
      <c r="KH542" s="128"/>
      <c r="KI542" s="128"/>
      <c r="KJ542" s="128"/>
      <c r="KK542" s="128"/>
      <c r="KL542" s="128"/>
      <c r="KM542" s="128"/>
      <c r="KN542" s="128"/>
      <c r="KO542" s="128"/>
      <c r="KP542" s="128"/>
      <c r="KQ542" s="128"/>
      <c r="KR542" s="128"/>
      <c r="KS542" s="128"/>
      <c r="KT542" s="128"/>
      <c r="KU542" s="128"/>
      <c r="KV542" s="128"/>
      <c r="KW542" s="128"/>
      <c r="KX542" s="128"/>
      <c r="KY542" s="128"/>
      <c r="KZ542" s="128"/>
      <c r="LA542" s="128"/>
      <c r="LB542" s="128"/>
      <c r="LC542" s="128"/>
      <c r="LD542" s="128"/>
      <c r="LE542" s="128"/>
      <c r="LF542" s="128"/>
      <c r="LG542" s="128"/>
      <c r="LH542" s="128"/>
      <c r="LI542" s="128"/>
      <c r="LJ542" s="128"/>
      <c r="LK542" s="128"/>
      <c r="LL542" s="128"/>
      <c r="LM542" s="128"/>
      <c r="LN542" s="128"/>
      <c r="LO542" s="128"/>
      <c r="LP542" s="128"/>
      <c r="LQ542" s="128"/>
      <c r="LR542" s="128"/>
      <c r="LS542" s="128"/>
      <c r="LT542" s="128"/>
      <c r="LU542" s="128"/>
      <c r="LV542" s="128"/>
      <c r="LW542" s="128"/>
      <c r="LX542" s="128"/>
      <c r="LY542" s="128"/>
      <c r="LZ542" s="128"/>
      <c r="MA542" s="128"/>
      <c r="MB542" s="128"/>
      <c r="MC542" s="128"/>
      <c r="MD542" s="128"/>
      <c r="ME542" s="128"/>
      <c r="MF542" s="128"/>
      <c r="MG542" s="128"/>
      <c r="MH542" s="128"/>
      <c r="MI542" s="128"/>
      <c r="MJ542" s="128"/>
      <c r="MK542" s="128"/>
      <c r="ML542" s="128"/>
      <c r="MM542" s="128"/>
      <c r="MN542" s="128"/>
      <c r="MO542" s="128"/>
      <c r="MP542" s="128"/>
      <c r="MQ542" s="128"/>
      <c r="MR542" s="128"/>
      <c r="MS542" s="128"/>
      <c r="MT542" s="128"/>
      <c r="MU542" s="128"/>
      <c r="MV542" s="128"/>
      <c r="MW542" s="128"/>
      <c r="MX542" s="128"/>
      <c r="MY542" s="128"/>
      <c r="MZ542" s="128"/>
      <c r="NA542" s="128"/>
      <c r="NB542" s="128"/>
      <c r="NC542" s="128"/>
      <c r="ND542" s="128"/>
      <c r="NE542" s="128"/>
      <c r="NF542" s="128"/>
      <c r="NG542" s="128"/>
      <c r="NH542" s="128"/>
      <c r="NI542" s="128"/>
      <c r="NJ542" s="128"/>
      <c r="NK542" s="128"/>
      <c r="NL542" s="128"/>
      <c r="NM542" s="128"/>
      <c r="NN542" s="128"/>
      <c r="NO542" s="128"/>
      <c r="NP542" s="128"/>
      <c r="NQ542" s="128"/>
      <c r="NR542" s="128"/>
      <c r="NS542" s="128"/>
      <c r="NT542" s="128"/>
      <c r="NU542" s="128"/>
      <c r="NV542" s="128"/>
      <c r="NW542" s="128"/>
      <c r="NX542" s="128"/>
      <c r="NY542" s="128"/>
      <c r="NZ542" s="128"/>
      <c r="OA542" s="128"/>
      <c r="OB542" s="128"/>
      <c r="OC542" s="128"/>
      <c r="OD542" s="128"/>
      <c r="OE542" s="128"/>
      <c r="OF542" s="128"/>
      <c r="OG542" s="128"/>
      <c r="OH542" s="128"/>
      <c r="OI542" s="128"/>
      <c r="OJ542" s="128"/>
      <c r="OK542" s="128"/>
      <c r="OL542" s="128"/>
      <c r="OM542" s="128"/>
      <c r="ON542" s="128"/>
      <c r="OO542" s="128"/>
      <c r="OP542" s="128"/>
      <c r="OQ542" s="128"/>
      <c r="OR542" s="128"/>
      <c r="OS542" s="128"/>
      <c r="OT542" s="128"/>
      <c r="OU542" s="128"/>
      <c r="OV542" s="128"/>
      <c r="OW542" s="128"/>
      <c r="OX542" s="128"/>
      <c r="OY542" s="128"/>
      <c r="OZ542" s="128"/>
      <c r="PA542" s="128"/>
      <c r="PB542" s="128"/>
      <c r="PC542" s="128"/>
      <c r="PD542" s="128"/>
      <c r="PE542" s="128"/>
      <c r="PF542" s="128"/>
      <c r="PG542" s="128"/>
      <c r="PH542" s="128"/>
      <c r="PI542" s="128"/>
      <c r="PJ542" s="128"/>
      <c r="PK542" s="128"/>
      <c r="PL542" s="128"/>
      <c r="PM542" s="128"/>
      <c r="PN542" s="128"/>
      <c r="PO542" s="128"/>
      <c r="PP542" s="128"/>
      <c r="PQ542" s="128"/>
      <c r="PR542" s="128"/>
      <c r="PS542" s="128"/>
      <c r="PT542" s="128"/>
      <c r="PU542" s="128"/>
      <c r="PV542" s="128"/>
      <c r="PW542" s="128"/>
      <c r="PX542" s="128"/>
      <c r="PY542" s="128"/>
      <c r="PZ542" s="128"/>
      <c r="QA542" s="128"/>
      <c r="QB542" s="128"/>
      <c r="QC542" s="128"/>
      <c r="QD542" s="128"/>
      <c r="QE542" s="128"/>
      <c r="QF542" s="128"/>
      <c r="QG542" s="128"/>
      <c r="QH542" s="128"/>
      <c r="QI542" s="128"/>
      <c r="QJ542" s="128"/>
      <c r="QK542" s="128"/>
      <c r="QL542" s="128"/>
      <c r="QM542" s="128"/>
      <c r="QN542" s="128"/>
      <c r="QO542" s="128"/>
      <c r="QP542" s="128"/>
      <c r="QQ542" s="128"/>
      <c r="QR542" s="128"/>
      <c r="QS542" s="128"/>
      <c r="QT542" s="128"/>
      <c r="QU542" s="128"/>
      <c r="QV542" s="128"/>
      <c r="QW542" s="128"/>
      <c r="QX542" s="128"/>
      <c r="QY542" s="128"/>
      <c r="QZ542" s="128"/>
      <c r="RA542" s="128"/>
      <c r="RB542" s="128"/>
      <c r="RC542" s="128"/>
      <c r="RD542" s="128"/>
      <c r="RE542" s="128"/>
      <c r="RF542" s="128"/>
      <c r="RG542" s="128"/>
      <c r="RH542" s="128"/>
      <c r="RI542" s="128"/>
      <c r="RJ542" s="128"/>
      <c r="RK542" s="128"/>
      <c r="RL542" s="128"/>
      <c r="RM542" s="128"/>
      <c r="RN542" s="128"/>
      <c r="RO542" s="128"/>
      <c r="RP542" s="128"/>
      <c r="RQ542" s="128"/>
      <c r="RR542" s="128"/>
      <c r="RS542" s="128"/>
      <c r="RT542" s="128"/>
      <c r="RU542" s="128"/>
      <c r="RV542" s="128"/>
      <c r="RW542" s="128"/>
      <c r="RX542" s="128"/>
      <c r="RY542" s="128"/>
      <c r="RZ542" s="128"/>
      <c r="SA542" s="128"/>
      <c r="SB542" s="128"/>
      <c r="SC542" s="128"/>
      <c r="SD542" s="128"/>
      <c r="SE542" s="128"/>
      <c r="SF542" s="128"/>
      <c r="SG542" s="128"/>
      <c r="SH542" s="128"/>
      <c r="SI542" s="128"/>
      <c r="SJ542" s="128"/>
      <c r="SK542" s="128"/>
      <c r="SL542" s="128"/>
      <c r="SM542" s="128"/>
      <c r="SN542" s="128"/>
      <c r="SO542" s="128"/>
      <c r="SP542" s="128"/>
      <c r="SQ542" s="128"/>
      <c r="SR542" s="128"/>
      <c r="SS542" s="128"/>
      <c r="ST542" s="128"/>
      <c r="SU542" s="128"/>
      <c r="SV542" s="128"/>
      <c r="SW542" s="128"/>
      <c r="SX542" s="128"/>
      <c r="SY542" s="128"/>
      <c r="SZ542" s="128"/>
      <c r="TA542" s="128"/>
      <c r="TB542" s="128"/>
      <c r="TC542" s="128"/>
      <c r="TD542" s="128"/>
      <c r="TE542" s="128"/>
      <c r="TF542" s="128"/>
      <c r="TG542" s="128"/>
      <c r="TH542" s="128"/>
      <c r="TI542" s="128"/>
      <c r="TJ542" s="128"/>
      <c r="TK542" s="128"/>
      <c r="TL542" s="128"/>
      <c r="TM542" s="128"/>
      <c r="TN542" s="128"/>
      <c r="TO542" s="128"/>
      <c r="TP542" s="128"/>
      <c r="TQ542" s="128"/>
      <c r="TR542" s="128"/>
      <c r="TS542" s="128"/>
      <c r="TT542" s="128"/>
      <c r="TU542" s="128"/>
      <c r="TV542" s="128"/>
      <c r="TW542" s="128"/>
      <c r="TX542" s="128"/>
      <c r="TY542" s="128"/>
      <c r="TZ542" s="128"/>
      <c r="UA542" s="128"/>
      <c r="UB542" s="128"/>
      <c r="UC542" s="128"/>
      <c r="UD542" s="128"/>
      <c r="UE542" s="128"/>
      <c r="UF542" s="128"/>
      <c r="UG542" s="128"/>
      <c r="UH542" s="128"/>
      <c r="UI542" s="128"/>
      <c r="UJ542" s="128"/>
      <c r="UK542" s="128"/>
      <c r="UL542" s="128"/>
      <c r="UM542" s="128"/>
      <c r="UN542" s="128"/>
      <c r="UO542" s="128"/>
      <c r="UP542" s="128"/>
      <c r="UQ542" s="128"/>
      <c r="UR542" s="128"/>
      <c r="US542" s="128"/>
      <c r="UT542" s="128"/>
      <c r="UU542" s="128"/>
      <c r="UV542" s="128"/>
      <c r="UW542" s="128"/>
      <c r="UX542" s="128"/>
      <c r="UY542" s="128"/>
      <c r="UZ542" s="128"/>
      <c r="VA542" s="128"/>
      <c r="VB542" s="128"/>
      <c r="VC542" s="128"/>
      <c r="VD542" s="128"/>
      <c r="VE542" s="128"/>
      <c r="VF542" s="128"/>
      <c r="VG542" s="128"/>
      <c r="VH542" s="128"/>
      <c r="VI542" s="128"/>
      <c r="VJ542" s="128"/>
      <c r="VK542" s="128"/>
      <c r="VL542" s="128"/>
      <c r="VM542" s="128"/>
      <c r="VN542" s="128"/>
      <c r="VO542" s="128"/>
      <c r="VP542" s="128"/>
      <c r="VQ542" s="128"/>
      <c r="VR542" s="128"/>
      <c r="VS542" s="128"/>
      <c r="VT542" s="128"/>
      <c r="VU542" s="128"/>
      <c r="VV542" s="128"/>
      <c r="VW542" s="128"/>
      <c r="VX542" s="128"/>
      <c r="VY542" s="128"/>
      <c r="VZ542" s="128"/>
      <c r="WA542" s="128"/>
      <c r="WB542" s="128"/>
      <c r="WC542" s="128"/>
      <c r="WD542" s="128"/>
      <c r="WE542" s="128"/>
      <c r="WF542" s="128"/>
      <c r="WG542" s="128"/>
      <c r="WH542" s="128"/>
      <c r="WI542" s="128"/>
      <c r="WJ542" s="128"/>
      <c r="WK542" s="128"/>
      <c r="WL542" s="128"/>
      <c r="WM542" s="128"/>
      <c r="WN542" s="128"/>
      <c r="WO542" s="128"/>
      <c r="WP542" s="128"/>
      <c r="WQ542" s="128"/>
      <c r="WR542" s="128"/>
      <c r="WS542" s="128"/>
      <c r="WT542" s="128"/>
      <c r="WU542" s="128"/>
      <c r="WV542" s="128"/>
      <c r="WW542" s="128"/>
      <c r="WX542" s="128"/>
      <c r="WY542" s="128"/>
      <c r="WZ542" s="128"/>
      <c r="XA542" s="128"/>
      <c r="XB542" s="128"/>
      <c r="XC542" s="128"/>
      <c r="XD542" s="128"/>
      <c r="XE542" s="128"/>
      <c r="XF542" s="128"/>
      <c r="XG542" s="128"/>
      <c r="XH542" s="128"/>
      <c r="XI542" s="128"/>
      <c r="XJ542" s="128"/>
      <c r="XK542" s="128"/>
      <c r="XL542" s="128"/>
      <c r="XM542" s="128"/>
      <c r="XN542" s="128"/>
      <c r="XO542" s="128"/>
      <c r="XP542" s="128"/>
      <c r="XQ542" s="128"/>
      <c r="XR542" s="128"/>
      <c r="XS542" s="128"/>
      <c r="XT542" s="128"/>
      <c r="XU542" s="128"/>
      <c r="XV542" s="128"/>
      <c r="XW542" s="128"/>
      <c r="XX542" s="128"/>
      <c r="XY542" s="128"/>
      <c r="XZ542" s="128"/>
      <c r="YA542" s="128"/>
      <c r="YB542" s="128"/>
      <c r="YC542" s="128"/>
      <c r="YD542" s="128"/>
      <c r="YE542" s="128"/>
      <c r="YF542" s="128"/>
      <c r="YG542" s="128"/>
      <c r="YH542" s="128"/>
      <c r="YI542" s="128"/>
      <c r="YJ542" s="128"/>
      <c r="YK542" s="128"/>
      <c r="YL542" s="128"/>
      <c r="YM542" s="128"/>
      <c r="YN542" s="128"/>
      <c r="YO542" s="128"/>
      <c r="YP542" s="128"/>
      <c r="YQ542" s="128"/>
      <c r="YR542" s="128"/>
      <c r="YS542" s="128"/>
      <c r="YT542" s="128"/>
      <c r="YU542" s="128"/>
      <c r="YV542" s="128"/>
      <c r="YW542" s="128"/>
      <c r="YX542" s="128"/>
      <c r="YY542" s="128"/>
      <c r="YZ542" s="128"/>
      <c r="ZA542" s="128"/>
      <c r="ZB542" s="128"/>
      <c r="ZC542" s="128"/>
      <c r="ZD542" s="128"/>
      <c r="ZE542" s="128"/>
      <c r="ZF542" s="128"/>
      <c r="ZG542" s="128"/>
      <c r="ZH542" s="128"/>
      <c r="ZI542" s="128"/>
      <c r="ZJ542" s="128"/>
      <c r="ZK542" s="128"/>
      <c r="ZL542" s="128"/>
      <c r="ZM542" s="128"/>
      <c r="ZN542" s="128"/>
      <c r="ZO542" s="128"/>
      <c r="ZP542" s="128"/>
      <c r="ZQ542" s="128"/>
      <c r="ZR542" s="128"/>
      <c r="ZS542" s="128"/>
      <c r="ZT542" s="128"/>
      <c r="ZU542" s="128"/>
      <c r="ZV542" s="128"/>
      <c r="ZW542" s="128"/>
      <c r="ZX542" s="128"/>
      <c r="ZY542" s="128"/>
      <c r="ZZ542" s="128"/>
      <c r="AAA542" s="128"/>
      <c r="AAB542" s="128"/>
      <c r="AAC542" s="128"/>
      <c r="AAD542" s="128"/>
      <c r="AAE542" s="128"/>
      <c r="AAF542" s="128"/>
      <c r="AAG542" s="128"/>
      <c r="AAH542" s="128"/>
      <c r="AAI542" s="128"/>
      <c r="AAJ542" s="128"/>
      <c r="AAK542" s="128"/>
      <c r="AAL542" s="128"/>
      <c r="AAM542" s="128"/>
      <c r="AAN542" s="128"/>
      <c r="AAO542" s="128"/>
      <c r="AAP542" s="128"/>
      <c r="AAQ542" s="128"/>
      <c r="AAR542" s="128"/>
      <c r="AAS542" s="128"/>
      <c r="AAT542" s="128"/>
      <c r="AAU542" s="128"/>
      <c r="AAV542" s="128"/>
      <c r="AAW542" s="128"/>
      <c r="AAX542" s="128"/>
      <c r="AAY542" s="128"/>
      <c r="AAZ542" s="128"/>
      <c r="ABA542" s="128"/>
      <c r="ABB542" s="128"/>
      <c r="ABC542" s="128"/>
      <c r="ABD542" s="128"/>
      <c r="ABE542" s="128"/>
      <c r="ABF542" s="128"/>
      <c r="ABG542" s="128"/>
      <c r="ABH542" s="128"/>
      <c r="ABI542" s="128"/>
      <c r="ABJ542" s="128"/>
      <c r="ABK542" s="128"/>
      <c r="ABL542" s="128"/>
      <c r="ABM542" s="128"/>
      <c r="ABN542" s="128"/>
      <c r="ABO542" s="128"/>
      <c r="ABP542" s="128"/>
      <c r="ABQ542" s="128"/>
      <c r="ABR542" s="128"/>
      <c r="ABS542" s="128"/>
      <c r="ABT542" s="128"/>
      <c r="ABU542" s="128"/>
      <c r="ABV542" s="128"/>
      <c r="ABW542" s="128"/>
      <c r="ABX542" s="128"/>
      <c r="ABY542" s="128"/>
      <c r="ABZ542" s="128"/>
      <c r="ACA542" s="128"/>
      <c r="ACB542" s="128"/>
      <c r="ACC542" s="128"/>
      <c r="ACD542" s="128"/>
      <c r="ACE542" s="128"/>
      <c r="ACF542" s="128"/>
      <c r="ACG542" s="128"/>
      <c r="ACH542" s="128"/>
      <c r="ACI542" s="128"/>
      <c r="ACJ542" s="128"/>
      <c r="ACK542" s="128"/>
      <c r="ACL542" s="128"/>
      <c r="ACM542" s="128"/>
      <c r="ACN542" s="128"/>
      <c r="ACO542" s="128"/>
      <c r="ACP542" s="128"/>
      <c r="ACQ542" s="128"/>
      <c r="ACR542" s="128"/>
      <c r="ACS542" s="128"/>
      <c r="ACT542" s="128"/>
      <c r="ACU542" s="128"/>
      <c r="ACV542" s="128"/>
      <c r="ACW542" s="128"/>
      <c r="ACX542" s="128"/>
      <c r="ACY542" s="128"/>
      <c r="ACZ542" s="128"/>
      <c r="ADA542" s="128"/>
      <c r="ADB542" s="128"/>
      <c r="ADC542" s="128"/>
      <c r="ADD542" s="128"/>
      <c r="ADE542" s="128"/>
      <c r="ADF542" s="128"/>
      <c r="ADG542" s="128"/>
      <c r="ADH542" s="128"/>
      <c r="ADI542" s="128"/>
      <c r="ADJ542" s="128"/>
      <c r="ADK542" s="128"/>
      <c r="ADL542" s="128"/>
      <c r="ADM542" s="128"/>
      <c r="ADN542" s="128"/>
      <c r="ADO542" s="128"/>
      <c r="ADP542" s="128"/>
      <c r="ADQ542" s="128"/>
      <c r="ADR542" s="128"/>
      <c r="ADS542" s="128"/>
      <c r="ADT542" s="128"/>
      <c r="ADU542" s="128"/>
      <c r="ADV542" s="128"/>
      <c r="ADW542" s="128"/>
      <c r="ADX542" s="128"/>
      <c r="ADY542" s="128"/>
      <c r="ADZ542" s="128"/>
      <c r="AEA542" s="128"/>
      <c r="AEB542" s="128"/>
      <c r="AEC542" s="128"/>
      <c r="AED542" s="128"/>
      <c r="AEE542" s="128"/>
      <c r="AEF542" s="128"/>
      <c r="AEG542" s="128"/>
      <c r="AEH542" s="128"/>
      <c r="AEI542" s="128"/>
      <c r="AEJ542" s="128"/>
      <c r="AEK542" s="128"/>
      <c r="AEL542" s="128"/>
      <c r="AEM542" s="128"/>
      <c r="AEN542" s="128"/>
      <c r="AEO542" s="128"/>
      <c r="AEP542" s="128"/>
      <c r="AEQ542" s="128"/>
      <c r="AER542" s="128"/>
      <c r="AES542" s="128"/>
      <c r="AET542" s="128"/>
      <c r="AEU542" s="128"/>
      <c r="AEV542" s="128"/>
      <c r="AEW542" s="128"/>
      <c r="AEX542" s="128"/>
      <c r="AEY542" s="128"/>
      <c r="AEZ542" s="128"/>
      <c r="AFA542" s="128"/>
      <c r="AFB542" s="128"/>
      <c r="AFC542" s="128"/>
      <c r="AFD542" s="128"/>
      <c r="AFE542" s="128"/>
      <c r="AFF542" s="128"/>
      <c r="AFG542" s="128"/>
      <c r="AFH542" s="128"/>
      <c r="AFI542" s="128"/>
      <c r="AFJ542" s="128"/>
      <c r="AFK542" s="128"/>
      <c r="AFL542" s="128"/>
      <c r="AFM542" s="128"/>
      <c r="AFN542" s="128"/>
      <c r="AFO542" s="128"/>
      <c r="AFP542" s="128"/>
      <c r="AFQ542" s="128"/>
      <c r="AFR542" s="128"/>
      <c r="AFS542" s="128"/>
      <c r="AFT542" s="128"/>
      <c r="AFU542" s="128"/>
      <c r="AFV542" s="128"/>
      <c r="AFW542" s="128"/>
      <c r="AFX542" s="128"/>
      <c r="AFY542" s="128"/>
      <c r="AFZ542" s="128"/>
      <c r="AGA542" s="128"/>
      <c r="AGB542" s="128"/>
      <c r="AGC542" s="128"/>
      <c r="AGD542" s="128"/>
      <c r="AGE542" s="128"/>
      <c r="AGF542" s="128"/>
      <c r="AGG542" s="128"/>
      <c r="AGH542" s="128"/>
      <c r="AGI542" s="128"/>
      <c r="AGJ542" s="128"/>
      <c r="AGK542" s="128"/>
      <c r="AGL542" s="128"/>
      <c r="AGM542" s="128"/>
      <c r="AGN542" s="128"/>
      <c r="AGO542" s="128"/>
      <c r="AGP542" s="128"/>
      <c r="AGQ542" s="128"/>
      <c r="AGR542" s="128"/>
      <c r="AGS542" s="128"/>
      <c r="AGT542" s="128"/>
      <c r="AGU542" s="128"/>
      <c r="AGV542" s="128"/>
      <c r="AGW542" s="128"/>
      <c r="AGX542" s="128"/>
      <c r="AGY542" s="128"/>
      <c r="AGZ542" s="128"/>
      <c r="AHA542" s="128"/>
      <c r="AHB542" s="128"/>
      <c r="AHC542" s="128"/>
      <c r="AHD542" s="128"/>
      <c r="AHE542" s="128"/>
      <c r="AHF542" s="128"/>
      <c r="AHG542" s="128"/>
      <c r="AHH542" s="128"/>
      <c r="AHI542" s="128"/>
      <c r="AHJ542" s="128"/>
      <c r="AHK542" s="128"/>
      <c r="AHL542" s="128"/>
      <c r="AHM542" s="128"/>
      <c r="AHN542" s="128"/>
      <c r="AHO542" s="128"/>
      <c r="AHP542" s="128"/>
      <c r="AHQ542" s="128"/>
      <c r="AHR542" s="128"/>
      <c r="AHS542" s="128"/>
      <c r="AHT542" s="128"/>
      <c r="AHU542" s="128"/>
      <c r="AHV542" s="128"/>
      <c r="AHW542" s="128"/>
      <c r="AHX542" s="128"/>
      <c r="AHY542" s="128"/>
      <c r="AHZ542" s="128"/>
      <c r="AIA542" s="128"/>
      <c r="AIB542" s="128"/>
      <c r="AIC542" s="128"/>
      <c r="AID542" s="128"/>
      <c r="AIE542" s="128"/>
      <c r="AIF542" s="128"/>
      <c r="AIG542" s="128"/>
      <c r="AIH542" s="128"/>
      <c r="AII542" s="128"/>
      <c r="AIJ542" s="128"/>
      <c r="AIK542" s="128"/>
      <c r="AIL542" s="128"/>
      <c r="AIM542" s="128"/>
      <c r="AIN542" s="128"/>
      <c r="AIO542" s="128"/>
      <c r="AIP542" s="128"/>
      <c r="AIQ542" s="128"/>
      <c r="AIR542" s="128"/>
      <c r="AIS542" s="128"/>
      <c r="AIT542" s="128"/>
      <c r="AIU542" s="128"/>
      <c r="AIV542" s="128"/>
      <c r="AIW542" s="128"/>
      <c r="AIX542" s="128"/>
      <c r="AIY542" s="128"/>
      <c r="AIZ542" s="128"/>
      <c r="AJA542" s="128"/>
      <c r="AJB542" s="128"/>
      <c r="AJC542" s="128"/>
      <c r="AJD542" s="128"/>
      <c r="AJE542" s="128"/>
      <c r="AJF542" s="128"/>
      <c r="AJG542" s="128"/>
      <c r="AJH542" s="128"/>
      <c r="AJI542" s="128"/>
      <c r="AJJ542" s="128"/>
      <c r="AJK542" s="128"/>
      <c r="AJL542" s="128"/>
      <c r="AJM542" s="128"/>
      <c r="AJN542" s="128"/>
      <c r="AJO542" s="128"/>
      <c r="AJP542" s="128"/>
      <c r="AJQ542" s="128"/>
      <c r="AJR542" s="128"/>
      <c r="AJS542" s="128"/>
      <c r="AJT542" s="128"/>
      <c r="AJU542" s="128"/>
      <c r="AJV542" s="128"/>
      <c r="AJW542" s="128"/>
      <c r="AJX542" s="128"/>
      <c r="AJY542" s="128"/>
      <c r="AJZ542" s="128"/>
      <c r="AKA542" s="128"/>
      <c r="AKB542" s="128"/>
      <c r="AKC542" s="128"/>
      <c r="AKD542" s="128"/>
      <c r="AKE542" s="128"/>
      <c r="AKF542" s="128"/>
      <c r="AKG542" s="128"/>
      <c r="AKH542" s="128"/>
      <c r="AKI542" s="128"/>
      <c r="AKJ542" s="128"/>
      <c r="AKK542" s="128"/>
      <c r="AKL542" s="128"/>
      <c r="AKM542" s="128"/>
      <c r="AKN542" s="128"/>
      <c r="AKO542" s="128"/>
      <c r="AKP542" s="128"/>
      <c r="AKQ542" s="128"/>
      <c r="AKR542" s="128"/>
      <c r="AKS542" s="128"/>
      <c r="AKT542" s="128"/>
      <c r="AKU542" s="128"/>
      <c r="AKV542" s="128"/>
      <c r="AKW542" s="128"/>
      <c r="AKX542" s="128"/>
      <c r="AKY542" s="128"/>
      <c r="AKZ542" s="128"/>
      <c r="ALA542" s="128"/>
      <c r="ALB542" s="128"/>
      <c r="ALC542" s="128"/>
      <c r="ALD542" s="128"/>
      <c r="ALE542" s="128"/>
      <c r="ALF542" s="128"/>
      <c r="ALG542" s="128"/>
      <c r="ALH542" s="128"/>
      <c r="ALI542" s="128"/>
      <c r="ALJ542" s="128"/>
      <c r="ALK542" s="128"/>
      <c r="ALL542" s="128"/>
      <c r="ALM542" s="128"/>
      <c r="ALN542" s="128"/>
      <c r="ALO542" s="128"/>
      <c r="ALP542" s="128"/>
      <c r="ALQ542" s="128"/>
      <c r="ALR542" s="128"/>
      <c r="ALS542" s="128"/>
      <c r="ALT542" s="128"/>
      <c r="ALU542" s="128"/>
      <c r="ALV542" s="128"/>
      <c r="ALW542" s="128"/>
      <c r="ALX542" s="128"/>
      <c r="ALY542" s="128"/>
      <c r="ALZ542" s="128"/>
      <c r="AMA542" s="128"/>
      <c r="AMB542" s="128"/>
      <c r="AMC542" s="128"/>
      <c r="AMD542" s="128"/>
      <c r="AME542" s="128"/>
      <c r="AMF542" s="128"/>
      <c r="AMG542" s="128"/>
      <c r="AMH542" s="128"/>
    </row>
    <row r="543" spans="1:1022" ht="13.9" customHeight="1" x14ac:dyDescent="0.3">
      <c r="A543" s="131" t="s">
        <v>21</v>
      </c>
      <c r="B543" s="158">
        <v>4</v>
      </c>
      <c r="C543" s="131"/>
      <c r="D543" s="177"/>
      <c r="E543" s="174"/>
      <c r="F543" s="174"/>
      <c r="G543" s="174"/>
      <c r="H543" s="177"/>
      <c r="I543" s="177"/>
      <c r="J543" s="174"/>
      <c r="K543" s="174"/>
      <c r="L543" s="174"/>
      <c r="M543" s="174"/>
      <c r="N543" s="174"/>
      <c r="O543" s="174"/>
      <c r="P543" s="128"/>
      <c r="Q543" s="128"/>
      <c r="R543" s="128"/>
      <c r="S543" s="128"/>
      <c r="T543" s="128"/>
      <c r="U543" s="128"/>
      <c r="V543" s="128"/>
      <c r="W543" s="128"/>
      <c r="X543" s="128"/>
      <c r="Y543" s="128"/>
      <c r="Z543" s="128"/>
      <c r="AA543" s="128"/>
      <c r="AB543" s="128"/>
      <c r="AC543" s="128"/>
      <c r="AD543" s="128"/>
      <c r="AE543" s="128"/>
      <c r="AF543" s="128"/>
      <c r="AG543" s="128"/>
      <c r="AH543" s="128"/>
      <c r="AI543" s="128"/>
      <c r="AJ543" s="128"/>
      <c r="AK543" s="128"/>
      <c r="AL543" s="128"/>
      <c r="AM543" s="128"/>
      <c r="AN543" s="128"/>
      <c r="AO543" s="128"/>
      <c r="AP543" s="128"/>
      <c r="AQ543" s="128"/>
      <c r="AR543" s="128"/>
      <c r="AS543" s="128"/>
      <c r="AT543" s="128"/>
      <c r="AU543" s="128"/>
      <c r="AV543" s="128"/>
      <c r="AW543" s="128"/>
      <c r="AX543" s="128"/>
      <c r="AY543" s="128"/>
      <c r="AZ543" s="128"/>
      <c r="BA543" s="128"/>
      <c r="BB543" s="128"/>
      <c r="BC543" s="128"/>
      <c r="BD543" s="128"/>
      <c r="BE543" s="128"/>
      <c r="BF543" s="128"/>
      <c r="BG543" s="128"/>
      <c r="BH543" s="128"/>
      <c r="BI543" s="128"/>
      <c r="BJ543" s="128"/>
      <c r="BK543" s="128"/>
      <c r="BL543" s="128"/>
      <c r="BM543" s="128"/>
      <c r="BN543" s="128"/>
      <c r="BO543" s="128"/>
      <c r="BP543" s="128"/>
      <c r="BQ543" s="128"/>
      <c r="BR543" s="128"/>
      <c r="BS543" s="128"/>
      <c r="BT543" s="128"/>
      <c r="BU543" s="128"/>
      <c r="BV543" s="128"/>
      <c r="BW543" s="128"/>
      <c r="BX543" s="128"/>
      <c r="BY543" s="128"/>
      <c r="BZ543" s="128"/>
      <c r="CA543" s="128"/>
      <c r="CB543" s="128"/>
      <c r="CC543" s="128"/>
      <c r="CD543" s="128"/>
      <c r="CE543" s="128"/>
      <c r="CF543" s="128"/>
      <c r="CG543" s="128"/>
      <c r="CH543" s="128"/>
      <c r="CI543" s="128"/>
      <c r="CJ543" s="128"/>
      <c r="CK543" s="128"/>
      <c r="CL543" s="128"/>
      <c r="CM543" s="128"/>
      <c r="CN543" s="128"/>
      <c r="CO543" s="128"/>
      <c r="CP543" s="128"/>
      <c r="CQ543" s="128"/>
      <c r="CR543" s="128"/>
      <c r="CS543" s="128"/>
      <c r="CT543" s="128"/>
      <c r="CU543" s="128"/>
      <c r="CV543" s="128"/>
      <c r="CW543" s="128"/>
      <c r="CX543" s="128"/>
      <c r="CY543" s="128"/>
      <c r="CZ543" s="128"/>
      <c r="DA543" s="128"/>
      <c r="DB543" s="128"/>
      <c r="DC543" s="128"/>
      <c r="DD543" s="128"/>
      <c r="DE543" s="128"/>
      <c r="DF543" s="128"/>
      <c r="DG543" s="128"/>
      <c r="DH543" s="128"/>
      <c r="DI543" s="128"/>
      <c r="DJ543" s="128"/>
      <c r="DK543" s="128"/>
      <c r="DL543" s="128"/>
      <c r="DM543" s="128"/>
      <c r="DN543" s="128"/>
      <c r="DO543" s="128"/>
      <c r="DP543" s="128"/>
      <c r="DQ543" s="128"/>
      <c r="DR543" s="128"/>
      <c r="DS543" s="128"/>
      <c r="DT543" s="128"/>
      <c r="DU543" s="128"/>
      <c r="DV543" s="128"/>
      <c r="DW543" s="128"/>
      <c r="DX543" s="128"/>
      <c r="DY543" s="128"/>
      <c r="DZ543" s="128"/>
      <c r="EA543" s="128"/>
      <c r="EB543" s="128"/>
      <c r="EC543" s="128"/>
      <c r="ED543" s="128"/>
      <c r="EE543" s="128"/>
      <c r="EF543" s="128"/>
      <c r="EG543" s="128"/>
      <c r="EH543" s="128"/>
      <c r="EI543" s="128"/>
      <c r="EJ543" s="128"/>
      <c r="EK543" s="128"/>
      <c r="EL543" s="128"/>
      <c r="EM543" s="128"/>
      <c r="EN543" s="128"/>
      <c r="EO543" s="128"/>
      <c r="EP543" s="128"/>
      <c r="EQ543" s="128"/>
      <c r="ER543" s="128"/>
      <c r="ES543" s="128"/>
      <c r="ET543" s="128"/>
      <c r="EU543" s="128"/>
      <c r="EV543" s="128"/>
      <c r="EW543" s="128"/>
      <c r="EX543" s="128"/>
      <c r="EY543" s="128"/>
      <c r="EZ543" s="128"/>
      <c r="FA543" s="128"/>
      <c r="FB543" s="128"/>
      <c r="FC543" s="128"/>
      <c r="FD543" s="128"/>
      <c r="FE543" s="128"/>
      <c r="FF543" s="128"/>
      <c r="FG543" s="128"/>
      <c r="FH543" s="128"/>
      <c r="FI543" s="128"/>
      <c r="FJ543" s="128"/>
      <c r="FK543" s="128"/>
      <c r="FL543" s="128"/>
      <c r="FM543" s="128"/>
      <c r="FN543" s="128"/>
      <c r="FO543" s="128"/>
      <c r="FP543" s="128"/>
      <c r="FQ543" s="128"/>
      <c r="FR543" s="128"/>
      <c r="FS543" s="128"/>
      <c r="FT543" s="128"/>
      <c r="FU543" s="128"/>
      <c r="FV543" s="128"/>
      <c r="FW543" s="128"/>
      <c r="FX543" s="128"/>
      <c r="FY543" s="128"/>
      <c r="FZ543" s="128"/>
      <c r="GA543" s="128"/>
      <c r="GB543" s="128"/>
      <c r="GC543" s="128"/>
      <c r="GD543" s="128"/>
      <c r="GE543" s="128"/>
      <c r="GF543" s="128"/>
      <c r="GG543" s="128"/>
      <c r="GH543" s="128"/>
      <c r="GI543" s="128"/>
      <c r="GJ543" s="128"/>
      <c r="GK543" s="128"/>
      <c r="GL543" s="128"/>
      <c r="GM543" s="128"/>
      <c r="GN543" s="128"/>
      <c r="GO543" s="128"/>
      <c r="GP543" s="128"/>
      <c r="GQ543" s="128"/>
      <c r="GR543" s="128"/>
      <c r="GS543" s="128"/>
      <c r="GT543" s="128"/>
      <c r="GU543" s="128"/>
      <c r="GV543" s="128"/>
      <c r="GW543" s="128"/>
      <c r="GX543" s="128"/>
      <c r="GY543" s="128"/>
      <c r="GZ543" s="128"/>
      <c r="HA543" s="128"/>
      <c r="HB543" s="128"/>
      <c r="HC543" s="128"/>
      <c r="HD543" s="128"/>
      <c r="HE543" s="128"/>
      <c r="HF543" s="128"/>
      <c r="HG543" s="128"/>
      <c r="HH543" s="128"/>
      <c r="HI543" s="128"/>
      <c r="HJ543" s="128"/>
      <c r="HK543" s="128"/>
      <c r="HL543" s="128"/>
      <c r="HM543" s="128"/>
      <c r="HN543" s="128"/>
      <c r="HO543" s="128"/>
      <c r="HP543" s="128"/>
      <c r="HQ543" s="128"/>
      <c r="HR543" s="128"/>
      <c r="HS543" s="128"/>
      <c r="HT543" s="128"/>
      <c r="HU543" s="128"/>
      <c r="HV543" s="128"/>
      <c r="HW543" s="128"/>
      <c r="HX543" s="128"/>
      <c r="HY543" s="128"/>
      <c r="HZ543" s="128"/>
      <c r="IA543" s="128"/>
      <c r="IB543" s="128"/>
      <c r="IC543" s="128"/>
      <c r="ID543" s="128"/>
      <c r="IE543" s="128"/>
      <c r="IF543" s="128"/>
      <c r="IG543" s="128"/>
      <c r="IH543" s="128"/>
      <c r="II543" s="128"/>
      <c r="IJ543" s="128"/>
      <c r="IK543" s="128"/>
      <c r="IL543" s="128"/>
      <c r="IM543" s="128"/>
      <c r="IN543" s="128"/>
      <c r="IO543" s="128"/>
      <c r="IP543" s="128"/>
      <c r="IQ543" s="128"/>
      <c r="IR543" s="128"/>
      <c r="IS543" s="128"/>
      <c r="IT543" s="128"/>
      <c r="IU543" s="128"/>
      <c r="IV543" s="128"/>
      <c r="IW543" s="128"/>
      <c r="IX543" s="128"/>
      <c r="IY543" s="128"/>
      <c r="IZ543" s="128"/>
      <c r="JA543" s="128"/>
      <c r="JB543" s="128"/>
      <c r="JC543" s="128"/>
      <c r="JD543" s="128"/>
      <c r="JE543" s="128"/>
      <c r="JF543" s="128"/>
      <c r="JG543" s="128"/>
      <c r="JH543" s="128"/>
      <c r="JI543" s="128"/>
      <c r="JJ543" s="128"/>
      <c r="JK543" s="128"/>
      <c r="JL543" s="128"/>
      <c r="JM543" s="128"/>
      <c r="JN543" s="128"/>
      <c r="JO543" s="128"/>
      <c r="JP543" s="128"/>
      <c r="JQ543" s="128"/>
      <c r="JR543" s="128"/>
      <c r="JS543" s="128"/>
      <c r="JT543" s="128"/>
      <c r="JU543" s="128"/>
      <c r="JV543" s="128"/>
      <c r="JW543" s="128"/>
      <c r="JX543" s="128"/>
      <c r="JY543" s="128"/>
      <c r="JZ543" s="128"/>
      <c r="KA543" s="128"/>
      <c r="KB543" s="128"/>
      <c r="KC543" s="128"/>
      <c r="KD543" s="128"/>
      <c r="KE543" s="128"/>
      <c r="KF543" s="128"/>
      <c r="KG543" s="128"/>
      <c r="KH543" s="128"/>
      <c r="KI543" s="128"/>
      <c r="KJ543" s="128"/>
      <c r="KK543" s="128"/>
      <c r="KL543" s="128"/>
      <c r="KM543" s="128"/>
      <c r="KN543" s="128"/>
      <c r="KO543" s="128"/>
      <c r="KP543" s="128"/>
      <c r="KQ543" s="128"/>
      <c r="KR543" s="128"/>
      <c r="KS543" s="128"/>
      <c r="KT543" s="128"/>
      <c r="KU543" s="128"/>
      <c r="KV543" s="128"/>
      <c r="KW543" s="128"/>
      <c r="KX543" s="128"/>
      <c r="KY543" s="128"/>
      <c r="KZ543" s="128"/>
      <c r="LA543" s="128"/>
      <c r="LB543" s="128"/>
      <c r="LC543" s="128"/>
      <c r="LD543" s="128"/>
      <c r="LE543" s="128"/>
      <c r="LF543" s="128"/>
      <c r="LG543" s="128"/>
      <c r="LH543" s="128"/>
      <c r="LI543" s="128"/>
      <c r="LJ543" s="128"/>
      <c r="LK543" s="128"/>
      <c r="LL543" s="128"/>
      <c r="LM543" s="128"/>
      <c r="LN543" s="128"/>
      <c r="LO543" s="128"/>
      <c r="LP543" s="128"/>
      <c r="LQ543" s="128"/>
      <c r="LR543" s="128"/>
      <c r="LS543" s="128"/>
      <c r="LT543" s="128"/>
      <c r="LU543" s="128"/>
      <c r="LV543" s="128"/>
      <c r="LW543" s="128"/>
      <c r="LX543" s="128"/>
      <c r="LY543" s="128"/>
      <c r="LZ543" s="128"/>
      <c r="MA543" s="128"/>
      <c r="MB543" s="128"/>
      <c r="MC543" s="128"/>
      <c r="MD543" s="128"/>
      <c r="ME543" s="128"/>
      <c r="MF543" s="128"/>
      <c r="MG543" s="128"/>
      <c r="MH543" s="128"/>
      <c r="MI543" s="128"/>
      <c r="MJ543" s="128"/>
      <c r="MK543" s="128"/>
      <c r="ML543" s="128"/>
      <c r="MM543" s="128"/>
      <c r="MN543" s="128"/>
      <c r="MO543" s="128"/>
      <c r="MP543" s="128"/>
      <c r="MQ543" s="128"/>
      <c r="MR543" s="128"/>
      <c r="MS543" s="128"/>
      <c r="MT543" s="128"/>
      <c r="MU543" s="128"/>
      <c r="MV543" s="128"/>
      <c r="MW543" s="128"/>
      <c r="MX543" s="128"/>
      <c r="MY543" s="128"/>
      <c r="MZ543" s="128"/>
      <c r="NA543" s="128"/>
      <c r="NB543" s="128"/>
      <c r="NC543" s="128"/>
      <c r="ND543" s="128"/>
      <c r="NE543" s="128"/>
      <c r="NF543" s="128"/>
      <c r="NG543" s="128"/>
      <c r="NH543" s="128"/>
      <c r="NI543" s="128"/>
      <c r="NJ543" s="128"/>
      <c r="NK543" s="128"/>
      <c r="NL543" s="128"/>
      <c r="NM543" s="128"/>
      <c r="NN543" s="128"/>
      <c r="NO543" s="128"/>
      <c r="NP543" s="128"/>
      <c r="NQ543" s="128"/>
      <c r="NR543" s="128"/>
      <c r="NS543" s="128"/>
      <c r="NT543" s="128"/>
      <c r="NU543" s="128"/>
      <c r="NV543" s="128"/>
      <c r="NW543" s="128"/>
      <c r="NX543" s="128"/>
      <c r="NY543" s="128"/>
      <c r="NZ543" s="128"/>
      <c r="OA543" s="128"/>
      <c r="OB543" s="128"/>
      <c r="OC543" s="128"/>
      <c r="OD543" s="128"/>
      <c r="OE543" s="128"/>
      <c r="OF543" s="128"/>
      <c r="OG543" s="128"/>
      <c r="OH543" s="128"/>
      <c r="OI543" s="128"/>
      <c r="OJ543" s="128"/>
      <c r="OK543" s="128"/>
      <c r="OL543" s="128"/>
      <c r="OM543" s="128"/>
      <c r="ON543" s="128"/>
      <c r="OO543" s="128"/>
      <c r="OP543" s="128"/>
      <c r="OQ543" s="128"/>
      <c r="OR543" s="128"/>
      <c r="OS543" s="128"/>
      <c r="OT543" s="128"/>
      <c r="OU543" s="128"/>
      <c r="OV543" s="128"/>
      <c r="OW543" s="128"/>
      <c r="OX543" s="128"/>
      <c r="OY543" s="128"/>
      <c r="OZ543" s="128"/>
      <c r="PA543" s="128"/>
      <c r="PB543" s="128"/>
      <c r="PC543" s="128"/>
      <c r="PD543" s="128"/>
      <c r="PE543" s="128"/>
      <c r="PF543" s="128"/>
      <c r="PG543" s="128"/>
      <c r="PH543" s="128"/>
      <c r="PI543" s="128"/>
      <c r="PJ543" s="128"/>
      <c r="PK543" s="128"/>
      <c r="PL543" s="128"/>
      <c r="PM543" s="128"/>
      <c r="PN543" s="128"/>
      <c r="PO543" s="128"/>
      <c r="PP543" s="128"/>
      <c r="PQ543" s="128"/>
      <c r="PR543" s="128"/>
      <c r="PS543" s="128"/>
      <c r="PT543" s="128"/>
      <c r="PU543" s="128"/>
      <c r="PV543" s="128"/>
      <c r="PW543" s="128"/>
      <c r="PX543" s="128"/>
      <c r="PY543" s="128"/>
      <c r="PZ543" s="128"/>
      <c r="QA543" s="128"/>
      <c r="QB543" s="128"/>
      <c r="QC543" s="128"/>
      <c r="QD543" s="128"/>
      <c r="QE543" s="128"/>
      <c r="QF543" s="128"/>
      <c r="QG543" s="128"/>
      <c r="QH543" s="128"/>
      <c r="QI543" s="128"/>
      <c r="QJ543" s="128"/>
      <c r="QK543" s="128"/>
      <c r="QL543" s="128"/>
      <c r="QM543" s="128"/>
      <c r="QN543" s="128"/>
      <c r="QO543" s="128"/>
      <c r="QP543" s="128"/>
      <c r="QQ543" s="128"/>
      <c r="QR543" s="128"/>
      <c r="QS543" s="128"/>
      <c r="QT543" s="128"/>
      <c r="QU543" s="128"/>
      <c r="QV543" s="128"/>
      <c r="QW543" s="128"/>
      <c r="QX543" s="128"/>
      <c r="QY543" s="128"/>
      <c r="QZ543" s="128"/>
      <c r="RA543" s="128"/>
      <c r="RB543" s="128"/>
      <c r="RC543" s="128"/>
      <c r="RD543" s="128"/>
      <c r="RE543" s="128"/>
      <c r="RF543" s="128"/>
      <c r="RG543" s="128"/>
      <c r="RH543" s="128"/>
      <c r="RI543" s="128"/>
      <c r="RJ543" s="128"/>
      <c r="RK543" s="128"/>
      <c r="RL543" s="128"/>
      <c r="RM543" s="128"/>
      <c r="RN543" s="128"/>
      <c r="RO543" s="128"/>
      <c r="RP543" s="128"/>
      <c r="RQ543" s="128"/>
      <c r="RR543" s="128"/>
      <c r="RS543" s="128"/>
      <c r="RT543" s="128"/>
      <c r="RU543" s="128"/>
      <c r="RV543" s="128"/>
      <c r="RW543" s="128"/>
      <c r="RX543" s="128"/>
      <c r="RY543" s="128"/>
      <c r="RZ543" s="128"/>
      <c r="SA543" s="128"/>
      <c r="SB543" s="128"/>
      <c r="SC543" s="128"/>
      <c r="SD543" s="128"/>
      <c r="SE543" s="128"/>
      <c r="SF543" s="128"/>
      <c r="SG543" s="128"/>
      <c r="SH543" s="128"/>
      <c r="SI543" s="128"/>
      <c r="SJ543" s="128"/>
      <c r="SK543" s="128"/>
      <c r="SL543" s="128"/>
      <c r="SM543" s="128"/>
      <c r="SN543" s="128"/>
      <c r="SO543" s="128"/>
      <c r="SP543" s="128"/>
      <c r="SQ543" s="128"/>
      <c r="SR543" s="128"/>
      <c r="SS543" s="128"/>
      <c r="ST543" s="128"/>
      <c r="SU543" s="128"/>
      <c r="SV543" s="128"/>
      <c r="SW543" s="128"/>
      <c r="SX543" s="128"/>
      <c r="SY543" s="128"/>
      <c r="SZ543" s="128"/>
      <c r="TA543" s="128"/>
      <c r="TB543" s="128"/>
      <c r="TC543" s="128"/>
      <c r="TD543" s="128"/>
      <c r="TE543" s="128"/>
      <c r="TF543" s="128"/>
      <c r="TG543" s="128"/>
      <c r="TH543" s="128"/>
      <c r="TI543" s="128"/>
      <c r="TJ543" s="128"/>
      <c r="TK543" s="128"/>
      <c r="TL543" s="128"/>
      <c r="TM543" s="128"/>
      <c r="TN543" s="128"/>
      <c r="TO543" s="128"/>
      <c r="TP543" s="128"/>
      <c r="TQ543" s="128"/>
      <c r="TR543" s="128"/>
      <c r="TS543" s="128"/>
      <c r="TT543" s="128"/>
      <c r="TU543" s="128"/>
      <c r="TV543" s="128"/>
      <c r="TW543" s="128"/>
      <c r="TX543" s="128"/>
      <c r="TY543" s="128"/>
      <c r="TZ543" s="128"/>
      <c r="UA543" s="128"/>
      <c r="UB543" s="128"/>
      <c r="UC543" s="128"/>
      <c r="UD543" s="128"/>
      <c r="UE543" s="128"/>
      <c r="UF543" s="128"/>
      <c r="UG543" s="128"/>
      <c r="UH543" s="128"/>
      <c r="UI543" s="128"/>
      <c r="UJ543" s="128"/>
      <c r="UK543" s="128"/>
      <c r="UL543" s="128"/>
      <c r="UM543" s="128"/>
      <c r="UN543" s="128"/>
      <c r="UO543" s="128"/>
      <c r="UP543" s="128"/>
      <c r="UQ543" s="128"/>
      <c r="UR543" s="128"/>
      <c r="US543" s="128"/>
      <c r="UT543" s="128"/>
      <c r="UU543" s="128"/>
      <c r="UV543" s="128"/>
      <c r="UW543" s="128"/>
      <c r="UX543" s="128"/>
      <c r="UY543" s="128"/>
      <c r="UZ543" s="128"/>
      <c r="VA543" s="128"/>
      <c r="VB543" s="128"/>
      <c r="VC543" s="128"/>
      <c r="VD543" s="128"/>
      <c r="VE543" s="128"/>
      <c r="VF543" s="128"/>
      <c r="VG543" s="128"/>
      <c r="VH543" s="128"/>
      <c r="VI543" s="128"/>
      <c r="VJ543" s="128"/>
      <c r="VK543" s="128"/>
      <c r="VL543" s="128"/>
      <c r="VM543" s="128"/>
      <c r="VN543" s="128"/>
      <c r="VO543" s="128"/>
      <c r="VP543" s="128"/>
      <c r="VQ543" s="128"/>
      <c r="VR543" s="128"/>
      <c r="VS543" s="128"/>
      <c r="VT543" s="128"/>
      <c r="VU543" s="128"/>
      <c r="VV543" s="128"/>
      <c r="VW543" s="128"/>
      <c r="VX543" s="128"/>
      <c r="VY543" s="128"/>
      <c r="VZ543" s="128"/>
      <c r="WA543" s="128"/>
      <c r="WB543" s="128"/>
      <c r="WC543" s="128"/>
      <c r="WD543" s="128"/>
      <c r="WE543" s="128"/>
      <c r="WF543" s="128"/>
      <c r="WG543" s="128"/>
      <c r="WH543" s="128"/>
      <c r="WI543" s="128"/>
      <c r="WJ543" s="128"/>
      <c r="WK543" s="128"/>
      <c r="WL543" s="128"/>
      <c r="WM543" s="128"/>
      <c r="WN543" s="128"/>
      <c r="WO543" s="128"/>
      <c r="WP543" s="128"/>
      <c r="WQ543" s="128"/>
      <c r="WR543" s="128"/>
      <c r="WS543" s="128"/>
      <c r="WT543" s="128"/>
      <c r="WU543" s="128"/>
      <c r="WV543" s="128"/>
      <c r="WW543" s="128"/>
      <c r="WX543" s="128"/>
      <c r="WY543" s="128"/>
      <c r="WZ543" s="128"/>
      <c r="XA543" s="128"/>
      <c r="XB543" s="128"/>
      <c r="XC543" s="128"/>
      <c r="XD543" s="128"/>
      <c r="XE543" s="128"/>
      <c r="XF543" s="128"/>
      <c r="XG543" s="128"/>
      <c r="XH543" s="128"/>
      <c r="XI543" s="128"/>
      <c r="XJ543" s="128"/>
      <c r="XK543" s="128"/>
      <c r="XL543" s="128"/>
      <c r="XM543" s="128"/>
      <c r="XN543" s="128"/>
      <c r="XO543" s="128"/>
      <c r="XP543" s="128"/>
      <c r="XQ543" s="128"/>
      <c r="XR543" s="128"/>
      <c r="XS543" s="128"/>
      <c r="XT543" s="128"/>
      <c r="XU543" s="128"/>
      <c r="XV543" s="128"/>
      <c r="XW543" s="128"/>
      <c r="XX543" s="128"/>
      <c r="XY543" s="128"/>
      <c r="XZ543" s="128"/>
      <c r="YA543" s="128"/>
      <c r="YB543" s="128"/>
      <c r="YC543" s="128"/>
      <c r="YD543" s="128"/>
      <c r="YE543" s="128"/>
      <c r="YF543" s="128"/>
      <c r="YG543" s="128"/>
      <c r="YH543" s="128"/>
      <c r="YI543" s="128"/>
      <c r="YJ543" s="128"/>
      <c r="YK543" s="128"/>
      <c r="YL543" s="128"/>
      <c r="YM543" s="128"/>
      <c r="YN543" s="128"/>
      <c r="YO543" s="128"/>
      <c r="YP543" s="128"/>
      <c r="YQ543" s="128"/>
      <c r="YR543" s="128"/>
      <c r="YS543" s="128"/>
      <c r="YT543" s="128"/>
      <c r="YU543" s="128"/>
      <c r="YV543" s="128"/>
      <c r="YW543" s="128"/>
      <c r="YX543" s="128"/>
      <c r="YY543" s="128"/>
      <c r="YZ543" s="128"/>
      <c r="ZA543" s="128"/>
      <c r="ZB543" s="128"/>
      <c r="ZC543" s="128"/>
      <c r="ZD543" s="128"/>
      <c r="ZE543" s="128"/>
      <c r="ZF543" s="128"/>
      <c r="ZG543" s="128"/>
      <c r="ZH543" s="128"/>
      <c r="ZI543" s="128"/>
      <c r="ZJ543" s="128"/>
      <c r="ZK543" s="128"/>
      <c r="ZL543" s="128"/>
      <c r="ZM543" s="128"/>
      <c r="ZN543" s="128"/>
      <c r="ZO543" s="128"/>
      <c r="ZP543" s="128"/>
      <c r="ZQ543" s="128"/>
      <c r="ZR543" s="128"/>
      <c r="ZS543" s="128"/>
      <c r="ZT543" s="128"/>
      <c r="ZU543" s="128"/>
      <c r="ZV543" s="128"/>
      <c r="ZW543" s="128"/>
      <c r="ZX543" s="128"/>
      <c r="ZY543" s="128"/>
      <c r="ZZ543" s="128"/>
      <c r="AAA543" s="128"/>
      <c r="AAB543" s="128"/>
      <c r="AAC543" s="128"/>
      <c r="AAD543" s="128"/>
      <c r="AAE543" s="128"/>
      <c r="AAF543" s="128"/>
      <c r="AAG543" s="128"/>
      <c r="AAH543" s="128"/>
      <c r="AAI543" s="128"/>
      <c r="AAJ543" s="128"/>
      <c r="AAK543" s="128"/>
      <c r="AAL543" s="128"/>
      <c r="AAM543" s="128"/>
      <c r="AAN543" s="128"/>
      <c r="AAO543" s="128"/>
      <c r="AAP543" s="128"/>
      <c r="AAQ543" s="128"/>
      <c r="AAR543" s="128"/>
      <c r="AAS543" s="128"/>
      <c r="AAT543" s="128"/>
      <c r="AAU543" s="128"/>
      <c r="AAV543" s="128"/>
      <c r="AAW543" s="128"/>
      <c r="AAX543" s="128"/>
      <c r="AAY543" s="128"/>
      <c r="AAZ543" s="128"/>
      <c r="ABA543" s="128"/>
      <c r="ABB543" s="128"/>
      <c r="ABC543" s="128"/>
      <c r="ABD543" s="128"/>
      <c r="ABE543" s="128"/>
      <c r="ABF543" s="128"/>
      <c r="ABG543" s="128"/>
      <c r="ABH543" s="128"/>
      <c r="ABI543" s="128"/>
      <c r="ABJ543" s="128"/>
      <c r="ABK543" s="128"/>
      <c r="ABL543" s="128"/>
      <c r="ABM543" s="128"/>
      <c r="ABN543" s="128"/>
      <c r="ABO543" s="128"/>
      <c r="ABP543" s="128"/>
      <c r="ABQ543" s="128"/>
      <c r="ABR543" s="128"/>
      <c r="ABS543" s="128"/>
      <c r="ABT543" s="128"/>
      <c r="ABU543" s="128"/>
      <c r="ABV543" s="128"/>
      <c r="ABW543" s="128"/>
      <c r="ABX543" s="128"/>
      <c r="ABY543" s="128"/>
      <c r="ABZ543" s="128"/>
      <c r="ACA543" s="128"/>
      <c r="ACB543" s="128"/>
      <c r="ACC543" s="128"/>
      <c r="ACD543" s="128"/>
      <c r="ACE543" s="128"/>
      <c r="ACF543" s="128"/>
      <c r="ACG543" s="128"/>
      <c r="ACH543" s="128"/>
      <c r="ACI543" s="128"/>
      <c r="ACJ543" s="128"/>
      <c r="ACK543" s="128"/>
      <c r="ACL543" s="128"/>
      <c r="ACM543" s="128"/>
      <c r="ACN543" s="128"/>
      <c r="ACO543" s="128"/>
      <c r="ACP543" s="128"/>
      <c r="ACQ543" s="128"/>
      <c r="ACR543" s="128"/>
      <c r="ACS543" s="128"/>
      <c r="ACT543" s="128"/>
      <c r="ACU543" s="128"/>
      <c r="ACV543" s="128"/>
      <c r="ACW543" s="128"/>
      <c r="ACX543" s="128"/>
      <c r="ACY543" s="128"/>
      <c r="ACZ543" s="128"/>
      <c r="ADA543" s="128"/>
      <c r="ADB543" s="128"/>
      <c r="ADC543" s="128"/>
      <c r="ADD543" s="128"/>
      <c r="ADE543" s="128"/>
      <c r="ADF543" s="128"/>
      <c r="ADG543" s="128"/>
      <c r="ADH543" s="128"/>
      <c r="ADI543" s="128"/>
      <c r="ADJ543" s="128"/>
      <c r="ADK543" s="128"/>
      <c r="ADL543" s="128"/>
      <c r="ADM543" s="128"/>
      <c r="ADN543" s="128"/>
      <c r="ADO543" s="128"/>
      <c r="ADP543" s="128"/>
      <c r="ADQ543" s="128"/>
      <c r="ADR543" s="128"/>
      <c r="ADS543" s="128"/>
      <c r="ADT543" s="128"/>
      <c r="ADU543" s="128"/>
      <c r="ADV543" s="128"/>
      <c r="ADW543" s="128"/>
      <c r="ADX543" s="128"/>
      <c r="ADY543" s="128"/>
      <c r="ADZ543" s="128"/>
      <c r="AEA543" s="128"/>
      <c r="AEB543" s="128"/>
      <c r="AEC543" s="128"/>
      <c r="AED543" s="128"/>
      <c r="AEE543" s="128"/>
      <c r="AEF543" s="128"/>
      <c r="AEG543" s="128"/>
      <c r="AEH543" s="128"/>
      <c r="AEI543" s="128"/>
      <c r="AEJ543" s="128"/>
      <c r="AEK543" s="128"/>
      <c r="AEL543" s="128"/>
      <c r="AEM543" s="128"/>
      <c r="AEN543" s="128"/>
      <c r="AEO543" s="128"/>
      <c r="AEP543" s="128"/>
      <c r="AEQ543" s="128"/>
      <c r="AER543" s="128"/>
      <c r="AES543" s="128"/>
      <c r="AET543" s="128"/>
      <c r="AEU543" s="128"/>
      <c r="AEV543" s="128"/>
      <c r="AEW543" s="128"/>
      <c r="AEX543" s="128"/>
      <c r="AEY543" s="128"/>
      <c r="AEZ543" s="128"/>
      <c r="AFA543" s="128"/>
      <c r="AFB543" s="128"/>
      <c r="AFC543" s="128"/>
      <c r="AFD543" s="128"/>
      <c r="AFE543" s="128"/>
      <c r="AFF543" s="128"/>
      <c r="AFG543" s="128"/>
      <c r="AFH543" s="128"/>
      <c r="AFI543" s="128"/>
      <c r="AFJ543" s="128"/>
      <c r="AFK543" s="128"/>
      <c r="AFL543" s="128"/>
      <c r="AFM543" s="128"/>
      <c r="AFN543" s="128"/>
      <c r="AFO543" s="128"/>
      <c r="AFP543" s="128"/>
      <c r="AFQ543" s="128"/>
      <c r="AFR543" s="128"/>
      <c r="AFS543" s="128"/>
      <c r="AFT543" s="128"/>
      <c r="AFU543" s="128"/>
      <c r="AFV543" s="128"/>
      <c r="AFW543" s="128"/>
      <c r="AFX543" s="128"/>
      <c r="AFY543" s="128"/>
      <c r="AFZ543" s="128"/>
      <c r="AGA543" s="128"/>
      <c r="AGB543" s="128"/>
      <c r="AGC543" s="128"/>
      <c r="AGD543" s="128"/>
      <c r="AGE543" s="128"/>
      <c r="AGF543" s="128"/>
      <c r="AGG543" s="128"/>
      <c r="AGH543" s="128"/>
      <c r="AGI543" s="128"/>
      <c r="AGJ543" s="128"/>
      <c r="AGK543" s="128"/>
      <c r="AGL543" s="128"/>
      <c r="AGM543" s="128"/>
      <c r="AGN543" s="128"/>
      <c r="AGO543" s="128"/>
      <c r="AGP543" s="128"/>
      <c r="AGQ543" s="128"/>
      <c r="AGR543" s="128"/>
      <c r="AGS543" s="128"/>
      <c r="AGT543" s="128"/>
      <c r="AGU543" s="128"/>
      <c r="AGV543" s="128"/>
      <c r="AGW543" s="128"/>
      <c r="AGX543" s="128"/>
      <c r="AGY543" s="128"/>
      <c r="AGZ543" s="128"/>
      <c r="AHA543" s="128"/>
      <c r="AHB543" s="128"/>
      <c r="AHC543" s="128"/>
      <c r="AHD543" s="128"/>
      <c r="AHE543" s="128"/>
      <c r="AHF543" s="128"/>
      <c r="AHG543" s="128"/>
      <c r="AHH543" s="128"/>
      <c r="AHI543" s="128"/>
      <c r="AHJ543" s="128"/>
      <c r="AHK543" s="128"/>
      <c r="AHL543" s="128"/>
      <c r="AHM543" s="128"/>
      <c r="AHN543" s="128"/>
      <c r="AHO543" s="128"/>
      <c r="AHP543" s="128"/>
      <c r="AHQ543" s="128"/>
      <c r="AHR543" s="128"/>
      <c r="AHS543" s="128"/>
      <c r="AHT543" s="128"/>
      <c r="AHU543" s="128"/>
      <c r="AHV543" s="128"/>
      <c r="AHW543" s="128"/>
      <c r="AHX543" s="128"/>
      <c r="AHY543" s="128"/>
      <c r="AHZ543" s="128"/>
      <c r="AIA543" s="128"/>
      <c r="AIB543" s="128"/>
      <c r="AIC543" s="128"/>
      <c r="AID543" s="128"/>
      <c r="AIE543" s="128"/>
      <c r="AIF543" s="128"/>
      <c r="AIG543" s="128"/>
      <c r="AIH543" s="128"/>
      <c r="AII543" s="128"/>
      <c r="AIJ543" s="128"/>
      <c r="AIK543" s="128"/>
      <c r="AIL543" s="128"/>
      <c r="AIM543" s="128"/>
      <c r="AIN543" s="128"/>
      <c r="AIO543" s="128"/>
      <c r="AIP543" s="128"/>
      <c r="AIQ543" s="128"/>
      <c r="AIR543" s="128"/>
      <c r="AIS543" s="128"/>
      <c r="AIT543" s="128"/>
      <c r="AIU543" s="128"/>
      <c r="AIV543" s="128"/>
      <c r="AIW543" s="128"/>
      <c r="AIX543" s="128"/>
      <c r="AIY543" s="128"/>
      <c r="AIZ543" s="128"/>
      <c r="AJA543" s="128"/>
      <c r="AJB543" s="128"/>
      <c r="AJC543" s="128"/>
      <c r="AJD543" s="128"/>
      <c r="AJE543" s="128"/>
      <c r="AJF543" s="128"/>
      <c r="AJG543" s="128"/>
      <c r="AJH543" s="128"/>
      <c r="AJI543" s="128"/>
      <c r="AJJ543" s="128"/>
      <c r="AJK543" s="128"/>
      <c r="AJL543" s="128"/>
      <c r="AJM543" s="128"/>
      <c r="AJN543" s="128"/>
      <c r="AJO543" s="128"/>
      <c r="AJP543" s="128"/>
      <c r="AJQ543" s="128"/>
      <c r="AJR543" s="128"/>
      <c r="AJS543" s="128"/>
      <c r="AJT543" s="128"/>
      <c r="AJU543" s="128"/>
      <c r="AJV543" s="128"/>
      <c r="AJW543" s="128"/>
      <c r="AJX543" s="128"/>
      <c r="AJY543" s="128"/>
      <c r="AJZ543" s="128"/>
      <c r="AKA543" s="128"/>
      <c r="AKB543" s="128"/>
      <c r="AKC543" s="128"/>
      <c r="AKD543" s="128"/>
      <c r="AKE543" s="128"/>
      <c r="AKF543" s="128"/>
      <c r="AKG543" s="128"/>
      <c r="AKH543" s="128"/>
      <c r="AKI543" s="128"/>
      <c r="AKJ543" s="128"/>
      <c r="AKK543" s="128"/>
      <c r="AKL543" s="128"/>
      <c r="AKM543" s="128"/>
      <c r="AKN543" s="128"/>
      <c r="AKO543" s="128"/>
      <c r="AKP543" s="128"/>
      <c r="AKQ543" s="128"/>
      <c r="AKR543" s="128"/>
      <c r="AKS543" s="128"/>
      <c r="AKT543" s="128"/>
      <c r="AKU543" s="128"/>
      <c r="AKV543" s="128"/>
      <c r="AKW543" s="128"/>
      <c r="AKX543" s="128"/>
      <c r="AKY543" s="128"/>
      <c r="AKZ543" s="128"/>
      <c r="ALA543" s="128"/>
      <c r="ALB543" s="128"/>
      <c r="ALC543" s="128"/>
      <c r="ALD543" s="128"/>
      <c r="ALE543" s="128"/>
      <c r="ALF543" s="128"/>
      <c r="ALG543" s="128"/>
      <c r="ALH543" s="128"/>
      <c r="ALI543" s="128"/>
      <c r="ALJ543" s="128"/>
      <c r="ALK543" s="128"/>
      <c r="ALL543" s="128"/>
      <c r="ALM543" s="128"/>
      <c r="ALN543" s="128"/>
      <c r="ALO543" s="128"/>
      <c r="ALP543" s="128"/>
      <c r="ALQ543" s="128"/>
      <c r="ALR543" s="128"/>
      <c r="ALS543" s="128"/>
      <c r="ALT543" s="128"/>
      <c r="ALU543" s="128"/>
      <c r="ALV543" s="128"/>
      <c r="ALW543" s="128"/>
      <c r="ALX543" s="128"/>
      <c r="ALY543" s="128"/>
      <c r="ALZ543" s="128"/>
      <c r="AMA543" s="128"/>
      <c r="AMB543" s="128"/>
      <c r="AMC543" s="128"/>
      <c r="AMD543" s="128"/>
      <c r="AME543" s="128"/>
      <c r="AMF543" s="128"/>
      <c r="AMG543" s="128"/>
      <c r="AMH543" s="128"/>
    </row>
    <row r="544" spans="1:1022" ht="16.5" customHeight="1" x14ac:dyDescent="0.3">
      <c r="A544" s="240" t="s">
        <v>22</v>
      </c>
      <c r="B544" s="240" t="s">
        <v>23</v>
      </c>
      <c r="C544" s="240" t="s">
        <v>24</v>
      </c>
      <c r="D544" s="243" t="s">
        <v>25</v>
      </c>
      <c r="E544" s="243"/>
      <c r="F544" s="243"/>
      <c r="G544" s="244" t="s">
        <v>26</v>
      </c>
      <c r="H544" s="243" t="s">
        <v>27</v>
      </c>
      <c r="I544" s="243"/>
      <c r="J544" s="243"/>
      <c r="K544" s="243"/>
      <c r="L544" s="243" t="s">
        <v>28</v>
      </c>
      <c r="M544" s="243"/>
      <c r="N544" s="243"/>
      <c r="O544" s="243"/>
    </row>
    <row r="545" spans="1:15" x14ac:dyDescent="0.3">
      <c r="A545" s="241"/>
      <c r="B545" s="242"/>
      <c r="C545" s="241"/>
      <c r="D545" s="159" t="s">
        <v>29</v>
      </c>
      <c r="E545" s="159" t="s">
        <v>30</v>
      </c>
      <c r="F545" s="159" t="s">
        <v>31</v>
      </c>
      <c r="G545" s="245"/>
      <c r="H545" s="159" t="s">
        <v>32</v>
      </c>
      <c r="I545" s="159" t="s">
        <v>33</v>
      </c>
      <c r="J545" s="159" t="s">
        <v>34</v>
      </c>
      <c r="K545" s="159" t="s">
        <v>35</v>
      </c>
      <c r="L545" s="159" t="s">
        <v>36</v>
      </c>
      <c r="M545" s="159" t="s">
        <v>37</v>
      </c>
      <c r="N545" s="159" t="s">
        <v>38</v>
      </c>
      <c r="O545" s="159" t="s">
        <v>39</v>
      </c>
    </row>
    <row r="546" spans="1:15" x14ac:dyDescent="0.3">
      <c r="A546" s="160">
        <v>1</v>
      </c>
      <c r="B546" s="160">
        <v>2</v>
      </c>
      <c r="C546" s="160">
        <v>3</v>
      </c>
      <c r="D546" s="160">
        <v>4</v>
      </c>
      <c r="E546" s="160">
        <v>5</v>
      </c>
      <c r="F546" s="160">
        <v>6</v>
      </c>
      <c r="G546" s="160">
        <v>7</v>
      </c>
      <c r="H546" s="160">
        <v>8</v>
      </c>
      <c r="I546" s="160">
        <v>9</v>
      </c>
      <c r="J546" s="160">
        <v>10</v>
      </c>
      <c r="K546" s="160">
        <v>11</v>
      </c>
      <c r="L546" s="160">
        <v>12</v>
      </c>
      <c r="M546" s="160">
        <v>13</v>
      </c>
      <c r="N546" s="160">
        <v>14</v>
      </c>
      <c r="O546" s="160">
        <v>15</v>
      </c>
    </row>
    <row r="547" spans="1:15" x14ac:dyDescent="0.3">
      <c r="A547" s="135" t="s">
        <v>0</v>
      </c>
      <c r="B547" s="135"/>
      <c r="C547" s="135"/>
      <c r="D547" s="173"/>
      <c r="E547" s="173"/>
      <c r="F547" s="173"/>
      <c r="G547" s="173"/>
      <c r="H547" s="173"/>
      <c r="I547" s="173"/>
      <c r="J547" s="173"/>
      <c r="K547" s="173"/>
      <c r="L547" s="173"/>
      <c r="M547" s="173"/>
      <c r="N547" s="173"/>
      <c r="O547" s="173"/>
    </row>
    <row r="548" spans="1:15" x14ac:dyDescent="0.3">
      <c r="A548" s="163" t="s">
        <v>293</v>
      </c>
      <c r="B548" s="168" t="s">
        <v>294</v>
      </c>
      <c r="C548" s="165">
        <v>20</v>
      </c>
      <c r="D548" s="166">
        <v>4.6399999999999997</v>
      </c>
      <c r="E548" s="181">
        <v>5.9</v>
      </c>
      <c r="F548" s="182"/>
      <c r="G548" s="181">
        <v>72.8</v>
      </c>
      <c r="H548" s="166">
        <v>0.01</v>
      </c>
      <c r="I548" s="166">
        <v>0.14000000000000001</v>
      </c>
      <c r="J548" s="181">
        <v>57.6</v>
      </c>
      <c r="K548" s="181">
        <v>0.1</v>
      </c>
      <c r="L548" s="165">
        <v>176</v>
      </c>
      <c r="M548" s="165">
        <v>100</v>
      </c>
      <c r="N548" s="165">
        <v>7</v>
      </c>
      <c r="O548" s="181">
        <v>0.2</v>
      </c>
    </row>
    <row r="549" spans="1:15" x14ac:dyDescent="0.3">
      <c r="A549" s="167" t="s">
        <v>534</v>
      </c>
      <c r="B549" s="168" t="s">
        <v>511</v>
      </c>
      <c r="C549" s="165">
        <v>70</v>
      </c>
      <c r="D549" s="166">
        <v>6.82</v>
      </c>
      <c r="E549" s="181">
        <v>4.3</v>
      </c>
      <c r="F549" s="166">
        <v>1.52</v>
      </c>
      <c r="G549" s="166">
        <v>71.84</v>
      </c>
      <c r="H549" s="166">
        <v>0.01</v>
      </c>
      <c r="I549" s="166">
        <v>0.26</v>
      </c>
      <c r="J549" s="165">
        <v>2</v>
      </c>
      <c r="K549" s="166">
        <v>1.76</v>
      </c>
      <c r="L549" s="166">
        <v>31.07</v>
      </c>
      <c r="M549" s="181">
        <v>33.5</v>
      </c>
      <c r="N549" s="166">
        <v>7.93</v>
      </c>
      <c r="O549" s="166">
        <v>0.14000000000000001</v>
      </c>
    </row>
    <row r="550" spans="1:15" ht="15" customHeight="1" x14ac:dyDescent="0.3">
      <c r="A550" s="167" t="s">
        <v>529</v>
      </c>
      <c r="B550" s="168" t="s">
        <v>821</v>
      </c>
      <c r="C550" s="165">
        <v>250</v>
      </c>
      <c r="D550" s="166">
        <v>11.67</v>
      </c>
      <c r="E550" s="166">
        <v>7.77</v>
      </c>
      <c r="F550" s="166">
        <v>41.98</v>
      </c>
      <c r="G550" s="166">
        <v>285.31</v>
      </c>
      <c r="H550" s="181">
        <v>0.3</v>
      </c>
      <c r="I550" s="166">
        <v>3.45</v>
      </c>
      <c r="J550" s="166">
        <v>39.42</v>
      </c>
      <c r="K550" s="181">
        <v>0.6</v>
      </c>
      <c r="L550" s="165">
        <v>196</v>
      </c>
      <c r="M550" s="166">
        <v>305.20999999999998</v>
      </c>
      <c r="N550" s="166">
        <v>133.79</v>
      </c>
      <c r="O550" s="166">
        <v>3.96</v>
      </c>
    </row>
    <row r="551" spans="1:15" x14ac:dyDescent="0.3">
      <c r="A551" s="163" t="s">
        <v>530</v>
      </c>
      <c r="B551" s="168" t="s">
        <v>221</v>
      </c>
      <c r="C551" s="165">
        <v>200</v>
      </c>
      <c r="D551" s="166">
        <v>0.26</v>
      </c>
      <c r="E551" s="166">
        <v>0.03</v>
      </c>
      <c r="F551" s="166">
        <v>1.88</v>
      </c>
      <c r="G551" s="181">
        <v>10.3</v>
      </c>
      <c r="H551" s="182"/>
      <c r="I551" s="181">
        <v>2.9</v>
      </c>
      <c r="J551" s="181">
        <v>0.5</v>
      </c>
      <c r="K551" s="166">
        <v>0.01</v>
      </c>
      <c r="L551" s="166">
        <v>7.75</v>
      </c>
      <c r="M551" s="166">
        <v>9.7799999999999994</v>
      </c>
      <c r="N551" s="166">
        <v>5.24</v>
      </c>
      <c r="O551" s="166">
        <v>0.86</v>
      </c>
    </row>
    <row r="552" spans="1:15" x14ac:dyDescent="0.3">
      <c r="A552" s="167"/>
      <c r="B552" s="168" t="s">
        <v>219</v>
      </c>
      <c r="C552" s="165">
        <v>50</v>
      </c>
      <c r="D552" s="181">
        <v>3.3</v>
      </c>
      <c r="E552" s="181">
        <v>0.6</v>
      </c>
      <c r="F552" s="166">
        <v>19.82</v>
      </c>
      <c r="G552" s="165">
        <v>99</v>
      </c>
      <c r="H552" s="166">
        <v>0.09</v>
      </c>
      <c r="I552" s="182"/>
      <c r="J552" s="182"/>
      <c r="K552" s="181">
        <v>0.7</v>
      </c>
      <c r="L552" s="181">
        <v>14.5</v>
      </c>
      <c r="M552" s="165">
        <v>75</v>
      </c>
      <c r="N552" s="181">
        <v>23.5</v>
      </c>
      <c r="O552" s="166">
        <v>1.95</v>
      </c>
    </row>
    <row r="553" spans="1:15" x14ac:dyDescent="0.3">
      <c r="A553" s="133" t="s">
        <v>512</v>
      </c>
      <c r="B553" s="134"/>
      <c r="C553" s="169">
        <v>590</v>
      </c>
      <c r="D553" s="166">
        <v>26.69</v>
      </c>
      <c r="E553" s="166">
        <v>18.600000000000001</v>
      </c>
      <c r="F553" s="166">
        <v>65.2</v>
      </c>
      <c r="G553" s="166">
        <v>539.25</v>
      </c>
      <c r="H553" s="166">
        <v>0.41</v>
      </c>
      <c r="I553" s="166">
        <v>6.75</v>
      </c>
      <c r="J553" s="166">
        <v>99.52</v>
      </c>
      <c r="K553" s="166">
        <v>3.17</v>
      </c>
      <c r="L553" s="166">
        <v>425.32</v>
      </c>
      <c r="M553" s="166">
        <v>523.49</v>
      </c>
      <c r="N553" s="166">
        <v>177.46</v>
      </c>
      <c r="O553" s="166">
        <v>7.11</v>
      </c>
    </row>
    <row r="554" spans="1:15" x14ac:dyDescent="0.3">
      <c r="A554" s="135" t="s">
        <v>636</v>
      </c>
      <c r="B554" s="135"/>
      <c r="C554" s="135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/>
    </row>
    <row r="555" spans="1:15" x14ac:dyDescent="0.3">
      <c r="A555" s="167" t="s">
        <v>275</v>
      </c>
      <c r="B555" s="168" t="s">
        <v>42</v>
      </c>
      <c r="C555" s="165">
        <v>150</v>
      </c>
      <c r="D555" s="181">
        <v>0.6</v>
      </c>
      <c r="E555" s="181">
        <v>0.6</v>
      </c>
      <c r="F555" s="181">
        <v>14.7</v>
      </c>
      <c r="G555" s="181">
        <v>70.5</v>
      </c>
      <c r="H555" s="166">
        <v>0.05</v>
      </c>
      <c r="I555" s="165">
        <v>15</v>
      </c>
      <c r="J555" s="181">
        <v>7.5</v>
      </c>
      <c r="K555" s="181">
        <v>0.3</v>
      </c>
      <c r="L555" s="165">
        <v>24</v>
      </c>
      <c r="M555" s="181">
        <v>16.5</v>
      </c>
      <c r="N555" s="181">
        <v>13.5</v>
      </c>
      <c r="O555" s="181">
        <v>3.3</v>
      </c>
    </row>
    <row r="556" spans="1:15" x14ac:dyDescent="0.3">
      <c r="A556" s="167"/>
      <c r="B556" s="168" t="s">
        <v>222</v>
      </c>
      <c r="C556" s="165">
        <v>30</v>
      </c>
      <c r="D556" s="166">
        <v>2.37</v>
      </c>
      <c r="E556" s="166">
        <v>6.18</v>
      </c>
      <c r="F556" s="166">
        <v>11.96</v>
      </c>
      <c r="G556" s="181">
        <v>114.4</v>
      </c>
      <c r="H556" s="166">
        <v>0.05</v>
      </c>
      <c r="I556" s="166">
        <v>1.28</v>
      </c>
      <c r="J556" s="181">
        <v>60.1</v>
      </c>
      <c r="K556" s="166">
        <v>0.99</v>
      </c>
      <c r="L556" s="181">
        <v>32.9</v>
      </c>
      <c r="M556" s="181">
        <v>56.1</v>
      </c>
      <c r="N556" s="181">
        <v>32.700000000000003</v>
      </c>
      <c r="O556" s="166">
        <v>0.82</v>
      </c>
    </row>
    <row r="557" spans="1:15" x14ac:dyDescent="0.3">
      <c r="A557" s="133" t="s">
        <v>637</v>
      </c>
      <c r="B557" s="134"/>
      <c r="C557" s="169">
        <v>180</v>
      </c>
      <c r="D557" s="166">
        <v>2.97</v>
      </c>
      <c r="E557" s="166">
        <v>6.78</v>
      </c>
      <c r="F557" s="166">
        <v>26.66</v>
      </c>
      <c r="G557" s="181">
        <v>184.9</v>
      </c>
      <c r="H557" s="181">
        <v>0.1</v>
      </c>
      <c r="I557" s="166">
        <v>16.28</v>
      </c>
      <c r="J557" s="181">
        <v>67.599999999999994</v>
      </c>
      <c r="K557" s="166">
        <v>1.29</v>
      </c>
      <c r="L557" s="181">
        <v>56.9</v>
      </c>
      <c r="M557" s="181">
        <v>72.599999999999994</v>
      </c>
      <c r="N557" s="181">
        <v>46.2</v>
      </c>
      <c r="O557" s="166">
        <v>4.12</v>
      </c>
    </row>
    <row r="558" spans="1:15" x14ac:dyDescent="0.3">
      <c r="A558" s="135" t="s">
        <v>11</v>
      </c>
      <c r="B558" s="135"/>
      <c r="C558" s="135"/>
      <c r="D558" s="173"/>
      <c r="E558" s="173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/>
    </row>
    <row r="559" spans="1:15" ht="15" customHeight="1" x14ac:dyDescent="0.3">
      <c r="A559" s="163" t="s">
        <v>537</v>
      </c>
      <c r="B559" s="168" t="s">
        <v>514</v>
      </c>
      <c r="C559" s="165">
        <v>100</v>
      </c>
      <c r="D559" s="166">
        <v>1.66</v>
      </c>
      <c r="E559" s="166">
        <v>5.14</v>
      </c>
      <c r="F559" s="166">
        <v>3.65</v>
      </c>
      <c r="G559" s="166">
        <v>69.17</v>
      </c>
      <c r="H559" s="166">
        <v>0.06</v>
      </c>
      <c r="I559" s="166">
        <v>46.75</v>
      </c>
      <c r="J559" s="166">
        <v>161.79</v>
      </c>
      <c r="K559" s="166">
        <v>2.72</v>
      </c>
      <c r="L559" s="166">
        <v>50.76</v>
      </c>
      <c r="M559" s="166">
        <v>39.86</v>
      </c>
      <c r="N559" s="166">
        <v>22.91</v>
      </c>
      <c r="O559" s="166">
        <v>1.03</v>
      </c>
    </row>
    <row r="560" spans="1:15" ht="38.25" customHeight="1" x14ac:dyDescent="0.3">
      <c r="A560" s="167" t="s">
        <v>481</v>
      </c>
      <c r="B560" s="168" t="s">
        <v>831</v>
      </c>
      <c r="C560" s="165">
        <v>270</v>
      </c>
      <c r="D560" s="166">
        <v>7.8</v>
      </c>
      <c r="E560" s="166">
        <v>7.15</v>
      </c>
      <c r="F560" s="166">
        <v>16.18</v>
      </c>
      <c r="G560" s="166">
        <v>161.96</v>
      </c>
      <c r="H560" s="166">
        <v>0.24</v>
      </c>
      <c r="I560" s="181">
        <v>15.19</v>
      </c>
      <c r="J560" s="166">
        <v>228.05</v>
      </c>
      <c r="K560" s="166">
        <v>2.0599999999999996</v>
      </c>
      <c r="L560" s="166">
        <v>53.82</v>
      </c>
      <c r="M560" s="181">
        <v>141.63</v>
      </c>
      <c r="N560" s="166">
        <v>40.31</v>
      </c>
      <c r="O560" s="166">
        <v>2.27</v>
      </c>
    </row>
    <row r="561" spans="1:1022" ht="33" x14ac:dyDescent="0.3">
      <c r="A561" s="167" t="s">
        <v>279</v>
      </c>
      <c r="B561" s="168" t="s">
        <v>832</v>
      </c>
      <c r="C561" s="165">
        <v>130</v>
      </c>
      <c r="D561" s="166">
        <v>21.74</v>
      </c>
      <c r="E561" s="166">
        <v>11.48</v>
      </c>
      <c r="F561" s="182">
        <v>2.65</v>
      </c>
      <c r="G561" s="166">
        <v>196.62</v>
      </c>
      <c r="H561" s="166">
        <v>0.11</v>
      </c>
      <c r="I561" s="182">
        <v>3.15</v>
      </c>
      <c r="J561" s="166">
        <v>316.52</v>
      </c>
      <c r="K561" s="166">
        <v>0.99</v>
      </c>
      <c r="L561" s="166">
        <v>19.649999999999999</v>
      </c>
      <c r="M561" s="166">
        <v>210.92</v>
      </c>
      <c r="N561" s="166">
        <v>30.1</v>
      </c>
      <c r="O561" s="166">
        <v>1.1099999999999999</v>
      </c>
    </row>
    <row r="562" spans="1:1022" x14ac:dyDescent="0.3">
      <c r="A562" s="167" t="s">
        <v>559</v>
      </c>
      <c r="B562" s="168" t="s">
        <v>345</v>
      </c>
      <c r="C562" s="165">
        <v>180</v>
      </c>
      <c r="D562" s="166">
        <v>6.44</v>
      </c>
      <c r="E562" s="166">
        <v>3.74</v>
      </c>
      <c r="F562" s="166">
        <v>43.17</v>
      </c>
      <c r="G562" s="166">
        <v>233.76</v>
      </c>
      <c r="H562" s="166">
        <v>0.11</v>
      </c>
      <c r="I562" s="166">
        <v>25.15</v>
      </c>
      <c r="J562" s="166">
        <v>60.22</v>
      </c>
      <c r="K562" s="166">
        <v>2.34</v>
      </c>
      <c r="L562" s="166">
        <v>36.14</v>
      </c>
      <c r="M562" s="166">
        <v>158.57</v>
      </c>
      <c r="N562" s="166">
        <v>36.26</v>
      </c>
      <c r="O562" s="166">
        <v>1.68</v>
      </c>
    </row>
    <row r="563" spans="1:1022" x14ac:dyDescent="0.3">
      <c r="A563" s="163" t="s">
        <v>544</v>
      </c>
      <c r="B563" s="168" t="s">
        <v>229</v>
      </c>
      <c r="C563" s="165">
        <v>200</v>
      </c>
      <c r="D563" s="166">
        <v>0.16</v>
      </c>
      <c r="E563" s="166">
        <v>0.04</v>
      </c>
      <c r="F563" s="166">
        <v>3.72</v>
      </c>
      <c r="G563" s="181">
        <v>16.8</v>
      </c>
      <c r="H563" s="166">
        <v>0.01</v>
      </c>
      <c r="I563" s="165">
        <v>3</v>
      </c>
      <c r="J563" s="182"/>
      <c r="K563" s="166">
        <v>0.06</v>
      </c>
      <c r="L563" s="181">
        <v>7.4</v>
      </c>
      <c r="M563" s="165">
        <v>6</v>
      </c>
      <c r="N563" s="181">
        <v>5.2</v>
      </c>
      <c r="O563" s="181">
        <v>0.1</v>
      </c>
    </row>
    <row r="564" spans="1:1022" x14ac:dyDescent="0.3">
      <c r="A564" s="170"/>
      <c r="B564" s="168" t="s">
        <v>69</v>
      </c>
      <c r="C564" s="165">
        <v>70</v>
      </c>
      <c r="D564" s="166">
        <v>3.43</v>
      </c>
      <c r="E564" s="181">
        <v>0.7</v>
      </c>
      <c r="F564" s="166">
        <v>31.36</v>
      </c>
      <c r="G564" s="165">
        <v>147</v>
      </c>
      <c r="H564" s="166">
        <v>0.06</v>
      </c>
      <c r="I564" s="182"/>
      <c r="J564" s="182"/>
      <c r="K564" s="166">
        <v>0.49</v>
      </c>
      <c r="L564" s="181">
        <v>12.6</v>
      </c>
      <c r="M564" s="181">
        <v>64.400000000000006</v>
      </c>
      <c r="N564" s="165">
        <v>14</v>
      </c>
      <c r="O564" s="166">
        <v>2.0299999999999998</v>
      </c>
    </row>
    <row r="565" spans="1:1022" x14ac:dyDescent="0.3">
      <c r="A565" s="133" t="s">
        <v>43</v>
      </c>
      <c r="B565" s="134"/>
      <c r="C565" s="169">
        <v>950</v>
      </c>
      <c r="D565" s="166">
        <v>41.23</v>
      </c>
      <c r="E565" s="166">
        <v>28.25</v>
      </c>
      <c r="F565" s="166">
        <v>100.73</v>
      </c>
      <c r="G565" s="166">
        <v>825.31</v>
      </c>
      <c r="H565" s="166">
        <v>0.59</v>
      </c>
      <c r="I565" s="166">
        <v>93.24</v>
      </c>
      <c r="J565" s="166">
        <v>766.58</v>
      </c>
      <c r="K565" s="166">
        <v>8.66</v>
      </c>
      <c r="L565" s="166">
        <v>180.37</v>
      </c>
      <c r="M565" s="166">
        <v>621.38</v>
      </c>
      <c r="N565" s="166">
        <v>148.78</v>
      </c>
      <c r="O565" s="166">
        <v>8.2200000000000006</v>
      </c>
    </row>
    <row r="566" spans="1:1022" x14ac:dyDescent="0.3">
      <c r="A566" s="135" t="s">
        <v>638</v>
      </c>
      <c r="B566" s="135"/>
      <c r="C566" s="135"/>
      <c r="D566" s="173"/>
      <c r="E566" s="173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</row>
    <row r="567" spans="1:1022" x14ac:dyDescent="0.3">
      <c r="A567" s="167" t="s">
        <v>275</v>
      </c>
      <c r="B567" s="168" t="s">
        <v>42</v>
      </c>
      <c r="C567" s="165">
        <v>150</v>
      </c>
      <c r="D567" s="181">
        <v>0.6</v>
      </c>
      <c r="E567" s="181">
        <v>0.6</v>
      </c>
      <c r="F567" s="181">
        <v>14.7</v>
      </c>
      <c r="G567" s="181">
        <v>70.5</v>
      </c>
      <c r="H567" s="166">
        <v>0.05</v>
      </c>
      <c r="I567" s="165">
        <v>15</v>
      </c>
      <c r="J567" s="181">
        <v>7.5</v>
      </c>
      <c r="K567" s="181">
        <v>0.3</v>
      </c>
      <c r="L567" s="165">
        <v>24</v>
      </c>
      <c r="M567" s="181">
        <v>16.5</v>
      </c>
      <c r="N567" s="181">
        <v>13.5</v>
      </c>
      <c r="O567" s="181">
        <v>3.3</v>
      </c>
    </row>
    <row r="568" spans="1:1022" x14ac:dyDescent="0.3">
      <c r="A568" s="171"/>
      <c r="B568" s="168" t="s">
        <v>513</v>
      </c>
      <c r="C568" s="165">
        <v>200</v>
      </c>
      <c r="D568" s="165">
        <v>6</v>
      </c>
      <c r="E568" s="165">
        <v>2</v>
      </c>
      <c r="F568" s="165">
        <v>8</v>
      </c>
      <c r="G568" s="165">
        <v>80</v>
      </c>
      <c r="H568" s="166">
        <v>0.08</v>
      </c>
      <c r="I568" s="181">
        <v>1.4</v>
      </c>
      <c r="J568" s="182"/>
      <c r="K568" s="182"/>
      <c r="L568" s="165">
        <v>240</v>
      </c>
      <c r="M568" s="165">
        <v>180</v>
      </c>
      <c r="N568" s="165">
        <v>28</v>
      </c>
      <c r="O568" s="181">
        <v>0.2</v>
      </c>
    </row>
    <row r="569" spans="1:1022" x14ac:dyDescent="0.3">
      <c r="A569" s="133" t="s">
        <v>639</v>
      </c>
      <c r="B569" s="134"/>
      <c r="C569" s="169">
        <v>350</v>
      </c>
      <c r="D569" s="166">
        <v>6.6</v>
      </c>
      <c r="E569" s="166">
        <v>2.6</v>
      </c>
      <c r="F569" s="166">
        <v>22.7</v>
      </c>
      <c r="G569" s="181">
        <v>150.5</v>
      </c>
      <c r="H569" s="166">
        <v>0.13</v>
      </c>
      <c r="I569" s="181">
        <v>16.399999999999999</v>
      </c>
      <c r="J569" s="181">
        <v>7.5</v>
      </c>
      <c r="K569" s="181">
        <v>0.3</v>
      </c>
      <c r="L569" s="165">
        <v>264</v>
      </c>
      <c r="M569" s="181">
        <v>196.5</v>
      </c>
      <c r="N569" s="181">
        <v>41.5</v>
      </c>
      <c r="O569" s="181">
        <v>3.5</v>
      </c>
    </row>
    <row r="570" spans="1:1022" x14ac:dyDescent="0.3">
      <c r="A570" s="133" t="s">
        <v>44</v>
      </c>
      <c r="B570" s="134"/>
      <c r="C570" s="172">
        <v>2070</v>
      </c>
      <c r="D570" s="166">
        <v>77.489999999999995</v>
      </c>
      <c r="E570" s="166">
        <v>56.23</v>
      </c>
      <c r="F570" s="166">
        <v>215.29</v>
      </c>
      <c r="G570" s="166">
        <v>1699.96</v>
      </c>
      <c r="H570" s="166">
        <v>1.23</v>
      </c>
      <c r="I570" s="166">
        <v>132.66999999999999</v>
      </c>
      <c r="J570" s="181">
        <v>941.2</v>
      </c>
      <c r="K570" s="166">
        <v>13.42</v>
      </c>
      <c r="L570" s="166">
        <v>926.59</v>
      </c>
      <c r="M570" s="166">
        <v>1413.97</v>
      </c>
      <c r="N570" s="166">
        <v>413.94</v>
      </c>
      <c r="O570" s="166">
        <v>22.95</v>
      </c>
    </row>
    <row r="571" spans="1:1022" x14ac:dyDescent="0.3">
      <c r="A571" s="130" t="s">
        <v>154</v>
      </c>
      <c r="B571" s="128" t="s">
        <v>793</v>
      </c>
      <c r="C571" s="158"/>
      <c r="D571" s="174"/>
      <c r="E571" s="174"/>
      <c r="F571" s="174"/>
      <c r="G571" s="174"/>
      <c r="H571" s="174"/>
      <c r="I571" s="174"/>
      <c r="J571" s="175"/>
      <c r="K571" s="175"/>
      <c r="L571" s="175"/>
      <c r="M571" s="175"/>
      <c r="N571" s="175"/>
      <c r="O571" s="175"/>
      <c r="P571" s="128"/>
      <c r="Q571" s="128"/>
      <c r="R571" s="128"/>
      <c r="S571" s="128"/>
      <c r="T571" s="128"/>
      <c r="U571" s="128"/>
      <c r="V571" s="128"/>
      <c r="W571" s="128"/>
      <c r="X571" s="128"/>
      <c r="Y571" s="128"/>
      <c r="Z571" s="128"/>
      <c r="AA571" s="128"/>
      <c r="AB571" s="128"/>
      <c r="AC571" s="128"/>
      <c r="AD571" s="128"/>
      <c r="AE571" s="128"/>
      <c r="AF571" s="128"/>
      <c r="AG571" s="128"/>
      <c r="AH571" s="128"/>
      <c r="AI571" s="128"/>
      <c r="AJ571" s="128"/>
      <c r="AK571" s="128"/>
      <c r="AL571" s="128"/>
      <c r="AM571" s="128"/>
      <c r="AN571" s="128"/>
      <c r="AO571" s="128"/>
      <c r="AP571" s="128"/>
      <c r="AQ571" s="128"/>
      <c r="AR571" s="128"/>
      <c r="AS571" s="128"/>
      <c r="AT571" s="128"/>
      <c r="AU571" s="128"/>
      <c r="AV571" s="128"/>
      <c r="AW571" s="128"/>
      <c r="AX571" s="128"/>
      <c r="AY571" s="128"/>
      <c r="AZ571" s="128"/>
      <c r="BA571" s="128"/>
      <c r="BB571" s="128"/>
      <c r="BC571" s="128"/>
      <c r="BD571" s="128"/>
      <c r="BE571" s="128"/>
      <c r="BF571" s="128"/>
      <c r="BG571" s="128"/>
      <c r="BH571" s="128"/>
      <c r="BI571" s="128"/>
      <c r="BJ571" s="128"/>
      <c r="BK571" s="128"/>
      <c r="BL571" s="128"/>
      <c r="BM571" s="128"/>
      <c r="BN571" s="128"/>
      <c r="BO571" s="128"/>
      <c r="BP571" s="128"/>
      <c r="BQ571" s="128"/>
      <c r="BR571" s="128"/>
      <c r="BS571" s="128"/>
      <c r="BT571" s="128"/>
      <c r="BU571" s="128"/>
      <c r="BV571" s="128"/>
      <c r="BW571" s="128"/>
      <c r="BX571" s="128"/>
      <c r="BY571" s="128"/>
      <c r="BZ571" s="128"/>
      <c r="CA571" s="128"/>
      <c r="CB571" s="128"/>
      <c r="CC571" s="128"/>
      <c r="CD571" s="128"/>
      <c r="CE571" s="128"/>
      <c r="CF571" s="128"/>
      <c r="CG571" s="128"/>
      <c r="CH571" s="128"/>
      <c r="CI571" s="128"/>
      <c r="CJ571" s="128"/>
      <c r="CK571" s="128"/>
      <c r="CL571" s="128"/>
      <c r="CM571" s="128"/>
      <c r="CN571" s="128"/>
      <c r="CO571" s="128"/>
      <c r="CP571" s="128"/>
      <c r="CQ571" s="128"/>
      <c r="CR571" s="128"/>
      <c r="CS571" s="128"/>
      <c r="CT571" s="128"/>
      <c r="CU571" s="128"/>
      <c r="CV571" s="128"/>
      <c r="CW571" s="128"/>
      <c r="CX571" s="128"/>
      <c r="CY571" s="128"/>
      <c r="CZ571" s="128"/>
      <c r="DA571" s="128"/>
      <c r="DB571" s="128"/>
      <c r="DC571" s="128"/>
      <c r="DD571" s="128"/>
      <c r="DE571" s="128"/>
      <c r="DF571" s="128"/>
      <c r="DG571" s="128"/>
      <c r="DH571" s="128"/>
      <c r="DI571" s="128"/>
      <c r="DJ571" s="128"/>
      <c r="DK571" s="128"/>
      <c r="DL571" s="128"/>
      <c r="DM571" s="128"/>
      <c r="DN571" s="128"/>
      <c r="DO571" s="128"/>
      <c r="DP571" s="128"/>
      <c r="DQ571" s="128"/>
      <c r="DR571" s="128"/>
      <c r="DS571" s="128"/>
      <c r="DT571" s="128"/>
      <c r="DU571" s="128"/>
      <c r="DV571" s="128"/>
      <c r="DW571" s="128"/>
      <c r="DX571" s="128"/>
      <c r="DY571" s="128"/>
      <c r="DZ571" s="128"/>
      <c r="EA571" s="128"/>
      <c r="EB571" s="128"/>
      <c r="EC571" s="128"/>
      <c r="ED571" s="128"/>
      <c r="EE571" s="128"/>
      <c r="EF571" s="128"/>
      <c r="EG571" s="128"/>
      <c r="EH571" s="128"/>
      <c r="EI571" s="128"/>
      <c r="EJ571" s="128"/>
      <c r="EK571" s="128"/>
      <c r="EL571" s="128"/>
      <c r="EM571" s="128"/>
      <c r="EN571" s="128"/>
      <c r="EO571" s="128"/>
      <c r="EP571" s="128"/>
      <c r="EQ571" s="128"/>
      <c r="ER571" s="128"/>
      <c r="ES571" s="128"/>
      <c r="ET571" s="128"/>
      <c r="EU571" s="128"/>
      <c r="EV571" s="128"/>
      <c r="EW571" s="128"/>
      <c r="EX571" s="128"/>
      <c r="EY571" s="128"/>
      <c r="EZ571" s="128"/>
      <c r="FA571" s="128"/>
      <c r="FB571" s="128"/>
      <c r="FC571" s="128"/>
      <c r="FD571" s="128"/>
      <c r="FE571" s="128"/>
      <c r="FF571" s="128"/>
      <c r="FG571" s="128"/>
      <c r="FH571" s="128"/>
      <c r="FI571" s="128"/>
      <c r="FJ571" s="128"/>
      <c r="FK571" s="128"/>
      <c r="FL571" s="128"/>
      <c r="FM571" s="128"/>
      <c r="FN571" s="128"/>
      <c r="FO571" s="128"/>
      <c r="FP571" s="128"/>
      <c r="FQ571" s="128"/>
      <c r="FR571" s="128"/>
      <c r="FS571" s="128"/>
      <c r="FT571" s="128"/>
      <c r="FU571" s="128"/>
      <c r="FV571" s="128"/>
      <c r="FW571" s="128"/>
      <c r="FX571" s="128"/>
      <c r="FY571" s="128"/>
      <c r="FZ571" s="128"/>
      <c r="GA571" s="128"/>
      <c r="GB571" s="128"/>
      <c r="GC571" s="128"/>
      <c r="GD571" s="128"/>
      <c r="GE571" s="128"/>
      <c r="GF571" s="128"/>
      <c r="GG571" s="128"/>
      <c r="GH571" s="128"/>
      <c r="GI571" s="128"/>
      <c r="GJ571" s="128"/>
      <c r="GK571" s="128"/>
      <c r="GL571" s="128"/>
      <c r="GM571" s="128"/>
      <c r="GN571" s="128"/>
      <c r="GO571" s="128"/>
      <c r="GP571" s="128"/>
      <c r="GQ571" s="128"/>
      <c r="GR571" s="128"/>
      <c r="GS571" s="128"/>
      <c r="GT571" s="128"/>
      <c r="GU571" s="128"/>
      <c r="GV571" s="128"/>
      <c r="GW571" s="128"/>
      <c r="GX571" s="128"/>
      <c r="GY571" s="128"/>
      <c r="GZ571" s="128"/>
      <c r="HA571" s="128"/>
      <c r="HB571" s="128"/>
      <c r="HC571" s="128"/>
      <c r="HD571" s="128"/>
      <c r="HE571" s="128"/>
      <c r="HF571" s="128"/>
      <c r="HG571" s="128"/>
      <c r="HH571" s="128"/>
      <c r="HI571" s="128"/>
      <c r="HJ571" s="128"/>
      <c r="HK571" s="128"/>
      <c r="HL571" s="128"/>
      <c r="HM571" s="128"/>
      <c r="HN571" s="128"/>
      <c r="HO571" s="128"/>
      <c r="HP571" s="128"/>
      <c r="HQ571" s="128"/>
      <c r="HR571" s="128"/>
      <c r="HS571" s="128"/>
      <c r="HT571" s="128"/>
      <c r="HU571" s="128"/>
      <c r="HV571" s="128"/>
      <c r="HW571" s="128"/>
      <c r="HX571" s="128"/>
      <c r="HY571" s="128"/>
      <c r="HZ571" s="128"/>
      <c r="IA571" s="128"/>
      <c r="IB571" s="128"/>
      <c r="IC571" s="128"/>
      <c r="ID571" s="128"/>
      <c r="IE571" s="128"/>
      <c r="IF571" s="128"/>
      <c r="IG571" s="128"/>
      <c r="IH571" s="128"/>
      <c r="II571" s="128"/>
      <c r="IJ571" s="128"/>
      <c r="IK571" s="128"/>
      <c r="IL571" s="128"/>
      <c r="IM571" s="128"/>
      <c r="IN571" s="128"/>
      <c r="IO571" s="128"/>
      <c r="IP571" s="128"/>
      <c r="IQ571" s="128"/>
      <c r="IR571" s="128"/>
      <c r="IS571" s="128"/>
      <c r="IT571" s="128"/>
      <c r="IU571" s="128"/>
      <c r="IV571" s="128"/>
      <c r="IW571" s="128"/>
      <c r="IX571" s="128"/>
      <c r="IY571" s="128"/>
      <c r="IZ571" s="128"/>
      <c r="JA571" s="128"/>
      <c r="JB571" s="128"/>
      <c r="JC571" s="128"/>
      <c r="JD571" s="128"/>
      <c r="JE571" s="128"/>
      <c r="JF571" s="128"/>
      <c r="JG571" s="128"/>
      <c r="JH571" s="128"/>
      <c r="JI571" s="128"/>
      <c r="JJ571" s="128"/>
      <c r="JK571" s="128"/>
      <c r="JL571" s="128"/>
      <c r="JM571" s="128"/>
      <c r="JN571" s="128"/>
      <c r="JO571" s="128"/>
      <c r="JP571" s="128"/>
      <c r="JQ571" s="128"/>
      <c r="JR571" s="128"/>
      <c r="JS571" s="128"/>
      <c r="JT571" s="128"/>
      <c r="JU571" s="128"/>
      <c r="JV571" s="128"/>
      <c r="JW571" s="128"/>
      <c r="JX571" s="128"/>
      <c r="JY571" s="128"/>
      <c r="JZ571" s="128"/>
      <c r="KA571" s="128"/>
      <c r="KB571" s="128"/>
      <c r="KC571" s="128"/>
      <c r="KD571" s="128"/>
      <c r="KE571" s="128"/>
      <c r="KF571" s="128"/>
      <c r="KG571" s="128"/>
      <c r="KH571" s="128"/>
      <c r="KI571" s="128"/>
      <c r="KJ571" s="128"/>
      <c r="KK571" s="128"/>
      <c r="KL571" s="128"/>
      <c r="KM571" s="128"/>
      <c r="KN571" s="128"/>
      <c r="KO571" s="128"/>
      <c r="KP571" s="128"/>
      <c r="KQ571" s="128"/>
      <c r="KR571" s="128"/>
      <c r="KS571" s="128"/>
      <c r="KT571" s="128"/>
      <c r="KU571" s="128"/>
      <c r="KV571" s="128"/>
      <c r="KW571" s="128"/>
      <c r="KX571" s="128"/>
      <c r="KY571" s="128"/>
      <c r="KZ571" s="128"/>
      <c r="LA571" s="128"/>
      <c r="LB571" s="128"/>
      <c r="LC571" s="128"/>
      <c r="LD571" s="128"/>
      <c r="LE571" s="128"/>
      <c r="LF571" s="128"/>
      <c r="LG571" s="128"/>
      <c r="LH571" s="128"/>
      <c r="LI571" s="128"/>
      <c r="LJ571" s="128"/>
      <c r="LK571" s="128"/>
      <c r="LL571" s="128"/>
      <c r="LM571" s="128"/>
      <c r="LN571" s="128"/>
      <c r="LO571" s="128"/>
      <c r="LP571" s="128"/>
      <c r="LQ571" s="128"/>
      <c r="LR571" s="128"/>
      <c r="LS571" s="128"/>
      <c r="LT571" s="128"/>
      <c r="LU571" s="128"/>
      <c r="LV571" s="128"/>
      <c r="LW571" s="128"/>
      <c r="LX571" s="128"/>
      <c r="LY571" s="128"/>
      <c r="LZ571" s="128"/>
      <c r="MA571" s="128"/>
      <c r="MB571" s="128"/>
      <c r="MC571" s="128"/>
      <c r="MD571" s="128"/>
      <c r="ME571" s="128"/>
      <c r="MF571" s="128"/>
      <c r="MG571" s="128"/>
      <c r="MH571" s="128"/>
      <c r="MI571" s="128"/>
      <c r="MJ571" s="128"/>
      <c r="MK571" s="128"/>
      <c r="ML571" s="128"/>
      <c r="MM571" s="128"/>
      <c r="MN571" s="128"/>
      <c r="MO571" s="128"/>
      <c r="MP571" s="128"/>
      <c r="MQ571" s="128"/>
      <c r="MR571" s="128"/>
      <c r="MS571" s="128"/>
      <c r="MT571" s="128"/>
      <c r="MU571" s="128"/>
      <c r="MV571" s="128"/>
      <c r="MW571" s="128"/>
      <c r="MX571" s="128"/>
      <c r="MY571" s="128"/>
      <c r="MZ571" s="128"/>
      <c r="NA571" s="128"/>
      <c r="NB571" s="128"/>
      <c r="NC571" s="128"/>
      <c r="ND571" s="128"/>
      <c r="NE571" s="128"/>
      <c r="NF571" s="128"/>
      <c r="NG571" s="128"/>
      <c r="NH571" s="128"/>
      <c r="NI571" s="128"/>
      <c r="NJ571" s="128"/>
      <c r="NK571" s="128"/>
      <c r="NL571" s="128"/>
      <c r="NM571" s="128"/>
      <c r="NN571" s="128"/>
      <c r="NO571" s="128"/>
      <c r="NP571" s="128"/>
      <c r="NQ571" s="128"/>
      <c r="NR571" s="128"/>
      <c r="NS571" s="128"/>
      <c r="NT571" s="128"/>
      <c r="NU571" s="128"/>
      <c r="NV571" s="128"/>
      <c r="NW571" s="128"/>
      <c r="NX571" s="128"/>
      <c r="NY571" s="128"/>
      <c r="NZ571" s="128"/>
      <c r="OA571" s="128"/>
      <c r="OB571" s="128"/>
      <c r="OC571" s="128"/>
      <c r="OD571" s="128"/>
      <c r="OE571" s="128"/>
      <c r="OF571" s="128"/>
      <c r="OG571" s="128"/>
      <c r="OH571" s="128"/>
      <c r="OI571" s="128"/>
      <c r="OJ571" s="128"/>
      <c r="OK571" s="128"/>
      <c r="OL571" s="128"/>
      <c r="OM571" s="128"/>
      <c r="ON571" s="128"/>
      <c r="OO571" s="128"/>
      <c r="OP571" s="128"/>
      <c r="OQ571" s="128"/>
      <c r="OR571" s="128"/>
      <c r="OS571" s="128"/>
      <c r="OT571" s="128"/>
      <c r="OU571" s="128"/>
      <c r="OV571" s="128"/>
      <c r="OW571" s="128"/>
      <c r="OX571" s="128"/>
      <c r="OY571" s="128"/>
      <c r="OZ571" s="128"/>
      <c r="PA571" s="128"/>
      <c r="PB571" s="128"/>
      <c r="PC571" s="128"/>
      <c r="PD571" s="128"/>
      <c r="PE571" s="128"/>
      <c r="PF571" s="128"/>
      <c r="PG571" s="128"/>
      <c r="PH571" s="128"/>
      <c r="PI571" s="128"/>
      <c r="PJ571" s="128"/>
      <c r="PK571" s="128"/>
      <c r="PL571" s="128"/>
      <c r="PM571" s="128"/>
      <c r="PN571" s="128"/>
      <c r="PO571" s="128"/>
      <c r="PP571" s="128"/>
      <c r="PQ571" s="128"/>
      <c r="PR571" s="128"/>
      <c r="PS571" s="128"/>
      <c r="PT571" s="128"/>
      <c r="PU571" s="128"/>
      <c r="PV571" s="128"/>
      <c r="PW571" s="128"/>
      <c r="PX571" s="128"/>
      <c r="PY571" s="128"/>
      <c r="PZ571" s="128"/>
      <c r="QA571" s="128"/>
      <c r="QB571" s="128"/>
      <c r="QC571" s="128"/>
      <c r="QD571" s="128"/>
      <c r="QE571" s="128"/>
      <c r="QF571" s="128"/>
      <c r="QG571" s="128"/>
      <c r="QH571" s="128"/>
      <c r="QI571" s="128"/>
      <c r="QJ571" s="128"/>
      <c r="QK571" s="128"/>
      <c r="QL571" s="128"/>
      <c r="QM571" s="128"/>
      <c r="QN571" s="128"/>
      <c r="QO571" s="128"/>
      <c r="QP571" s="128"/>
      <c r="QQ571" s="128"/>
      <c r="QR571" s="128"/>
      <c r="QS571" s="128"/>
      <c r="QT571" s="128"/>
      <c r="QU571" s="128"/>
      <c r="QV571" s="128"/>
      <c r="QW571" s="128"/>
      <c r="QX571" s="128"/>
      <c r="QY571" s="128"/>
      <c r="QZ571" s="128"/>
      <c r="RA571" s="128"/>
      <c r="RB571" s="128"/>
      <c r="RC571" s="128"/>
      <c r="RD571" s="128"/>
      <c r="RE571" s="128"/>
      <c r="RF571" s="128"/>
      <c r="RG571" s="128"/>
      <c r="RH571" s="128"/>
      <c r="RI571" s="128"/>
      <c r="RJ571" s="128"/>
      <c r="RK571" s="128"/>
      <c r="RL571" s="128"/>
      <c r="RM571" s="128"/>
      <c r="RN571" s="128"/>
      <c r="RO571" s="128"/>
      <c r="RP571" s="128"/>
      <c r="RQ571" s="128"/>
      <c r="RR571" s="128"/>
      <c r="RS571" s="128"/>
      <c r="RT571" s="128"/>
      <c r="RU571" s="128"/>
      <c r="RV571" s="128"/>
      <c r="RW571" s="128"/>
      <c r="RX571" s="128"/>
      <c r="RY571" s="128"/>
      <c r="RZ571" s="128"/>
      <c r="SA571" s="128"/>
      <c r="SB571" s="128"/>
      <c r="SC571" s="128"/>
      <c r="SD571" s="128"/>
      <c r="SE571" s="128"/>
      <c r="SF571" s="128"/>
      <c r="SG571" s="128"/>
      <c r="SH571" s="128"/>
      <c r="SI571" s="128"/>
      <c r="SJ571" s="128"/>
      <c r="SK571" s="128"/>
      <c r="SL571" s="128"/>
      <c r="SM571" s="128"/>
      <c r="SN571" s="128"/>
      <c r="SO571" s="128"/>
      <c r="SP571" s="128"/>
      <c r="SQ571" s="128"/>
      <c r="SR571" s="128"/>
      <c r="SS571" s="128"/>
      <c r="ST571" s="128"/>
      <c r="SU571" s="128"/>
      <c r="SV571" s="128"/>
      <c r="SW571" s="128"/>
      <c r="SX571" s="128"/>
      <c r="SY571" s="128"/>
      <c r="SZ571" s="128"/>
      <c r="TA571" s="128"/>
      <c r="TB571" s="128"/>
      <c r="TC571" s="128"/>
      <c r="TD571" s="128"/>
      <c r="TE571" s="128"/>
      <c r="TF571" s="128"/>
      <c r="TG571" s="128"/>
      <c r="TH571" s="128"/>
      <c r="TI571" s="128"/>
      <c r="TJ571" s="128"/>
      <c r="TK571" s="128"/>
      <c r="TL571" s="128"/>
      <c r="TM571" s="128"/>
      <c r="TN571" s="128"/>
      <c r="TO571" s="128"/>
      <c r="TP571" s="128"/>
      <c r="TQ571" s="128"/>
      <c r="TR571" s="128"/>
      <c r="TS571" s="128"/>
      <c r="TT571" s="128"/>
      <c r="TU571" s="128"/>
      <c r="TV571" s="128"/>
      <c r="TW571" s="128"/>
      <c r="TX571" s="128"/>
      <c r="TY571" s="128"/>
      <c r="TZ571" s="128"/>
      <c r="UA571" s="128"/>
      <c r="UB571" s="128"/>
      <c r="UC571" s="128"/>
      <c r="UD571" s="128"/>
      <c r="UE571" s="128"/>
      <c r="UF571" s="128"/>
      <c r="UG571" s="128"/>
      <c r="UH571" s="128"/>
      <c r="UI571" s="128"/>
      <c r="UJ571" s="128"/>
      <c r="UK571" s="128"/>
      <c r="UL571" s="128"/>
      <c r="UM571" s="128"/>
      <c r="UN571" s="128"/>
      <c r="UO571" s="128"/>
      <c r="UP571" s="128"/>
      <c r="UQ571" s="128"/>
      <c r="UR571" s="128"/>
      <c r="US571" s="128"/>
      <c r="UT571" s="128"/>
      <c r="UU571" s="128"/>
      <c r="UV571" s="128"/>
      <c r="UW571" s="128"/>
      <c r="UX571" s="128"/>
      <c r="UY571" s="128"/>
      <c r="UZ571" s="128"/>
      <c r="VA571" s="128"/>
      <c r="VB571" s="128"/>
      <c r="VC571" s="128"/>
      <c r="VD571" s="128"/>
      <c r="VE571" s="128"/>
      <c r="VF571" s="128"/>
      <c r="VG571" s="128"/>
      <c r="VH571" s="128"/>
      <c r="VI571" s="128"/>
      <c r="VJ571" s="128"/>
      <c r="VK571" s="128"/>
      <c r="VL571" s="128"/>
      <c r="VM571" s="128"/>
      <c r="VN571" s="128"/>
      <c r="VO571" s="128"/>
      <c r="VP571" s="128"/>
      <c r="VQ571" s="128"/>
      <c r="VR571" s="128"/>
      <c r="VS571" s="128"/>
      <c r="VT571" s="128"/>
      <c r="VU571" s="128"/>
      <c r="VV571" s="128"/>
      <c r="VW571" s="128"/>
      <c r="VX571" s="128"/>
      <c r="VY571" s="128"/>
      <c r="VZ571" s="128"/>
      <c r="WA571" s="128"/>
      <c r="WB571" s="128"/>
      <c r="WC571" s="128"/>
      <c r="WD571" s="128"/>
      <c r="WE571" s="128"/>
      <c r="WF571" s="128"/>
      <c r="WG571" s="128"/>
      <c r="WH571" s="128"/>
      <c r="WI571" s="128"/>
      <c r="WJ571" s="128"/>
      <c r="WK571" s="128"/>
      <c r="WL571" s="128"/>
      <c r="WM571" s="128"/>
      <c r="WN571" s="128"/>
      <c r="WO571" s="128"/>
      <c r="WP571" s="128"/>
      <c r="WQ571" s="128"/>
      <c r="WR571" s="128"/>
      <c r="WS571" s="128"/>
      <c r="WT571" s="128"/>
      <c r="WU571" s="128"/>
      <c r="WV571" s="128"/>
      <c r="WW571" s="128"/>
      <c r="WX571" s="128"/>
      <c r="WY571" s="128"/>
      <c r="WZ571" s="128"/>
      <c r="XA571" s="128"/>
      <c r="XB571" s="128"/>
      <c r="XC571" s="128"/>
      <c r="XD571" s="128"/>
      <c r="XE571" s="128"/>
      <c r="XF571" s="128"/>
      <c r="XG571" s="128"/>
      <c r="XH571" s="128"/>
      <c r="XI571" s="128"/>
      <c r="XJ571" s="128"/>
      <c r="XK571" s="128"/>
      <c r="XL571" s="128"/>
      <c r="XM571" s="128"/>
      <c r="XN571" s="128"/>
      <c r="XO571" s="128"/>
      <c r="XP571" s="128"/>
      <c r="XQ571" s="128"/>
      <c r="XR571" s="128"/>
      <c r="XS571" s="128"/>
      <c r="XT571" s="128"/>
      <c r="XU571" s="128"/>
      <c r="XV571" s="128"/>
      <c r="XW571" s="128"/>
      <c r="XX571" s="128"/>
      <c r="XY571" s="128"/>
      <c r="XZ571" s="128"/>
      <c r="YA571" s="128"/>
      <c r="YB571" s="128"/>
      <c r="YC571" s="128"/>
      <c r="YD571" s="128"/>
      <c r="YE571" s="128"/>
      <c r="YF571" s="128"/>
      <c r="YG571" s="128"/>
      <c r="YH571" s="128"/>
      <c r="YI571" s="128"/>
      <c r="YJ571" s="128"/>
      <c r="YK571" s="128"/>
      <c r="YL571" s="128"/>
      <c r="YM571" s="128"/>
      <c r="YN571" s="128"/>
      <c r="YO571" s="128"/>
      <c r="YP571" s="128"/>
      <c r="YQ571" s="128"/>
      <c r="YR571" s="128"/>
      <c r="YS571" s="128"/>
      <c r="YT571" s="128"/>
      <c r="YU571" s="128"/>
      <c r="YV571" s="128"/>
      <c r="YW571" s="128"/>
      <c r="YX571" s="128"/>
      <c r="YY571" s="128"/>
      <c r="YZ571" s="128"/>
      <c r="ZA571" s="128"/>
      <c r="ZB571" s="128"/>
      <c r="ZC571" s="128"/>
      <c r="ZD571" s="128"/>
      <c r="ZE571" s="128"/>
      <c r="ZF571" s="128"/>
      <c r="ZG571" s="128"/>
      <c r="ZH571" s="128"/>
      <c r="ZI571" s="128"/>
      <c r="ZJ571" s="128"/>
      <c r="ZK571" s="128"/>
      <c r="ZL571" s="128"/>
      <c r="ZM571" s="128"/>
      <c r="ZN571" s="128"/>
      <c r="ZO571" s="128"/>
      <c r="ZP571" s="128"/>
      <c r="ZQ571" s="128"/>
      <c r="ZR571" s="128"/>
      <c r="ZS571" s="128"/>
      <c r="ZT571" s="128"/>
      <c r="ZU571" s="128"/>
      <c r="ZV571" s="128"/>
      <c r="ZW571" s="128"/>
      <c r="ZX571" s="128"/>
      <c r="ZY571" s="128"/>
      <c r="ZZ571" s="128"/>
      <c r="AAA571" s="128"/>
      <c r="AAB571" s="128"/>
      <c r="AAC571" s="128"/>
      <c r="AAD571" s="128"/>
      <c r="AAE571" s="128"/>
      <c r="AAF571" s="128"/>
      <c r="AAG571" s="128"/>
      <c r="AAH571" s="128"/>
      <c r="AAI571" s="128"/>
      <c r="AAJ571" s="128"/>
      <c r="AAK571" s="128"/>
      <c r="AAL571" s="128"/>
      <c r="AAM571" s="128"/>
      <c r="AAN571" s="128"/>
      <c r="AAO571" s="128"/>
      <c r="AAP571" s="128"/>
      <c r="AAQ571" s="128"/>
      <c r="AAR571" s="128"/>
      <c r="AAS571" s="128"/>
      <c r="AAT571" s="128"/>
      <c r="AAU571" s="128"/>
      <c r="AAV571" s="128"/>
      <c r="AAW571" s="128"/>
      <c r="AAX571" s="128"/>
      <c r="AAY571" s="128"/>
      <c r="AAZ571" s="128"/>
      <c r="ABA571" s="128"/>
      <c r="ABB571" s="128"/>
      <c r="ABC571" s="128"/>
      <c r="ABD571" s="128"/>
      <c r="ABE571" s="128"/>
      <c r="ABF571" s="128"/>
      <c r="ABG571" s="128"/>
      <c r="ABH571" s="128"/>
      <c r="ABI571" s="128"/>
      <c r="ABJ571" s="128"/>
      <c r="ABK571" s="128"/>
      <c r="ABL571" s="128"/>
      <c r="ABM571" s="128"/>
      <c r="ABN571" s="128"/>
      <c r="ABO571" s="128"/>
      <c r="ABP571" s="128"/>
      <c r="ABQ571" s="128"/>
      <c r="ABR571" s="128"/>
      <c r="ABS571" s="128"/>
      <c r="ABT571" s="128"/>
      <c r="ABU571" s="128"/>
      <c r="ABV571" s="128"/>
      <c r="ABW571" s="128"/>
      <c r="ABX571" s="128"/>
      <c r="ABY571" s="128"/>
      <c r="ABZ571" s="128"/>
      <c r="ACA571" s="128"/>
      <c r="ACB571" s="128"/>
      <c r="ACC571" s="128"/>
      <c r="ACD571" s="128"/>
      <c r="ACE571" s="128"/>
      <c r="ACF571" s="128"/>
      <c r="ACG571" s="128"/>
      <c r="ACH571" s="128"/>
      <c r="ACI571" s="128"/>
      <c r="ACJ571" s="128"/>
      <c r="ACK571" s="128"/>
      <c r="ACL571" s="128"/>
      <c r="ACM571" s="128"/>
      <c r="ACN571" s="128"/>
      <c r="ACO571" s="128"/>
      <c r="ACP571" s="128"/>
      <c r="ACQ571" s="128"/>
      <c r="ACR571" s="128"/>
      <c r="ACS571" s="128"/>
      <c r="ACT571" s="128"/>
      <c r="ACU571" s="128"/>
      <c r="ACV571" s="128"/>
      <c r="ACW571" s="128"/>
      <c r="ACX571" s="128"/>
      <c r="ACY571" s="128"/>
      <c r="ACZ571" s="128"/>
      <c r="ADA571" s="128"/>
      <c r="ADB571" s="128"/>
      <c r="ADC571" s="128"/>
      <c r="ADD571" s="128"/>
      <c r="ADE571" s="128"/>
      <c r="ADF571" s="128"/>
      <c r="ADG571" s="128"/>
      <c r="ADH571" s="128"/>
      <c r="ADI571" s="128"/>
      <c r="ADJ571" s="128"/>
      <c r="ADK571" s="128"/>
      <c r="ADL571" s="128"/>
      <c r="ADM571" s="128"/>
      <c r="ADN571" s="128"/>
      <c r="ADO571" s="128"/>
      <c r="ADP571" s="128"/>
      <c r="ADQ571" s="128"/>
      <c r="ADR571" s="128"/>
      <c r="ADS571" s="128"/>
      <c r="ADT571" s="128"/>
      <c r="ADU571" s="128"/>
      <c r="ADV571" s="128"/>
      <c r="ADW571" s="128"/>
      <c r="ADX571" s="128"/>
      <c r="ADY571" s="128"/>
      <c r="ADZ571" s="128"/>
      <c r="AEA571" s="128"/>
      <c r="AEB571" s="128"/>
      <c r="AEC571" s="128"/>
      <c r="AED571" s="128"/>
      <c r="AEE571" s="128"/>
      <c r="AEF571" s="128"/>
      <c r="AEG571" s="128"/>
      <c r="AEH571" s="128"/>
      <c r="AEI571" s="128"/>
      <c r="AEJ571" s="128"/>
      <c r="AEK571" s="128"/>
      <c r="AEL571" s="128"/>
      <c r="AEM571" s="128"/>
      <c r="AEN571" s="128"/>
      <c r="AEO571" s="128"/>
      <c r="AEP571" s="128"/>
      <c r="AEQ571" s="128"/>
      <c r="AER571" s="128"/>
      <c r="AES571" s="128"/>
      <c r="AET571" s="128"/>
      <c r="AEU571" s="128"/>
      <c r="AEV571" s="128"/>
      <c r="AEW571" s="128"/>
      <c r="AEX571" s="128"/>
      <c r="AEY571" s="128"/>
      <c r="AEZ571" s="128"/>
      <c r="AFA571" s="128"/>
      <c r="AFB571" s="128"/>
      <c r="AFC571" s="128"/>
      <c r="AFD571" s="128"/>
      <c r="AFE571" s="128"/>
      <c r="AFF571" s="128"/>
      <c r="AFG571" s="128"/>
      <c r="AFH571" s="128"/>
      <c r="AFI571" s="128"/>
      <c r="AFJ571" s="128"/>
      <c r="AFK571" s="128"/>
      <c r="AFL571" s="128"/>
      <c r="AFM571" s="128"/>
      <c r="AFN571" s="128"/>
      <c r="AFO571" s="128"/>
      <c r="AFP571" s="128"/>
      <c r="AFQ571" s="128"/>
      <c r="AFR571" s="128"/>
      <c r="AFS571" s="128"/>
      <c r="AFT571" s="128"/>
      <c r="AFU571" s="128"/>
      <c r="AFV571" s="128"/>
      <c r="AFW571" s="128"/>
      <c r="AFX571" s="128"/>
      <c r="AFY571" s="128"/>
      <c r="AFZ571" s="128"/>
      <c r="AGA571" s="128"/>
      <c r="AGB571" s="128"/>
      <c r="AGC571" s="128"/>
      <c r="AGD571" s="128"/>
      <c r="AGE571" s="128"/>
      <c r="AGF571" s="128"/>
      <c r="AGG571" s="128"/>
      <c r="AGH571" s="128"/>
      <c r="AGI571" s="128"/>
      <c r="AGJ571" s="128"/>
      <c r="AGK571" s="128"/>
      <c r="AGL571" s="128"/>
      <c r="AGM571" s="128"/>
      <c r="AGN571" s="128"/>
      <c r="AGO571" s="128"/>
      <c r="AGP571" s="128"/>
      <c r="AGQ571" s="128"/>
      <c r="AGR571" s="128"/>
      <c r="AGS571" s="128"/>
      <c r="AGT571" s="128"/>
      <c r="AGU571" s="128"/>
      <c r="AGV571" s="128"/>
      <c r="AGW571" s="128"/>
      <c r="AGX571" s="128"/>
      <c r="AGY571" s="128"/>
      <c r="AGZ571" s="128"/>
      <c r="AHA571" s="128"/>
      <c r="AHB571" s="128"/>
      <c r="AHC571" s="128"/>
      <c r="AHD571" s="128"/>
      <c r="AHE571" s="128"/>
      <c r="AHF571" s="128"/>
      <c r="AHG571" s="128"/>
      <c r="AHH571" s="128"/>
      <c r="AHI571" s="128"/>
      <c r="AHJ571" s="128"/>
      <c r="AHK571" s="128"/>
      <c r="AHL571" s="128"/>
      <c r="AHM571" s="128"/>
      <c r="AHN571" s="128"/>
      <c r="AHO571" s="128"/>
      <c r="AHP571" s="128"/>
      <c r="AHQ571" s="128"/>
      <c r="AHR571" s="128"/>
      <c r="AHS571" s="128"/>
      <c r="AHT571" s="128"/>
      <c r="AHU571" s="128"/>
      <c r="AHV571" s="128"/>
      <c r="AHW571" s="128"/>
      <c r="AHX571" s="128"/>
      <c r="AHY571" s="128"/>
      <c r="AHZ571" s="128"/>
      <c r="AIA571" s="128"/>
      <c r="AIB571" s="128"/>
      <c r="AIC571" s="128"/>
      <c r="AID571" s="128"/>
      <c r="AIE571" s="128"/>
      <c r="AIF571" s="128"/>
      <c r="AIG571" s="128"/>
      <c r="AIH571" s="128"/>
      <c r="AII571" s="128"/>
      <c r="AIJ571" s="128"/>
      <c r="AIK571" s="128"/>
      <c r="AIL571" s="128"/>
      <c r="AIM571" s="128"/>
      <c r="AIN571" s="128"/>
      <c r="AIO571" s="128"/>
      <c r="AIP571" s="128"/>
      <c r="AIQ571" s="128"/>
      <c r="AIR571" s="128"/>
      <c r="AIS571" s="128"/>
      <c r="AIT571" s="128"/>
      <c r="AIU571" s="128"/>
      <c r="AIV571" s="128"/>
      <c r="AIW571" s="128"/>
      <c r="AIX571" s="128"/>
      <c r="AIY571" s="128"/>
      <c r="AIZ571" s="128"/>
      <c r="AJA571" s="128"/>
      <c r="AJB571" s="128"/>
      <c r="AJC571" s="128"/>
      <c r="AJD571" s="128"/>
      <c r="AJE571" s="128"/>
      <c r="AJF571" s="128"/>
      <c r="AJG571" s="128"/>
      <c r="AJH571" s="128"/>
      <c r="AJI571" s="128"/>
      <c r="AJJ571" s="128"/>
      <c r="AJK571" s="128"/>
      <c r="AJL571" s="128"/>
      <c r="AJM571" s="128"/>
      <c r="AJN571" s="128"/>
      <c r="AJO571" s="128"/>
      <c r="AJP571" s="128"/>
      <c r="AJQ571" s="128"/>
      <c r="AJR571" s="128"/>
      <c r="AJS571" s="128"/>
      <c r="AJT571" s="128"/>
      <c r="AJU571" s="128"/>
      <c r="AJV571" s="128"/>
      <c r="AJW571" s="128"/>
      <c r="AJX571" s="128"/>
      <c r="AJY571" s="128"/>
      <c r="AJZ571" s="128"/>
      <c r="AKA571" s="128"/>
      <c r="AKB571" s="128"/>
      <c r="AKC571" s="128"/>
      <c r="AKD571" s="128"/>
      <c r="AKE571" s="128"/>
      <c r="AKF571" s="128"/>
      <c r="AKG571" s="128"/>
      <c r="AKH571" s="128"/>
      <c r="AKI571" s="128"/>
      <c r="AKJ571" s="128"/>
      <c r="AKK571" s="128"/>
      <c r="AKL571" s="128"/>
      <c r="AKM571" s="128"/>
      <c r="AKN571" s="128"/>
      <c r="AKO571" s="128"/>
      <c r="AKP571" s="128"/>
      <c r="AKQ571" s="128"/>
      <c r="AKR571" s="128"/>
      <c r="AKS571" s="128"/>
      <c r="AKT571" s="128"/>
      <c r="AKU571" s="128"/>
      <c r="AKV571" s="128"/>
      <c r="AKW571" s="128"/>
      <c r="AKX571" s="128"/>
      <c r="AKY571" s="128"/>
      <c r="AKZ571" s="128"/>
      <c r="ALA571" s="128"/>
      <c r="ALB571" s="128"/>
      <c r="ALC571" s="128"/>
      <c r="ALD571" s="128"/>
      <c r="ALE571" s="128"/>
      <c r="ALF571" s="128"/>
      <c r="ALG571" s="128"/>
      <c r="ALH571" s="128"/>
      <c r="ALI571" s="128"/>
      <c r="ALJ571" s="128"/>
      <c r="ALK571" s="128"/>
      <c r="ALL571" s="128"/>
      <c r="ALM571" s="128"/>
      <c r="ALN571" s="128"/>
      <c r="ALO571" s="128"/>
      <c r="ALP571" s="128"/>
      <c r="ALQ571" s="128"/>
      <c r="ALR571" s="128"/>
      <c r="ALS571" s="128"/>
      <c r="ALT571" s="128"/>
      <c r="ALU571" s="128"/>
      <c r="ALV571" s="128"/>
      <c r="ALW571" s="128"/>
      <c r="ALX571" s="128"/>
      <c r="ALY571" s="128"/>
      <c r="ALZ571" s="128"/>
      <c r="AMA571" s="128"/>
      <c r="AMB571" s="128"/>
      <c r="AMC571" s="128"/>
      <c r="AMD571" s="128"/>
      <c r="AME571" s="128"/>
      <c r="AMF571" s="128"/>
      <c r="AMG571" s="128"/>
      <c r="AMH571" s="128"/>
    </row>
    <row r="572" spans="1:1022" x14ac:dyDescent="0.3">
      <c r="A572" s="130" t="s">
        <v>155</v>
      </c>
      <c r="B572" s="128" t="s">
        <v>156</v>
      </c>
      <c r="C572" s="136"/>
      <c r="D572" s="176"/>
      <c r="E572" s="176"/>
      <c r="F572" s="176"/>
      <c r="G572" s="176"/>
      <c r="H572" s="176"/>
      <c r="I572" s="176"/>
      <c r="J572" s="176"/>
      <c r="K572" s="176"/>
      <c r="L572" s="176"/>
      <c r="M572" s="176"/>
      <c r="N572" s="176"/>
      <c r="O572" s="176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8"/>
      <c r="AA572" s="128"/>
      <c r="AB572" s="128"/>
      <c r="AC572" s="128"/>
      <c r="AD572" s="128"/>
      <c r="AE572" s="128"/>
      <c r="AF572" s="128"/>
      <c r="AG572" s="128"/>
      <c r="AH572" s="128"/>
      <c r="AI572" s="128"/>
      <c r="AJ572" s="128"/>
      <c r="AK572" s="128"/>
      <c r="AL572" s="128"/>
      <c r="AM572" s="128"/>
      <c r="AN572" s="128"/>
      <c r="AO572" s="128"/>
      <c r="AP572" s="128"/>
      <c r="AQ572" s="128"/>
      <c r="AR572" s="128"/>
      <c r="AS572" s="128"/>
      <c r="AT572" s="128"/>
      <c r="AU572" s="128"/>
      <c r="AV572" s="128"/>
      <c r="AW572" s="128"/>
      <c r="AX572" s="128"/>
      <c r="AY572" s="128"/>
      <c r="AZ572" s="128"/>
      <c r="BA572" s="128"/>
      <c r="BB572" s="128"/>
      <c r="BC572" s="128"/>
      <c r="BD572" s="128"/>
      <c r="BE572" s="128"/>
      <c r="BF572" s="128"/>
      <c r="BG572" s="128"/>
      <c r="BH572" s="128"/>
      <c r="BI572" s="128"/>
      <c r="BJ572" s="128"/>
      <c r="BK572" s="128"/>
      <c r="BL572" s="128"/>
      <c r="BM572" s="128"/>
      <c r="BN572" s="128"/>
      <c r="BO572" s="128"/>
      <c r="BP572" s="128"/>
      <c r="BQ572" s="128"/>
      <c r="BR572" s="128"/>
      <c r="BS572" s="128"/>
      <c r="BT572" s="128"/>
      <c r="BU572" s="128"/>
      <c r="BV572" s="128"/>
      <c r="BW572" s="128"/>
      <c r="BX572" s="128"/>
      <c r="BY572" s="128"/>
      <c r="BZ572" s="128"/>
      <c r="CA572" s="128"/>
      <c r="CB572" s="128"/>
      <c r="CC572" s="128"/>
      <c r="CD572" s="128"/>
      <c r="CE572" s="128"/>
      <c r="CF572" s="128"/>
      <c r="CG572" s="128"/>
      <c r="CH572" s="128"/>
      <c r="CI572" s="128"/>
      <c r="CJ572" s="128"/>
      <c r="CK572" s="128"/>
      <c r="CL572" s="128"/>
      <c r="CM572" s="128"/>
      <c r="CN572" s="128"/>
      <c r="CO572" s="128"/>
      <c r="CP572" s="128"/>
      <c r="CQ572" s="128"/>
      <c r="CR572" s="128"/>
      <c r="CS572" s="128"/>
      <c r="CT572" s="128"/>
      <c r="CU572" s="128"/>
      <c r="CV572" s="128"/>
      <c r="CW572" s="128"/>
      <c r="CX572" s="128"/>
      <c r="CY572" s="128"/>
      <c r="CZ572" s="128"/>
      <c r="DA572" s="128"/>
      <c r="DB572" s="128"/>
      <c r="DC572" s="128"/>
      <c r="DD572" s="128"/>
      <c r="DE572" s="128"/>
      <c r="DF572" s="128"/>
      <c r="DG572" s="128"/>
      <c r="DH572" s="128"/>
      <c r="DI572" s="128"/>
      <c r="DJ572" s="128"/>
      <c r="DK572" s="128"/>
      <c r="DL572" s="128"/>
      <c r="DM572" s="128"/>
      <c r="DN572" s="128"/>
      <c r="DO572" s="128"/>
      <c r="DP572" s="128"/>
      <c r="DQ572" s="128"/>
      <c r="DR572" s="128"/>
      <c r="DS572" s="128"/>
      <c r="DT572" s="128"/>
      <c r="DU572" s="128"/>
      <c r="DV572" s="128"/>
      <c r="DW572" s="128"/>
      <c r="DX572" s="128"/>
      <c r="DY572" s="128"/>
      <c r="DZ572" s="128"/>
      <c r="EA572" s="128"/>
      <c r="EB572" s="128"/>
      <c r="EC572" s="128"/>
      <c r="ED572" s="128"/>
      <c r="EE572" s="128"/>
      <c r="EF572" s="128"/>
      <c r="EG572" s="128"/>
      <c r="EH572" s="128"/>
      <c r="EI572" s="128"/>
      <c r="EJ572" s="128"/>
      <c r="EK572" s="128"/>
      <c r="EL572" s="128"/>
      <c r="EM572" s="128"/>
      <c r="EN572" s="128"/>
      <c r="EO572" s="128"/>
      <c r="EP572" s="128"/>
      <c r="EQ572" s="128"/>
      <c r="ER572" s="128"/>
      <c r="ES572" s="128"/>
      <c r="ET572" s="128"/>
      <c r="EU572" s="128"/>
      <c r="EV572" s="128"/>
      <c r="EW572" s="128"/>
      <c r="EX572" s="128"/>
      <c r="EY572" s="128"/>
      <c r="EZ572" s="128"/>
      <c r="FA572" s="128"/>
      <c r="FB572" s="128"/>
      <c r="FC572" s="128"/>
      <c r="FD572" s="128"/>
      <c r="FE572" s="128"/>
      <c r="FF572" s="128"/>
      <c r="FG572" s="128"/>
      <c r="FH572" s="128"/>
      <c r="FI572" s="128"/>
      <c r="FJ572" s="128"/>
      <c r="FK572" s="128"/>
      <c r="FL572" s="128"/>
      <c r="FM572" s="128"/>
      <c r="FN572" s="128"/>
      <c r="FO572" s="128"/>
      <c r="FP572" s="128"/>
      <c r="FQ572" s="128"/>
      <c r="FR572" s="128"/>
      <c r="FS572" s="128"/>
      <c r="FT572" s="128"/>
      <c r="FU572" s="128"/>
      <c r="FV572" s="128"/>
      <c r="FW572" s="128"/>
      <c r="FX572" s="128"/>
      <c r="FY572" s="128"/>
      <c r="FZ572" s="128"/>
      <c r="GA572" s="128"/>
      <c r="GB572" s="128"/>
      <c r="GC572" s="128"/>
      <c r="GD572" s="128"/>
      <c r="GE572" s="128"/>
      <c r="GF572" s="128"/>
      <c r="GG572" s="128"/>
      <c r="GH572" s="128"/>
      <c r="GI572" s="128"/>
      <c r="GJ572" s="128"/>
      <c r="GK572" s="128"/>
      <c r="GL572" s="128"/>
      <c r="GM572" s="128"/>
      <c r="GN572" s="128"/>
      <c r="GO572" s="128"/>
      <c r="GP572" s="128"/>
      <c r="GQ572" s="128"/>
      <c r="GR572" s="128"/>
      <c r="GS572" s="128"/>
      <c r="GT572" s="128"/>
      <c r="GU572" s="128"/>
      <c r="GV572" s="128"/>
      <c r="GW572" s="128"/>
      <c r="GX572" s="128"/>
      <c r="GY572" s="128"/>
      <c r="GZ572" s="128"/>
      <c r="HA572" s="128"/>
      <c r="HB572" s="128"/>
      <c r="HC572" s="128"/>
      <c r="HD572" s="128"/>
      <c r="HE572" s="128"/>
      <c r="HF572" s="128"/>
      <c r="HG572" s="128"/>
      <c r="HH572" s="128"/>
      <c r="HI572" s="128"/>
      <c r="HJ572" s="128"/>
      <c r="HK572" s="128"/>
      <c r="HL572" s="128"/>
      <c r="HM572" s="128"/>
      <c r="HN572" s="128"/>
      <c r="HO572" s="128"/>
      <c r="HP572" s="128"/>
      <c r="HQ572" s="128"/>
      <c r="HR572" s="128"/>
      <c r="HS572" s="128"/>
      <c r="HT572" s="128"/>
      <c r="HU572" s="128"/>
      <c r="HV572" s="128"/>
      <c r="HW572" s="128"/>
      <c r="HX572" s="128"/>
      <c r="HY572" s="128"/>
      <c r="HZ572" s="128"/>
      <c r="IA572" s="128"/>
      <c r="IB572" s="128"/>
      <c r="IC572" s="128"/>
      <c r="ID572" s="128"/>
      <c r="IE572" s="128"/>
      <c r="IF572" s="128"/>
      <c r="IG572" s="128"/>
      <c r="IH572" s="128"/>
      <c r="II572" s="128"/>
      <c r="IJ572" s="128"/>
      <c r="IK572" s="128"/>
      <c r="IL572" s="128"/>
      <c r="IM572" s="128"/>
      <c r="IN572" s="128"/>
      <c r="IO572" s="128"/>
      <c r="IP572" s="128"/>
      <c r="IQ572" s="128"/>
      <c r="IR572" s="128"/>
      <c r="IS572" s="128"/>
      <c r="IT572" s="128"/>
      <c r="IU572" s="128"/>
      <c r="IV572" s="128"/>
      <c r="IW572" s="128"/>
      <c r="IX572" s="128"/>
      <c r="IY572" s="128"/>
      <c r="IZ572" s="128"/>
      <c r="JA572" s="128"/>
      <c r="JB572" s="128"/>
      <c r="JC572" s="128"/>
      <c r="JD572" s="128"/>
      <c r="JE572" s="128"/>
      <c r="JF572" s="128"/>
      <c r="JG572" s="128"/>
      <c r="JH572" s="128"/>
      <c r="JI572" s="128"/>
      <c r="JJ572" s="128"/>
      <c r="JK572" s="128"/>
      <c r="JL572" s="128"/>
      <c r="JM572" s="128"/>
      <c r="JN572" s="128"/>
      <c r="JO572" s="128"/>
      <c r="JP572" s="128"/>
      <c r="JQ572" s="128"/>
      <c r="JR572" s="128"/>
      <c r="JS572" s="128"/>
      <c r="JT572" s="128"/>
      <c r="JU572" s="128"/>
      <c r="JV572" s="128"/>
      <c r="JW572" s="128"/>
      <c r="JX572" s="128"/>
      <c r="JY572" s="128"/>
      <c r="JZ572" s="128"/>
      <c r="KA572" s="128"/>
      <c r="KB572" s="128"/>
      <c r="KC572" s="128"/>
      <c r="KD572" s="128"/>
      <c r="KE572" s="128"/>
      <c r="KF572" s="128"/>
      <c r="KG572" s="128"/>
      <c r="KH572" s="128"/>
      <c r="KI572" s="128"/>
      <c r="KJ572" s="128"/>
      <c r="KK572" s="128"/>
      <c r="KL572" s="128"/>
      <c r="KM572" s="128"/>
      <c r="KN572" s="128"/>
      <c r="KO572" s="128"/>
      <c r="KP572" s="128"/>
      <c r="KQ572" s="128"/>
      <c r="KR572" s="128"/>
      <c r="KS572" s="128"/>
      <c r="KT572" s="128"/>
      <c r="KU572" s="128"/>
      <c r="KV572" s="128"/>
      <c r="KW572" s="128"/>
      <c r="KX572" s="128"/>
      <c r="KY572" s="128"/>
      <c r="KZ572" s="128"/>
      <c r="LA572" s="128"/>
      <c r="LB572" s="128"/>
      <c r="LC572" s="128"/>
      <c r="LD572" s="128"/>
      <c r="LE572" s="128"/>
      <c r="LF572" s="128"/>
      <c r="LG572" s="128"/>
      <c r="LH572" s="128"/>
      <c r="LI572" s="128"/>
      <c r="LJ572" s="128"/>
      <c r="LK572" s="128"/>
      <c r="LL572" s="128"/>
      <c r="LM572" s="128"/>
      <c r="LN572" s="128"/>
      <c r="LO572" s="128"/>
      <c r="LP572" s="128"/>
      <c r="LQ572" s="128"/>
      <c r="LR572" s="128"/>
      <c r="LS572" s="128"/>
      <c r="LT572" s="128"/>
      <c r="LU572" s="128"/>
      <c r="LV572" s="128"/>
      <c r="LW572" s="128"/>
      <c r="LX572" s="128"/>
      <c r="LY572" s="128"/>
      <c r="LZ572" s="128"/>
      <c r="MA572" s="128"/>
      <c r="MB572" s="128"/>
      <c r="MC572" s="128"/>
      <c r="MD572" s="128"/>
      <c r="ME572" s="128"/>
      <c r="MF572" s="128"/>
      <c r="MG572" s="128"/>
      <c r="MH572" s="128"/>
      <c r="MI572" s="128"/>
      <c r="MJ572" s="128"/>
      <c r="MK572" s="128"/>
      <c r="ML572" s="128"/>
      <c r="MM572" s="128"/>
      <c r="MN572" s="128"/>
      <c r="MO572" s="128"/>
      <c r="MP572" s="128"/>
      <c r="MQ572" s="128"/>
      <c r="MR572" s="128"/>
      <c r="MS572" s="128"/>
      <c r="MT572" s="128"/>
      <c r="MU572" s="128"/>
      <c r="MV572" s="128"/>
      <c r="MW572" s="128"/>
      <c r="MX572" s="128"/>
      <c r="MY572" s="128"/>
      <c r="MZ572" s="128"/>
      <c r="NA572" s="128"/>
      <c r="NB572" s="128"/>
      <c r="NC572" s="128"/>
      <c r="ND572" s="128"/>
      <c r="NE572" s="128"/>
      <c r="NF572" s="128"/>
      <c r="NG572" s="128"/>
      <c r="NH572" s="128"/>
      <c r="NI572" s="128"/>
      <c r="NJ572" s="128"/>
      <c r="NK572" s="128"/>
      <c r="NL572" s="128"/>
      <c r="NM572" s="128"/>
      <c r="NN572" s="128"/>
      <c r="NO572" s="128"/>
      <c r="NP572" s="128"/>
      <c r="NQ572" s="128"/>
      <c r="NR572" s="128"/>
      <c r="NS572" s="128"/>
      <c r="NT572" s="128"/>
      <c r="NU572" s="128"/>
      <c r="NV572" s="128"/>
      <c r="NW572" s="128"/>
      <c r="NX572" s="128"/>
      <c r="NY572" s="128"/>
      <c r="NZ572" s="128"/>
      <c r="OA572" s="128"/>
      <c r="OB572" s="128"/>
      <c r="OC572" s="128"/>
      <c r="OD572" s="128"/>
      <c r="OE572" s="128"/>
      <c r="OF572" s="128"/>
      <c r="OG572" s="128"/>
      <c r="OH572" s="128"/>
      <c r="OI572" s="128"/>
      <c r="OJ572" s="128"/>
      <c r="OK572" s="128"/>
      <c r="OL572" s="128"/>
      <c r="OM572" s="128"/>
      <c r="ON572" s="128"/>
      <c r="OO572" s="128"/>
      <c r="OP572" s="128"/>
      <c r="OQ572" s="128"/>
      <c r="OR572" s="128"/>
      <c r="OS572" s="128"/>
      <c r="OT572" s="128"/>
      <c r="OU572" s="128"/>
      <c r="OV572" s="128"/>
      <c r="OW572" s="128"/>
      <c r="OX572" s="128"/>
      <c r="OY572" s="128"/>
      <c r="OZ572" s="128"/>
      <c r="PA572" s="128"/>
      <c r="PB572" s="128"/>
      <c r="PC572" s="128"/>
      <c r="PD572" s="128"/>
      <c r="PE572" s="128"/>
      <c r="PF572" s="128"/>
      <c r="PG572" s="128"/>
      <c r="PH572" s="128"/>
      <c r="PI572" s="128"/>
      <c r="PJ572" s="128"/>
      <c r="PK572" s="128"/>
      <c r="PL572" s="128"/>
      <c r="PM572" s="128"/>
      <c r="PN572" s="128"/>
      <c r="PO572" s="128"/>
      <c r="PP572" s="128"/>
      <c r="PQ572" s="128"/>
      <c r="PR572" s="128"/>
      <c r="PS572" s="128"/>
      <c r="PT572" s="128"/>
      <c r="PU572" s="128"/>
      <c r="PV572" s="128"/>
      <c r="PW572" s="128"/>
      <c r="PX572" s="128"/>
      <c r="PY572" s="128"/>
      <c r="PZ572" s="128"/>
      <c r="QA572" s="128"/>
      <c r="QB572" s="128"/>
      <c r="QC572" s="128"/>
      <c r="QD572" s="128"/>
      <c r="QE572" s="128"/>
      <c r="QF572" s="128"/>
      <c r="QG572" s="128"/>
      <c r="QH572" s="128"/>
      <c r="QI572" s="128"/>
      <c r="QJ572" s="128"/>
      <c r="QK572" s="128"/>
      <c r="QL572" s="128"/>
      <c r="QM572" s="128"/>
      <c r="QN572" s="128"/>
      <c r="QO572" s="128"/>
      <c r="QP572" s="128"/>
      <c r="QQ572" s="128"/>
      <c r="QR572" s="128"/>
      <c r="QS572" s="128"/>
      <c r="QT572" s="128"/>
      <c r="QU572" s="128"/>
      <c r="QV572" s="128"/>
      <c r="QW572" s="128"/>
      <c r="QX572" s="128"/>
      <c r="QY572" s="128"/>
      <c r="QZ572" s="128"/>
      <c r="RA572" s="128"/>
      <c r="RB572" s="128"/>
      <c r="RC572" s="128"/>
      <c r="RD572" s="128"/>
      <c r="RE572" s="128"/>
      <c r="RF572" s="128"/>
      <c r="RG572" s="128"/>
      <c r="RH572" s="128"/>
      <c r="RI572" s="128"/>
      <c r="RJ572" s="128"/>
      <c r="RK572" s="128"/>
      <c r="RL572" s="128"/>
      <c r="RM572" s="128"/>
      <c r="RN572" s="128"/>
      <c r="RO572" s="128"/>
      <c r="RP572" s="128"/>
      <c r="RQ572" s="128"/>
      <c r="RR572" s="128"/>
      <c r="RS572" s="128"/>
      <c r="RT572" s="128"/>
      <c r="RU572" s="128"/>
      <c r="RV572" s="128"/>
      <c r="RW572" s="128"/>
      <c r="RX572" s="128"/>
      <c r="RY572" s="128"/>
      <c r="RZ572" s="128"/>
      <c r="SA572" s="128"/>
      <c r="SB572" s="128"/>
      <c r="SC572" s="128"/>
      <c r="SD572" s="128"/>
      <c r="SE572" s="128"/>
      <c r="SF572" s="128"/>
      <c r="SG572" s="128"/>
      <c r="SH572" s="128"/>
      <c r="SI572" s="128"/>
      <c r="SJ572" s="128"/>
      <c r="SK572" s="128"/>
      <c r="SL572" s="128"/>
      <c r="SM572" s="128"/>
      <c r="SN572" s="128"/>
      <c r="SO572" s="128"/>
      <c r="SP572" s="128"/>
      <c r="SQ572" s="128"/>
      <c r="SR572" s="128"/>
      <c r="SS572" s="128"/>
      <c r="ST572" s="128"/>
      <c r="SU572" s="128"/>
      <c r="SV572" s="128"/>
      <c r="SW572" s="128"/>
      <c r="SX572" s="128"/>
      <c r="SY572" s="128"/>
      <c r="SZ572" s="128"/>
      <c r="TA572" s="128"/>
      <c r="TB572" s="128"/>
      <c r="TC572" s="128"/>
      <c r="TD572" s="128"/>
      <c r="TE572" s="128"/>
      <c r="TF572" s="128"/>
      <c r="TG572" s="128"/>
      <c r="TH572" s="128"/>
      <c r="TI572" s="128"/>
      <c r="TJ572" s="128"/>
      <c r="TK572" s="128"/>
      <c r="TL572" s="128"/>
      <c r="TM572" s="128"/>
      <c r="TN572" s="128"/>
      <c r="TO572" s="128"/>
      <c r="TP572" s="128"/>
      <c r="TQ572" s="128"/>
      <c r="TR572" s="128"/>
      <c r="TS572" s="128"/>
      <c r="TT572" s="128"/>
      <c r="TU572" s="128"/>
      <c r="TV572" s="128"/>
      <c r="TW572" s="128"/>
      <c r="TX572" s="128"/>
      <c r="TY572" s="128"/>
      <c r="TZ572" s="128"/>
      <c r="UA572" s="128"/>
      <c r="UB572" s="128"/>
      <c r="UC572" s="128"/>
      <c r="UD572" s="128"/>
      <c r="UE572" s="128"/>
      <c r="UF572" s="128"/>
      <c r="UG572" s="128"/>
      <c r="UH572" s="128"/>
      <c r="UI572" s="128"/>
      <c r="UJ572" s="128"/>
      <c r="UK572" s="128"/>
      <c r="UL572" s="128"/>
      <c r="UM572" s="128"/>
      <c r="UN572" s="128"/>
      <c r="UO572" s="128"/>
      <c r="UP572" s="128"/>
      <c r="UQ572" s="128"/>
      <c r="UR572" s="128"/>
      <c r="US572" s="128"/>
      <c r="UT572" s="128"/>
      <c r="UU572" s="128"/>
      <c r="UV572" s="128"/>
      <c r="UW572" s="128"/>
      <c r="UX572" s="128"/>
      <c r="UY572" s="128"/>
      <c r="UZ572" s="128"/>
      <c r="VA572" s="128"/>
      <c r="VB572" s="128"/>
      <c r="VC572" s="128"/>
      <c r="VD572" s="128"/>
      <c r="VE572" s="128"/>
      <c r="VF572" s="128"/>
      <c r="VG572" s="128"/>
      <c r="VH572" s="128"/>
      <c r="VI572" s="128"/>
      <c r="VJ572" s="128"/>
      <c r="VK572" s="128"/>
      <c r="VL572" s="128"/>
      <c r="VM572" s="128"/>
      <c r="VN572" s="128"/>
      <c r="VO572" s="128"/>
      <c r="VP572" s="128"/>
      <c r="VQ572" s="128"/>
      <c r="VR572" s="128"/>
      <c r="VS572" s="128"/>
      <c r="VT572" s="128"/>
      <c r="VU572" s="128"/>
      <c r="VV572" s="128"/>
      <c r="VW572" s="128"/>
      <c r="VX572" s="128"/>
      <c r="VY572" s="128"/>
      <c r="VZ572" s="128"/>
      <c r="WA572" s="128"/>
      <c r="WB572" s="128"/>
      <c r="WC572" s="128"/>
      <c r="WD572" s="128"/>
      <c r="WE572" s="128"/>
      <c r="WF572" s="128"/>
      <c r="WG572" s="128"/>
      <c r="WH572" s="128"/>
      <c r="WI572" s="128"/>
      <c r="WJ572" s="128"/>
      <c r="WK572" s="128"/>
      <c r="WL572" s="128"/>
      <c r="WM572" s="128"/>
      <c r="WN572" s="128"/>
      <c r="WO572" s="128"/>
      <c r="WP572" s="128"/>
      <c r="WQ572" s="128"/>
      <c r="WR572" s="128"/>
      <c r="WS572" s="128"/>
      <c r="WT572" s="128"/>
      <c r="WU572" s="128"/>
      <c r="WV572" s="128"/>
      <c r="WW572" s="128"/>
      <c r="WX572" s="128"/>
      <c r="WY572" s="128"/>
      <c r="WZ572" s="128"/>
      <c r="XA572" s="128"/>
      <c r="XB572" s="128"/>
      <c r="XC572" s="128"/>
      <c r="XD572" s="128"/>
      <c r="XE572" s="128"/>
      <c r="XF572" s="128"/>
      <c r="XG572" s="128"/>
      <c r="XH572" s="128"/>
      <c r="XI572" s="128"/>
      <c r="XJ572" s="128"/>
      <c r="XK572" s="128"/>
      <c r="XL572" s="128"/>
      <c r="XM572" s="128"/>
      <c r="XN572" s="128"/>
      <c r="XO572" s="128"/>
      <c r="XP572" s="128"/>
      <c r="XQ572" s="128"/>
      <c r="XR572" s="128"/>
      <c r="XS572" s="128"/>
      <c r="XT572" s="128"/>
      <c r="XU572" s="128"/>
      <c r="XV572" s="128"/>
      <c r="XW572" s="128"/>
      <c r="XX572" s="128"/>
      <c r="XY572" s="128"/>
      <c r="XZ572" s="128"/>
      <c r="YA572" s="128"/>
      <c r="YB572" s="128"/>
      <c r="YC572" s="128"/>
      <c r="YD572" s="128"/>
      <c r="YE572" s="128"/>
      <c r="YF572" s="128"/>
      <c r="YG572" s="128"/>
      <c r="YH572" s="128"/>
      <c r="YI572" s="128"/>
      <c r="YJ572" s="128"/>
      <c r="YK572" s="128"/>
      <c r="YL572" s="128"/>
      <c r="YM572" s="128"/>
      <c r="YN572" s="128"/>
      <c r="YO572" s="128"/>
      <c r="YP572" s="128"/>
      <c r="YQ572" s="128"/>
      <c r="YR572" s="128"/>
      <c r="YS572" s="128"/>
      <c r="YT572" s="128"/>
      <c r="YU572" s="128"/>
      <c r="YV572" s="128"/>
      <c r="YW572" s="128"/>
      <c r="YX572" s="128"/>
      <c r="YY572" s="128"/>
      <c r="YZ572" s="128"/>
      <c r="ZA572" s="128"/>
      <c r="ZB572" s="128"/>
      <c r="ZC572" s="128"/>
      <c r="ZD572" s="128"/>
      <c r="ZE572" s="128"/>
      <c r="ZF572" s="128"/>
      <c r="ZG572" s="128"/>
      <c r="ZH572" s="128"/>
      <c r="ZI572" s="128"/>
      <c r="ZJ572" s="128"/>
      <c r="ZK572" s="128"/>
      <c r="ZL572" s="128"/>
      <c r="ZM572" s="128"/>
      <c r="ZN572" s="128"/>
      <c r="ZO572" s="128"/>
      <c r="ZP572" s="128"/>
      <c r="ZQ572" s="128"/>
      <c r="ZR572" s="128"/>
      <c r="ZS572" s="128"/>
      <c r="ZT572" s="128"/>
      <c r="ZU572" s="128"/>
      <c r="ZV572" s="128"/>
      <c r="ZW572" s="128"/>
      <c r="ZX572" s="128"/>
      <c r="ZY572" s="128"/>
      <c r="ZZ572" s="128"/>
      <c r="AAA572" s="128"/>
      <c r="AAB572" s="128"/>
      <c r="AAC572" s="128"/>
      <c r="AAD572" s="128"/>
      <c r="AAE572" s="128"/>
      <c r="AAF572" s="128"/>
      <c r="AAG572" s="128"/>
      <c r="AAH572" s="128"/>
      <c r="AAI572" s="128"/>
      <c r="AAJ572" s="128"/>
      <c r="AAK572" s="128"/>
      <c r="AAL572" s="128"/>
      <c r="AAM572" s="128"/>
      <c r="AAN572" s="128"/>
      <c r="AAO572" s="128"/>
      <c r="AAP572" s="128"/>
      <c r="AAQ572" s="128"/>
      <c r="AAR572" s="128"/>
      <c r="AAS572" s="128"/>
      <c r="AAT572" s="128"/>
      <c r="AAU572" s="128"/>
      <c r="AAV572" s="128"/>
      <c r="AAW572" s="128"/>
      <c r="AAX572" s="128"/>
      <c r="AAY572" s="128"/>
      <c r="AAZ572" s="128"/>
      <c r="ABA572" s="128"/>
      <c r="ABB572" s="128"/>
      <c r="ABC572" s="128"/>
      <c r="ABD572" s="128"/>
      <c r="ABE572" s="128"/>
      <c r="ABF572" s="128"/>
      <c r="ABG572" s="128"/>
      <c r="ABH572" s="128"/>
      <c r="ABI572" s="128"/>
      <c r="ABJ572" s="128"/>
      <c r="ABK572" s="128"/>
      <c r="ABL572" s="128"/>
      <c r="ABM572" s="128"/>
      <c r="ABN572" s="128"/>
      <c r="ABO572" s="128"/>
      <c r="ABP572" s="128"/>
      <c r="ABQ572" s="128"/>
      <c r="ABR572" s="128"/>
      <c r="ABS572" s="128"/>
      <c r="ABT572" s="128"/>
      <c r="ABU572" s="128"/>
      <c r="ABV572" s="128"/>
      <c r="ABW572" s="128"/>
      <c r="ABX572" s="128"/>
      <c r="ABY572" s="128"/>
      <c r="ABZ572" s="128"/>
      <c r="ACA572" s="128"/>
      <c r="ACB572" s="128"/>
      <c r="ACC572" s="128"/>
      <c r="ACD572" s="128"/>
      <c r="ACE572" s="128"/>
      <c r="ACF572" s="128"/>
      <c r="ACG572" s="128"/>
      <c r="ACH572" s="128"/>
      <c r="ACI572" s="128"/>
      <c r="ACJ572" s="128"/>
      <c r="ACK572" s="128"/>
      <c r="ACL572" s="128"/>
      <c r="ACM572" s="128"/>
      <c r="ACN572" s="128"/>
      <c r="ACO572" s="128"/>
      <c r="ACP572" s="128"/>
      <c r="ACQ572" s="128"/>
      <c r="ACR572" s="128"/>
      <c r="ACS572" s="128"/>
      <c r="ACT572" s="128"/>
      <c r="ACU572" s="128"/>
      <c r="ACV572" s="128"/>
      <c r="ACW572" s="128"/>
      <c r="ACX572" s="128"/>
      <c r="ACY572" s="128"/>
      <c r="ACZ572" s="128"/>
      <c r="ADA572" s="128"/>
      <c r="ADB572" s="128"/>
      <c r="ADC572" s="128"/>
      <c r="ADD572" s="128"/>
      <c r="ADE572" s="128"/>
      <c r="ADF572" s="128"/>
      <c r="ADG572" s="128"/>
      <c r="ADH572" s="128"/>
      <c r="ADI572" s="128"/>
      <c r="ADJ572" s="128"/>
      <c r="ADK572" s="128"/>
      <c r="ADL572" s="128"/>
      <c r="ADM572" s="128"/>
      <c r="ADN572" s="128"/>
      <c r="ADO572" s="128"/>
      <c r="ADP572" s="128"/>
      <c r="ADQ572" s="128"/>
      <c r="ADR572" s="128"/>
      <c r="ADS572" s="128"/>
      <c r="ADT572" s="128"/>
      <c r="ADU572" s="128"/>
      <c r="ADV572" s="128"/>
      <c r="ADW572" s="128"/>
      <c r="ADX572" s="128"/>
      <c r="ADY572" s="128"/>
      <c r="ADZ572" s="128"/>
      <c r="AEA572" s="128"/>
      <c r="AEB572" s="128"/>
      <c r="AEC572" s="128"/>
      <c r="AED572" s="128"/>
      <c r="AEE572" s="128"/>
      <c r="AEF572" s="128"/>
      <c r="AEG572" s="128"/>
      <c r="AEH572" s="128"/>
      <c r="AEI572" s="128"/>
      <c r="AEJ572" s="128"/>
      <c r="AEK572" s="128"/>
      <c r="AEL572" s="128"/>
      <c r="AEM572" s="128"/>
      <c r="AEN572" s="128"/>
      <c r="AEO572" s="128"/>
      <c r="AEP572" s="128"/>
      <c r="AEQ572" s="128"/>
      <c r="AER572" s="128"/>
      <c r="AES572" s="128"/>
      <c r="AET572" s="128"/>
      <c r="AEU572" s="128"/>
      <c r="AEV572" s="128"/>
      <c r="AEW572" s="128"/>
      <c r="AEX572" s="128"/>
      <c r="AEY572" s="128"/>
      <c r="AEZ572" s="128"/>
      <c r="AFA572" s="128"/>
      <c r="AFB572" s="128"/>
      <c r="AFC572" s="128"/>
      <c r="AFD572" s="128"/>
      <c r="AFE572" s="128"/>
      <c r="AFF572" s="128"/>
      <c r="AFG572" s="128"/>
      <c r="AFH572" s="128"/>
      <c r="AFI572" s="128"/>
      <c r="AFJ572" s="128"/>
      <c r="AFK572" s="128"/>
      <c r="AFL572" s="128"/>
      <c r="AFM572" s="128"/>
      <c r="AFN572" s="128"/>
      <c r="AFO572" s="128"/>
      <c r="AFP572" s="128"/>
      <c r="AFQ572" s="128"/>
      <c r="AFR572" s="128"/>
      <c r="AFS572" s="128"/>
      <c r="AFT572" s="128"/>
      <c r="AFU572" s="128"/>
      <c r="AFV572" s="128"/>
      <c r="AFW572" s="128"/>
      <c r="AFX572" s="128"/>
      <c r="AFY572" s="128"/>
      <c r="AFZ572" s="128"/>
      <c r="AGA572" s="128"/>
      <c r="AGB572" s="128"/>
      <c r="AGC572" s="128"/>
      <c r="AGD572" s="128"/>
      <c r="AGE572" s="128"/>
      <c r="AGF572" s="128"/>
      <c r="AGG572" s="128"/>
      <c r="AGH572" s="128"/>
      <c r="AGI572" s="128"/>
      <c r="AGJ572" s="128"/>
      <c r="AGK572" s="128"/>
      <c r="AGL572" s="128"/>
      <c r="AGM572" s="128"/>
      <c r="AGN572" s="128"/>
      <c r="AGO572" s="128"/>
      <c r="AGP572" s="128"/>
      <c r="AGQ572" s="128"/>
      <c r="AGR572" s="128"/>
      <c r="AGS572" s="128"/>
      <c r="AGT572" s="128"/>
      <c r="AGU572" s="128"/>
      <c r="AGV572" s="128"/>
      <c r="AGW572" s="128"/>
      <c r="AGX572" s="128"/>
      <c r="AGY572" s="128"/>
      <c r="AGZ572" s="128"/>
      <c r="AHA572" s="128"/>
      <c r="AHB572" s="128"/>
      <c r="AHC572" s="128"/>
      <c r="AHD572" s="128"/>
      <c r="AHE572" s="128"/>
      <c r="AHF572" s="128"/>
      <c r="AHG572" s="128"/>
      <c r="AHH572" s="128"/>
      <c r="AHI572" s="128"/>
      <c r="AHJ572" s="128"/>
      <c r="AHK572" s="128"/>
      <c r="AHL572" s="128"/>
      <c r="AHM572" s="128"/>
      <c r="AHN572" s="128"/>
      <c r="AHO572" s="128"/>
      <c r="AHP572" s="128"/>
      <c r="AHQ572" s="128"/>
      <c r="AHR572" s="128"/>
      <c r="AHS572" s="128"/>
      <c r="AHT572" s="128"/>
      <c r="AHU572" s="128"/>
      <c r="AHV572" s="128"/>
      <c r="AHW572" s="128"/>
      <c r="AHX572" s="128"/>
      <c r="AHY572" s="128"/>
      <c r="AHZ572" s="128"/>
      <c r="AIA572" s="128"/>
      <c r="AIB572" s="128"/>
      <c r="AIC572" s="128"/>
      <c r="AID572" s="128"/>
      <c r="AIE572" s="128"/>
      <c r="AIF572" s="128"/>
      <c r="AIG572" s="128"/>
      <c r="AIH572" s="128"/>
      <c r="AII572" s="128"/>
      <c r="AIJ572" s="128"/>
      <c r="AIK572" s="128"/>
      <c r="AIL572" s="128"/>
      <c r="AIM572" s="128"/>
      <c r="AIN572" s="128"/>
      <c r="AIO572" s="128"/>
      <c r="AIP572" s="128"/>
      <c r="AIQ572" s="128"/>
      <c r="AIR572" s="128"/>
      <c r="AIS572" s="128"/>
      <c r="AIT572" s="128"/>
      <c r="AIU572" s="128"/>
      <c r="AIV572" s="128"/>
      <c r="AIW572" s="128"/>
      <c r="AIX572" s="128"/>
      <c r="AIY572" s="128"/>
      <c r="AIZ572" s="128"/>
      <c r="AJA572" s="128"/>
      <c r="AJB572" s="128"/>
      <c r="AJC572" s="128"/>
      <c r="AJD572" s="128"/>
      <c r="AJE572" s="128"/>
      <c r="AJF572" s="128"/>
      <c r="AJG572" s="128"/>
      <c r="AJH572" s="128"/>
      <c r="AJI572" s="128"/>
      <c r="AJJ572" s="128"/>
      <c r="AJK572" s="128"/>
      <c r="AJL572" s="128"/>
      <c r="AJM572" s="128"/>
      <c r="AJN572" s="128"/>
      <c r="AJO572" s="128"/>
      <c r="AJP572" s="128"/>
      <c r="AJQ572" s="128"/>
      <c r="AJR572" s="128"/>
      <c r="AJS572" s="128"/>
      <c r="AJT572" s="128"/>
      <c r="AJU572" s="128"/>
      <c r="AJV572" s="128"/>
      <c r="AJW572" s="128"/>
      <c r="AJX572" s="128"/>
      <c r="AJY572" s="128"/>
      <c r="AJZ572" s="128"/>
      <c r="AKA572" s="128"/>
      <c r="AKB572" s="128"/>
      <c r="AKC572" s="128"/>
      <c r="AKD572" s="128"/>
      <c r="AKE572" s="128"/>
      <c r="AKF572" s="128"/>
      <c r="AKG572" s="128"/>
      <c r="AKH572" s="128"/>
      <c r="AKI572" s="128"/>
      <c r="AKJ572" s="128"/>
      <c r="AKK572" s="128"/>
      <c r="AKL572" s="128"/>
      <c r="AKM572" s="128"/>
      <c r="AKN572" s="128"/>
      <c r="AKO572" s="128"/>
      <c r="AKP572" s="128"/>
      <c r="AKQ572" s="128"/>
      <c r="AKR572" s="128"/>
      <c r="AKS572" s="128"/>
      <c r="AKT572" s="128"/>
      <c r="AKU572" s="128"/>
      <c r="AKV572" s="128"/>
      <c r="AKW572" s="128"/>
      <c r="AKX572" s="128"/>
      <c r="AKY572" s="128"/>
      <c r="AKZ572" s="128"/>
      <c r="ALA572" s="128"/>
      <c r="ALB572" s="128"/>
      <c r="ALC572" s="128"/>
      <c r="ALD572" s="128"/>
      <c r="ALE572" s="128"/>
      <c r="ALF572" s="128"/>
      <c r="ALG572" s="128"/>
      <c r="ALH572" s="128"/>
      <c r="ALI572" s="128"/>
      <c r="ALJ572" s="128"/>
      <c r="ALK572" s="128"/>
      <c r="ALL572" s="128"/>
      <c r="ALM572" s="128"/>
      <c r="ALN572" s="128"/>
      <c r="ALO572" s="128"/>
      <c r="ALP572" s="128"/>
      <c r="ALQ572" s="128"/>
      <c r="ALR572" s="128"/>
      <c r="ALS572" s="128"/>
      <c r="ALT572" s="128"/>
      <c r="ALU572" s="128"/>
      <c r="ALV572" s="128"/>
      <c r="ALW572" s="128"/>
      <c r="ALX572" s="128"/>
      <c r="ALY572" s="128"/>
      <c r="ALZ572" s="128"/>
      <c r="AMA572" s="128"/>
      <c r="AMB572" s="128"/>
      <c r="AMC572" s="128"/>
      <c r="AMD572" s="128"/>
      <c r="AME572" s="128"/>
      <c r="AMF572" s="128"/>
      <c r="AMG572" s="128"/>
      <c r="AMH572" s="128"/>
    </row>
    <row r="573" spans="1:1022" ht="15" customHeight="1" x14ac:dyDescent="0.3">
      <c r="A573" s="131" t="s">
        <v>19</v>
      </c>
      <c r="B573" s="158" t="s">
        <v>49</v>
      </c>
      <c r="C573" s="158"/>
      <c r="D573" s="177"/>
      <c r="E573" s="174"/>
      <c r="F573" s="178"/>
      <c r="G573" s="178"/>
      <c r="H573" s="177"/>
      <c r="I573" s="177"/>
      <c r="J573" s="179"/>
      <c r="K573" s="179"/>
      <c r="L573" s="179"/>
      <c r="M573" s="179"/>
      <c r="N573" s="179"/>
      <c r="O573" s="179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8"/>
      <c r="AA573" s="128"/>
      <c r="AB573" s="128"/>
      <c r="AC573" s="128"/>
      <c r="AD573" s="128"/>
      <c r="AE573" s="128"/>
      <c r="AF573" s="128"/>
      <c r="AG573" s="128"/>
      <c r="AH573" s="128"/>
      <c r="AI573" s="128"/>
      <c r="AJ573" s="128"/>
      <c r="AK573" s="128"/>
      <c r="AL573" s="128"/>
      <c r="AM573" s="128"/>
      <c r="AN573" s="128"/>
      <c r="AO573" s="128"/>
      <c r="AP573" s="128"/>
      <c r="AQ573" s="128"/>
      <c r="AR573" s="128"/>
      <c r="AS573" s="128"/>
      <c r="AT573" s="128"/>
      <c r="AU573" s="128"/>
      <c r="AV573" s="128"/>
      <c r="AW573" s="128"/>
      <c r="AX573" s="128"/>
      <c r="AY573" s="128"/>
      <c r="AZ573" s="128"/>
      <c r="BA573" s="128"/>
      <c r="BB573" s="128"/>
      <c r="BC573" s="128"/>
      <c r="BD573" s="128"/>
      <c r="BE573" s="128"/>
      <c r="BF573" s="128"/>
      <c r="BG573" s="128"/>
      <c r="BH573" s="128"/>
      <c r="BI573" s="128"/>
      <c r="BJ573" s="128"/>
      <c r="BK573" s="128"/>
      <c r="BL573" s="128"/>
      <c r="BM573" s="128"/>
      <c r="BN573" s="128"/>
      <c r="BO573" s="128"/>
      <c r="BP573" s="128"/>
      <c r="BQ573" s="128"/>
      <c r="BR573" s="128"/>
      <c r="BS573" s="128"/>
      <c r="BT573" s="128"/>
      <c r="BU573" s="128"/>
      <c r="BV573" s="128"/>
      <c r="BW573" s="128"/>
      <c r="BX573" s="128"/>
      <c r="BY573" s="128"/>
      <c r="BZ573" s="128"/>
      <c r="CA573" s="128"/>
      <c r="CB573" s="128"/>
      <c r="CC573" s="128"/>
      <c r="CD573" s="128"/>
      <c r="CE573" s="128"/>
      <c r="CF573" s="128"/>
      <c r="CG573" s="128"/>
      <c r="CH573" s="128"/>
      <c r="CI573" s="128"/>
      <c r="CJ573" s="128"/>
      <c r="CK573" s="128"/>
      <c r="CL573" s="128"/>
      <c r="CM573" s="128"/>
      <c r="CN573" s="128"/>
      <c r="CO573" s="128"/>
      <c r="CP573" s="128"/>
      <c r="CQ573" s="128"/>
      <c r="CR573" s="128"/>
      <c r="CS573" s="128"/>
      <c r="CT573" s="128"/>
      <c r="CU573" s="128"/>
      <c r="CV573" s="128"/>
      <c r="CW573" s="128"/>
      <c r="CX573" s="128"/>
      <c r="CY573" s="128"/>
      <c r="CZ573" s="128"/>
      <c r="DA573" s="128"/>
      <c r="DB573" s="128"/>
      <c r="DC573" s="128"/>
      <c r="DD573" s="128"/>
      <c r="DE573" s="128"/>
      <c r="DF573" s="128"/>
      <c r="DG573" s="128"/>
      <c r="DH573" s="128"/>
      <c r="DI573" s="128"/>
      <c r="DJ573" s="128"/>
      <c r="DK573" s="128"/>
      <c r="DL573" s="128"/>
      <c r="DM573" s="128"/>
      <c r="DN573" s="128"/>
      <c r="DO573" s="128"/>
      <c r="DP573" s="128"/>
      <c r="DQ573" s="128"/>
      <c r="DR573" s="128"/>
      <c r="DS573" s="128"/>
      <c r="DT573" s="128"/>
      <c r="DU573" s="128"/>
      <c r="DV573" s="128"/>
      <c r="DW573" s="128"/>
      <c r="DX573" s="128"/>
      <c r="DY573" s="128"/>
      <c r="DZ573" s="128"/>
      <c r="EA573" s="128"/>
      <c r="EB573" s="128"/>
      <c r="EC573" s="128"/>
      <c r="ED573" s="128"/>
      <c r="EE573" s="128"/>
      <c r="EF573" s="128"/>
      <c r="EG573" s="128"/>
      <c r="EH573" s="128"/>
      <c r="EI573" s="128"/>
      <c r="EJ573" s="128"/>
      <c r="EK573" s="128"/>
      <c r="EL573" s="128"/>
      <c r="EM573" s="128"/>
      <c r="EN573" s="128"/>
      <c r="EO573" s="128"/>
      <c r="EP573" s="128"/>
      <c r="EQ573" s="128"/>
      <c r="ER573" s="128"/>
      <c r="ES573" s="128"/>
      <c r="ET573" s="128"/>
      <c r="EU573" s="128"/>
      <c r="EV573" s="128"/>
      <c r="EW573" s="128"/>
      <c r="EX573" s="128"/>
      <c r="EY573" s="128"/>
      <c r="EZ573" s="128"/>
      <c r="FA573" s="128"/>
      <c r="FB573" s="128"/>
      <c r="FC573" s="128"/>
      <c r="FD573" s="128"/>
      <c r="FE573" s="128"/>
      <c r="FF573" s="128"/>
      <c r="FG573" s="128"/>
      <c r="FH573" s="128"/>
      <c r="FI573" s="128"/>
      <c r="FJ573" s="128"/>
      <c r="FK573" s="128"/>
      <c r="FL573" s="128"/>
      <c r="FM573" s="128"/>
      <c r="FN573" s="128"/>
      <c r="FO573" s="128"/>
      <c r="FP573" s="128"/>
      <c r="FQ573" s="128"/>
      <c r="FR573" s="128"/>
      <c r="FS573" s="128"/>
      <c r="FT573" s="128"/>
      <c r="FU573" s="128"/>
      <c r="FV573" s="128"/>
      <c r="FW573" s="128"/>
      <c r="FX573" s="128"/>
      <c r="FY573" s="128"/>
      <c r="FZ573" s="128"/>
      <c r="GA573" s="128"/>
      <c r="GB573" s="128"/>
      <c r="GC573" s="128"/>
      <c r="GD573" s="128"/>
      <c r="GE573" s="128"/>
      <c r="GF573" s="128"/>
      <c r="GG573" s="128"/>
      <c r="GH573" s="128"/>
      <c r="GI573" s="128"/>
      <c r="GJ573" s="128"/>
      <c r="GK573" s="128"/>
      <c r="GL573" s="128"/>
      <c r="GM573" s="128"/>
      <c r="GN573" s="128"/>
      <c r="GO573" s="128"/>
      <c r="GP573" s="128"/>
      <c r="GQ573" s="128"/>
      <c r="GR573" s="128"/>
      <c r="GS573" s="128"/>
      <c r="GT573" s="128"/>
      <c r="GU573" s="128"/>
      <c r="GV573" s="128"/>
      <c r="GW573" s="128"/>
      <c r="GX573" s="128"/>
      <c r="GY573" s="128"/>
      <c r="GZ573" s="128"/>
      <c r="HA573" s="128"/>
      <c r="HB573" s="128"/>
      <c r="HC573" s="128"/>
      <c r="HD573" s="128"/>
      <c r="HE573" s="128"/>
      <c r="HF573" s="128"/>
      <c r="HG573" s="128"/>
      <c r="HH573" s="128"/>
      <c r="HI573" s="128"/>
      <c r="HJ573" s="128"/>
      <c r="HK573" s="128"/>
      <c r="HL573" s="128"/>
      <c r="HM573" s="128"/>
      <c r="HN573" s="128"/>
      <c r="HO573" s="128"/>
      <c r="HP573" s="128"/>
      <c r="HQ573" s="128"/>
      <c r="HR573" s="128"/>
      <c r="HS573" s="128"/>
      <c r="HT573" s="128"/>
      <c r="HU573" s="128"/>
      <c r="HV573" s="128"/>
      <c r="HW573" s="128"/>
      <c r="HX573" s="128"/>
      <c r="HY573" s="128"/>
      <c r="HZ573" s="128"/>
      <c r="IA573" s="128"/>
      <c r="IB573" s="128"/>
      <c r="IC573" s="128"/>
      <c r="ID573" s="128"/>
      <c r="IE573" s="128"/>
      <c r="IF573" s="128"/>
      <c r="IG573" s="128"/>
      <c r="IH573" s="128"/>
      <c r="II573" s="128"/>
      <c r="IJ573" s="128"/>
      <c r="IK573" s="128"/>
      <c r="IL573" s="128"/>
      <c r="IM573" s="128"/>
      <c r="IN573" s="128"/>
      <c r="IO573" s="128"/>
      <c r="IP573" s="128"/>
      <c r="IQ573" s="128"/>
      <c r="IR573" s="128"/>
      <c r="IS573" s="128"/>
      <c r="IT573" s="128"/>
      <c r="IU573" s="128"/>
      <c r="IV573" s="128"/>
      <c r="IW573" s="128"/>
      <c r="IX573" s="128"/>
      <c r="IY573" s="128"/>
      <c r="IZ573" s="128"/>
      <c r="JA573" s="128"/>
      <c r="JB573" s="128"/>
      <c r="JC573" s="128"/>
      <c r="JD573" s="128"/>
      <c r="JE573" s="128"/>
      <c r="JF573" s="128"/>
      <c r="JG573" s="128"/>
      <c r="JH573" s="128"/>
      <c r="JI573" s="128"/>
      <c r="JJ573" s="128"/>
      <c r="JK573" s="128"/>
      <c r="JL573" s="128"/>
      <c r="JM573" s="128"/>
      <c r="JN573" s="128"/>
      <c r="JO573" s="128"/>
      <c r="JP573" s="128"/>
      <c r="JQ573" s="128"/>
      <c r="JR573" s="128"/>
      <c r="JS573" s="128"/>
      <c r="JT573" s="128"/>
      <c r="JU573" s="128"/>
      <c r="JV573" s="128"/>
      <c r="JW573" s="128"/>
      <c r="JX573" s="128"/>
      <c r="JY573" s="128"/>
      <c r="JZ573" s="128"/>
      <c r="KA573" s="128"/>
      <c r="KB573" s="128"/>
      <c r="KC573" s="128"/>
      <c r="KD573" s="128"/>
      <c r="KE573" s="128"/>
      <c r="KF573" s="128"/>
      <c r="KG573" s="128"/>
      <c r="KH573" s="128"/>
      <c r="KI573" s="128"/>
      <c r="KJ573" s="128"/>
      <c r="KK573" s="128"/>
      <c r="KL573" s="128"/>
      <c r="KM573" s="128"/>
      <c r="KN573" s="128"/>
      <c r="KO573" s="128"/>
      <c r="KP573" s="128"/>
      <c r="KQ573" s="128"/>
      <c r="KR573" s="128"/>
      <c r="KS573" s="128"/>
      <c r="KT573" s="128"/>
      <c r="KU573" s="128"/>
      <c r="KV573" s="128"/>
      <c r="KW573" s="128"/>
      <c r="KX573" s="128"/>
      <c r="KY573" s="128"/>
      <c r="KZ573" s="128"/>
      <c r="LA573" s="128"/>
      <c r="LB573" s="128"/>
      <c r="LC573" s="128"/>
      <c r="LD573" s="128"/>
      <c r="LE573" s="128"/>
      <c r="LF573" s="128"/>
      <c r="LG573" s="128"/>
      <c r="LH573" s="128"/>
      <c r="LI573" s="128"/>
      <c r="LJ573" s="128"/>
      <c r="LK573" s="128"/>
      <c r="LL573" s="128"/>
      <c r="LM573" s="128"/>
      <c r="LN573" s="128"/>
      <c r="LO573" s="128"/>
      <c r="LP573" s="128"/>
      <c r="LQ573" s="128"/>
      <c r="LR573" s="128"/>
      <c r="LS573" s="128"/>
      <c r="LT573" s="128"/>
      <c r="LU573" s="128"/>
      <c r="LV573" s="128"/>
      <c r="LW573" s="128"/>
      <c r="LX573" s="128"/>
      <c r="LY573" s="128"/>
      <c r="LZ573" s="128"/>
      <c r="MA573" s="128"/>
      <c r="MB573" s="128"/>
      <c r="MC573" s="128"/>
      <c r="MD573" s="128"/>
      <c r="ME573" s="128"/>
      <c r="MF573" s="128"/>
      <c r="MG573" s="128"/>
      <c r="MH573" s="128"/>
      <c r="MI573" s="128"/>
      <c r="MJ573" s="128"/>
      <c r="MK573" s="128"/>
      <c r="ML573" s="128"/>
      <c r="MM573" s="128"/>
      <c r="MN573" s="128"/>
      <c r="MO573" s="128"/>
      <c r="MP573" s="128"/>
      <c r="MQ573" s="128"/>
      <c r="MR573" s="128"/>
      <c r="MS573" s="128"/>
      <c r="MT573" s="128"/>
      <c r="MU573" s="128"/>
      <c r="MV573" s="128"/>
      <c r="MW573" s="128"/>
      <c r="MX573" s="128"/>
      <c r="MY573" s="128"/>
      <c r="MZ573" s="128"/>
      <c r="NA573" s="128"/>
      <c r="NB573" s="128"/>
      <c r="NC573" s="128"/>
      <c r="ND573" s="128"/>
      <c r="NE573" s="128"/>
      <c r="NF573" s="128"/>
      <c r="NG573" s="128"/>
      <c r="NH573" s="128"/>
      <c r="NI573" s="128"/>
      <c r="NJ573" s="128"/>
      <c r="NK573" s="128"/>
      <c r="NL573" s="128"/>
      <c r="NM573" s="128"/>
      <c r="NN573" s="128"/>
      <c r="NO573" s="128"/>
      <c r="NP573" s="128"/>
      <c r="NQ573" s="128"/>
      <c r="NR573" s="128"/>
      <c r="NS573" s="128"/>
      <c r="NT573" s="128"/>
      <c r="NU573" s="128"/>
      <c r="NV573" s="128"/>
      <c r="NW573" s="128"/>
      <c r="NX573" s="128"/>
      <c r="NY573" s="128"/>
      <c r="NZ573" s="128"/>
      <c r="OA573" s="128"/>
      <c r="OB573" s="128"/>
      <c r="OC573" s="128"/>
      <c r="OD573" s="128"/>
      <c r="OE573" s="128"/>
      <c r="OF573" s="128"/>
      <c r="OG573" s="128"/>
      <c r="OH573" s="128"/>
      <c r="OI573" s="128"/>
      <c r="OJ573" s="128"/>
      <c r="OK573" s="128"/>
      <c r="OL573" s="128"/>
      <c r="OM573" s="128"/>
      <c r="ON573" s="128"/>
      <c r="OO573" s="128"/>
      <c r="OP573" s="128"/>
      <c r="OQ573" s="128"/>
      <c r="OR573" s="128"/>
      <c r="OS573" s="128"/>
      <c r="OT573" s="128"/>
      <c r="OU573" s="128"/>
      <c r="OV573" s="128"/>
      <c r="OW573" s="128"/>
      <c r="OX573" s="128"/>
      <c r="OY573" s="128"/>
      <c r="OZ573" s="128"/>
      <c r="PA573" s="128"/>
      <c r="PB573" s="128"/>
      <c r="PC573" s="128"/>
      <c r="PD573" s="128"/>
      <c r="PE573" s="128"/>
      <c r="PF573" s="128"/>
      <c r="PG573" s="128"/>
      <c r="PH573" s="128"/>
      <c r="PI573" s="128"/>
      <c r="PJ573" s="128"/>
      <c r="PK573" s="128"/>
      <c r="PL573" s="128"/>
      <c r="PM573" s="128"/>
      <c r="PN573" s="128"/>
      <c r="PO573" s="128"/>
      <c r="PP573" s="128"/>
      <c r="PQ573" s="128"/>
      <c r="PR573" s="128"/>
      <c r="PS573" s="128"/>
      <c r="PT573" s="128"/>
      <c r="PU573" s="128"/>
      <c r="PV573" s="128"/>
      <c r="PW573" s="128"/>
      <c r="PX573" s="128"/>
      <c r="PY573" s="128"/>
      <c r="PZ573" s="128"/>
      <c r="QA573" s="128"/>
      <c r="QB573" s="128"/>
      <c r="QC573" s="128"/>
      <c r="QD573" s="128"/>
      <c r="QE573" s="128"/>
      <c r="QF573" s="128"/>
      <c r="QG573" s="128"/>
      <c r="QH573" s="128"/>
      <c r="QI573" s="128"/>
      <c r="QJ573" s="128"/>
      <c r="QK573" s="128"/>
      <c r="QL573" s="128"/>
      <c r="QM573" s="128"/>
      <c r="QN573" s="128"/>
      <c r="QO573" s="128"/>
      <c r="QP573" s="128"/>
      <c r="QQ573" s="128"/>
      <c r="QR573" s="128"/>
      <c r="QS573" s="128"/>
      <c r="QT573" s="128"/>
      <c r="QU573" s="128"/>
      <c r="QV573" s="128"/>
      <c r="QW573" s="128"/>
      <c r="QX573" s="128"/>
      <c r="QY573" s="128"/>
      <c r="QZ573" s="128"/>
      <c r="RA573" s="128"/>
      <c r="RB573" s="128"/>
      <c r="RC573" s="128"/>
      <c r="RD573" s="128"/>
      <c r="RE573" s="128"/>
      <c r="RF573" s="128"/>
      <c r="RG573" s="128"/>
      <c r="RH573" s="128"/>
      <c r="RI573" s="128"/>
      <c r="RJ573" s="128"/>
      <c r="RK573" s="128"/>
      <c r="RL573" s="128"/>
      <c r="RM573" s="128"/>
      <c r="RN573" s="128"/>
      <c r="RO573" s="128"/>
      <c r="RP573" s="128"/>
      <c r="RQ573" s="128"/>
      <c r="RR573" s="128"/>
      <c r="RS573" s="128"/>
      <c r="RT573" s="128"/>
      <c r="RU573" s="128"/>
      <c r="RV573" s="128"/>
      <c r="RW573" s="128"/>
      <c r="RX573" s="128"/>
      <c r="RY573" s="128"/>
      <c r="RZ573" s="128"/>
      <c r="SA573" s="128"/>
      <c r="SB573" s="128"/>
      <c r="SC573" s="128"/>
      <c r="SD573" s="128"/>
      <c r="SE573" s="128"/>
      <c r="SF573" s="128"/>
      <c r="SG573" s="128"/>
      <c r="SH573" s="128"/>
      <c r="SI573" s="128"/>
      <c r="SJ573" s="128"/>
      <c r="SK573" s="128"/>
      <c r="SL573" s="128"/>
      <c r="SM573" s="128"/>
      <c r="SN573" s="128"/>
      <c r="SO573" s="128"/>
      <c r="SP573" s="128"/>
      <c r="SQ573" s="128"/>
      <c r="SR573" s="128"/>
      <c r="SS573" s="128"/>
      <c r="ST573" s="128"/>
      <c r="SU573" s="128"/>
      <c r="SV573" s="128"/>
      <c r="SW573" s="128"/>
      <c r="SX573" s="128"/>
      <c r="SY573" s="128"/>
      <c r="SZ573" s="128"/>
      <c r="TA573" s="128"/>
      <c r="TB573" s="128"/>
      <c r="TC573" s="128"/>
      <c r="TD573" s="128"/>
      <c r="TE573" s="128"/>
      <c r="TF573" s="128"/>
      <c r="TG573" s="128"/>
      <c r="TH573" s="128"/>
      <c r="TI573" s="128"/>
      <c r="TJ573" s="128"/>
      <c r="TK573" s="128"/>
      <c r="TL573" s="128"/>
      <c r="TM573" s="128"/>
      <c r="TN573" s="128"/>
      <c r="TO573" s="128"/>
      <c r="TP573" s="128"/>
      <c r="TQ573" s="128"/>
      <c r="TR573" s="128"/>
      <c r="TS573" s="128"/>
      <c r="TT573" s="128"/>
      <c r="TU573" s="128"/>
      <c r="TV573" s="128"/>
      <c r="TW573" s="128"/>
      <c r="TX573" s="128"/>
      <c r="TY573" s="128"/>
      <c r="TZ573" s="128"/>
      <c r="UA573" s="128"/>
      <c r="UB573" s="128"/>
      <c r="UC573" s="128"/>
      <c r="UD573" s="128"/>
      <c r="UE573" s="128"/>
      <c r="UF573" s="128"/>
      <c r="UG573" s="128"/>
      <c r="UH573" s="128"/>
      <c r="UI573" s="128"/>
      <c r="UJ573" s="128"/>
      <c r="UK573" s="128"/>
      <c r="UL573" s="128"/>
      <c r="UM573" s="128"/>
      <c r="UN573" s="128"/>
      <c r="UO573" s="128"/>
      <c r="UP573" s="128"/>
      <c r="UQ573" s="128"/>
      <c r="UR573" s="128"/>
      <c r="US573" s="128"/>
      <c r="UT573" s="128"/>
      <c r="UU573" s="128"/>
      <c r="UV573" s="128"/>
      <c r="UW573" s="128"/>
      <c r="UX573" s="128"/>
      <c r="UY573" s="128"/>
      <c r="UZ573" s="128"/>
      <c r="VA573" s="128"/>
      <c r="VB573" s="128"/>
      <c r="VC573" s="128"/>
      <c r="VD573" s="128"/>
      <c r="VE573" s="128"/>
      <c r="VF573" s="128"/>
      <c r="VG573" s="128"/>
      <c r="VH573" s="128"/>
      <c r="VI573" s="128"/>
      <c r="VJ573" s="128"/>
      <c r="VK573" s="128"/>
      <c r="VL573" s="128"/>
      <c r="VM573" s="128"/>
      <c r="VN573" s="128"/>
      <c r="VO573" s="128"/>
      <c r="VP573" s="128"/>
      <c r="VQ573" s="128"/>
      <c r="VR573" s="128"/>
      <c r="VS573" s="128"/>
      <c r="VT573" s="128"/>
      <c r="VU573" s="128"/>
      <c r="VV573" s="128"/>
      <c r="VW573" s="128"/>
      <c r="VX573" s="128"/>
      <c r="VY573" s="128"/>
      <c r="VZ573" s="128"/>
      <c r="WA573" s="128"/>
      <c r="WB573" s="128"/>
      <c r="WC573" s="128"/>
      <c r="WD573" s="128"/>
      <c r="WE573" s="128"/>
      <c r="WF573" s="128"/>
      <c r="WG573" s="128"/>
      <c r="WH573" s="128"/>
      <c r="WI573" s="128"/>
      <c r="WJ573" s="128"/>
      <c r="WK573" s="128"/>
      <c r="WL573" s="128"/>
      <c r="WM573" s="128"/>
      <c r="WN573" s="128"/>
      <c r="WO573" s="128"/>
      <c r="WP573" s="128"/>
      <c r="WQ573" s="128"/>
      <c r="WR573" s="128"/>
      <c r="WS573" s="128"/>
      <c r="WT573" s="128"/>
      <c r="WU573" s="128"/>
      <c r="WV573" s="128"/>
      <c r="WW573" s="128"/>
      <c r="WX573" s="128"/>
      <c r="WY573" s="128"/>
      <c r="WZ573" s="128"/>
      <c r="XA573" s="128"/>
      <c r="XB573" s="128"/>
      <c r="XC573" s="128"/>
      <c r="XD573" s="128"/>
      <c r="XE573" s="128"/>
      <c r="XF573" s="128"/>
      <c r="XG573" s="128"/>
      <c r="XH573" s="128"/>
      <c r="XI573" s="128"/>
      <c r="XJ573" s="128"/>
      <c r="XK573" s="128"/>
      <c r="XL573" s="128"/>
      <c r="XM573" s="128"/>
      <c r="XN573" s="128"/>
      <c r="XO573" s="128"/>
      <c r="XP573" s="128"/>
      <c r="XQ573" s="128"/>
      <c r="XR573" s="128"/>
      <c r="XS573" s="128"/>
      <c r="XT573" s="128"/>
      <c r="XU573" s="128"/>
      <c r="XV573" s="128"/>
      <c r="XW573" s="128"/>
      <c r="XX573" s="128"/>
      <c r="XY573" s="128"/>
      <c r="XZ573" s="128"/>
      <c r="YA573" s="128"/>
      <c r="YB573" s="128"/>
      <c r="YC573" s="128"/>
      <c r="YD573" s="128"/>
      <c r="YE573" s="128"/>
      <c r="YF573" s="128"/>
      <c r="YG573" s="128"/>
      <c r="YH573" s="128"/>
      <c r="YI573" s="128"/>
      <c r="YJ573" s="128"/>
      <c r="YK573" s="128"/>
      <c r="YL573" s="128"/>
      <c r="YM573" s="128"/>
      <c r="YN573" s="128"/>
      <c r="YO573" s="128"/>
      <c r="YP573" s="128"/>
      <c r="YQ573" s="128"/>
      <c r="YR573" s="128"/>
      <c r="YS573" s="128"/>
      <c r="YT573" s="128"/>
      <c r="YU573" s="128"/>
      <c r="YV573" s="128"/>
      <c r="YW573" s="128"/>
      <c r="YX573" s="128"/>
      <c r="YY573" s="128"/>
      <c r="YZ573" s="128"/>
      <c r="ZA573" s="128"/>
      <c r="ZB573" s="128"/>
      <c r="ZC573" s="128"/>
      <c r="ZD573" s="128"/>
      <c r="ZE573" s="128"/>
      <c r="ZF573" s="128"/>
      <c r="ZG573" s="128"/>
      <c r="ZH573" s="128"/>
      <c r="ZI573" s="128"/>
      <c r="ZJ573" s="128"/>
      <c r="ZK573" s="128"/>
      <c r="ZL573" s="128"/>
      <c r="ZM573" s="128"/>
      <c r="ZN573" s="128"/>
      <c r="ZO573" s="128"/>
      <c r="ZP573" s="128"/>
      <c r="ZQ573" s="128"/>
      <c r="ZR573" s="128"/>
      <c r="ZS573" s="128"/>
      <c r="ZT573" s="128"/>
      <c r="ZU573" s="128"/>
      <c r="ZV573" s="128"/>
      <c r="ZW573" s="128"/>
      <c r="ZX573" s="128"/>
      <c r="ZY573" s="128"/>
      <c r="ZZ573" s="128"/>
      <c r="AAA573" s="128"/>
      <c r="AAB573" s="128"/>
      <c r="AAC573" s="128"/>
      <c r="AAD573" s="128"/>
      <c r="AAE573" s="128"/>
      <c r="AAF573" s="128"/>
      <c r="AAG573" s="128"/>
      <c r="AAH573" s="128"/>
      <c r="AAI573" s="128"/>
      <c r="AAJ573" s="128"/>
      <c r="AAK573" s="128"/>
      <c r="AAL573" s="128"/>
      <c r="AAM573" s="128"/>
      <c r="AAN573" s="128"/>
      <c r="AAO573" s="128"/>
      <c r="AAP573" s="128"/>
      <c r="AAQ573" s="128"/>
      <c r="AAR573" s="128"/>
      <c r="AAS573" s="128"/>
      <c r="AAT573" s="128"/>
      <c r="AAU573" s="128"/>
      <c r="AAV573" s="128"/>
      <c r="AAW573" s="128"/>
      <c r="AAX573" s="128"/>
      <c r="AAY573" s="128"/>
      <c r="AAZ573" s="128"/>
      <c r="ABA573" s="128"/>
      <c r="ABB573" s="128"/>
      <c r="ABC573" s="128"/>
      <c r="ABD573" s="128"/>
      <c r="ABE573" s="128"/>
      <c r="ABF573" s="128"/>
      <c r="ABG573" s="128"/>
      <c r="ABH573" s="128"/>
      <c r="ABI573" s="128"/>
      <c r="ABJ573" s="128"/>
      <c r="ABK573" s="128"/>
      <c r="ABL573" s="128"/>
      <c r="ABM573" s="128"/>
      <c r="ABN573" s="128"/>
      <c r="ABO573" s="128"/>
      <c r="ABP573" s="128"/>
      <c r="ABQ573" s="128"/>
      <c r="ABR573" s="128"/>
      <c r="ABS573" s="128"/>
      <c r="ABT573" s="128"/>
      <c r="ABU573" s="128"/>
      <c r="ABV573" s="128"/>
      <c r="ABW573" s="128"/>
      <c r="ABX573" s="128"/>
      <c r="ABY573" s="128"/>
      <c r="ABZ573" s="128"/>
      <c r="ACA573" s="128"/>
      <c r="ACB573" s="128"/>
      <c r="ACC573" s="128"/>
      <c r="ACD573" s="128"/>
      <c r="ACE573" s="128"/>
      <c r="ACF573" s="128"/>
      <c r="ACG573" s="128"/>
      <c r="ACH573" s="128"/>
      <c r="ACI573" s="128"/>
      <c r="ACJ573" s="128"/>
      <c r="ACK573" s="128"/>
      <c r="ACL573" s="128"/>
      <c r="ACM573" s="128"/>
      <c r="ACN573" s="128"/>
      <c r="ACO573" s="128"/>
      <c r="ACP573" s="128"/>
      <c r="ACQ573" s="128"/>
      <c r="ACR573" s="128"/>
      <c r="ACS573" s="128"/>
      <c r="ACT573" s="128"/>
      <c r="ACU573" s="128"/>
      <c r="ACV573" s="128"/>
      <c r="ACW573" s="128"/>
      <c r="ACX573" s="128"/>
      <c r="ACY573" s="128"/>
      <c r="ACZ573" s="128"/>
      <c r="ADA573" s="128"/>
      <c r="ADB573" s="128"/>
      <c r="ADC573" s="128"/>
      <c r="ADD573" s="128"/>
      <c r="ADE573" s="128"/>
      <c r="ADF573" s="128"/>
      <c r="ADG573" s="128"/>
      <c r="ADH573" s="128"/>
      <c r="ADI573" s="128"/>
      <c r="ADJ573" s="128"/>
      <c r="ADK573" s="128"/>
      <c r="ADL573" s="128"/>
      <c r="ADM573" s="128"/>
      <c r="ADN573" s="128"/>
      <c r="ADO573" s="128"/>
      <c r="ADP573" s="128"/>
      <c r="ADQ573" s="128"/>
      <c r="ADR573" s="128"/>
      <c r="ADS573" s="128"/>
      <c r="ADT573" s="128"/>
      <c r="ADU573" s="128"/>
      <c r="ADV573" s="128"/>
      <c r="ADW573" s="128"/>
      <c r="ADX573" s="128"/>
      <c r="ADY573" s="128"/>
      <c r="ADZ573" s="128"/>
      <c r="AEA573" s="128"/>
      <c r="AEB573" s="128"/>
      <c r="AEC573" s="128"/>
      <c r="AED573" s="128"/>
      <c r="AEE573" s="128"/>
      <c r="AEF573" s="128"/>
      <c r="AEG573" s="128"/>
      <c r="AEH573" s="128"/>
      <c r="AEI573" s="128"/>
      <c r="AEJ573" s="128"/>
      <c r="AEK573" s="128"/>
      <c r="AEL573" s="128"/>
      <c r="AEM573" s="128"/>
      <c r="AEN573" s="128"/>
      <c r="AEO573" s="128"/>
      <c r="AEP573" s="128"/>
      <c r="AEQ573" s="128"/>
      <c r="AER573" s="128"/>
      <c r="AES573" s="128"/>
      <c r="AET573" s="128"/>
      <c r="AEU573" s="128"/>
      <c r="AEV573" s="128"/>
      <c r="AEW573" s="128"/>
      <c r="AEX573" s="128"/>
      <c r="AEY573" s="128"/>
      <c r="AEZ573" s="128"/>
      <c r="AFA573" s="128"/>
      <c r="AFB573" s="128"/>
      <c r="AFC573" s="128"/>
      <c r="AFD573" s="128"/>
      <c r="AFE573" s="128"/>
      <c r="AFF573" s="128"/>
      <c r="AFG573" s="128"/>
      <c r="AFH573" s="128"/>
      <c r="AFI573" s="128"/>
      <c r="AFJ573" s="128"/>
      <c r="AFK573" s="128"/>
      <c r="AFL573" s="128"/>
      <c r="AFM573" s="128"/>
      <c r="AFN573" s="128"/>
      <c r="AFO573" s="128"/>
      <c r="AFP573" s="128"/>
      <c r="AFQ573" s="128"/>
      <c r="AFR573" s="128"/>
      <c r="AFS573" s="128"/>
      <c r="AFT573" s="128"/>
      <c r="AFU573" s="128"/>
      <c r="AFV573" s="128"/>
      <c r="AFW573" s="128"/>
      <c r="AFX573" s="128"/>
      <c r="AFY573" s="128"/>
      <c r="AFZ573" s="128"/>
      <c r="AGA573" s="128"/>
      <c r="AGB573" s="128"/>
      <c r="AGC573" s="128"/>
      <c r="AGD573" s="128"/>
      <c r="AGE573" s="128"/>
      <c r="AGF573" s="128"/>
      <c r="AGG573" s="128"/>
      <c r="AGH573" s="128"/>
      <c r="AGI573" s="128"/>
      <c r="AGJ573" s="128"/>
      <c r="AGK573" s="128"/>
      <c r="AGL573" s="128"/>
      <c r="AGM573" s="128"/>
      <c r="AGN573" s="128"/>
      <c r="AGO573" s="128"/>
      <c r="AGP573" s="128"/>
      <c r="AGQ573" s="128"/>
      <c r="AGR573" s="128"/>
      <c r="AGS573" s="128"/>
      <c r="AGT573" s="128"/>
      <c r="AGU573" s="128"/>
      <c r="AGV573" s="128"/>
      <c r="AGW573" s="128"/>
      <c r="AGX573" s="128"/>
      <c r="AGY573" s="128"/>
      <c r="AGZ573" s="128"/>
      <c r="AHA573" s="128"/>
      <c r="AHB573" s="128"/>
      <c r="AHC573" s="128"/>
      <c r="AHD573" s="128"/>
      <c r="AHE573" s="128"/>
      <c r="AHF573" s="128"/>
      <c r="AHG573" s="128"/>
      <c r="AHH573" s="128"/>
      <c r="AHI573" s="128"/>
      <c r="AHJ573" s="128"/>
      <c r="AHK573" s="128"/>
      <c r="AHL573" s="128"/>
      <c r="AHM573" s="128"/>
      <c r="AHN573" s="128"/>
      <c r="AHO573" s="128"/>
      <c r="AHP573" s="128"/>
      <c r="AHQ573" s="128"/>
      <c r="AHR573" s="128"/>
      <c r="AHS573" s="128"/>
      <c r="AHT573" s="128"/>
      <c r="AHU573" s="128"/>
      <c r="AHV573" s="128"/>
      <c r="AHW573" s="128"/>
      <c r="AHX573" s="128"/>
      <c r="AHY573" s="128"/>
      <c r="AHZ573" s="128"/>
      <c r="AIA573" s="128"/>
      <c r="AIB573" s="128"/>
      <c r="AIC573" s="128"/>
      <c r="AID573" s="128"/>
      <c r="AIE573" s="128"/>
      <c r="AIF573" s="128"/>
      <c r="AIG573" s="128"/>
      <c r="AIH573" s="128"/>
      <c r="AII573" s="128"/>
      <c r="AIJ573" s="128"/>
      <c r="AIK573" s="128"/>
      <c r="AIL573" s="128"/>
      <c r="AIM573" s="128"/>
      <c r="AIN573" s="128"/>
      <c r="AIO573" s="128"/>
      <c r="AIP573" s="128"/>
      <c r="AIQ573" s="128"/>
      <c r="AIR573" s="128"/>
      <c r="AIS573" s="128"/>
      <c r="AIT573" s="128"/>
      <c r="AIU573" s="128"/>
      <c r="AIV573" s="128"/>
      <c r="AIW573" s="128"/>
      <c r="AIX573" s="128"/>
      <c r="AIY573" s="128"/>
      <c r="AIZ573" s="128"/>
      <c r="AJA573" s="128"/>
      <c r="AJB573" s="128"/>
      <c r="AJC573" s="128"/>
      <c r="AJD573" s="128"/>
      <c r="AJE573" s="128"/>
      <c r="AJF573" s="128"/>
      <c r="AJG573" s="128"/>
      <c r="AJH573" s="128"/>
      <c r="AJI573" s="128"/>
      <c r="AJJ573" s="128"/>
      <c r="AJK573" s="128"/>
      <c r="AJL573" s="128"/>
      <c r="AJM573" s="128"/>
      <c r="AJN573" s="128"/>
      <c r="AJO573" s="128"/>
      <c r="AJP573" s="128"/>
      <c r="AJQ573" s="128"/>
      <c r="AJR573" s="128"/>
      <c r="AJS573" s="128"/>
      <c r="AJT573" s="128"/>
      <c r="AJU573" s="128"/>
      <c r="AJV573" s="128"/>
      <c r="AJW573" s="128"/>
      <c r="AJX573" s="128"/>
      <c r="AJY573" s="128"/>
      <c r="AJZ573" s="128"/>
      <c r="AKA573" s="128"/>
      <c r="AKB573" s="128"/>
      <c r="AKC573" s="128"/>
      <c r="AKD573" s="128"/>
      <c r="AKE573" s="128"/>
      <c r="AKF573" s="128"/>
      <c r="AKG573" s="128"/>
      <c r="AKH573" s="128"/>
      <c r="AKI573" s="128"/>
      <c r="AKJ573" s="128"/>
      <c r="AKK573" s="128"/>
      <c r="AKL573" s="128"/>
      <c r="AKM573" s="128"/>
      <c r="AKN573" s="128"/>
      <c r="AKO573" s="128"/>
      <c r="AKP573" s="128"/>
      <c r="AKQ573" s="128"/>
      <c r="AKR573" s="128"/>
      <c r="AKS573" s="128"/>
      <c r="AKT573" s="128"/>
      <c r="AKU573" s="128"/>
      <c r="AKV573" s="128"/>
      <c r="AKW573" s="128"/>
      <c r="AKX573" s="128"/>
      <c r="AKY573" s="128"/>
      <c r="AKZ573" s="128"/>
      <c r="ALA573" s="128"/>
      <c r="ALB573" s="128"/>
      <c r="ALC573" s="128"/>
      <c r="ALD573" s="128"/>
      <c r="ALE573" s="128"/>
      <c r="ALF573" s="128"/>
      <c r="ALG573" s="128"/>
      <c r="ALH573" s="128"/>
      <c r="ALI573" s="128"/>
      <c r="ALJ573" s="128"/>
      <c r="ALK573" s="128"/>
      <c r="ALL573" s="128"/>
      <c r="ALM573" s="128"/>
      <c r="ALN573" s="128"/>
      <c r="ALO573" s="128"/>
      <c r="ALP573" s="128"/>
      <c r="ALQ573" s="128"/>
      <c r="ALR573" s="128"/>
      <c r="ALS573" s="128"/>
      <c r="ALT573" s="128"/>
      <c r="ALU573" s="128"/>
      <c r="ALV573" s="128"/>
      <c r="ALW573" s="128"/>
      <c r="ALX573" s="128"/>
      <c r="ALY573" s="128"/>
      <c r="ALZ573" s="128"/>
      <c r="AMA573" s="128"/>
      <c r="AMB573" s="128"/>
      <c r="AMC573" s="128"/>
      <c r="AMD573" s="128"/>
      <c r="AME573" s="128"/>
      <c r="AMF573" s="128"/>
      <c r="AMG573" s="128"/>
      <c r="AMH573" s="128"/>
    </row>
    <row r="574" spans="1:1022" ht="13.9" customHeight="1" x14ac:dyDescent="0.3">
      <c r="A574" s="131" t="s">
        <v>21</v>
      </c>
      <c r="B574" s="158">
        <v>4</v>
      </c>
      <c r="C574" s="131"/>
      <c r="D574" s="177"/>
      <c r="E574" s="174"/>
      <c r="F574" s="174"/>
      <c r="G574" s="174"/>
      <c r="H574" s="177"/>
      <c r="I574" s="177"/>
      <c r="J574" s="174"/>
      <c r="K574" s="174"/>
      <c r="L574" s="174"/>
      <c r="M574" s="174"/>
      <c r="N574" s="174"/>
      <c r="O574" s="174"/>
      <c r="P574" s="128"/>
      <c r="Q574" s="128"/>
      <c r="R574" s="128"/>
      <c r="S574" s="128"/>
      <c r="T574" s="128"/>
      <c r="U574" s="128"/>
      <c r="V574" s="128"/>
      <c r="W574" s="128"/>
      <c r="X574" s="128"/>
      <c r="Y574" s="128"/>
      <c r="Z574" s="128"/>
      <c r="AA574" s="128"/>
      <c r="AB574" s="128"/>
      <c r="AC574" s="128"/>
      <c r="AD574" s="128"/>
      <c r="AE574" s="128"/>
      <c r="AF574" s="128"/>
      <c r="AG574" s="128"/>
      <c r="AH574" s="128"/>
      <c r="AI574" s="128"/>
      <c r="AJ574" s="128"/>
      <c r="AK574" s="128"/>
      <c r="AL574" s="128"/>
      <c r="AM574" s="128"/>
      <c r="AN574" s="128"/>
      <c r="AO574" s="128"/>
      <c r="AP574" s="128"/>
      <c r="AQ574" s="128"/>
      <c r="AR574" s="128"/>
      <c r="AS574" s="128"/>
      <c r="AT574" s="128"/>
      <c r="AU574" s="128"/>
      <c r="AV574" s="128"/>
      <c r="AW574" s="128"/>
      <c r="AX574" s="128"/>
      <c r="AY574" s="128"/>
      <c r="AZ574" s="128"/>
      <c r="BA574" s="128"/>
      <c r="BB574" s="128"/>
      <c r="BC574" s="128"/>
      <c r="BD574" s="128"/>
      <c r="BE574" s="128"/>
      <c r="BF574" s="128"/>
      <c r="BG574" s="128"/>
      <c r="BH574" s="128"/>
      <c r="BI574" s="128"/>
      <c r="BJ574" s="128"/>
      <c r="BK574" s="128"/>
      <c r="BL574" s="128"/>
      <c r="BM574" s="128"/>
      <c r="BN574" s="128"/>
      <c r="BO574" s="128"/>
      <c r="BP574" s="128"/>
      <c r="BQ574" s="128"/>
      <c r="BR574" s="128"/>
      <c r="BS574" s="128"/>
      <c r="BT574" s="128"/>
      <c r="BU574" s="128"/>
      <c r="BV574" s="128"/>
      <c r="BW574" s="128"/>
      <c r="BX574" s="128"/>
      <c r="BY574" s="128"/>
      <c r="BZ574" s="128"/>
      <c r="CA574" s="128"/>
      <c r="CB574" s="128"/>
      <c r="CC574" s="128"/>
      <c r="CD574" s="128"/>
      <c r="CE574" s="128"/>
      <c r="CF574" s="128"/>
      <c r="CG574" s="128"/>
      <c r="CH574" s="128"/>
      <c r="CI574" s="128"/>
      <c r="CJ574" s="128"/>
      <c r="CK574" s="128"/>
      <c r="CL574" s="128"/>
      <c r="CM574" s="128"/>
      <c r="CN574" s="128"/>
      <c r="CO574" s="128"/>
      <c r="CP574" s="128"/>
      <c r="CQ574" s="128"/>
      <c r="CR574" s="128"/>
      <c r="CS574" s="128"/>
      <c r="CT574" s="128"/>
      <c r="CU574" s="128"/>
      <c r="CV574" s="128"/>
      <c r="CW574" s="128"/>
      <c r="CX574" s="128"/>
      <c r="CY574" s="128"/>
      <c r="CZ574" s="128"/>
      <c r="DA574" s="128"/>
      <c r="DB574" s="128"/>
      <c r="DC574" s="128"/>
      <c r="DD574" s="128"/>
      <c r="DE574" s="128"/>
      <c r="DF574" s="128"/>
      <c r="DG574" s="128"/>
      <c r="DH574" s="128"/>
      <c r="DI574" s="128"/>
      <c r="DJ574" s="128"/>
      <c r="DK574" s="128"/>
      <c r="DL574" s="128"/>
      <c r="DM574" s="128"/>
      <c r="DN574" s="128"/>
      <c r="DO574" s="128"/>
      <c r="DP574" s="128"/>
      <c r="DQ574" s="128"/>
      <c r="DR574" s="128"/>
      <c r="DS574" s="128"/>
      <c r="DT574" s="128"/>
      <c r="DU574" s="128"/>
      <c r="DV574" s="128"/>
      <c r="DW574" s="128"/>
      <c r="DX574" s="128"/>
      <c r="DY574" s="128"/>
      <c r="DZ574" s="128"/>
      <c r="EA574" s="128"/>
      <c r="EB574" s="128"/>
      <c r="EC574" s="128"/>
      <c r="ED574" s="128"/>
      <c r="EE574" s="128"/>
      <c r="EF574" s="128"/>
      <c r="EG574" s="128"/>
      <c r="EH574" s="128"/>
      <c r="EI574" s="128"/>
      <c r="EJ574" s="128"/>
      <c r="EK574" s="128"/>
      <c r="EL574" s="128"/>
      <c r="EM574" s="128"/>
      <c r="EN574" s="128"/>
      <c r="EO574" s="128"/>
      <c r="EP574" s="128"/>
      <c r="EQ574" s="128"/>
      <c r="ER574" s="128"/>
      <c r="ES574" s="128"/>
      <c r="ET574" s="128"/>
      <c r="EU574" s="128"/>
      <c r="EV574" s="128"/>
      <c r="EW574" s="128"/>
      <c r="EX574" s="128"/>
      <c r="EY574" s="128"/>
      <c r="EZ574" s="128"/>
      <c r="FA574" s="128"/>
      <c r="FB574" s="128"/>
      <c r="FC574" s="128"/>
      <c r="FD574" s="128"/>
      <c r="FE574" s="128"/>
      <c r="FF574" s="128"/>
      <c r="FG574" s="128"/>
      <c r="FH574" s="128"/>
      <c r="FI574" s="128"/>
      <c r="FJ574" s="128"/>
      <c r="FK574" s="128"/>
      <c r="FL574" s="128"/>
      <c r="FM574" s="128"/>
      <c r="FN574" s="128"/>
      <c r="FO574" s="128"/>
      <c r="FP574" s="128"/>
      <c r="FQ574" s="128"/>
      <c r="FR574" s="128"/>
      <c r="FS574" s="128"/>
      <c r="FT574" s="128"/>
      <c r="FU574" s="128"/>
      <c r="FV574" s="128"/>
      <c r="FW574" s="128"/>
      <c r="FX574" s="128"/>
      <c r="FY574" s="128"/>
      <c r="FZ574" s="128"/>
      <c r="GA574" s="128"/>
      <c r="GB574" s="128"/>
      <c r="GC574" s="128"/>
      <c r="GD574" s="128"/>
      <c r="GE574" s="128"/>
      <c r="GF574" s="128"/>
      <c r="GG574" s="128"/>
      <c r="GH574" s="128"/>
      <c r="GI574" s="128"/>
      <c r="GJ574" s="128"/>
      <c r="GK574" s="128"/>
      <c r="GL574" s="128"/>
      <c r="GM574" s="128"/>
      <c r="GN574" s="128"/>
      <c r="GO574" s="128"/>
      <c r="GP574" s="128"/>
      <c r="GQ574" s="128"/>
      <c r="GR574" s="128"/>
      <c r="GS574" s="128"/>
      <c r="GT574" s="128"/>
      <c r="GU574" s="128"/>
      <c r="GV574" s="128"/>
      <c r="GW574" s="128"/>
      <c r="GX574" s="128"/>
      <c r="GY574" s="128"/>
      <c r="GZ574" s="128"/>
      <c r="HA574" s="128"/>
      <c r="HB574" s="128"/>
      <c r="HC574" s="128"/>
      <c r="HD574" s="128"/>
      <c r="HE574" s="128"/>
      <c r="HF574" s="128"/>
      <c r="HG574" s="128"/>
      <c r="HH574" s="128"/>
      <c r="HI574" s="128"/>
      <c r="HJ574" s="128"/>
      <c r="HK574" s="128"/>
      <c r="HL574" s="128"/>
      <c r="HM574" s="128"/>
      <c r="HN574" s="128"/>
      <c r="HO574" s="128"/>
      <c r="HP574" s="128"/>
      <c r="HQ574" s="128"/>
      <c r="HR574" s="128"/>
      <c r="HS574" s="128"/>
      <c r="HT574" s="128"/>
      <c r="HU574" s="128"/>
      <c r="HV574" s="128"/>
      <c r="HW574" s="128"/>
      <c r="HX574" s="128"/>
      <c r="HY574" s="128"/>
      <c r="HZ574" s="128"/>
      <c r="IA574" s="128"/>
      <c r="IB574" s="128"/>
      <c r="IC574" s="128"/>
      <c r="ID574" s="128"/>
      <c r="IE574" s="128"/>
      <c r="IF574" s="128"/>
      <c r="IG574" s="128"/>
      <c r="IH574" s="128"/>
      <c r="II574" s="128"/>
      <c r="IJ574" s="128"/>
      <c r="IK574" s="128"/>
      <c r="IL574" s="128"/>
      <c r="IM574" s="128"/>
      <c r="IN574" s="128"/>
      <c r="IO574" s="128"/>
      <c r="IP574" s="128"/>
      <c r="IQ574" s="128"/>
      <c r="IR574" s="128"/>
      <c r="IS574" s="128"/>
      <c r="IT574" s="128"/>
      <c r="IU574" s="128"/>
      <c r="IV574" s="128"/>
      <c r="IW574" s="128"/>
      <c r="IX574" s="128"/>
      <c r="IY574" s="128"/>
      <c r="IZ574" s="128"/>
      <c r="JA574" s="128"/>
      <c r="JB574" s="128"/>
      <c r="JC574" s="128"/>
      <c r="JD574" s="128"/>
      <c r="JE574" s="128"/>
      <c r="JF574" s="128"/>
      <c r="JG574" s="128"/>
      <c r="JH574" s="128"/>
      <c r="JI574" s="128"/>
      <c r="JJ574" s="128"/>
      <c r="JK574" s="128"/>
      <c r="JL574" s="128"/>
      <c r="JM574" s="128"/>
      <c r="JN574" s="128"/>
      <c r="JO574" s="128"/>
      <c r="JP574" s="128"/>
      <c r="JQ574" s="128"/>
      <c r="JR574" s="128"/>
      <c r="JS574" s="128"/>
      <c r="JT574" s="128"/>
      <c r="JU574" s="128"/>
      <c r="JV574" s="128"/>
      <c r="JW574" s="128"/>
      <c r="JX574" s="128"/>
      <c r="JY574" s="128"/>
      <c r="JZ574" s="128"/>
      <c r="KA574" s="128"/>
      <c r="KB574" s="128"/>
      <c r="KC574" s="128"/>
      <c r="KD574" s="128"/>
      <c r="KE574" s="128"/>
      <c r="KF574" s="128"/>
      <c r="KG574" s="128"/>
      <c r="KH574" s="128"/>
      <c r="KI574" s="128"/>
      <c r="KJ574" s="128"/>
      <c r="KK574" s="128"/>
      <c r="KL574" s="128"/>
      <c r="KM574" s="128"/>
      <c r="KN574" s="128"/>
      <c r="KO574" s="128"/>
      <c r="KP574" s="128"/>
      <c r="KQ574" s="128"/>
      <c r="KR574" s="128"/>
      <c r="KS574" s="128"/>
      <c r="KT574" s="128"/>
      <c r="KU574" s="128"/>
      <c r="KV574" s="128"/>
      <c r="KW574" s="128"/>
      <c r="KX574" s="128"/>
      <c r="KY574" s="128"/>
      <c r="KZ574" s="128"/>
      <c r="LA574" s="128"/>
      <c r="LB574" s="128"/>
      <c r="LC574" s="128"/>
      <c r="LD574" s="128"/>
      <c r="LE574" s="128"/>
      <c r="LF574" s="128"/>
      <c r="LG574" s="128"/>
      <c r="LH574" s="128"/>
      <c r="LI574" s="128"/>
      <c r="LJ574" s="128"/>
      <c r="LK574" s="128"/>
      <c r="LL574" s="128"/>
      <c r="LM574" s="128"/>
      <c r="LN574" s="128"/>
      <c r="LO574" s="128"/>
      <c r="LP574" s="128"/>
      <c r="LQ574" s="128"/>
      <c r="LR574" s="128"/>
      <c r="LS574" s="128"/>
      <c r="LT574" s="128"/>
      <c r="LU574" s="128"/>
      <c r="LV574" s="128"/>
      <c r="LW574" s="128"/>
      <c r="LX574" s="128"/>
      <c r="LY574" s="128"/>
      <c r="LZ574" s="128"/>
      <c r="MA574" s="128"/>
      <c r="MB574" s="128"/>
      <c r="MC574" s="128"/>
      <c r="MD574" s="128"/>
      <c r="ME574" s="128"/>
      <c r="MF574" s="128"/>
      <c r="MG574" s="128"/>
      <c r="MH574" s="128"/>
      <c r="MI574" s="128"/>
      <c r="MJ574" s="128"/>
      <c r="MK574" s="128"/>
      <c r="ML574" s="128"/>
      <c r="MM574" s="128"/>
      <c r="MN574" s="128"/>
      <c r="MO574" s="128"/>
      <c r="MP574" s="128"/>
      <c r="MQ574" s="128"/>
      <c r="MR574" s="128"/>
      <c r="MS574" s="128"/>
      <c r="MT574" s="128"/>
      <c r="MU574" s="128"/>
      <c r="MV574" s="128"/>
      <c r="MW574" s="128"/>
      <c r="MX574" s="128"/>
      <c r="MY574" s="128"/>
      <c r="MZ574" s="128"/>
      <c r="NA574" s="128"/>
      <c r="NB574" s="128"/>
      <c r="NC574" s="128"/>
      <c r="ND574" s="128"/>
      <c r="NE574" s="128"/>
      <c r="NF574" s="128"/>
      <c r="NG574" s="128"/>
      <c r="NH574" s="128"/>
      <c r="NI574" s="128"/>
      <c r="NJ574" s="128"/>
      <c r="NK574" s="128"/>
      <c r="NL574" s="128"/>
      <c r="NM574" s="128"/>
      <c r="NN574" s="128"/>
      <c r="NO574" s="128"/>
      <c r="NP574" s="128"/>
      <c r="NQ574" s="128"/>
      <c r="NR574" s="128"/>
      <c r="NS574" s="128"/>
      <c r="NT574" s="128"/>
      <c r="NU574" s="128"/>
      <c r="NV574" s="128"/>
      <c r="NW574" s="128"/>
      <c r="NX574" s="128"/>
      <c r="NY574" s="128"/>
      <c r="NZ574" s="128"/>
      <c r="OA574" s="128"/>
      <c r="OB574" s="128"/>
      <c r="OC574" s="128"/>
      <c r="OD574" s="128"/>
      <c r="OE574" s="128"/>
      <c r="OF574" s="128"/>
      <c r="OG574" s="128"/>
      <c r="OH574" s="128"/>
      <c r="OI574" s="128"/>
      <c r="OJ574" s="128"/>
      <c r="OK574" s="128"/>
      <c r="OL574" s="128"/>
      <c r="OM574" s="128"/>
      <c r="ON574" s="128"/>
      <c r="OO574" s="128"/>
      <c r="OP574" s="128"/>
      <c r="OQ574" s="128"/>
      <c r="OR574" s="128"/>
      <c r="OS574" s="128"/>
      <c r="OT574" s="128"/>
      <c r="OU574" s="128"/>
      <c r="OV574" s="128"/>
      <c r="OW574" s="128"/>
      <c r="OX574" s="128"/>
      <c r="OY574" s="128"/>
      <c r="OZ574" s="128"/>
      <c r="PA574" s="128"/>
      <c r="PB574" s="128"/>
      <c r="PC574" s="128"/>
      <c r="PD574" s="128"/>
      <c r="PE574" s="128"/>
      <c r="PF574" s="128"/>
      <c r="PG574" s="128"/>
      <c r="PH574" s="128"/>
      <c r="PI574" s="128"/>
      <c r="PJ574" s="128"/>
      <c r="PK574" s="128"/>
      <c r="PL574" s="128"/>
      <c r="PM574" s="128"/>
      <c r="PN574" s="128"/>
      <c r="PO574" s="128"/>
      <c r="PP574" s="128"/>
      <c r="PQ574" s="128"/>
      <c r="PR574" s="128"/>
      <c r="PS574" s="128"/>
      <c r="PT574" s="128"/>
      <c r="PU574" s="128"/>
      <c r="PV574" s="128"/>
      <c r="PW574" s="128"/>
      <c r="PX574" s="128"/>
      <c r="PY574" s="128"/>
      <c r="PZ574" s="128"/>
      <c r="QA574" s="128"/>
      <c r="QB574" s="128"/>
      <c r="QC574" s="128"/>
      <c r="QD574" s="128"/>
      <c r="QE574" s="128"/>
      <c r="QF574" s="128"/>
      <c r="QG574" s="128"/>
      <c r="QH574" s="128"/>
      <c r="QI574" s="128"/>
      <c r="QJ574" s="128"/>
      <c r="QK574" s="128"/>
      <c r="QL574" s="128"/>
      <c r="QM574" s="128"/>
      <c r="QN574" s="128"/>
      <c r="QO574" s="128"/>
      <c r="QP574" s="128"/>
      <c r="QQ574" s="128"/>
      <c r="QR574" s="128"/>
      <c r="QS574" s="128"/>
      <c r="QT574" s="128"/>
      <c r="QU574" s="128"/>
      <c r="QV574" s="128"/>
      <c r="QW574" s="128"/>
      <c r="QX574" s="128"/>
      <c r="QY574" s="128"/>
      <c r="QZ574" s="128"/>
      <c r="RA574" s="128"/>
      <c r="RB574" s="128"/>
      <c r="RC574" s="128"/>
      <c r="RD574" s="128"/>
      <c r="RE574" s="128"/>
      <c r="RF574" s="128"/>
      <c r="RG574" s="128"/>
      <c r="RH574" s="128"/>
      <c r="RI574" s="128"/>
      <c r="RJ574" s="128"/>
      <c r="RK574" s="128"/>
      <c r="RL574" s="128"/>
      <c r="RM574" s="128"/>
      <c r="RN574" s="128"/>
      <c r="RO574" s="128"/>
      <c r="RP574" s="128"/>
      <c r="RQ574" s="128"/>
      <c r="RR574" s="128"/>
      <c r="RS574" s="128"/>
      <c r="RT574" s="128"/>
      <c r="RU574" s="128"/>
      <c r="RV574" s="128"/>
      <c r="RW574" s="128"/>
      <c r="RX574" s="128"/>
      <c r="RY574" s="128"/>
      <c r="RZ574" s="128"/>
      <c r="SA574" s="128"/>
      <c r="SB574" s="128"/>
      <c r="SC574" s="128"/>
      <c r="SD574" s="128"/>
      <c r="SE574" s="128"/>
      <c r="SF574" s="128"/>
      <c r="SG574" s="128"/>
      <c r="SH574" s="128"/>
      <c r="SI574" s="128"/>
      <c r="SJ574" s="128"/>
      <c r="SK574" s="128"/>
      <c r="SL574" s="128"/>
      <c r="SM574" s="128"/>
      <c r="SN574" s="128"/>
      <c r="SO574" s="128"/>
      <c r="SP574" s="128"/>
      <c r="SQ574" s="128"/>
      <c r="SR574" s="128"/>
      <c r="SS574" s="128"/>
      <c r="ST574" s="128"/>
      <c r="SU574" s="128"/>
      <c r="SV574" s="128"/>
      <c r="SW574" s="128"/>
      <c r="SX574" s="128"/>
      <c r="SY574" s="128"/>
      <c r="SZ574" s="128"/>
      <c r="TA574" s="128"/>
      <c r="TB574" s="128"/>
      <c r="TC574" s="128"/>
      <c r="TD574" s="128"/>
      <c r="TE574" s="128"/>
      <c r="TF574" s="128"/>
      <c r="TG574" s="128"/>
      <c r="TH574" s="128"/>
      <c r="TI574" s="128"/>
      <c r="TJ574" s="128"/>
      <c r="TK574" s="128"/>
      <c r="TL574" s="128"/>
      <c r="TM574" s="128"/>
      <c r="TN574" s="128"/>
      <c r="TO574" s="128"/>
      <c r="TP574" s="128"/>
      <c r="TQ574" s="128"/>
      <c r="TR574" s="128"/>
      <c r="TS574" s="128"/>
      <c r="TT574" s="128"/>
      <c r="TU574" s="128"/>
      <c r="TV574" s="128"/>
      <c r="TW574" s="128"/>
      <c r="TX574" s="128"/>
      <c r="TY574" s="128"/>
      <c r="TZ574" s="128"/>
      <c r="UA574" s="128"/>
      <c r="UB574" s="128"/>
      <c r="UC574" s="128"/>
      <c r="UD574" s="128"/>
      <c r="UE574" s="128"/>
      <c r="UF574" s="128"/>
      <c r="UG574" s="128"/>
      <c r="UH574" s="128"/>
      <c r="UI574" s="128"/>
      <c r="UJ574" s="128"/>
      <c r="UK574" s="128"/>
      <c r="UL574" s="128"/>
      <c r="UM574" s="128"/>
      <c r="UN574" s="128"/>
      <c r="UO574" s="128"/>
      <c r="UP574" s="128"/>
      <c r="UQ574" s="128"/>
      <c r="UR574" s="128"/>
      <c r="US574" s="128"/>
      <c r="UT574" s="128"/>
      <c r="UU574" s="128"/>
      <c r="UV574" s="128"/>
      <c r="UW574" s="128"/>
      <c r="UX574" s="128"/>
      <c r="UY574" s="128"/>
      <c r="UZ574" s="128"/>
      <c r="VA574" s="128"/>
      <c r="VB574" s="128"/>
      <c r="VC574" s="128"/>
      <c r="VD574" s="128"/>
      <c r="VE574" s="128"/>
      <c r="VF574" s="128"/>
      <c r="VG574" s="128"/>
      <c r="VH574" s="128"/>
      <c r="VI574" s="128"/>
      <c r="VJ574" s="128"/>
      <c r="VK574" s="128"/>
      <c r="VL574" s="128"/>
      <c r="VM574" s="128"/>
      <c r="VN574" s="128"/>
      <c r="VO574" s="128"/>
      <c r="VP574" s="128"/>
      <c r="VQ574" s="128"/>
      <c r="VR574" s="128"/>
      <c r="VS574" s="128"/>
      <c r="VT574" s="128"/>
      <c r="VU574" s="128"/>
      <c r="VV574" s="128"/>
      <c r="VW574" s="128"/>
      <c r="VX574" s="128"/>
      <c r="VY574" s="128"/>
      <c r="VZ574" s="128"/>
      <c r="WA574" s="128"/>
      <c r="WB574" s="128"/>
      <c r="WC574" s="128"/>
      <c r="WD574" s="128"/>
      <c r="WE574" s="128"/>
      <c r="WF574" s="128"/>
      <c r="WG574" s="128"/>
      <c r="WH574" s="128"/>
      <c r="WI574" s="128"/>
      <c r="WJ574" s="128"/>
      <c r="WK574" s="128"/>
      <c r="WL574" s="128"/>
      <c r="WM574" s="128"/>
      <c r="WN574" s="128"/>
      <c r="WO574" s="128"/>
      <c r="WP574" s="128"/>
      <c r="WQ574" s="128"/>
      <c r="WR574" s="128"/>
      <c r="WS574" s="128"/>
      <c r="WT574" s="128"/>
      <c r="WU574" s="128"/>
      <c r="WV574" s="128"/>
      <c r="WW574" s="128"/>
      <c r="WX574" s="128"/>
      <c r="WY574" s="128"/>
      <c r="WZ574" s="128"/>
      <c r="XA574" s="128"/>
      <c r="XB574" s="128"/>
      <c r="XC574" s="128"/>
      <c r="XD574" s="128"/>
      <c r="XE574" s="128"/>
      <c r="XF574" s="128"/>
      <c r="XG574" s="128"/>
      <c r="XH574" s="128"/>
      <c r="XI574" s="128"/>
      <c r="XJ574" s="128"/>
      <c r="XK574" s="128"/>
      <c r="XL574" s="128"/>
      <c r="XM574" s="128"/>
      <c r="XN574" s="128"/>
      <c r="XO574" s="128"/>
      <c r="XP574" s="128"/>
      <c r="XQ574" s="128"/>
      <c r="XR574" s="128"/>
      <c r="XS574" s="128"/>
      <c r="XT574" s="128"/>
      <c r="XU574" s="128"/>
      <c r="XV574" s="128"/>
      <c r="XW574" s="128"/>
      <c r="XX574" s="128"/>
      <c r="XY574" s="128"/>
      <c r="XZ574" s="128"/>
      <c r="YA574" s="128"/>
      <c r="YB574" s="128"/>
      <c r="YC574" s="128"/>
      <c r="YD574" s="128"/>
      <c r="YE574" s="128"/>
      <c r="YF574" s="128"/>
      <c r="YG574" s="128"/>
      <c r="YH574" s="128"/>
      <c r="YI574" s="128"/>
      <c r="YJ574" s="128"/>
      <c r="YK574" s="128"/>
      <c r="YL574" s="128"/>
      <c r="YM574" s="128"/>
      <c r="YN574" s="128"/>
      <c r="YO574" s="128"/>
      <c r="YP574" s="128"/>
      <c r="YQ574" s="128"/>
      <c r="YR574" s="128"/>
      <c r="YS574" s="128"/>
      <c r="YT574" s="128"/>
      <c r="YU574" s="128"/>
      <c r="YV574" s="128"/>
      <c r="YW574" s="128"/>
      <c r="YX574" s="128"/>
      <c r="YY574" s="128"/>
      <c r="YZ574" s="128"/>
      <c r="ZA574" s="128"/>
      <c r="ZB574" s="128"/>
      <c r="ZC574" s="128"/>
      <c r="ZD574" s="128"/>
      <c r="ZE574" s="128"/>
      <c r="ZF574" s="128"/>
      <c r="ZG574" s="128"/>
      <c r="ZH574" s="128"/>
      <c r="ZI574" s="128"/>
      <c r="ZJ574" s="128"/>
      <c r="ZK574" s="128"/>
      <c r="ZL574" s="128"/>
      <c r="ZM574" s="128"/>
      <c r="ZN574" s="128"/>
      <c r="ZO574" s="128"/>
      <c r="ZP574" s="128"/>
      <c r="ZQ574" s="128"/>
      <c r="ZR574" s="128"/>
      <c r="ZS574" s="128"/>
      <c r="ZT574" s="128"/>
      <c r="ZU574" s="128"/>
      <c r="ZV574" s="128"/>
      <c r="ZW574" s="128"/>
      <c r="ZX574" s="128"/>
      <c r="ZY574" s="128"/>
      <c r="ZZ574" s="128"/>
      <c r="AAA574" s="128"/>
      <c r="AAB574" s="128"/>
      <c r="AAC574" s="128"/>
      <c r="AAD574" s="128"/>
      <c r="AAE574" s="128"/>
      <c r="AAF574" s="128"/>
      <c r="AAG574" s="128"/>
      <c r="AAH574" s="128"/>
      <c r="AAI574" s="128"/>
      <c r="AAJ574" s="128"/>
      <c r="AAK574" s="128"/>
      <c r="AAL574" s="128"/>
      <c r="AAM574" s="128"/>
      <c r="AAN574" s="128"/>
      <c r="AAO574" s="128"/>
      <c r="AAP574" s="128"/>
      <c r="AAQ574" s="128"/>
      <c r="AAR574" s="128"/>
      <c r="AAS574" s="128"/>
      <c r="AAT574" s="128"/>
      <c r="AAU574" s="128"/>
      <c r="AAV574" s="128"/>
      <c r="AAW574" s="128"/>
      <c r="AAX574" s="128"/>
      <c r="AAY574" s="128"/>
      <c r="AAZ574" s="128"/>
      <c r="ABA574" s="128"/>
      <c r="ABB574" s="128"/>
      <c r="ABC574" s="128"/>
      <c r="ABD574" s="128"/>
      <c r="ABE574" s="128"/>
      <c r="ABF574" s="128"/>
      <c r="ABG574" s="128"/>
      <c r="ABH574" s="128"/>
      <c r="ABI574" s="128"/>
      <c r="ABJ574" s="128"/>
      <c r="ABK574" s="128"/>
      <c r="ABL574" s="128"/>
      <c r="ABM574" s="128"/>
      <c r="ABN574" s="128"/>
      <c r="ABO574" s="128"/>
      <c r="ABP574" s="128"/>
      <c r="ABQ574" s="128"/>
      <c r="ABR574" s="128"/>
      <c r="ABS574" s="128"/>
      <c r="ABT574" s="128"/>
      <c r="ABU574" s="128"/>
      <c r="ABV574" s="128"/>
      <c r="ABW574" s="128"/>
      <c r="ABX574" s="128"/>
      <c r="ABY574" s="128"/>
      <c r="ABZ574" s="128"/>
      <c r="ACA574" s="128"/>
      <c r="ACB574" s="128"/>
      <c r="ACC574" s="128"/>
      <c r="ACD574" s="128"/>
      <c r="ACE574" s="128"/>
      <c r="ACF574" s="128"/>
      <c r="ACG574" s="128"/>
      <c r="ACH574" s="128"/>
      <c r="ACI574" s="128"/>
      <c r="ACJ574" s="128"/>
      <c r="ACK574" s="128"/>
      <c r="ACL574" s="128"/>
      <c r="ACM574" s="128"/>
      <c r="ACN574" s="128"/>
      <c r="ACO574" s="128"/>
      <c r="ACP574" s="128"/>
      <c r="ACQ574" s="128"/>
      <c r="ACR574" s="128"/>
      <c r="ACS574" s="128"/>
      <c r="ACT574" s="128"/>
      <c r="ACU574" s="128"/>
      <c r="ACV574" s="128"/>
      <c r="ACW574" s="128"/>
      <c r="ACX574" s="128"/>
      <c r="ACY574" s="128"/>
      <c r="ACZ574" s="128"/>
      <c r="ADA574" s="128"/>
      <c r="ADB574" s="128"/>
      <c r="ADC574" s="128"/>
      <c r="ADD574" s="128"/>
      <c r="ADE574" s="128"/>
      <c r="ADF574" s="128"/>
      <c r="ADG574" s="128"/>
      <c r="ADH574" s="128"/>
      <c r="ADI574" s="128"/>
      <c r="ADJ574" s="128"/>
      <c r="ADK574" s="128"/>
      <c r="ADL574" s="128"/>
      <c r="ADM574" s="128"/>
      <c r="ADN574" s="128"/>
      <c r="ADO574" s="128"/>
      <c r="ADP574" s="128"/>
      <c r="ADQ574" s="128"/>
      <c r="ADR574" s="128"/>
      <c r="ADS574" s="128"/>
      <c r="ADT574" s="128"/>
      <c r="ADU574" s="128"/>
      <c r="ADV574" s="128"/>
      <c r="ADW574" s="128"/>
      <c r="ADX574" s="128"/>
      <c r="ADY574" s="128"/>
      <c r="ADZ574" s="128"/>
      <c r="AEA574" s="128"/>
      <c r="AEB574" s="128"/>
      <c r="AEC574" s="128"/>
      <c r="AED574" s="128"/>
      <c r="AEE574" s="128"/>
      <c r="AEF574" s="128"/>
      <c r="AEG574" s="128"/>
      <c r="AEH574" s="128"/>
      <c r="AEI574" s="128"/>
      <c r="AEJ574" s="128"/>
      <c r="AEK574" s="128"/>
      <c r="AEL574" s="128"/>
      <c r="AEM574" s="128"/>
      <c r="AEN574" s="128"/>
      <c r="AEO574" s="128"/>
      <c r="AEP574" s="128"/>
      <c r="AEQ574" s="128"/>
      <c r="AER574" s="128"/>
      <c r="AES574" s="128"/>
      <c r="AET574" s="128"/>
      <c r="AEU574" s="128"/>
      <c r="AEV574" s="128"/>
      <c r="AEW574" s="128"/>
      <c r="AEX574" s="128"/>
      <c r="AEY574" s="128"/>
      <c r="AEZ574" s="128"/>
      <c r="AFA574" s="128"/>
      <c r="AFB574" s="128"/>
      <c r="AFC574" s="128"/>
      <c r="AFD574" s="128"/>
      <c r="AFE574" s="128"/>
      <c r="AFF574" s="128"/>
      <c r="AFG574" s="128"/>
      <c r="AFH574" s="128"/>
      <c r="AFI574" s="128"/>
      <c r="AFJ574" s="128"/>
      <c r="AFK574" s="128"/>
      <c r="AFL574" s="128"/>
      <c r="AFM574" s="128"/>
      <c r="AFN574" s="128"/>
      <c r="AFO574" s="128"/>
      <c r="AFP574" s="128"/>
      <c r="AFQ574" s="128"/>
      <c r="AFR574" s="128"/>
      <c r="AFS574" s="128"/>
      <c r="AFT574" s="128"/>
      <c r="AFU574" s="128"/>
      <c r="AFV574" s="128"/>
      <c r="AFW574" s="128"/>
      <c r="AFX574" s="128"/>
      <c r="AFY574" s="128"/>
      <c r="AFZ574" s="128"/>
      <c r="AGA574" s="128"/>
      <c r="AGB574" s="128"/>
      <c r="AGC574" s="128"/>
      <c r="AGD574" s="128"/>
      <c r="AGE574" s="128"/>
      <c r="AGF574" s="128"/>
      <c r="AGG574" s="128"/>
      <c r="AGH574" s="128"/>
      <c r="AGI574" s="128"/>
      <c r="AGJ574" s="128"/>
      <c r="AGK574" s="128"/>
      <c r="AGL574" s="128"/>
      <c r="AGM574" s="128"/>
      <c r="AGN574" s="128"/>
      <c r="AGO574" s="128"/>
      <c r="AGP574" s="128"/>
      <c r="AGQ574" s="128"/>
      <c r="AGR574" s="128"/>
      <c r="AGS574" s="128"/>
      <c r="AGT574" s="128"/>
      <c r="AGU574" s="128"/>
      <c r="AGV574" s="128"/>
      <c r="AGW574" s="128"/>
      <c r="AGX574" s="128"/>
      <c r="AGY574" s="128"/>
      <c r="AGZ574" s="128"/>
      <c r="AHA574" s="128"/>
      <c r="AHB574" s="128"/>
      <c r="AHC574" s="128"/>
      <c r="AHD574" s="128"/>
      <c r="AHE574" s="128"/>
      <c r="AHF574" s="128"/>
      <c r="AHG574" s="128"/>
      <c r="AHH574" s="128"/>
      <c r="AHI574" s="128"/>
      <c r="AHJ574" s="128"/>
      <c r="AHK574" s="128"/>
      <c r="AHL574" s="128"/>
      <c r="AHM574" s="128"/>
      <c r="AHN574" s="128"/>
      <c r="AHO574" s="128"/>
      <c r="AHP574" s="128"/>
      <c r="AHQ574" s="128"/>
      <c r="AHR574" s="128"/>
      <c r="AHS574" s="128"/>
      <c r="AHT574" s="128"/>
      <c r="AHU574" s="128"/>
      <c r="AHV574" s="128"/>
      <c r="AHW574" s="128"/>
      <c r="AHX574" s="128"/>
      <c r="AHY574" s="128"/>
      <c r="AHZ574" s="128"/>
      <c r="AIA574" s="128"/>
      <c r="AIB574" s="128"/>
      <c r="AIC574" s="128"/>
      <c r="AID574" s="128"/>
      <c r="AIE574" s="128"/>
      <c r="AIF574" s="128"/>
      <c r="AIG574" s="128"/>
      <c r="AIH574" s="128"/>
      <c r="AII574" s="128"/>
      <c r="AIJ574" s="128"/>
      <c r="AIK574" s="128"/>
      <c r="AIL574" s="128"/>
      <c r="AIM574" s="128"/>
      <c r="AIN574" s="128"/>
      <c r="AIO574" s="128"/>
      <c r="AIP574" s="128"/>
      <c r="AIQ574" s="128"/>
      <c r="AIR574" s="128"/>
      <c r="AIS574" s="128"/>
      <c r="AIT574" s="128"/>
      <c r="AIU574" s="128"/>
      <c r="AIV574" s="128"/>
      <c r="AIW574" s="128"/>
      <c r="AIX574" s="128"/>
      <c r="AIY574" s="128"/>
      <c r="AIZ574" s="128"/>
      <c r="AJA574" s="128"/>
      <c r="AJB574" s="128"/>
      <c r="AJC574" s="128"/>
      <c r="AJD574" s="128"/>
      <c r="AJE574" s="128"/>
      <c r="AJF574" s="128"/>
      <c r="AJG574" s="128"/>
      <c r="AJH574" s="128"/>
      <c r="AJI574" s="128"/>
      <c r="AJJ574" s="128"/>
      <c r="AJK574" s="128"/>
      <c r="AJL574" s="128"/>
      <c r="AJM574" s="128"/>
      <c r="AJN574" s="128"/>
      <c r="AJO574" s="128"/>
      <c r="AJP574" s="128"/>
      <c r="AJQ574" s="128"/>
      <c r="AJR574" s="128"/>
      <c r="AJS574" s="128"/>
      <c r="AJT574" s="128"/>
      <c r="AJU574" s="128"/>
      <c r="AJV574" s="128"/>
      <c r="AJW574" s="128"/>
      <c r="AJX574" s="128"/>
      <c r="AJY574" s="128"/>
      <c r="AJZ574" s="128"/>
      <c r="AKA574" s="128"/>
      <c r="AKB574" s="128"/>
      <c r="AKC574" s="128"/>
      <c r="AKD574" s="128"/>
      <c r="AKE574" s="128"/>
      <c r="AKF574" s="128"/>
      <c r="AKG574" s="128"/>
      <c r="AKH574" s="128"/>
      <c r="AKI574" s="128"/>
      <c r="AKJ574" s="128"/>
      <c r="AKK574" s="128"/>
      <c r="AKL574" s="128"/>
      <c r="AKM574" s="128"/>
      <c r="AKN574" s="128"/>
      <c r="AKO574" s="128"/>
      <c r="AKP574" s="128"/>
      <c r="AKQ574" s="128"/>
      <c r="AKR574" s="128"/>
      <c r="AKS574" s="128"/>
      <c r="AKT574" s="128"/>
      <c r="AKU574" s="128"/>
      <c r="AKV574" s="128"/>
      <c r="AKW574" s="128"/>
      <c r="AKX574" s="128"/>
      <c r="AKY574" s="128"/>
      <c r="AKZ574" s="128"/>
      <c r="ALA574" s="128"/>
      <c r="ALB574" s="128"/>
      <c r="ALC574" s="128"/>
      <c r="ALD574" s="128"/>
      <c r="ALE574" s="128"/>
      <c r="ALF574" s="128"/>
      <c r="ALG574" s="128"/>
      <c r="ALH574" s="128"/>
      <c r="ALI574" s="128"/>
      <c r="ALJ574" s="128"/>
      <c r="ALK574" s="128"/>
      <c r="ALL574" s="128"/>
      <c r="ALM574" s="128"/>
      <c r="ALN574" s="128"/>
      <c r="ALO574" s="128"/>
      <c r="ALP574" s="128"/>
      <c r="ALQ574" s="128"/>
      <c r="ALR574" s="128"/>
      <c r="ALS574" s="128"/>
      <c r="ALT574" s="128"/>
      <c r="ALU574" s="128"/>
      <c r="ALV574" s="128"/>
      <c r="ALW574" s="128"/>
      <c r="ALX574" s="128"/>
      <c r="ALY574" s="128"/>
      <c r="ALZ574" s="128"/>
      <c r="AMA574" s="128"/>
      <c r="AMB574" s="128"/>
      <c r="AMC574" s="128"/>
      <c r="AMD574" s="128"/>
      <c r="AME574" s="128"/>
      <c r="AMF574" s="128"/>
      <c r="AMG574" s="128"/>
      <c r="AMH574" s="128"/>
    </row>
    <row r="575" spans="1:1022" ht="16.5" customHeight="1" x14ac:dyDescent="0.3">
      <c r="A575" s="240" t="s">
        <v>22</v>
      </c>
      <c r="B575" s="240" t="s">
        <v>23</v>
      </c>
      <c r="C575" s="240" t="s">
        <v>24</v>
      </c>
      <c r="D575" s="243" t="s">
        <v>25</v>
      </c>
      <c r="E575" s="243"/>
      <c r="F575" s="243"/>
      <c r="G575" s="244" t="s">
        <v>26</v>
      </c>
      <c r="H575" s="243" t="s">
        <v>27</v>
      </c>
      <c r="I575" s="243"/>
      <c r="J575" s="243"/>
      <c r="K575" s="243"/>
      <c r="L575" s="243" t="s">
        <v>28</v>
      </c>
      <c r="M575" s="243"/>
      <c r="N575" s="243"/>
      <c r="O575" s="243"/>
    </row>
    <row r="576" spans="1:1022" x14ac:dyDescent="0.3">
      <c r="A576" s="241"/>
      <c r="B576" s="242"/>
      <c r="C576" s="241"/>
      <c r="D576" s="159" t="s">
        <v>29</v>
      </c>
      <c r="E576" s="159" t="s">
        <v>30</v>
      </c>
      <c r="F576" s="159" t="s">
        <v>31</v>
      </c>
      <c r="G576" s="245"/>
      <c r="H576" s="159" t="s">
        <v>32</v>
      </c>
      <c r="I576" s="159" t="s">
        <v>33</v>
      </c>
      <c r="J576" s="159" t="s">
        <v>34</v>
      </c>
      <c r="K576" s="159" t="s">
        <v>35</v>
      </c>
      <c r="L576" s="159" t="s">
        <v>36</v>
      </c>
      <c r="M576" s="159" t="s">
        <v>37</v>
      </c>
      <c r="N576" s="159" t="s">
        <v>38</v>
      </c>
      <c r="O576" s="159" t="s">
        <v>39</v>
      </c>
    </row>
    <row r="577" spans="1:15" x14ac:dyDescent="0.3">
      <c r="A577" s="160">
        <v>1</v>
      </c>
      <c r="B577" s="160">
        <v>2</v>
      </c>
      <c r="C577" s="160">
        <v>3</v>
      </c>
      <c r="D577" s="160">
        <v>4</v>
      </c>
      <c r="E577" s="160">
        <v>5</v>
      </c>
      <c r="F577" s="160">
        <v>6</v>
      </c>
      <c r="G577" s="160">
        <v>7</v>
      </c>
      <c r="H577" s="160">
        <v>8</v>
      </c>
      <c r="I577" s="160">
        <v>9</v>
      </c>
      <c r="J577" s="160">
        <v>10</v>
      </c>
      <c r="K577" s="160">
        <v>11</v>
      </c>
      <c r="L577" s="160">
        <v>12</v>
      </c>
      <c r="M577" s="160">
        <v>13</v>
      </c>
      <c r="N577" s="160">
        <v>14</v>
      </c>
      <c r="O577" s="160">
        <v>15</v>
      </c>
    </row>
    <row r="578" spans="1:15" x14ac:dyDescent="0.3">
      <c r="A578" s="135" t="s">
        <v>0</v>
      </c>
      <c r="B578" s="135"/>
      <c r="C578" s="135"/>
      <c r="D578" s="173"/>
      <c r="E578" s="173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</row>
    <row r="579" spans="1:15" x14ac:dyDescent="0.3">
      <c r="A579" s="167" t="s">
        <v>560</v>
      </c>
      <c r="B579" s="168" t="s">
        <v>521</v>
      </c>
      <c r="C579" s="165">
        <v>120</v>
      </c>
      <c r="D579" s="166">
        <v>18.59</v>
      </c>
      <c r="E579" s="166">
        <v>11.85</v>
      </c>
      <c r="F579" s="166">
        <v>3.15</v>
      </c>
      <c r="G579" s="166">
        <v>194.94</v>
      </c>
      <c r="H579" s="166">
        <v>0.66</v>
      </c>
      <c r="I579" s="166">
        <v>17.07</v>
      </c>
      <c r="J579" s="166">
        <v>210.49</v>
      </c>
      <c r="K579" s="166">
        <v>1.76</v>
      </c>
      <c r="L579" s="166">
        <v>22.16</v>
      </c>
      <c r="M579" s="166">
        <v>200.63</v>
      </c>
      <c r="N579" s="166">
        <v>36.72</v>
      </c>
      <c r="O579" s="166">
        <v>3.18</v>
      </c>
    </row>
    <row r="580" spans="1:15" x14ac:dyDescent="0.3">
      <c r="A580" s="163" t="s">
        <v>278</v>
      </c>
      <c r="B580" s="168" t="s">
        <v>226</v>
      </c>
      <c r="C580" s="165">
        <v>180</v>
      </c>
      <c r="D580" s="166">
        <v>3.76</v>
      </c>
      <c r="E580" s="166">
        <v>4.37</v>
      </c>
      <c r="F580" s="166">
        <v>30.38</v>
      </c>
      <c r="G580" s="166">
        <v>176.27</v>
      </c>
      <c r="H580" s="166">
        <v>0.22</v>
      </c>
      <c r="I580" s="181">
        <v>37.200000000000003</v>
      </c>
      <c r="J580" s="166">
        <v>28.08</v>
      </c>
      <c r="K580" s="166">
        <v>0.24</v>
      </c>
      <c r="L580" s="181">
        <v>20.9</v>
      </c>
      <c r="M580" s="166">
        <v>109.61</v>
      </c>
      <c r="N580" s="166">
        <v>42.87</v>
      </c>
      <c r="O580" s="166">
        <v>1.69</v>
      </c>
    </row>
    <row r="581" spans="1:15" x14ac:dyDescent="0.3">
      <c r="A581" s="163" t="s">
        <v>548</v>
      </c>
      <c r="B581" s="168" t="s">
        <v>237</v>
      </c>
      <c r="C581" s="165">
        <v>200</v>
      </c>
      <c r="D581" s="166">
        <v>3.64</v>
      </c>
      <c r="E581" s="166">
        <v>1.94</v>
      </c>
      <c r="F581" s="166">
        <v>6.28</v>
      </c>
      <c r="G581" s="166">
        <v>58.01</v>
      </c>
      <c r="H581" s="166">
        <v>0.04</v>
      </c>
      <c r="I581" s="166">
        <v>1.1599999999999999</v>
      </c>
      <c r="J581" s="166">
        <v>9.02</v>
      </c>
      <c r="K581" s="166">
        <v>0.01</v>
      </c>
      <c r="L581" s="166">
        <v>111.92</v>
      </c>
      <c r="M581" s="181">
        <v>106.3</v>
      </c>
      <c r="N581" s="166">
        <v>29.46</v>
      </c>
      <c r="O581" s="166">
        <v>0.97</v>
      </c>
    </row>
    <row r="582" spans="1:15" x14ac:dyDescent="0.3">
      <c r="A582" s="167"/>
      <c r="B582" s="168" t="s">
        <v>219</v>
      </c>
      <c r="C582" s="165">
        <v>50</v>
      </c>
      <c r="D582" s="181">
        <v>3.3</v>
      </c>
      <c r="E582" s="181">
        <v>0.6</v>
      </c>
      <c r="F582" s="166">
        <v>19.82</v>
      </c>
      <c r="G582" s="165">
        <v>99</v>
      </c>
      <c r="H582" s="166">
        <v>0.09</v>
      </c>
      <c r="I582" s="182"/>
      <c r="J582" s="182"/>
      <c r="K582" s="181">
        <v>0.7</v>
      </c>
      <c r="L582" s="181">
        <v>14.5</v>
      </c>
      <c r="M582" s="165">
        <v>75</v>
      </c>
      <c r="N582" s="181">
        <v>23.5</v>
      </c>
      <c r="O582" s="166">
        <v>1.95</v>
      </c>
    </row>
    <row r="583" spans="1:15" x14ac:dyDescent="0.3">
      <c r="A583" s="133" t="s">
        <v>512</v>
      </c>
      <c r="B583" s="134"/>
      <c r="C583" s="169">
        <v>550</v>
      </c>
      <c r="D583" s="166">
        <v>29.29</v>
      </c>
      <c r="E583" s="166">
        <v>18.760000000000002</v>
      </c>
      <c r="F583" s="166">
        <v>59.63</v>
      </c>
      <c r="G583" s="166">
        <v>528.22</v>
      </c>
      <c r="H583" s="166">
        <v>1.01</v>
      </c>
      <c r="I583" s="166">
        <v>55.43</v>
      </c>
      <c r="J583" s="166">
        <v>247.59</v>
      </c>
      <c r="K583" s="166">
        <v>2.71</v>
      </c>
      <c r="L583" s="166">
        <v>169.48</v>
      </c>
      <c r="M583" s="166">
        <v>491.54</v>
      </c>
      <c r="N583" s="166">
        <v>132.55000000000001</v>
      </c>
      <c r="O583" s="166">
        <v>7.79</v>
      </c>
    </row>
    <row r="584" spans="1:15" x14ac:dyDescent="0.3">
      <c r="A584" s="135" t="s">
        <v>636</v>
      </c>
      <c r="B584" s="135"/>
      <c r="C584" s="135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</row>
    <row r="585" spans="1:15" x14ac:dyDescent="0.3">
      <c r="A585" s="167" t="s">
        <v>275</v>
      </c>
      <c r="B585" s="168" t="s">
        <v>42</v>
      </c>
      <c r="C585" s="165">
        <v>150</v>
      </c>
      <c r="D585" s="181">
        <v>0.6</v>
      </c>
      <c r="E585" s="181">
        <v>0.6</v>
      </c>
      <c r="F585" s="181">
        <v>14.7</v>
      </c>
      <c r="G585" s="181">
        <v>70.5</v>
      </c>
      <c r="H585" s="166">
        <v>0.05</v>
      </c>
      <c r="I585" s="165">
        <v>15</v>
      </c>
      <c r="J585" s="181">
        <v>7.5</v>
      </c>
      <c r="K585" s="181">
        <v>0.3</v>
      </c>
      <c r="L585" s="165">
        <v>24</v>
      </c>
      <c r="M585" s="181">
        <v>16.5</v>
      </c>
      <c r="N585" s="181">
        <v>13.5</v>
      </c>
      <c r="O585" s="181">
        <v>3.3</v>
      </c>
    </row>
    <row r="586" spans="1:15" x14ac:dyDescent="0.3">
      <c r="A586" s="167"/>
      <c r="B586" s="168" t="s">
        <v>222</v>
      </c>
      <c r="C586" s="165">
        <v>30</v>
      </c>
      <c r="D586" s="166">
        <v>2.37</v>
      </c>
      <c r="E586" s="166">
        <v>6.18</v>
      </c>
      <c r="F586" s="166">
        <v>11.96</v>
      </c>
      <c r="G586" s="181">
        <v>114.4</v>
      </c>
      <c r="H586" s="166">
        <v>0.05</v>
      </c>
      <c r="I586" s="166">
        <v>1.28</v>
      </c>
      <c r="J586" s="181">
        <v>60.1</v>
      </c>
      <c r="K586" s="166">
        <v>0.99</v>
      </c>
      <c r="L586" s="181">
        <v>32.9</v>
      </c>
      <c r="M586" s="181">
        <v>56.1</v>
      </c>
      <c r="N586" s="181">
        <v>32.700000000000003</v>
      </c>
      <c r="O586" s="166">
        <v>0.82</v>
      </c>
    </row>
    <row r="587" spans="1:15" x14ac:dyDescent="0.3">
      <c r="A587" s="133" t="s">
        <v>637</v>
      </c>
      <c r="B587" s="134"/>
      <c r="C587" s="169">
        <v>180</v>
      </c>
      <c r="D587" s="166">
        <v>2.97</v>
      </c>
      <c r="E587" s="166">
        <v>6.78</v>
      </c>
      <c r="F587" s="166">
        <v>26.66</v>
      </c>
      <c r="G587" s="181">
        <v>184.9</v>
      </c>
      <c r="H587" s="181">
        <v>0.1</v>
      </c>
      <c r="I587" s="166">
        <v>16.28</v>
      </c>
      <c r="J587" s="181">
        <v>67.599999999999994</v>
      </c>
      <c r="K587" s="166">
        <v>1.29</v>
      </c>
      <c r="L587" s="181">
        <v>56.9</v>
      </c>
      <c r="M587" s="181">
        <v>72.599999999999994</v>
      </c>
      <c r="N587" s="181">
        <v>46.2</v>
      </c>
      <c r="O587" s="166">
        <v>4.12</v>
      </c>
    </row>
    <row r="588" spans="1:15" x14ac:dyDescent="0.3">
      <c r="A588" s="135" t="s">
        <v>11</v>
      </c>
      <c r="B588" s="135"/>
      <c r="C588" s="135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173"/>
    </row>
    <row r="589" spans="1:15" x14ac:dyDescent="0.3">
      <c r="A589" s="163" t="s">
        <v>428</v>
      </c>
      <c r="B589" s="168" t="s">
        <v>429</v>
      </c>
      <c r="C589" s="165">
        <v>100</v>
      </c>
      <c r="D589" s="181">
        <v>2.1</v>
      </c>
      <c r="E589" s="166">
        <v>4.18</v>
      </c>
      <c r="F589" s="166">
        <v>5.77</v>
      </c>
      <c r="G589" s="166">
        <v>69.38</v>
      </c>
      <c r="H589" s="166">
        <v>0.06</v>
      </c>
      <c r="I589" s="166">
        <v>26.85</v>
      </c>
      <c r="J589" s="181">
        <v>276.5</v>
      </c>
      <c r="K589" s="166">
        <v>1.94</v>
      </c>
      <c r="L589" s="166">
        <v>36.78</v>
      </c>
      <c r="M589" s="166">
        <v>45.62</v>
      </c>
      <c r="N589" s="166">
        <v>20.29</v>
      </c>
      <c r="O589" s="166">
        <v>0.67</v>
      </c>
    </row>
    <row r="590" spans="1:15" ht="30" customHeight="1" x14ac:dyDescent="0.3">
      <c r="A590" s="167" t="s">
        <v>288</v>
      </c>
      <c r="B590" s="168" t="s">
        <v>817</v>
      </c>
      <c r="C590" s="165">
        <v>270</v>
      </c>
      <c r="D590" s="166">
        <v>6.55</v>
      </c>
      <c r="E590" s="166">
        <v>7.73</v>
      </c>
      <c r="F590" s="166">
        <v>18.02</v>
      </c>
      <c r="G590" s="166">
        <v>168.18</v>
      </c>
      <c r="H590" s="166">
        <v>0.17</v>
      </c>
      <c r="I590" s="166">
        <v>22.13</v>
      </c>
      <c r="J590" s="166">
        <v>208.94</v>
      </c>
      <c r="K590" s="166">
        <v>3.12</v>
      </c>
      <c r="L590" s="166">
        <v>22.61</v>
      </c>
      <c r="M590" s="166">
        <v>111.83</v>
      </c>
      <c r="N590" s="166">
        <v>34.979999999999997</v>
      </c>
      <c r="O590" s="166">
        <v>1.22</v>
      </c>
    </row>
    <row r="591" spans="1:15" x14ac:dyDescent="0.3">
      <c r="A591" s="167" t="s">
        <v>430</v>
      </c>
      <c r="B591" s="168" t="s">
        <v>486</v>
      </c>
      <c r="C591" s="165">
        <v>280</v>
      </c>
      <c r="D591" s="166">
        <v>27.19</v>
      </c>
      <c r="E591" s="166">
        <v>17.25</v>
      </c>
      <c r="F591" s="166">
        <v>22.62</v>
      </c>
      <c r="G591" s="166">
        <v>354.81</v>
      </c>
      <c r="H591" s="166">
        <v>0.98</v>
      </c>
      <c r="I591" s="166">
        <v>48.71</v>
      </c>
      <c r="J591" s="166">
        <v>344.38</v>
      </c>
      <c r="K591" s="166">
        <v>2.4900000000000002</v>
      </c>
      <c r="L591" s="166">
        <v>58.24</v>
      </c>
      <c r="M591" s="166">
        <v>335.28</v>
      </c>
      <c r="N591" s="166">
        <v>72.47</v>
      </c>
      <c r="O591" s="166">
        <v>4.95</v>
      </c>
    </row>
    <row r="592" spans="1:15" x14ac:dyDescent="0.3">
      <c r="A592" s="167" t="s">
        <v>544</v>
      </c>
      <c r="B592" s="168" t="s">
        <v>240</v>
      </c>
      <c r="C592" s="165">
        <v>200</v>
      </c>
      <c r="D592" s="166">
        <v>0.14000000000000001</v>
      </c>
      <c r="E592" s="181">
        <v>0.1</v>
      </c>
      <c r="F592" s="166">
        <v>3.24</v>
      </c>
      <c r="G592" s="181">
        <v>15.6</v>
      </c>
      <c r="H592" s="182"/>
      <c r="I592" s="165">
        <v>3</v>
      </c>
      <c r="J592" s="181">
        <v>1.6</v>
      </c>
      <c r="K592" s="181">
        <v>0.2</v>
      </c>
      <c r="L592" s="165">
        <v>5</v>
      </c>
      <c r="M592" s="181">
        <v>3.2</v>
      </c>
      <c r="N592" s="181">
        <v>1.4</v>
      </c>
      <c r="O592" s="166">
        <v>0.08</v>
      </c>
    </row>
    <row r="593" spans="1:15" x14ac:dyDescent="0.3">
      <c r="A593" s="170"/>
      <c r="B593" s="168" t="s">
        <v>69</v>
      </c>
      <c r="C593" s="165">
        <v>80</v>
      </c>
      <c r="D593" s="166">
        <v>3.92</v>
      </c>
      <c r="E593" s="181">
        <v>0.8</v>
      </c>
      <c r="F593" s="166">
        <v>35.840000000000003</v>
      </c>
      <c r="G593" s="165">
        <v>168</v>
      </c>
      <c r="H593" s="166">
        <v>7.0000000000000007E-2</v>
      </c>
      <c r="I593" s="182"/>
      <c r="J593" s="182"/>
      <c r="K593" s="166">
        <v>0.56000000000000005</v>
      </c>
      <c r="L593" s="181">
        <v>14.4</v>
      </c>
      <c r="M593" s="181">
        <v>73.599999999999994</v>
      </c>
      <c r="N593" s="165">
        <v>16</v>
      </c>
      <c r="O593" s="166">
        <v>2.3199999999999998</v>
      </c>
    </row>
    <row r="594" spans="1:15" x14ac:dyDescent="0.3">
      <c r="A594" s="133" t="s">
        <v>43</v>
      </c>
      <c r="B594" s="134"/>
      <c r="C594" s="169">
        <v>930</v>
      </c>
      <c r="D594" s="166">
        <v>39.9</v>
      </c>
      <c r="E594" s="166">
        <v>30.06</v>
      </c>
      <c r="F594" s="166">
        <v>85.49</v>
      </c>
      <c r="G594" s="166">
        <v>775.97</v>
      </c>
      <c r="H594" s="166">
        <v>1.28</v>
      </c>
      <c r="I594" s="166">
        <v>100.69</v>
      </c>
      <c r="J594" s="166">
        <v>831.42</v>
      </c>
      <c r="K594" s="166">
        <v>8.31</v>
      </c>
      <c r="L594" s="166">
        <v>137.03</v>
      </c>
      <c r="M594" s="166">
        <v>569.53</v>
      </c>
      <c r="N594" s="166">
        <v>145.13999999999999</v>
      </c>
      <c r="O594" s="166">
        <v>9.24</v>
      </c>
    </row>
    <row r="595" spans="1:15" x14ac:dyDescent="0.3">
      <c r="A595" s="135" t="s">
        <v>638</v>
      </c>
      <c r="B595" s="135"/>
      <c r="C595" s="135"/>
      <c r="D595" s="173"/>
      <c r="E595" s="173"/>
      <c r="F595" s="173"/>
      <c r="G595" s="173"/>
      <c r="H595" s="173"/>
      <c r="I595" s="173"/>
      <c r="J595" s="173"/>
      <c r="K595" s="173"/>
      <c r="L595" s="173"/>
      <c r="M595" s="173"/>
      <c r="N595" s="173"/>
      <c r="O595" s="173"/>
    </row>
    <row r="596" spans="1:15" x14ac:dyDescent="0.3">
      <c r="A596" s="167" t="s">
        <v>275</v>
      </c>
      <c r="B596" s="168" t="s">
        <v>42</v>
      </c>
      <c r="C596" s="165">
        <v>150</v>
      </c>
      <c r="D596" s="181">
        <v>0.6</v>
      </c>
      <c r="E596" s="181">
        <v>0.6</v>
      </c>
      <c r="F596" s="181">
        <v>14.7</v>
      </c>
      <c r="G596" s="181">
        <v>70.5</v>
      </c>
      <c r="H596" s="166">
        <v>0.05</v>
      </c>
      <c r="I596" s="165">
        <v>15</v>
      </c>
      <c r="J596" s="181">
        <v>7.5</v>
      </c>
      <c r="K596" s="181">
        <v>0.3</v>
      </c>
      <c r="L596" s="165">
        <v>24</v>
      </c>
      <c r="M596" s="181">
        <v>16.5</v>
      </c>
      <c r="N596" s="181">
        <v>13.5</v>
      </c>
      <c r="O596" s="181">
        <v>3.3</v>
      </c>
    </row>
    <row r="597" spans="1:15" x14ac:dyDescent="0.3">
      <c r="A597" s="171"/>
      <c r="B597" s="168" t="s">
        <v>513</v>
      </c>
      <c r="C597" s="165">
        <v>200</v>
      </c>
      <c r="D597" s="165">
        <v>6</v>
      </c>
      <c r="E597" s="165">
        <v>2</v>
      </c>
      <c r="F597" s="165">
        <v>8</v>
      </c>
      <c r="G597" s="165">
        <v>80</v>
      </c>
      <c r="H597" s="166">
        <v>0.08</v>
      </c>
      <c r="I597" s="181">
        <v>1.4</v>
      </c>
      <c r="J597" s="182"/>
      <c r="K597" s="182"/>
      <c r="L597" s="165">
        <v>240</v>
      </c>
      <c r="M597" s="165">
        <v>180</v>
      </c>
      <c r="N597" s="165">
        <v>28</v>
      </c>
      <c r="O597" s="181">
        <v>0.2</v>
      </c>
    </row>
    <row r="598" spans="1:15" x14ac:dyDescent="0.3">
      <c r="A598" s="133" t="s">
        <v>639</v>
      </c>
      <c r="B598" s="134"/>
      <c r="C598" s="169">
        <v>350</v>
      </c>
      <c r="D598" s="166">
        <v>6.6</v>
      </c>
      <c r="E598" s="166">
        <v>2.6</v>
      </c>
      <c r="F598" s="166">
        <v>22.7</v>
      </c>
      <c r="G598" s="181">
        <v>150.5</v>
      </c>
      <c r="H598" s="166">
        <v>0.13</v>
      </c>
      <c r="I598" s="181">
        <v>16.399999999999999</v>
      </c>
      <c r="J598" s="181">
        <v>7.5</v>
      </c>
      <c r="K598" s="181">
        <v>0.3</v>
      </c>
      <c r="L598" s="165">
        <v>264</v>
      </c>
      <c r="M598" s="181">
        <v>196.5</v>
      </c>
      <c r="N598" s="181">
        <v>41.5</v>
      </c>
      <c r="O598" s="181">
        <v>3.5</v>
      </c>
    </row>
    <row r="599" spans="1:15" x14ac:dyDescent="0.3">
      <c r="A599" s="133" t="s">
        <v>44</v>
      </c>
      <c r="B599" s="134"/>
      <c r="C599" s="172">
        <v>2010</v>
      </c>
      <c r="D599" s="166">
        <v>78.760000000000005</v>
      </c>
      <c r="E599" s="166">
        <v>58.2</v>
      </c>
      <c r="F599" s="166">
        <v>194.48</v>
      </c>
      <c r="G599" s="166">
        <v>1639.59</v>
      </c>
      <c r="H599" s="166">
        <v>2.52</v>
      </c>
      <c r="I599" s="181">
        <v>188.8</v>
      </c>
      <c r="J599" s="166">
        <v>1154.1099999999999</v>
      </c>
      <c r="K599" s="166">
        <v>12.61</v>
      </c>
      <c r="L599" s="166">
        <v>627.41</v>
      </c>
      <c r="M599" s="166">
        <v>1330.17</v>
      </c>
      <c r="N599" s="166">
        <v>365.39</v>
      </c>
      <c r="O599" s="166">
        <v>24.65</v>
      </c>
    </row>
  </sheetData>
  <mergeCells count="141">
    <mergeCell ref="L575:O575"/>
    <mergeCell ref="A575:A576"/>
    <mergeCell ref="B575:B576"/>
    <mergeCell ref="C575:C576"/>
    <mergeCell ref="D575:F575"/>
    <mergeCell ref="G575:G576"/>
    <mergeCell ref="H575:K575"/>
    <mergeCell ref="L514:O514"/>
    <mergeCell ref="A544:A545"/>
    <mergeCell ref="B544:B545"/>
    <mergeCell ref="C544:C545"/>
    <mergeCell ref="D544:F544"/>
    <mergeCell ref="G544:G545"/>
    <mergeCell ref="H544:K544"/>
    <mergeCell ref="L544:O544"/>
    <mergeCell ref="A514:A515"/>
    <mergeCell ref="B514:B515"/>
    <mergeCell ref="C514:C515"/>
    <mergeCell ref="D514:F514"/>
    <mergeCell ref="G514:G515"/>
    <mergeCell ref="H514:K514"/>
    <mergeCell ref="L455:O455"/>
    <mergeCell ref="A486:A487"/>
    <mergeCell ref="B486:B487"/>
    <mergeCell ref="C486:C487"/>
    <mergeCell ref="D486:F486"/>
    <mergeCell ref="G486:G487"/>
    <mergeCell ref="H486:K486"/>
    <mergeCell ref="L486:O486"/>
    <mergeCell ref="A455:A456"/>
    <mergeCell ref="B455:B456"/>
    <mergeCell ref="C455:C456"/>
    <mergeCell ref="D455:F455"/>
    <mergeCell ref="G455:G456"/>
    <mergeCell ref="H455:K455"/>
    <mergeCell ref="L394:O394"/>
    <mergeCell ref="A425:A426"/>
    <mergeCell ref="B425:B426"/>
    <mergeCell ref="C425:C426"/>
    <mergeCell ref="D425:F425"/>
    <mergeCell ref="G425:G426"/>
    <mergeCell ref="H425:K425"/>
    <mergeCell ref="L425:O425"/>
    <mergeCell ref="A394:A395"/>
    <mergeCell ref="B394:B395"/>
    <mergeCell ref="C394:C395"/>
    <mergeCell ref="D394:F394"/>
    <mergeCell ref="G394:G395"/>
    <mergeCell ref="H394:K394"/>
    <mergeCell ref="L336:O336"/>
    <mergeCell ref="A365:A366"/>
    <mergeCell ref="B365:B366"/>
    <mergeCell ref="C365:C366"/>
    <mergeCell ref="D365:F365"/>
    <mergeCell ref="G365:G366"/>
    <mergeCell ref="H365:K365"/>
    <mergeCell ref="L365:O365"/>
    <mergeCell ref="A336:A337"/>
    <mergeCell ref="B336:B337"/>
    <mergeCell ref="C336:C337"/>
    <mergeCell ref="D336:F336"/>
    <mergeCell ref="G336:G337"/>
    <mergeCell ref="H336:K336"/>
    <mergeCell ref="L276:O276"/>
    <mergeCell ref="A305:A306"/>
    <mergeCell ref="B305:B306"/>
    <mergeCell ref="C305:C306"/>
    <mergeCell ref="D305:F305"/>
    <mergeCell ref="G305:G306"/>
    <mergeCell ref="H305:K305"/>
    <mergeCell ref="L305:O305"/>
    <mergeCell ref="A276:A277"/>
    <mergeCell ref="B276:B277"/>
    <mergeCell ref="C276:C277"/>
    <mergeCell ref="D276:F276"/>
    <mergeCell ref="G276:G277"/>
    <mergeCell ref="H276:K276"/>
    <mergeCell ref="L215:O215"/>
    <mergeCell ref="A245:A246"/>
    <mergeCell ref="B245:B246"/>
    <mergeCell ref="C245:C246"/>
    <mergeCell ref="D245:F245"/>
    <mergeCell ref="G245:G246"/>
    <mergeCell ref="H245:K245"/>
    <mergeCell ref="L245:O245"/>
    <mergeCell ref="A215:A216"/>
    <mergeCell ref="B215:B216"/>
    <mergeCell ref="C215:C216"/>
    <mergeCell ref="D215:F215"/>
    <mergeCell ref="G215:G216"/>
    <mergeCell ref="H215:K215"/>
    <mergeCell ref="L156:O156"/>
    <mergeCell ref="A187:A188"/>
    <mergeCell ref="B187:B188"/>
    <mergeCell ref="C187:C188"/>
    <mergeCell ref="D187:F187"/>
    <mergeCell ref="G187:G188"/>
    <mergeCell ref="H187:K187"/>
    <mergeCell ref="L187:O187"/>
    <mergeCell ref="A156:A157"/>
    <mergeCell ref="B156:B157"/>
    <mergeCell ref="C156:C157"/>
    <mergeCell ref="D156:F156"/>
    <mergeCell ref="G156:G157"/>
    <mergeCell ref="H156:K156"/>
    <mergeCell ref="L97:O97"/>
    <mergeCell ref="A128:A129"/>
    <mergeCell ref="B128:B129"/>
    <mergeCell ref="C128:C129"/>
    <mergeCell ref="D128:F128"/>
    <mergeCell ref="G128:G129"/>
    <mergeCell ref="H128:K128"/>
    <mergeCell ref="L128:O128"/>
    <mergeCell ref="A97:A98"/>
    <mergeCell ref="B97:B98"/>
    <mergeCell ref="C97:C98"/>
    <mergeCell ref="D97:F97"/>
    <mergeCell ref="G97:G98"/>
    <mergeCell ref="H97:K97"/>
    <mergeCell ref="A67:A68"/>
    <mergeCell ref="B67:B68"/>
    <mergeCell ref="C67:C68"/>
    <mergeCell ref="D67:F67"/>
    <mergeCell ref="G67:G68"/>
    <mergeCell ref="H67:K67"/>
    <mergeCell ref="L67:O67"/>
    <mergeCell ref="A38:A39"/>
    <mergeCell ref="B38:B39"/>
    <mergeCell ref="C38:C39"/>
    <mergeCell ref="D38:F38"/>
    <mergeCell ref="G38:G39"/>
    <mergeCell ref="H38:K38"/>
    <mergeCell ref="A2:O2"/>
    <mergeCell ref="A7:A8"/>
    <mergeCell ref="B7:B8"/>
    <mergeCell ref="C7:C8"/>
    <mergeCell ref="D7:F7"/>
    <mergeCell ref="G7:G8"/>
    <mergeCell ref="H7:K7"/>
    <mergeCell ref="L7:O7"/>
    <mergeCell ref="L38:O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19" manualBreakCount="19">
    <brk id="33" max="14" man="1"/>
    <brk id="62" max="14" man="1"/>
    <brk id="92" max="14" man="1"/>
    <brk id="123" max="14" man="1"/>
    <brk id="151" max="14" man="1"/>
    <brk id="182" max="14" man="1"/>
    <brk id="211" max="14" man="1"/>
    <brk id="240" max="14" man="1"/>
    <brk id="271" max="14" man="1"/>
    <brk id="300" max="14" man="1"/>
    <brk id="331" max="14" man="1"/>
    <brk id="360" max="14" man="1"/>
    <brk id="389" max="14" man="1"/>
    <brk id="420" max="14" man="1"/>
    <brk id="450" max="14" man="1"/>
    <brk id="481" max="14" man="1"/>
    <brk id="509" max="14" man="1"/>
    <brk id="539" max="14" man="1"/>
    <brk id="570" max="14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Q23"/>
  <sheetViews>
    <sheetView view="pageBreakPreview" zoomScale="60" zoomScaleNormal="100" workbookViewId="0">
      <selection activeCell="E7" sqref="E7"/>
    </sheetView>
  </sheetViews>
  <sheetFormatPr defaultColWidth="10.6640625" defaultRowHeight="16.5" x14ac:dyDescent="0.3"/>
  <cols>
    <col min="1" max="2" width="9.33203125" style="70" customWidth="1"/>
    <col min="3" max="3" width="46.5" style="70" customWidth="1"/>
    <col min="4" max="7" width="9.33203125" style="70" customWidth="1"/>
    <col min="8" max="8" width="11.33203125" style="70" customWidth="1"/>
    <col min="9" max="9" width="12.83203125" style="70" customWidth="1"/>
    <col min="10" max="10" width="9.33203125" style="70" customWidth="1"/>
    <col min="11" max="11" width="12.1640625" style="70" customWidth="1"/>
    <col min="12" max="12" width="14" style="70" customWidth="1"/>
    <col min="13" max="13" width="9.33203125" style="70" customWidth="1"/>
    <col min="14" max="14" width="12" style="70" customWidth="1"/>
    <col min="15" max="15" width="11.33203125" style="70" customWidth="1"/>
    <col min="16" max="16" width="11.5" style="70" customWidth="1"/>
    <col min="17" max="1020" width="9.33203125" style="70" customWidth="1"/>
    <col min="1021" max="16384" width="10.6640625" style="70"/>
  </cols>
  <sheetData>
    <row r="1" spans="1:17" x14ac:dyDescent="0.3">
      <c r="Q1" s="69" t="s">
        <v>650</v>
      </c>
    </row>
    <row r="2" spans="1:17" ht="39" customHeight="1" x14ac:dyDescent="0.3">
      <c r="A2" s="246" t="s">
        <v>807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4" spans="1:17" ht="16.5" customHeight="1" x14ac:dyDescent="0.3">
      <c r="A4" s="248" t="s">
        <v>826</v>
      </c>
      <c r="B4" s="248"/>
      <c r="C4" s="248"/>
      <c r="D4" s="248" t="s">
        <v>24</v>
      </c>
      <c r="E4" s="248" t="s">
        <v>209</v>
      </c>
      <c r="F4" s="248" t="s">
        <v>25</v>
      </c>
      <c r="G4" s="248"/>
      <c r="H4" s="248"/>
      <c r="I4" s="248" t="s">
        <v>26</v>
      </c>
      <c r="J4" s="248" t="s">
        <v>27</v>
      </c>
      <c r="K4" s="248"/>
      <c r="L4" s="248"/>
      <c r="M4" s="248"/>
      <c r="N4" s="248" t="s">
        <v>28</v>
      </c>
      <c r="O4" s="248"/>
      <c r="P4" s="248"/>
      <c r="Q4" s="248"/>
    </row>
    <row r="5" spans="1:17" x14ac:dyDescent="0.3">
      <c r="A5" s="248"/>
      <c r="B5" s="248"/>
      <c r="C5" s="248"/>
      <c r="D5" s="248"/>
      <c r="E5" s="248"/>
      <c r="F5" s="180" t="s">
        <v>29</v>
      </c>
      <c r="G5" s="180" t="s">
        <v>30</v>
      </c>
      <c r="H5" s="180" t="s">
        <v>31</v>
      </c>
      <c r="I5" s="248"/>
      <c r="J5" s="180" t="s">
        <v>32</v>
      </c>
      <c r="K5" s="180" t="s">
        <v>33</v>
      </c>
      <c r="L5" s="180" t="s">
        <v>34</v>
      </c>
      <c r="M5" s="180" t="s">
        <v>35</v>
      </c>
      <c r="N5" s="180" t="s">
        <v>36</v>
      </c>
      <c r="O5" s="180" t="s">
        <v>37</v>
      </c>
      <c r="P5" s="180" t="s">
        <v>38</v>
      </c>
      <c r="Q5" s="180" t="s">
        <v>39</v>
      </c>
    </row>
    <row r="6" spans="1:17" x14ac:dyDescent="0.3">
      <c r="A6" s="250" t="s">
        <v>644</v>
      </c>
      <c r="B6" s="250"/>
      <c r="C6" s="250"/>
      <c r="D6" s="140">
        <v>561</v>
      </c>
      <c r="E6" s="141">
        <f>H6/12</f>
        <v>5.3491666666666662</v>
      </c>
      <c r="F6" s="190">
        <v>31.58</v>
      </c>
      <c r="G6" s="190">
        <v>16.940000000000001</v>
      </c>
      <c r="H6" s="190">
        <v>64.19</v>
      </c>
      <c r="I6" s="190">
        <v>536.37</v>
      </c>
      <c r="J6" s="190">
        <v>0.49</v>
      </c>
      <c r="K6" s="190">
        <v>28.53</v>
      </c>
      <c r="L6" s="190">
        <v>492.84</v>
      </c>
      <c r="M6" s="190">
        <v>3.02</v>
      </c>
      <c r="N6" s="190">
        <v>296.68</v>
      </c>
      <c r="O6" s="190">
        <v>521.17999999999995</v>
      </c>
      <c r="P6" s="190">
        <v>125.67</v>
      </c>
      <c r="Q6" s="190">
        <v>6.34</v>
      </c>
    </row>
    <row r="7" spans="1:17" x14ac:dyDescent="0.3">
      <c r="A7" s="250" t="s">
        <v>258</v>
      </c>
      <c r="B7" s="250"/>
      <c r="C7" s="250"/>
      <c r="D7" s="142"/>
      <c r="E7" s="143"/>
      <c r="F7" s="191">
        <v>26</v>
      </c>
      <c r="G7" s="191">
        <v>21</v>
      </c>
      <c r="H7" s="191">
        <v>21</v>
      </c>
      <c r="I7" s="191">
        <v>22</v>
      </c>
      <c r="J7" s="191">
        <v>35</v>
      </c>
      <c r="K7" s="191">
        <v>41</v>
      </c>
      <c r="L7" s="191">
        <v>55</v>
      </c>
      <c r="M7" s="191">
        <v>23</v>
      </c>
      <c r="N7" s="191">
        <v>25</v>
      </c>
      <c r="O7" s="191">
        <v>43</v>
      </c>
      <c r="P7" s="191">
        <v>42</v>
      </c>
      <c r="Q7" s="191">
        <v>35</v>
      </c>
    </row>
    <row r="8" spans="1:17" x14ac:dyDescent="0.3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</row>
    <row r="9" spans="1:17" x14ac:dyDescent="0.3">
      <c r="A9" s="250" t="s">
        <v>645</v>
      </c>
      <c r="B9" s="250"/>
      <c r="C9" s="250"/>
      <c r="D9" s="140">
        <v>180</v>
      </c>
      <c r="E9" s="141">
        <f t="shared" ref="E9" si="0">H9/12</f>
        <v>2.2216666666666667</v>
      </c>
      <c r="F9" s="90">
        <v>2.97</v>
      </c>
      <c r="G9" s="90">
        <v>6.78</v>
      </c>
      <c r="H9" s="90">
        <v>26.66</v>
      </c>
      <c r="I9" s="90">
        <v>184.9</v>
      </c>
      <c r="J9" s="90">
        <v>0.1</v>
      </c>
      <c r="K9" s="90">
        <v>16.28</v>
      </c>
      <c r="L9" s="90">
        <v>67.599999999999994</v>
      </c>
      <c r="M9" s="90">
        <v>1.29</v>
      </c>
      <c r="N9" s="90">
        <v>56.9</v>
      </c>
      <c r="O9" s="90">
        <v>72.599999999999994</v>
      </c>
      <c r="P9" s="90">
        <v>46.2</v>
      </c>
      <c r="Q9" s="90">
        <v>4.12</v>
      </c>
    </row>
    <row r="10" spans="1:17" x14ac:dyDescent="0.3">
      <c r="A10" s="250" t="s">
        <v>258</v>
      </c>
      <c r="B10" s="250"/>
      <c r="C10" s="250"/>
      <c r="D10" s="142"/>
      <c r="E10" s="143"/>
      <c r="F10" s="91">
        <v>2</v>
      </c>
      <c r="G10" s="91">
        <v>8</v>
      </c>
      <c r="H10" s="91">
        <v>9</v>
      </c>
      <c r="I10" s="91">
        <v>8</v>
      </c>
      <c r="J10" s="91">
        <v>7</v>
      </c>
      <c r="K10" s="91">
        <v>23</v>
      </c>
      <c r="L10" s="91">
        <v>8</v>
      </c>
      <c r="M10" s="91">
        <v>10</v>
      </c>
      <c r="N10" s="91">
        <v>5</v>
      </c>
      <c r="O10" s="91">
        <v>6</v>
      </c>
      <c r="P10" s="91">
        <v>15</v>
      </c>
      <c r="Q10" s="91">
        <v>23</v>
      </c>
    </row>
    <row r="11" spans="1:17" x14ac:dyDescent="0.3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</row>
    <row r="12" spans="1:17" x14ac:dyDescent="0.3">
      <c r="A12" s="250" t="s">
        <v>646</v>
      </c>
      <c r="B12" s="250"/>
      <c r="C12" s="250"/>
      <c r="D12" s="137">
        <v>934</v>
      </c>
      <c r="E12" s="141">
        <f t="shared" ref="E12" si="1">H12/12</f>
        <v>8.1416666666666675</v>
      </c>
      <c r="F12" s="190">
        <v>38.89</v>
      </c>
      <c r="G12" s="190">
        <v>28.29</v>
      </c>
      <c r="H12" s="190">
        <v>97.7</v>
      </c>
      <c r="I12" s="190">
        <v>805.68</v>
      </c>
      <c r="J12" s="190">
        <v>0.94</v>
      </c>
      <c r="K12" s="190">
        <v>111.69</v>
      </c>
      <c r="L12" s="190">
        <v>1090.43</v>
      </c>
      <c r="M12" s="190">
        <v>8.24</v>
      </c>
      <c r="N12" s="190">
        <v>141.5</v>
      </c>
      <c r="O12" s="190">
        <v>593.67999999999995</v>
      </c>
      <c r="P12" s="190">
        <v>179.53</v>
      </c>
      <c r="Q12" s="190">
        <v>10.09</v>
      </c>
    </row>
    <row r="13" spans="1:17" x14ac:dyDescent="0.3">
      <c r="A13" s="250" t="s">
        <v>258</v>
      </c>
      <c r="B13" s="250"/>
      <c r="C13" s="250"/>
      <c r="D13" s="142"/>
      <c r="E13" s="143"/>
      <c r="F13" s="191">
        <v>32</v>
      </c>
      <c r="G13" s="191">
        <v>35</v>
      </c>
      <c r="H13" s="191">
        <v>33</v>
      </c>
      <c r="I13" s="191">
        <v>34</v>
      </c>
      <c r="J13" s="191">
        <v>67</v>
      </c>
      <c r="K13" s="191">
        <v>160</v>
      </c>
      <c r="L13" s="191">
        <v>121</v>
      </c>
      <c r="M13" s="191">
        <v>63</v>
      </c>
      <c r="N13" s="191">
        <v>12</v>
      </c>
      <c r="O13" s="191">
        <v>49</v>
      </c>
      <c r="P13" s="191">
        <v>60</v>
      </c>
      <c r="Q13" s="191">
        <v>56</v>
      </c>
    </row>
    <row r="14" spans="1:17" x14ac:dyDescent="0.3">
      <c r="A14" s="249"/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</row>
    <row r="15" spans="1:17" x14ac:dyDescent="0.3">
      <c r="A15" s="250" t="s">
        <v>647</v>
      </c>
      <c r="B15" s="250"/>
      <c r="C15" s="250"/>
      <c r="D15" s="140">
        <v>350</v>
      </c>
      <c r="E15" s="141">
        <f t="shared" ref="E15" si="2">H15/12</f>
        <v>1.8916666666666666</v>
      </c>
      <c r="F15" s="90">
        <v>6.6</v>
      </c>
      <c r="G15" s="90">
        <v>2.6</v>
      </c>
      <c r="H15" s="90">
        <v>22.7</v>
      </c>
      <c r="I15" s="90">
        <v>150.5</v>
      </c>
      <c r="J15" s="90">
        <v>0.13</v>
      </c>
      <c r="K15" s="90">
        <v>16.399999999999999</v>
      </c>
      <c r="L15" s="90">
        <v>7.5</v>
      </c>
      <c r="M15" s="90">
        <v>0.3</v>
      </c>
      <c r="N15" s="90">
        <v>264</v>
      </c>
      <c r="O15" s="90">
        <v>196.5</v>
      </c>
      <c r="P15" s="90">
        <v>41.5</v>
      </c>
      <c r="Q15" s="90">
        <v>3.5</v>
      </c>
    </row>
    <row r="16" spans="1:17" x14ac:dyDescent="0.3">
      <c r="A16" s="250" t="s">
        <v>258</v>
      </c>
      <c r="B16" s="250"/>
      <c r="C16" s="250"/>
      <c r="D16" s="142"/>
      <c r="E16" s="143"/>
      <c r="F16" s="91">
        <v>6</v>
      </c>
      <c r="G16" s="91">
        <v>3</v>
      </c>
      <c r="H16" s="91">
        <v>8</v>
      </c>
      <c r="I16" s="91">
        <v>6</v>
      </c>
      <c r="J16" s="91">
        <v>9</v>
      </c>
      <c r="K16" s="91">
        <v>23</v>
      </c>
      <c r="L16" s="91">
        <v>1</v>
      </c>
      <c r="M16" s="91">
        <v>2</v>
      </c>
      <c r="N16" s="91">
        <v>22</v>
      </c>
      <c r="O16" s="91">
        <v>16</v>
      </c>
      <c r="P16" s="91">
        <v>14</v>
      </c>
      <c r="Q16" s="91">
        <v>19</v>
      </c>
    </row>
    <row r="17" spans="1:17" x14ac:dyDescent="0.3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</row>
    <row r="18" spans="1:17" x14ac:dyDescent="0.3">
      <c r="A18" s="250" t="s">
        <v>648</v>
      </c>
      <c r="B18" s="250"/>
      <c r="C18" s="250"/>
      <c r="D18" s="138">
        <v>2025</v>
      </c>
      <c r="E18" s="141">
        <f t="shared" ref="E18" si="3">H18/12</f>
        <v>17.583333333333332</v>
      </c>
      <c r="F18" s="192">
        <v>80</v>
      </c>
      <c r="G18" s="192">
        <v>55</v>
      </c>
      <c r="H18" s="192">
        <v>211</v>
      </c>
      <c r="I18" s="193">
        <v>1677</v>
      </c>
      <c r="J18" s="192">
        <v>2</v>
      </c>
      <c r="K18" s="192">
        <v>173</v>
      </c>
      <c r="L18" s="193">
        <v>1658</v>
      </c>
      <c r="M18" s="192">
        <v>13</v>
      </c>
      <c r="N18" s="192">
        <v>759</v>
      </c>
      <c r="O18" s="193">
        <v>1384</v>
      </c>
      <c r="P18" s="192">
        <v>393</v>
      </c>
      <c r="Q18" s="192">
        <v>24</v>
      </c>
    </row>
    <row r="19" spans="1:17" x14ac:dyDescent="0.3">
      <c r="A19" s="250" t="s">
        <v>258</v>
      </c>
      <c r="B19" s="250"/>
      <c r="C19" s="250"/>
      <c r="D19" s="143"/>
      <c r="E19" s="143"/>
      <c r="F19" s="191">
        <v>67</v>
      </c>
      <c r="G19" s="191">
        <v>68</v>
      </c>
      <c r="H19" s="191">
        <v>70</v>
      </c>
      <c r="I19" s="191">
        <v>70</v>
      </c>
      <c r="J19" s="194">
        <v>1.19</v>
      </c>
      <c r="K19" s="194">
        <v>2.4700000000000002</v>
      </c>
      <c r="L19" s="194">
        <v>1.84</v>
      </c>
      <c r="M19" s="194">
        <v>0.99</v>
      </c>
      <c r="N19" s="194">
        <v>0.63</v>
      </c>
      <c r="O19" s="194">
        <v>1.1499999999999999</v>
      </c>
      <c r="P19" s="194">
        <v>1.31</v>
      </c>
      <c r="Q19" s="194">
        <v>1.34</v>
      </c>
    </row>
    <row r="20" spans="1:17" x14ac:dyDescent="0.3">
      <c r="A20" s="250" t="s">
        <v>635</v>
      </c>
      <c r="B20" s="250"/>
      <c r="C20" s="250"/>
      <c r="D20" s="143"/>
      <c r="E20" s="143"/>
      <c r="F20" s="93">
        <v>120</v>
      </c>
      <c r="G20" s="93">
        <v>80</v>
      </c>
      <c r="H20" s="93">
        <v>300</v>
      </c>
      <c r="I20" s="94">
        <v>2400</v>
      </c>
      <c r="J20" s="93">
        <v>1</v>
      </c>
      <c r="K20" s="93">
        <v>70</v>
      </c>
      <c r="L20" s="93">
        <v>900</v>
      </c>
      <c r="M20" s="93">
        <v>13</v>
      </c>
      <c r="N20" s="94">
        <v>1200</v>
      </c>
      <c r="O20" s="94">
        <v>1200</v>
      </c>
      <c r="P20" s="93">
        <v>300</v>
      </c>
      <c r="Q20" s="93">
        <v>18</v>
      </c>
    </row>
    <row r="23" spans="1:17" x14ac:dyDescent="0.3">
      <c r="F23" s="71"/>
      <c r="G23" s="71"/>
      <c r="H23" s="71"/>
      <c r="I23" s="71"/>
    </row>
  </sheetData>
  <mergeCells count="23">
    <mergeCell ref="A20:C20"/>
    <mergeCell ref="A19:C19"/>
    <mergeCell ref="A15:C15"/>
    <mergeCell ref="A16:C16"/>
    <mergeCell ref="A17:Q17"/>
    <mergeCell ref="A18:C18"/>
    <mergeCell ref="A14:Q14"/>
    <mergeCell ref="A6:C6"/>
    <mergeCell ref="A7:C7"/>
    <mergeCell ref="A8:Q8"/>
    <mergeCell ref="A9:C9"/>
    <mergeCell ref="A10:C10"/>
    <mergeCell ref="A11:Q11"/>
    <mergeCell ref="A12:C12"/>
    <mergeCell ref="A13:C13"/>
    <mergeCell ref="A2:Q2"/>
    <mergeCell ref="A4:C5"/>
    <mergeCell ref="D4:D5"/>
    <mergeCell ref="E4:E5"/>
    <mergeCell ref="F4:H4"/>
    <mergeCell ref="I4:I5"/>
    <mergeCell ref="J4:M4"/>
    <mergeCell ref="N4:Q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AMK180"/>
  <sheetViews>
    <sheetView view="pageBreakPreview" zoomScale="60" zoomScaleNormal="100" workbookViewId="0">
      <selection activeCell="H174" sqref="H174"/>
    </sheetView>
  </sheetViews>
  <sheetFormatPr defaultColWidth="9.33203125" defaultRowHeight="16.5" x14ac:dyDescent="0.3"/>
  <cols>
    <col min="1" max="1" width="6" style="72" customWidth="1"/>
    <col min="2" max="2" width="16.6640625" style="72" customWidth="1"/>
    <col min="3" max="3" width="7.1640625" style="72" customWidth="1"/>
    <col min="4" max="4" width="13.6640625" style="72" customWidth="1"/>
    <col min="5" max="5" width="10.5" style="72" customWidth="1"/>
    <col min="6" max="6" width="8.6640625" style="72" customWidth="1"/>
    <col min="7" max="7" width="11" style="72" customWidth="1"/>
    <col min="8" max="8" width="17" style="72" customWidth="1"/>
    <col min="9" max="9" width="5.6640625" style="72" customWidth="1"/>
    <col min="10" max="10" width="8" style="73" customWidth="1"/>
    <col min="11" max="11" width="6.6640625" style="73" customWidth="1"/>
    <col min="12" max="13" width="6.83203125" style="73" customWidth="1"/>
    <col min="14" max="14" width="5.6640625" style="73" customWidth="1"/>
    <col min="15" max="16" width="9" style="73" bestFit="1" customWidth="1"/>
    <col min="17" max="17" width="9.5" style="73" customWidth="1"/>
    <col min="18" max="1025" width="10.5" style="83" customWidth="1"/>
    <col min="1026" max="16384" width="9.33203125" style="67"/>
  </cols>
  <sheetData>
    <row r="1" spans="1:17" s="67" customFormat="1" x14ac:dyDescent="0.3">
      <c r="A1" s="72"/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  <c r="M1" s="73"/>
      <c r="N1" s="73"/>
      <c r="O1" s="73"/>
      <c r="P1" s="73"/>
      <c r="Q1" s="98" t="s">
        <v>651</v>
      </c>
    </row>
    <row r="2" spans="1:17" s="67" customFormat="1" ht="45" customHeight="1" x14ac:dyDescent="0.3">
      <c r="A2" s="253" t="s">
        <v>666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s="67" customFormat="1" x14ac:dyDescent="0.3">
      <c r="A3" s="72"/>
      <c r="B3" s="72"/>
      <c r="C3" s="72"/>
      <c r="D3" s="72"/>
      <c r="E3" s="72"/>
      <c r="F3" s="72"/>
      <c r="G3" s="72"/>
      <c r="H3" s="72"/>
      <c r="I3" s="72"/>
      <c r="J3" s="73"/>
      <c r="K3" s="73"/>
      <c r="L3" s="73"/>
      <c r="M3" s="73"/>
      <c r="N3" s="73"/>
      <c r="O3" s="73"/>
      <c r="P3" s="73"/>
      <c r="Q3" s="73"/>
    </row>
    <row r="4" spans="1:17" s="67" customFormat="1" x14ac:dyDescent="0.3">
      <c r="A4" s="255" t="s">
        <v>635</v>
      </c>
      <c r="B4" s="255"/>
      <c r="C4" s="255"/>
      <c r="D4" s="87"/>
      <c r="E4" s="75">
        <v>120</v>
      </c>
      <c r="F4" s="75">
        <v>80</v>
      </c>
      <c r="G4" s="75">
        <v>300</v>
      </c>
      <c r="H4" s="76">
        <v>2400</v>
      </c>
      <c r="I4" s="72"/>
      <c r="J4" s="73"/>
      <c r="K4" s="73"/>
      <c r="L4" s="73"/>
      <c r="M4" s="73"/>
      <c r="N4" s="73"/>
      <c r="O4" s="73"/>
      <c r="P4" s="73"/>
      <c r="Q4" s="73"/>
    </row>
    <row r="5" spans="1:17" s="67" customFormat="1" x14ac:dyDescent="0.3">
      <c r="A5" s="72"/>
      <c r="B5" s="72"/>
      <c r="C5" s="72"/>
      <c r="D5" s="72"/>
      <c r="E5" s="72"/>
      <c r="F5" s="72"/>
      <c r="G5" s="72"/>
      <c r="H5" s="72"/>
      <c r="I5" s="72"/>
      <c r="J5" s="73"/>
      <c r="K5" s="73"/>
      <c r="L5" s="73"/>
      <c r="M5" s="73"/>
      <c r="N5" s="73"/>
      <c r="O5" s="73"/>
      <c r="P5" s="73"/>
      <c r="Q5" s="73"/>
    </row>
    <row r="6" spans="1:17" s="67" customFormat="1" x14ac:dyDescent="0.3">
      <c r="A6" s="256" t="s">
        <v>40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7" s="67" customFormat="1" x14ac:dyDescent="0.3">
      <c r="A7" s="257" t="s">
        <v>50</v>
      </c>
      <c r="B7" s="257"/>
      <c r="C7" s="257"/>
      <c r="D7" s="257" t="s">
        <v>210</v>
      </c>
      <c r="E7" s="262" t="s">
        <v>25</v>
      </c>
      <c r="F7" s="262"/>
      <c r="G7" s="262"/>
      <c r="H7" s="257" t="s">
        <v>51</v>
      </c>
      <c r="J7" s="263" t="s">
        <v>52</v>
      </c>
      <c r="K7" s="263"/>
      <c r="L7" s="263"/>
      <c r="M7" s="263"/>
      <c r="N7" s="74"/>
      <c r="O7" s="263" t="s">
        <v>53</v>
      </c>
      <c r="P7" s="263"/>
      <c r="Q7" s="263"/>
    </row>
    <row r="8" spans="1:17" s="67" customFormat="1" x14ac:dyDescent="0.3">
      <c r="A8" s="258"/>
      <c r="B8" s="259"/>
      <c r="C8" s="260"/>
      <c r="D8" s="261"/>
      <c r="E8" s="88" t="s">
        <v>29</v>
      </c>
      <c r="F8" s="88" t="s">
        <v>30</v>
      </c>
      <c r="G8" s="88" t="s">
        <v>31</v>
      </c>
      <c r="H8" s="261"/>
      <c r="J8" s="89" t="s">
        <v>29</v>
      </c>
      <c r="K8" s="89" t="s">
        <v>30</v>
      </c>
      <c r="L8" s="89" t="s">
        <v>31</v>
      </c>
      <c r="M8" s="89" t="s">
        <v>54</v>
      </c>
      <c r="N8" s="74"/>
      <c r="O8" s="89" t="s">
        <v>29</v>
      </c>
      <c r="P8" s="89" t="s">
        <v>30</v>
      </c>
      <c r="Q8" s="89" t="s">
        <v>31</v>
      </c>
    </row>
    <row r="9" spans="1:17" s="67" customFormat="1" x14ac:dyDescent="0.3">
      <c r="A9" s="252" t="s">
        <v>1</v>
      </c>
      <c r="B9" s="252"/>
      <c r="C9" s="252"/>
      <c r="D9" s="77">
        <f>G9/12</f>
        <v>5.3783333333333339</v>
      </c>
      <c r="E9" s="78">
        <v>25.25</v>
      </c>
      <c r="F9" s="78">
        <v>19.59</v>
      </c>
      <c r="G9" s="78">
        <v>64.540000000000006</v>
      </c>
      <c r="H9" s="78">
        <v>539.83000000000004</v>
      </c>
      <c r="I9" s="79"/>
      <c r="J9" s="85">
        <v>0.21</v>
      </c>
      <c r="K9" s="85">
        <v>0.24</v>
      </c>
      <c r="L9" s="85">
        <v>0.22</v>
      </c>
      <c r="M9" s="85">
        <v>0.22</v>
      </c>
      <c r="N9" s="86"/>
      <c r="O9" s="144">
        <v>0.19</v>
      </c>
      <c r="P9" s="144">
        <v>0.33</v>
      </c>
      <c r="Q9" s="144">
        <v>0.48</v>
      </c>
    </row>
    <row r="10" spans="1:17" s="67" customFormat="1" x14ac:dyDescent="0.3">
      <c r="A10" s="252" t="s">
        <v>2</v>
      </c>
      <c r="B10" s="252"/>
      <c r="C10" s="252"/>
      <c r="D10" s="77">
        <f t="shared" ref="D10:D29" si="0">G10/12</f>
        <v>4.6833333333333336</v>
      </c>
      <c r="E10" s="78">
        <v>46.03</v>
      </c>
      <c r="F10" s="80">
        <v>13.17</v>
      </c>
      <c r="G10" s="78">
        <v>56.2</v>
      </c>
      <c r="H10" s="78">
        <v>537.69000000000005</v>
      </c>
      <c r="I10" s="79"/>
      <c r="J10" s="85">
        <v>0.38</v>
      </c>
      <c r="K10" s="85">
        <v>0.16</v>
      </c>
      <c r="L10" s="85">
        <v>0.19</v>
      </c>
      <c r="M10" s="85">
        <v>0.22</v>
      </c>
      <c r="N10" s="86"/>
      <c r="O10" s="144">
        <v>0.34</v>
      </c>
      <c r="P10" s="144">
        <v>0.22</v>
      </c>
      <c r="Q10" s="144">
        <v>0.42</v>
      </c>
    </row>
    <row r="11" spans="1:17" s="67" customFormat="1" x14ac:dyDescent="0.3">
      <c r="A11" s="252" t="s">
        <v>3</v>
      </c>
      <c r="B11" s="252"/>
      <c r="C11" s="252"/>
      <c r="D11" s="77">
        <f t="shared" si="0"/>
        <v>4.5491666666666672</v>
      </c>
      <c r="E11" s="78">
        <v>26.15</v>
      </c>
      <c r="F11" s="78">
        <v>16.850000000000001</v>
      </c>
      <c r="G11" s="80">
        <v>54.59</v>
      </c>
      <c r="H11" s="78">
        <v>478.45</v>
      </c>
      <c r="I11" s="79"/>
      <c r="J11" s="85">
        <v>0.22</v>
      </c>
      <c r="K11" s="85">
        <v>0.21</v>
      </c>
      <c r="L11" s="85">
        <v>0.18</v>
      </c>
      <c r="M11" s="85">
        <v>0.2</v>
      </c>
      <c r="N11" s="86"/>
      <c r="O11" s="144">
        <v>0.22</v>
      </c>
      <c r="P11" s="144">
        <v>0.32</v>
      </c>
      <c r="Q11" s="144">
        <v>0.46</v>
      </c>
    </row>
    <row r="12" spans="1:17" s="67" customFormat="1" x14ac:dyDescent="0.3">
      <c r="A12" s="252" t="s">
        <v>4</v>
      </c>
      <c r="B12" s="252"/>
      <c r="C12" s="252"/>
      <c r="D12" s="77">
        <f t="shared" si="0"/>
        <v>6.1558333333333337</v>
      </c>
      <c r="E12" s="78">
        <v>26.1</v>
      </c>
      <c r="F12" s="78">
        <v>18.440000000000001</v>
      </c>
      <c r="G12" s="78">
        <v>73.87</v>
      </c>
      <c r="H12" s="78">
        <v>570.53</v>
      </c>
      <c r="I12" s="79"/>
      <c r="J12" s="85">
        <v>0.22</v>
      </c>
      <c r="K12" s="85">
        <v>0.23</v>
      </c>
      <c r="L12" s="85">
        <v>0.25</v>
      </c>
      <c r="M12" s="85">
        <v>0.24</v>
      </c>
      <c r="N12" s="86"/>
      <c r="O12" s="144">
        <v>0.18</v>
      </c>
      <c r="P12" s="144">
        <v>0.28999999999999998</v>
      </c>
      <c r="Q12" s="144">
        <v>0.52</v>
      </c>
    </row>
    <row r="13" spans="1:17" s="67" customFormat="1" x14ac:dyDescent="0.3">
      <c r="A13" s="252" t="s">
        <v>5</v>
      </c>
      <c r="B13" s="252"/>
      <c r="C13" s="252"/>
      <c r="D13" s="77">
        <f t="shared" si="0"/>
        <v>5.4874999999999998</v>
      </c>
      <c r="E13" s="78">
        <v>32.78</v>
      </c>
      <c r="F13" s="78">
        <v>15.85</v>
      </c>
      <c r="G13" s="78">
        <v>65.849999999999994</v>
      </c>
      <c r="H13" s="78">
        <v>508.49</v>
      </c>
      <c r="I13" s="79"/>
      <c r="J13" s="85">
        <v>0.27</v>
      </c>
      <c r="K13" s="85">
        <v>0.2</v>
      </c>
      <c r="L13" s="85">
        <v>0.22</v>
      </c>
      <c r="M13" s="85">
        <v>0.21</v>
      </c>
      <c r="N13" s="86"/>
      <c r="O13" s="144">
        <v>0.26</v>
      </c>
      <c r="P13" s="144">
        <v>0.28000000000000003</v>
      </c>
      <c r="Q13" s="144">
        <v>0.52</v>
      </c>
    </row>
    <row r="14" spans="1:17" s="67" customFormat="1" x14ac:dyDescent="0.3">
      <c r="A14" s="252" t="s">
        <v>6</v>
      </c>
      <c r="B14" s="252"/>
      <c r="C14" s="252"/>
      <c r="D14" s="77">
        <f t="shared" si="0"/>
        <v>5.5966666666666667</v>
      </c>
      <c r="E14" s="78">
        <v>25.3</v>
      </c>
      <c r="F14" s="80">
        <v>19.66</v>
      </c>
      <c r="G14" s="78">
        <v>67.16</v>
      </c>
      <c r="H14" s="78">
        <v>550.75</v>
      </c>
      <c r="I14" s="79"/>
      <c r="J14" s="85">
        <v>0.21</v>
      </c>
      <c r="K14" s="85">
        <v>0.25</v>
      </c>
      <c r="L14" s="85">
        <v>0.22</v>
      </c>
      <c r="M14" s="85">
        <v>0.23</v>
      </c>
      <c r="N14" s="86"/>
      <c r="O14" s="144">
        <v>0.18</v>
      </c>
      <c r="P14" s="144">
        <v>0.32</v>
      </c>
      <c r="Q14" s="144">
        <v>0.49</v>
      </c>
    </row>
    <row r="15" spans="1:17" s="67" customFormat="1" x14ac:dyDescent="0.3">
      <c r="A15" s="252" t="s">
        <v>7</v>
      </c>
      <c r="B15" s="252"/>
      <c r="C15" s="252"/>
      <c r="D15" s="77">
        <f t="shared" si="0"/>
        <v>4.666666666666667</v>
      </c>
      <c r="E15" s="78">
        <v>42.7</v>
      </c>
      <c r="F15" s="78">
        <v>12.98</v>
      </c>
      <c r="G15" s="78">
        <v>56</v>
      </c>
      <c r="H15" s="78">
        <v>521.53</v>
      </c>
      <c r="I15" s="79"/>
      <c r="J15" s="85">
        <v>0.36</v>
      </c>
      <c r="K15" s="85">
        <v>0.16</v>
      </c>
      <c r="L15" s="85">
        <v>0.19</v>
      </c>
      <c r="M15" s="85">
        <v>0.22</v>
      </c>
      <c r="N15" s="86"/>
      <c r="O15" s="144">
        <v>0.33</v>
      </c>
      <c r="P15" s="144">
        <v>0.22</v>
      </c>
      <c r="Q15" s="144">
        <v>0.43</v>
      </c>
    </row>
    <row r="16" spans="1:17" s="67" customFormat="1" x14ac:dyDescent="0.3">
      <c r="A16" s="252" t="s">
        <v>8</v>
      </c>
      <c r="B16" s="252"/>
      <c r="C16" s="252"/>
      <c r="D16" s="77">
        <f t="shared" si="0"/>
        <v>6.3508333333333331</v>
      </c>
      <c r="E16" s="78">
        <v>29.37</v>
      </c>
      <c r="F16" s="78">
        <v>16.7</v>
      </c>
      <c r="G16" s="78">
        <v>76.209999999999994</v>
      </c>
      <c r="H16" s="78">
        <v>576.65</v>
      </c>
      <c r="I16" s="79"/>
      <c r="J16" s="85">
        <v>0.24</v>
      </c>
      <c r="K16" s="85">
        <v>0.21</v>
      </c>
      <c r="L16" s="85">
        <v>0.25</v>
      </c>
      <c r="M16" s="85">
        <v>0.24</v>
      </c>
      <c r="N16" s="86"/>
      <c r="O16" s="144">
        <v>0.2</v>
      </c>
      <c r="P16" s="144">
        <v>0.26</v>
      </c>
      <c r="Q16" s="144">
        <v>0.53</v>
      </c>
    </row>
    <row r="17" spans="1:17" s="67" customFormat="1" x14ac:dyDescent="0.3">
      <c r="A17" s="252" t="s">
        <v>9</v>
      </c>
      <c r="B17" s="252"/>
      <c r="C17" s="252"/>
      <c r="D17" s="77">
        <f t="shared" si="0"/>
        <v>5.1033333333333335</v>
      </c>
      <c r="E17" s="78">
        <v>26.03</v>
      </c>
      <c r="F17" s="78">
        <v>18.48</v>
      </c>
      <c r="G17" s="78">
        <v>61.24</v>
      </c>
      <c r="H17" s="78">
        <v>519.45000000000005</v>
      </c>
      <c r="I17" s="79"/>
      <c r="J17" s="85">
        <v>0.22</v>
      </c>
      <c r="K17" s="85">
        <v>0.23</v>
      </c>
      <c r="L17" s="85">
        <v>0.2</v>
      </c>
      <c r="M17" s="85">
        <v>0.22</v>
      </c>
      <c r="N17" s="86"/>
      <c r="O17" s="144">
        <v>0.2</v>
      </c>
      <c r="P17" s="144">
        <v>0.32</v>
      </c>
      <c r="Q17" s="144">
        <v>0.47</v>
      </c>
    </row>
    <row r="18" spans="1:17" s="67" customFormat="1" x14ac:dyDescent="0.3">
      <c r="A18" s="252" t="s">
        <v>10</v>
      </c>
      <c r="B18" s="252"/>
      <c r="C18" s="252"/>
      <c r="D18" s="77">
        <f t="shared" si="0"/>
        <v>6.105833333333333</v>
      </c>
      <c r="E18" s="80">
        <v>30.93</v>
      </c>
      <c r="F18" s="78">
        <v>17.87</v>
      </c>
      <c r="G18" s="78">
        <v>73.27</v>
      </c>
      <c r="H18" s="78">
        <v>581.42999999999995</v>
      </c>
      <c r="I18" s="79"/>
      <c r="J18" s="85">
        <v>0.26</v>
      </c>
      <c r="K18" s="85">
        <v>0.22</v>
      </c>
      <c r="L18" s="85">
        <v>0.24</v>
      </c>
      <c r="M18" s="85">
        <v>0.24</v>
      </c>
      <c r="N18" s="86"/>
      <c r="O18" s="144">
        <v>0.21</v>
      </c>
      <c r="P18" s="144">
        <v>0.28000000000000003</v>
      </c>
      <c r="Q18" s="144">
        <v>0.5</v>
      </c>
    </row>
    <row r="19" spans="1:17" s="67" customFormat="1" x14ac:dyDescent="0.3">
      <c r="A19" s="252" t="s">
        <v>488</v>
      </c>
      <c r="B19" s="252"/>
      <c r="C19" s="252"/>
      <c r="D19" s="77">
        <f t="shared" si="0"/>
        <v>6.1558333333333337</v>
      </c>
      <c r="E19" s="78">
        <v>26.1</v>
      </c>
      <c r="F19" s="78">
        <v>18.440000000000001</v>
      </c>
      <c r="G19" s="78">
        <v>73.87</v>
      </c>
      <c r="H19" s="78">
        <v>570.53</v>
      </c>
      <c r="I19" s="79"/>
      <c r="J19" s="85">
        <v>0.22</v>
      </c>
      <c r="K19" s="85">
        <v>0.23</v>
      </c>
      <c r="L19" s="85">
        <v>0.25</v>
      </c>
      <c r="M19" s="85">
        <v>0.24</v>
      </c>
      <c r="N19" s="86"/>
      <c r="O19" s="144">
        <v>0.18</v>
      </c>
      <c r="P19" s="144">
        <v>0.28999999999999998</v>
      </c>
      <c r="Q19" s="144">
        <v>0.52</v>
      </c>
    </row>
    <row r="20" spans="1:17" s="67" customFormat="1" x14ac:dyDescent="0.3">
      <c r="A20" s="252" t="s">
        <v>489</v>
      </c>
      <c r="B20" s="252"/>
      <c r="C20" s="252"/>
      <c r="D20" s="77">
        <f t="shared" si="0"/>
        <v>4.6833333333333336</v>
      </c>
      <c r="E20" s="78">
        <v>46.03</v>
      </c>
      <c r="F20" s="80">
        <v>13.17</v>
      </c>
      <c r="G20" s="78">
        <v>56.2</v>
      </c>
      <c r="H20" s="78">
        <v>537.69000000000005</v>
      </c>
      <c r="I20" s="79"/>
      <c r="J20" s="85">
        <v>0.38</v>
      </c>
      <c r="K20" s="85">
        <v>0.16</v>
      </c>
      <c r="L20" s="85">
        <v>0.19</v>
      </c>
      <c r="M20" s="85">
        <v>0.22</v>
      </c>
      <c r="N20" s="86"/>
      <c r="O20" s="144">
        <v>0.34</v>
      </c>
      <c r="P20" s="144">
        <v>0.22</v>
      </c>
      <c r="Q20" s="144">
        <v>0.42</v>
      </c>
    </row>
    <row r="21" spans="1:17" s="67" customFormat="1" x14ac:dyDescent="0.3">
      <c r="A21" s="252" t="s">
        <v>490</v>
      </c>
      <c r="B21" s="252"/>
      <c r="C21" s="252"/>
      <c r="D21" s="77">
        <f t="shared" si="0"/>
        <v>5.0908333333333333</v>
      </c>
      <c r="E21" s="78">
        <v>29.44</v>
      </c>
      <c r="F21" s="78">
        <v>13.97</v>
      </c>
      <c r="G21" s="78">
        <v>61.09</v>
      </c>
      <c r="H21" s="78">
        <v>460.52</v>
      </c>
      <c r="I21" s="79"/>
      <c r="J21" s="85">
        <v>0.25</v>
      </c>
      <c r="K21" s="85">
        <v>0.17</v>
      </c>
      <c r="L21" s="85">
        <v>0.2</v>
      </c>
      <c r="M21" s="85">
        <v>0.19</v>
      </c>
      <c r="N21" s="86"/>
      <c r="O21" s="144">
        <v>0.26</v>
      </c>
      <c r="P21" s="144">
        <v>0.27</v>
      </c>
      <c r="Q21" s="144">
        <v>0.53</v>
      </c>
    </row>
    <row r="22" spans="1:17" s="67" customFormat="1" x14ac:dyDescent="0.3">
      <c r="A22" s="252" t="s">
        <v>491</v>
      </c>
      <c r="B22" s="252"/>
      <c r="C22" s="252"/>
      <c r="D22" s="77">
        <f t="shared" si="0"/>
        <v>5.4333333333333336</v>
      </c>
      <c r="E22" s="78">
        <v>26.69</v>
      </c>
      <c r="F22" s="78">
        <v>18.600000000000001</v>
      </c>
      <c r="G22" s="78">
        <v>65.2</v>
      </c>
      <c r="H22" s="78">
        <v>539.25</v>
      </c>
      <c r="I22" s="79"/>
      <c r="J22" s="85">
        <v>0.22</v>
      </c>
      <c r="K22" s="85">
        <v>0.23</v>
      </c>
      <c r="L22" s="85">
        <v>0.22</v>
      </c>
      <c r="M22" s="85">
        <v>0.22</v>
      </c>
      <c r="N22" s="86"/>
      <c r="O22" s="144">
        <v>0.2</v>
      </c>
      <c r="P22" s="144">
        <v>0.31</v>
      </c>
      <c r="Q22" s="144">
        <v>0.48</v>
      </c>
    </row>
    <row r="23" spans="1:17" s="67" customFormat="1" x14ac:dyDescent="0.3">
      <c r="A23" s="252" t="s">
        <v>492</v>
      </c>
      <c r="B23" s="252"/>
      <c r="C23" s="252"/>
      <c r="D23" s="77">
        <f t="shared" si="0"/>
        <v>6.0091666666666663</v>
      </c>
      <c r="E23" s="78">
        <v>30.8</v>
      </c>
      <c r="F23" s="78">
        <v>17.54</v>
      </c>
      <c r="G23" s="78">
        <v>72.11</v>
      </c>
      <c r="H23" s="80">
        <v>573.57000000000005</v>
      </c>
      <c r="I23" s="79"/>
      <c r="J23" s="85">
        <v>0.26</v>
      </c>
      <c r="K23" s="85">
        <v>0.22</v>
      </c>
      <c r="L23" s="85">
        <v>0.24</v>
      </c>
      <c r="M23" s="85">
        <v>0.24</v>
      </c>
      <c r="N23" s="86"/>
      <c r="O23" s="144">
        <v>0.21</v>
      </c>
      <c r="P23" s="144">
        <v>0.28000000000000003</v>
      </c>
      <c r="Q23" s="144">
        <v>0.5</v>
      </c>
    </row>
    <row r="24" spans="1:17" s="67" customFormat="1" x14ac:dyDescent="0.3">
      <c r="A24" s="252" t="s">
        <v>493</v>
      </c>
      <c r="B24" s="252"/>
      <c r="C24" s="252"/>
      <c r="D24" s="77">
        <f t="shared" si="0"/>
        <v>5.5966666666666667</v>
      </c>
      <c r="E24" s="78">
        <v>25.3</v>
      </c>
      <c r="F24" s="80">
        <v>19.66</v>
      </c>
      <c r="G24" s="78">
        <v>67.16</v>
      </c>
      <c r="H24" s="78">
        <v>550.75</v>
      </c>
      <c r="I24" s="79"/>
      <c r="J24" s="85">
        <v>0.21</v>
      </c>
      <c r="K24" s="85">
        <v>0.25</v>
      </c>
      <c r="L24" s="85">
        <v>0.22</v>
      </c>
      <c r="M24" s="85">
        <v>0.23</v>
      </c>
      <c r="N24" s="86"/>
      <c r="O24" s="144">
        <v>0.18</v>
      </c>
      <c r="P24" s="144">
        <v>0.32</v>
      </c>
      <c r="Q24" s="144">
        <v>0.49</v>
      </c>
    </row>
    <row r="25" spans="1:17" s="67" customFormat="1" x14ac:dyDescent="0.3">
      <c r="A25" s="252" t="s">
        <v>494</v>
      </c>
      <c r="B25" s="252"/>
      <c r="C25" s="252"/>
      <c r="D25" s="77">
        <f t="shared" si="0"/>
        <v>4.6833333333333336</v>
      </c>
      <c r="E25" s="78">
        <v>46.03</v>
      </c>
      <c r="F25" s="80">
        <v>13.17</v>
      </c>
      <c r="G25" s="78">
        <v>56.2</v>
      </c>
      <c r="H25" s="78">
        <v>537.69000000000005</v>
      </c>
      <c r="I25" s="79"/>
      <c r="J25" s="85">
        <v>0.38</v>
      </c>
      <c r="K25" s="85">
        <v>0.16</v>
      </c>
      <c r="L25" s="85">
        <v>0.19</v>
      </c>
      <c r="M25" s="85">
        <v>0.22</v>
      </c>
      <c r="N25" s="86"/>
      <c r="O25" s="144">
        <v>0.34</v>
      </c>
      <c r="P25" s="144">
        <v>0.22</v>
      </c>
      <c r="Q25" s="144">
        <v>0.42</v>
      </c>
    </row>
    <row r="26" spans="1:17" s="67" customFormat="1" x14ac:dyDescent="0.3">
      <c r="A26" s="252" t="s">
        <v>495</v>
      </c>
      <c r="B26" s="252"/>
      <c r="C26" s="252"/>
      <c r="D26" s="77">
        <f t="shared" si="0"/>
        <v>4.8558333333333339</v>
      </c>
      <c r="E26" s="78">
        <v>34.590000000000003</v>
      </c>
      <c r="F26" s="78">
        <v>17.329999999999998</v>
      </c>
      <c r="G26" s="78">
        <v>58.27</v>
      </c>
      <c r="H26" s="78">
        <v>505.1</v>
      </c>
      <c r="I26" s="79"/>
      <c r="J26" s="85">
        <v>0.28999999999999998</v>
      </c>
      <c r="K26" s="85">
        <v>0.22</v>
      </c>
      <c r="L26" s="85">
        <v>0.19</v>
      </c>
      <c r="M26" s="85">
        <v>0.21</v>
      </c>
      <c r="N26" s="86"/>
      <c r="O26" s="144">
        <v>0.27</v>
      </c>
      <c r="P26" s="144">
        <v>0.31</v>
      </c>
      <c r="Q26" s="144">
        <v>0.46</v>
      </c>
    </row>
    <row r="27" spans="1:17" s="67" customFormat="1" x14ac:dyDescent="0.3">
      <c r="A27" s="252" t="s">
        <v>496</v>
      </c>
      <c r="B27" s="252"/>
      <c r="C27" s="252"/>
      <c r="D27" s="77">
        <f t="shared" si="0"/>
        <v>5.4333333333333336</v>
      </c>
      <c r="E27" s="78">
        <v>26.69</v>
      </c>
      <c r="F27" s="78">
        <v>18.600000000000001</v>
      </c>
      <c r="G27" s="78">
        <v>65.2</v>
      </c>
      <c r="H27" s="78">
        <v>539.25</v>
      </c>
      <c r="I27" s="79"/>
      <c r="J27" s="85">
        <v>0.22</v>
      </c>
      <c r="K27" s="85">
        <v>0.23</v>
      </c>
      <c r="L27" s="85">
        <v>0.22</v>
      </c>
      <c r="M27" s="85">
        <v>0.22</v>
      </c>
      <c r="N27" s="86"/>
      <c r="O27" s="144">
        <v>0.2</v>
      </c>
      <c r="P27" s="144">
        <v>0.31</v>
      </c>
      <c r="Q27" s="144">
        <v>0.48</v>
      </c>
    </row>
    <row r="28" spans="1:17" s="72" customFormat="1" x14ac:dyDescent="0.3">
      <c r="A28" s="252" t="s">
        <v>497</v>
      </c>
      <c r="B28" s="252"/>
      <c r="C28" s="252"/>
      <c r="D28" s="77">
        <f t="shared" si="0"/>
        <v>4.9691666666666672</v>
      </c>
      <c r="E28" s="80">
        <v>29.29</v>
      </c>
      <c r="F28" s="78">
        <v>18.760000000000002</v>
      </c>
      <c r="G28" s="78">
        <v>59.63</v>
      </c>
      <c r="H28" s="78">
        <v>528.22</v>
      </c>
      <c r="I28" s="79"/>
      <c r="J28" s="85">
        <v>0.24</v>
      </c>
      <c r="K28" s="85">
        <v>0.23</v>
      </c>
      <c r="L28" s="85">
        <v>0.2</v>
      </c>
      <c r="M28" s="85">
        <v>0.22</v>
      </c>
      <c r="N28" s="86"/>
      <c r="O28" s="144">
        <v>0.22</v>
      </c>
      <c r="P28" s="144">
        <v>0.32</v>
      </c>
      <c r="Q28" s="144">
        <v>0.45</v>
      </c>
    </row>
    <row r="29" spans="1:17" s="81" customFormat="1" x14ac:dyDescent="0.3">
      <c r="A29" s="252" t="s">
        <v>55</v>
      </c>
      <c r="B29" s="252"/>
      <c r="C29" s="252"/>
      <c r="D29" s="77">
        <f t="shared" si="0"/>
        <v>5.3491666666666662</v>
      </c>
      <c r="E29" s="78">
        <v>31.58</v>
      </c>
      <c r="F29" s="78">
        <v>16.940000000000001</v>
      </c>
      <c r="G29" s="78">
        <v>64.19</v>
      </c>
      <c r="H29" s="80">
        <v>536.37</v>
      </c>
      <c r="I29" s="79"/>
      <c r="J29" s="85">
        <v>0.26</v>
      </c>
      <c r="K29" s="85">
        <v>0.21</v>
      </c>
      <c r="L29" s="85">
        <v>0.21</v>
      </c>
      <c r="M29" s="85">
        <v>0.22</v>
      </c>
      <c r="N29" s="86"/>
      <c r="O29" s="89">
        <v>0.24</v>
      </c>
      <c r="P29" s="89">
        <v>0.28000000000000003</v>
      </c>
      <c r="Q29" s="89">
        <v>0.48</v>
      </c>
    </row>
    <row r="30" spans="1:17" s="67" customFormat="1" x14ac:dyDescent="0.3">
      <c r="J30" s="74"/>
      <c r="K30" s="74"/>
      <c r="L30" s="74"/>
      <c r="M30" s="74"/>
      <c r="N30" s="74"/>
      <c r="O30" s="74"/>
      <c r="P30" s="74"/>
      <c r="Q30" s="74"/>
    </row>
    <row r="31" spans="1:17" s="72" customFormat="1" x14ac:dyDescent="0.3">
      <c r="A31" s="256" t="s">
        <v>636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</row>
    <row r="32" spans="1:17" s="72" customFormat="1" x14ac:dyDescent="0.3">
      <c r="A32" s="257" t="s">
        <v>50</v>
      </c>
      <c r="B32" s="257"/>
      <c r="C32" s="257"/>
      <c r="D32" s="257" t="s">
        <v>210</v>
      </c>
      <c r="E32" s="262" t="s">
        <v>25</v>
      </c>
      <c r="F32" s="262"/>
      <c r="G32" s="262"/>
      <c r="H32" s="257" t="s">
        <v>51</v>
      </c>
      <c r="I32" s="67"/>
      <c r="J32" s="263" t="s">
        <v>52</v>
      </c>
      <c r="K32" s="263"/>
      <c r="L32" s="263"/>
      <c r="M32" s="263"/>
      <c r="N32" s="74"/>
      <c r="O32" s="263" t="s">
        <v>53</v>
      </c>
      <c r="P32" s="263"/>
      <c r="Q32" s="263"/>
    </row>
    <row r="33" spans="1:17" s="72" customFormat="1" x14ac:dyDescent="0.3">
      <c r="A33" s="258"/>
      <c r="B33" s="259"/>
      <c r="C33" s="260"/>
      <c r="D33" s="261"/>
      <c r="E33" s="88" t="s">
        <v>29</v>
      </c>
      <c r="F33" s="88" t="s">
        <v>30</v>
      </c>
      <c r="G33" s="88" t="s">
        <v>31</v>
      </c>
      <c r="H33" s="261"/>
      <c r="I33" s="67"/>
      <c r="J33" s="89" t="s">
        <v>29</v>
      </c>
      <c r="K33" s="89" t="s">
        <v>30</v>
      </c>
      <c r="L33" s="89" t="s">
        <v>31</v>
      </c>
      <c r="M33" s="89" t="s">
        <v>54</v>
      </c>
      <c r="N33" s="74"/>
      <c r="O33" s="89" t="s">
        <v>29</v>
      </c>
      <c r="P33" s="89" t="s">
        <v>30</v>
      </c>
      <c r="Q33" s="89" t="s">
        <v>31</v>
      </c>
    </row>
    <row r="34" spans="1:17" s="72" customFormat="1" x14ac:dyDescent="0.3">
      <c r="A34" s="252" t="s">
        <v>1</v>
      </c>
      <c r="B34" s="252"/>
      <c r="C34" s="252"/>
      <c r="D34" s="77">
        <f>G34/12</f>
        <v>2.2216666666666667</v>
      </c>
      <c r="E34" s="80">
        <v>2.97</v>
      </c>
      <c r="F34" s="78">
        <v>6.78</v>
      </c>
      <c r="G34" s="78">
        <v>26.66</v>
      </c>
      <c r="H34" s="78">
        <v>184.9</v>
      </c>
      <c r="I34" s="79"/>
      <c r="J34" s="85">
        <v>0.02</v>
      </c>
      <c r="K34" s="85">
        <v>0.08</v>
      </c>
      <c r="L34" s="85">
        <v>0.09</v>
      </c>
      <c r="M34" s="85">
        <v>0.08</v>
      </c>
      <c r="N34" s="86"/>
      <c r="O34" s="89">
        <v>0.06</v>
      </c>
      <c r="P34" s="89">
        <v>0.33</v>
      </c>
      <c r="Q34" s="89">
        <v>0.57999999999999996</v>
      </c>
    </row>
    <row r="35" spans="1:17" s="72" customFormat="1" x14ac:dyDescent="0.3">
      <c r="A35" s="252" t="s">
        <v>2</v>
      </c>
      <c r="B35" s="252"/>
      <c r="C35" s="252"/>
      <c r="D35" s="77">
        <f t="shared" ref="D35:D54" si="1">G35/12</f>
        <v>2.2216666666666667</v>
      </c>
      <c r="E35" s="80">
        <v>2.97</v>
      </c>
      <c r="F35" s="78">
        <v>6.78</v>
      </c>
      <c r="G35" s="78">
        <v>26.66</v>
      </c>
      <c r="H35" s="78">
        <v>184.9</v>
      </c>
      <c r="I35" s="79"/>
      <c r="J35" s="85">
        <v>0.02</v>
      </c>
      <c r="K35" s="85">
        <v>0.08</v>
      </c>
      <c r="L35" s="85">
        <v>0.09</v>
      </c>
      <c r="M35" s="85">
        <v>0.08</v>
      </c>
      <c r="N35" s="86"/>
      <c r="O35" s="89">
        <v>0.06</v>
      </c>
      <c r="P35" s="89">
        <v>0.33</v>
      </c>
      <c r="Q35" s="89">
        <v>0.57999999999999996</v>
      </c>
    </row>
    <row r="36" spans="1:17" s="72" customFormat="1" x14ac:dyDescent="0.3">
      <c r="A36" s="252" t="s">
        <v>3</v>
      </c>
      <c r="B36" s="252"/>
      <c r="C36" s="252"/>
      <c r="D36" s="77">
        <f t="shared" si="1"/>
        <v>2.2216666666666667</v>
      </c>
      <c r="E36" s="80">
        <v>2.97</v>
      </c>
      <c r="F36" s="78">
        <v>6.78</v>
      </c>
      <c r="G36" s="78">
        <v>26.66</v>
      </c>
      <c r="H36" s="78">
        <v>184.9</v>
      </c>
      <c r="I36" s="79"/>
      <c r="J36" s="85">
        <v>0.02</v>
      </c>
      <c r="K36" s="85">
        <v>0.08</v>
      </c>
      <c r="L36" s="85">
        <v>0.09</v>
      </c>
      <c r="M36" s="85">
        <v>0.08</v>
      </c>
      <c r="N36" s="86"/>
      <c r="O36" s="89">
        <v>0.06</v>
      </c>
      <c r="P36" s="89">
        <v>0.33</v>
      </c>
      <c r="Q36" s="89">
        <v>0.57999999999999996</v>
      </c>
    </row>
    <row r="37" spans="1:17" s="72" customFormat="1" x14ac:dyDescent="0.3">
      <c r="A37" s="252" t="s">
        <v>4</v>
      </c>
      <c r="B37" s="252"/>
      <c r="C37" s="252"/>
      <c r="D37" s="77">
        <f t="shared" si="1"/>
        <v>2.2216666666666667</v>
      </c>
      <c r="E37" s="80">
        <v>2.97</v>
      </c>
      <c r="F37" s="78">
        <v>6.78</v>
      </c>
      <c r="G37" s="78">
        <v>26.66</v>
      </c>
      <c r="H37" s="78">
        <v>184.9</v>
      </c>
      <c r="I37" s="79"/>
      <c r="J37" s="85">
        <v>0.02</v>
      </c>
      <c r="K37" s="85">
        <v>0.08</v>
      </c>
      <c r="L37" s="85">
        <v>0.09</v>
      </c>
      <c r="M37" s="85">
        <v>0.08</v>
      </c>
      <c r="N37" s="86"/>
      <c r="O37" s="89">
        <v>0.06</v>
      </c>
      <c r="P37" s="89">
        <v>0.33</v>
      </c>
      <c r="Q37" s="89">
        <v>0.57999999999999996</v>
      </c>
    </row>
    <row r="38" spans="1:17" s="72" customFormat="1" x14ac:dyDescent="0.3">
      <c r="A38" s="252" t="s">
        <v>5</v>
      </c>
      <c r="B38" s="252"/>
      <c r="C38" s="252"/>
      <c r="D38" s="77">
        <f t="shared" si="1"/>
        <v>2.2216666666666667</v>
      </c>
      <c r="E38" s="80">
        <v>2.97</v>
      </c>
      <c r="F38" s="78">
        <v>6.78</v>
      </c>
      <c r="G38" s="78">
        <v>26.66</v>
      </c>
      <c r="H38" s="78">
        <v>184.9</v>
      </c>
      <c r="I38" s="79"/>
      <c r="J38" s="85">
        <v>0.02</v>
      </c>
      <c r="K38" s="85">
        <v>0.08</v>
      </c>
      <c r="L38" s="85">
        <v>0.09</v>
      </c>
      <c r="M38" s="85">
        <v>0.08</v>
      </c>
      <c r="N38" s="86"/>
      <c r="O38" s="89">
        <v>0.06</v>
      </c>
      <c r="P38" s="89">
        <v>0.33</v>
      </c>
      <c r="Q38" s="89">
        <v>0.57999999999999996</v>
      </c>
    </row>
    <row r="39" spans="1:17" s="72" customFormat="1" x14ac:dyDescent="0.3">
      <c r="A39" s="252" t="s">
        <v>6</v>
      </c>
      <c r="B39" s="252"/>
      <c r="C39" s="252"/>
      <c r="D39" s="77">
        <f t="shared" si="1"/>
        <v>2.2216666666666667</v>
      </c>
      <c r="E39" s="80">
        <v>2.97</v>
      </c>
      <c r="F39" s="78">
        <v>6.78</v>
      </c>
      <c r="G39" s="78">
        <v>26.66</v>
      </c>
      <c r="H39" s="78">
        <v>184.9</v>
      </c>
      <c r="I39" s="79"/>
      <c r="J39" s="85">
        <v>0.02</v>
      </c>
      <c r="K39" s="85">
        <v>0.08</v>
      </c>
      <c r="L39" s="85">
        <v>0.09</v>
      </c>
      <c r="M39" s="85">
        <v>0.08</v>
      </c>
      <c r="N39" s="86"/>
      <c r="O39" s="89">
        <v>0.06</v>
      </c>
      <c r="P39" s="89">
        <v>0.33</v>
      </c>
      <c r="Q39" s="89">
        <v>0.57999999999999996</v>
      </c>
    </row>
    <row r="40" spans="1:17" s="72" customFormat="1" x14ac:dyDescent="0.3">
      <c r="A40" s="252" t="s">
        <v>7</v>
      </c>
      <c r="B40" s="252"/>
      <c r="C40" s="252"/>
      <c r="D40" s="77">
        <f t="shared" si="1"/>
        <v>2.2216666666666667</v>
      </c>
      <c r="E40" s="80">
        <v>2.97</v>
      </c>
      <c r="F40" s="78">
        <v>6.78</v>
      </c>
      <c r="G40" s="78">
        <v>26.66</v>
      </c>
      <c r="H40" s="78">
        <v>184.9</v>
      </c>
      <c r="I40" s="79"/>
      <c r="J40" s="85">
        <v>0.02</v>
      </c>
      <c r="K40" s="85">
        <v>0.08</v>
      </c>
      <c r="L40" s="85">
        <v>0.09</v>
      </c>
      <c r="M40" s="85">
        <v>0.08</v>
      </c>
      <c r="N40" s="86"/>
      <c r="O40" s="89">
        <v>0.06</v>
      </c>
      <c r="P40" s="89">
        <v>0.33</v>
      </c>
      <c r="Q40" s="89">
        <v>0.57999999999999996</v>
      </c>
    </row>
    <row r="41" spans="1:17" s="72" customFormat="1" x14ac:dyDescent="0.3">
      <c r="A41" s="252" t="s">
        <v>8</v>
      </c>
      <c r="B41" s="252"/>
      <c r="C41" s="252"/>
      <c r="D41" s="77">
        <f t="shared" si="1"/>
        <v>2.2216666666666667</v>
      </c>
      <c r="E41" s="80">
        <v>2.97</v>
      </c>
      <c r="F41" s="78">
        <v>6.78</v>
      </c>
      <c r="G41" s="78">
        <v>26.66</v>
      </c>
      <c r="H41" s="78">
        <v>184.9</v>
      </c>
      <c r="I41" s="79"/>
      <c r="J41" s="85">
        <v>0.02</v>
      </c>
      <c r="K41" s="85">
        <v>0.08</v>
      </c>
      <c r="L41" s="85">
        <v>0.09</v>
      </c>
      <c r="M41" s="85">
        <v>0.08</v>
      </c>
      <c r="N41" s="86"/>
      <c r="O41" s="89">
        <v>0.06</v>
      </c>
      <c r="P41" s="89">
        <v>0.33</v>
      </c>
      <c r="Q41" s="89">
        <v>0.57999999999999996</v>
      </c>
    </row>
    <row r="42" spans="1:17" s="72" customFormat="1" x14ac:dyDescent="0.3">
      <c r="A42" s="252" t="s">
        <v>9</v>
      </c>
      <c r="B42" s="252"/>
      <c r="C42" s="252"/>
      <c r="D42" s="77">
        <f t="shared" si="1"/>
        <v>2.2216666666666667</v>
      </c>
      <c r="E42" s="80">
        <v>2.97</v>
      </c>
      <c r="F42" s="78">
        <v>6.78</v>
      </c>
      <c r="G42" s="78">
        <v>26.66</v>
      </c>
      <c r="H42" s="78">
        <v>184.9</v>
      </c>
      <c r="I42" s="79"/>
      <c r="J42" s="85">
        <v>0.02</v>
      </c>
      <c r="K42" s="85">
        <v>0.08</v>
      </c>
      <c r="L42" s="85">
        <v>0.09</v>
      </c>
      <c r="M42" s="85">
        <v>0.08</v>
      </c>
      <c r="N42" s="86"/>
      <c r="O42" s="89">
        <v>0.06</v>
      </c>
      <c r="P42" s="89">
        <v>0.33</v>
      </c>
      <c r="Q42" s="89">
        <v>0.57999999999999996</v>
      </c>
    </row>
    <row r="43" spans="1:17" s="72" customFormat="1" x14ac:dyDescent="0.3">
      <c r="A43" s="252" t="s">
        <v>10</v>
      </c>
      <c r="B43" s="252"/>
      <c r="C43" s="252"/>
      <c r="D43" s="77">
        <f t="shared" si="1"/>
        <v>2.2216666666666667</v>
      </c>
      <c r="E43" s="80">
        <v>2.97</v>
      </c>
      <c r="F43" s="78">
        <v>6.78</v>
      </c>
      <c r="G43" s="78">
        <v>26.66</v>
      </c>
      <c r="H43" s="78">
        <v>184.9</v>
      </c>
      <c r="I43" s="79"/>
      <c r="J43" s="85">
        <v>0.02</v>
      </c>
      <c r="K43" s="85">
        <v>0.08</v>
      </c>
      <c r="L43" s="85">
        <v>0.09</v>
      </c>
      <c r="M43" s="85">
        <v>0.08</v>
      </c>
      <c r="N43" s="86"/>
      <c r="O43" s="89">
        <v>0.06</v>
      </c>
      <c r="P43" s="89">
        <v>0.33</v>
      </c>
      <c r="Q43" s="89">
        <v>0.57999999999999996</v>
      </c>
    </row>
    <row r="44" spans="1:17" s="72" customFormat="1" x14ac:dyDescent="0.3">
      <c r="A44" s="252" t="s">
        <v>488</v>
      </c>
      <c r="B44" s="252"/>
      <c r="C44" s="252"/>
      <c r="D44" s="77">
        <f t="shared" si="1"/>
        <v>2.2216666666666667</v>
      </c>
      <c r="E44" s="80">
        <v>2.97</v>
      </c>
      <c r="F44" s="78">
        <v>6.78</v>
      </c>
      <c r="G44" s="78">
        <v>26.66</v>
      </c>
      <c r="H44" s="78">
        <v>184.9</v>
      </c>
      <c r="I44" s="79"/>
      <c r="J44" s="85">
        <v>0.02</v>
      </c>
      <c r="K44" s="85">
        <v>0.08</v>
      </c>
      <c r="L44" s="85">
        <v>0.09</v>
      </c>
      <c r="M44" s="85">
        <v>0.08</v>
      </c>
      <c r="N44" s="86"/>
      <c r="O44" s="89">
        <v>0.06</v>
      </c>
      <c r="P44" s="89">
        <v>0.33</v>
      </c>
      <c r="Q44" s="89">
        <v>0.57999999999999996</v>
      </c>
    </row>
    <row r="45" spans="1:17" s="72" customFormat="1" x14ac:dyDescent="0.3">
      <c r="A45" s="252" t="s">
        <v>489</v>
      </c>
      <c r="B45" s="252"/>
      <c r="C45" s="252"/>
      <c r="D45" s="77">
        <f t="shared" si="1"/>
        <v>2.2216666666666667</v>
      </c>
      <c r="E45" s="80">
        <v>2.97</v>
      </c>
      <c r="F45" s="78">
        <v>6.78</v>
      </c>
      <c r="G45" s="78">
        <v>26.66</v>
      </c>
      <c r="H45" s="78">
        <v>184.9</v>
      </c>
      <c r="I45" s="79"/>
      <c r="J45" s="85">
        <v>0.02</v>
      </c>
      <c r="K45" s="85">
        <v>0.08</v>
      </c>
      <c r="L45" s="85">
        <v>0.09</v>
      </c>
      <c r="M45" s="85">
        <v>0.08</v>
      </c>
      <c r="N45" s="86"/>
      <c r="O45" s="89">
        <v>0.06</v>
      </c>
      <c r="P45" s="89">
        <v>0.33</v>
      </c>
      <c r="Q45" s="89">
        <v>0.57999999999999996</v>
      </c>
    </row>
    <row r="46" spans="1:17" s="72" customFormat="1" x14ac:dyDescent="0.3">
      <c r="A46" s="252" t="s">
        <v>490</v>
      </c>
      <c r="B46" s="252"/>
      <c r="C46" s="252"/>
      <c r="D46" s="77">
        <f t="shared" si="1"/>
        <v>2.2216666666666667</v>
      </c>
      <c r="E46" s="80">
        <v>2.97</v>
      </c>
      <c r="F46" s="78">
        <v>6.78</v>
      </c>
      <c r="G46" s="78">
        <v>26.66</v>
      </c>
      <c r="H46" s="78">
        <v>184.9</v>
      </c>
      <c r="I46" s="79"/>
      <c r="J46" s="85">
        <v>0.02</v>
      </c>
      <c r="K46" s="85">
        <v>0.08</v>
      </c>
      <c r="L46" s="85">
        <v>0.09</v>
      </c>
      <c r="M46" s="85">
        <v>0.08</v>
      </c>
      <c r="N46" s="86"/>
      <c r="O46" s="89">
        <v>0.06</v>
      </c>
      <c r="P46" s="89">
        <v>0.33</v>
      </c>
      <c r="Q46" s="89">
        <v>0.57999999999999996</v>
      </c>
    </row>
    <row r="47" spans="1:17" s="72" customFormat="1" x14ac:dyDescent="0.3">
      <c r="A47" s="252" t="s">
        <v>491</v>
      </c>
      <c r="B47" s="252"/>
      <c r="C47" s="252"/>
      <c r="D47" s="77">
        <f t="shared" si="1"/>
        <v>2.2216666666666667</v>
      </c>
      <c r="E47" s="80">
        <v>2.97</v>
      </c>
      <c r="F47" s="78">
        <v>6.78</v>
      </c>
      <c r="G47" s="78">
        <v>26.66</v>
      </c>
      <c r="H47" s="78">
        <v>184.9</v>
      </c>
      <c r="I47" s="79"/>
      <c r="J47" s="85">
        <v>0.02</v>
      </c>
      <c r="K47" s="85">
        <v>0.08</v>
      </c>
      <c r="L47" s="85">
        <v>0.09</v>
      </c>
      <c r="M47" s="85">
        <v>0.08</v>
      </c>
      <c r="N47" s="86"/>
      <c r="O47" s="89">
        <v>0.06</v>
      </c>
      <c r="P47" s="89">
        <v>0.33</v>
      </c>
      <c r="Q47" s="89">
        <v>0.57999999999999996</v>
      </c>
    </row>
    <row r="48" spans="1:17" s="72" customFormat="1" x14ac:dyDescent="0.3">
      <c r="A48" s="252" t="s">
        <v>492</v>
      </c>
      <c r="B48" s="252"/>
      <c r="C48" s="252"/>
      <c r="D48" s="77">
        <f t="shared" si="1"/>
        <v>2.2216666666666667</v>
      </c>
      <c r="E48" s="80">
        <v>2.97</v>
      </c>
      <c r="F48" s="78">
        <v>6.78</v>
      </c>
      <c r="G48" s="78">
        <v>26.66</v>
      </c>
      <c r="H48" s="78">
        <v>184.9</v>
      </c>
      <c r="I48" s="79"/>
      <c r="J48" s="85">
        <v>0.02</v>
      </c>
      <c r="K48" s="85">
        <v>0.08</v>
      </c>
      <c r="L48" s="85">
        <v>0.09</v>
      </c>
      <c r="M48" s="85">
        <v>0.08</v>
      </c>
      <c r="N48" s="86"/>
      <c r="O48" s="89">
        <v>0.06</v>
      </c>
      <c r="P48" s="89">
        <v>0.33</v>
      </c>
      <c r="Q48" s="89">
        <v>0.57999999999999996</v>
      </c>
    </row>
    <row r="49" spans="1:17" s="72" customFormat="1" x14ac:dyDescent="0.3">
      <c r="A49" s="252" t="s">
        <v>493</v>
      </c>
      <c r="B49" s="252"/>
      <c r="C49" s="252"/>
      <c r="D49" s="77">
        <f t="shared" si="1"/>
        <v>2.2216666666666667</v>
      </c>
      <c r="E49" s="80">
        <v>2.97</v>
      </c>
      <c r="F49" s="78">
        <v>6.78</v>
      </c>
      <c r="G49" s="78">
        <v>26.66</v>
      </c>
      <c r="H49" s="78">
        <v>184.9</v>
      </c>
      <c r="I49" s="79"/>
      <c r="J49" s="85">
        <v>0.02</v>
      </c>
      <c r="K49" s="85">
        <v>0.08</v>
      </c>
      <c r="L49" s="85">
        <v>0.09</v>
      </c>
      <c r="M49" s="85">
        <v>0.08</v>
      </c>
      <c r="N49" s="86"/>
      <c r="O49" s="89">
        <v>0.06</v>
      </c>
      <c r="P49" s="89">
        <v>0.33</v>
      </c>
      <c r="Q49" s="89">
        <v>0.57999999999999996</v>
      </c>
    </row>
    <row r="50" spans="1:17" s="72" customFormat="1" x14ac:dyDescent="0.3">
      <c r="A50" s="252" t="s">
        <v>494</v>
      </c>
      <c r="B50" s="252"/>
      <c r="C50" s="252"/>
      <c r="D50" s="77">
        <f t="shared" si="1"/>
        <v>2.2216666666666667</v>
      </c>
      <c r="E50" s="80">
        <v>2.97</v>
      </c>
      <c r="F50" s="78">
        <v>6.78</v>
      </c>
      <c r="G50" s="78">
        <v>26.66</v>
      </c>
      <c r="H50" s="78">
        <v>184.9</v>
      </c>
      <c r="I50" s="79"/>
      <c r="J50" s="85">
        <v>0.02</v>
      </c>
      <c r="K50" s="85">
        <v>0.08</v>
      </c>
      <c r="L50" s="85">
        <v>0.09</v>
      </c>
      <c r="M50" s="85">
        <v>0.08</v>
      </c>
      <c r="N50" s="86"/>
      <c r="O50" s="89">
        <v>0.06</v>
      </c>
      <c r="P50" s="89">
        <v>0.33</v>
      </c>
      <c r="Q50" s="89">
        <v>0.57999999999999996</v>
      </c>
    </row>
    <row r="51" spans="1:17" s="72" customFormat="1" x14ac:dyDescent="0.3">
      <c r="A51" s="252" t="s">
        <v>495</v>
      </c>
      <c r="B51" s="252"/>
      <c r="C51" s="252"/>
      <c r="D51" s="77">
        <f t="shared" si="1"/>
        <v>2.2216666666666667</v>
      </c>
      <c r="E51" s="80">
        <v>2.97</v>
      </c>
      <c r="F51" s="78">
        <v>6.78</v>
      </c>
      <c r="G51" s="78">
        <v>26.66</v>
      </c>
      <c r="H51" s="78">
        <v>184.9</v>
      </c>
      <c r="I51" s="79"/>
      <c r="J51" s="85">
        <v>0.02</v>
      </c>
      <c r="K51" s="85">
        <v>0.08</v>
      </c>
      <c r="L51" s="85">
        <v>0.09</v>
      </c>
      <c r="M51" s="85">
        <v>0.08</v>
      </c>
      <c r="N51" s="86"/>
      <c r="O51" s="89">
        <v>0.06</v>
      </c>
      <c r="P51" s="89">
        <v>0.33</v>
      </c>
      <c r="Q51" s="89">
        <v>0.57999999999999996</v>
      </c>
    </row>
    <row r="52" spans="1:17" s="72" customFormat="1" x14ac:dyDescent="0.3">
      <c r="A52" s="252" t="s">
        <v>496</v>
      </c>
      <c r="B52" s="252"/>
      <c r="C52" s="252"/>
      <c r="D52" s="77">
        <f t="shared" si="1"/>
        <v>2.2216666666666667</v>
      </c>
      <c r="E52" s="80">
        <v>2.97</v>
      </c>
      <c r="F52" s="78">
        <v>6.78</v>
      </c>
      <c r="G52" s="78">
        <v>26.66</v>
      </c>
      <c r="H52" s="78">
        <v>184.9</v>
      </c>
      <c r="I52" s="79"/>
      <c r="J52" s="85">
        <v>0.02</v>
      </c>
      <c r="K52" s="85">
        <v>0.08</v>
      </c>
      <c r="L52" s="85">
        <v>0.09</v>
      </c>
      <c r="M52" s="85">
        <v>0.08</v>
      </c>
      <c r="N52" s="86"/>
      <c r="O52" s="89">
        <v>0.06</v>
      </c>
      <c r="P52" s="89">
        <v>0.33</v>
      </c>
      <c r="Q52" s="89">
        <v>0.57999999999999996</v>
      </c>
    </row>
    <row r="53" spans="1:17" s="72" customFormat="1" x14ac:dyDescent="0.3">
      <c r="A53" s="252" t="s">
        <v>497</v>
      </c>
      <c r="B53" s="252"/>
      <c r="C53" s="252"/>
      <c r="D53" s="77">
        <f t="shared" si="1"/>
        <v>2.2216666666666667</v>
      </c>
      <c r="E53" s="80">
        <v>2.97</v>
      </c>
      <c r="F53" s="78">
        <v>6.78</v>
      </c>
      <c r="G53" s="78">
        <v>26.66</v>
      </c>
      <c r="H53" s="78">
        <v>184.9</v>
      </c>
      <c r="I53" s="79"/>
      <c r="J53" s="85">
        <v>0.02</v>
      </c>
      <c r="K53" s="85">
        <v>0.08</v>
      </c>
      <c r="L53" s="85">
        <v>0.09</v>
      </c>
      <c r="M53" s="85">
        <v>0.08</v>
      </c>
      <c r="N53" s="86"/>
      <c r="O53" s="89">
        <v>0.06</v>
      </c>
      <c r="P53" s="89">
        <v>0.33</v>
      </c>
      <c r="Q53" s="89">
        <v>0.57999999999999996</v>
      </c>
    </row>
    <row r="54" spans="1:17" s="81" customFormat="1" x14ac:dyDescent="0.3">
      <c r="A54" s="252" t="s">
        <v>55</v>
      </c>
      <c r="B54" s="252"/>
      <c r="C54" s="252"/>
      <c r="D54" s="77">
        <f t="shared" si="1"/>
        <v>2.2216666666666667</v>
      </c>
      <c r="E54" s="80">
        <v>2.97</v>
      </c>
      <c r="F54" s="78">
        <v>6.78</v>
      </c>
      <c r="G54" s="78">
        <v>26.66</v>
      </c>
      <c r="H54" s="78">
        <v>184.9</v>
      </c>
      <c r="I54" s="79"/>
      <c r="J54" s="85">
        <v>0.02</v>
      </c>
      <c r="K54" s="85">
        <v>0.08</v>
      </c>
      <c r="L54" s="85">
        <v>0.09</v>
      </c>
      <c r="M54" s="85">
        <v>0.08</v>
      </c>
      <c r="N54" s="86"/>
      <c r="O54" s="89">
        <v>0.06</v>
      </c>
      <c r="P54" s="89">
        <v>0.33</v>
      </c>
      <c r="Q54" s="89">
        <v>0.57999999999999996</v>
      </c>
    </row>
    <row r="55" spans="1:17" s="67" customFormat="1" x14ac:dyDescent="0.3">
      <c r="J55" s="74"/>
      <c r="K55" s="74"/>
      <c r="L55" s="74"/>
      <c r="M55" s="74"/>
      <c r="N55" s="74"/>
      <c r="O55" s="74"/>
      <c r="P55" s="74"/>
      <c r="Q55" s="74"/>
    </row>
    <row r="56" spans="1:17" s="67" customFormat="1" x14ac:dyDescent="0.3">
      <c r="A56" s="256" t="s">
        <v>11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</row>
    <row r="57" spans="1:17" s="67" customFormat="1" x14ac:dyDescent="0.3">
      <c r="A57" s="257" t="s">
        <v>50</v>
      </c>
      <c r="B57" s="257"/>
      <c r="C57" s="257"/>
      <c r="D57" s="257" t="s">
        <v>210</v>
      </c>
      <c r="E57" s="262" t="s">
        <v>25</v>
      </c>
      <c r="F57" s="262"/>
      <c r="G57" s="262"/>
      <c r="H57" s="257" t="s">
        <v>51</v>
      </c>
      <c r="J57" s="263" t="s">
        <v>52</v>
      </c>
      <c r="K57" s="263"/>
      <c r="L57" s="263"/>
      <c r="M57" s="263"/>
      <c r="N57" s="74"/>
      <c r="O57" s="263" t="s">
        <v>53</v>
      </c>
      <c r="P57" s="263"/>
      <c r="Q57" s="263"/>
    </row>
    <row r="58" spans="1:17" s="67" customFormat="1" x14ac:dyDescent="0.3">
      <c r="A58" s="258"/>
      <c r="B58" s="259"/>
      <c r="C58" s="260"/>
      <c r="D58" s="261"/>
      <c r="E58" s="88" t="s">
        <v>29</v>
      </c>
      <c r="F58" s="88" t="s">
        <v>30</v>
      </c>
      <c r="G58" s="88" t="s">
        <v>31</v>
      </c>
      <c r="H58" s="261"/>
      <c r="J58" s="89" t="s">
        <v>29</v>
      </c>
      <c r="K58" s="89" t="s">
        <v>30</v>
      </c>
      <c r="L58" s="89" t="s">
        <v>31</v>
      </c>
      <c r="M58" s="89" t="s">
        <v>54</v>
      </c>
      <c r="N58" s="74"/>
      <c r="O58" s="89" t="s">
        <v>29</v>
      </c>
      <c r="P58" s="89" t="s">
        <v>30</v>
      </c>
      <c r="Q58" s="89" t="s">
        <v>31</v>
      </c>
    </row>
    <row r="59" spans="1:17" s="67" customFormat="1" x14ac:dyDescent="0.3">
      <c r="A59" s="252" t="s">
        <v>1</v>
      </c>
      <c r="B59" s="252"/>
      <c r="C59" s="252"/>
      <c r="D59" s="77">
        <f>G59/12</f>
        <v>9.2591666666666672</v>
      </c>
      <c r="E59" s="95">
        <v>35.81</v>
      </c>
      <c r="F59" s="95">
        <v>29.1</v>
      </c>
      <c r="G59" s="95">
        <v>111.11</v>
      </c>
      <c r="H59" s="95">
        <v>853.76</v>
      </c>
      <c r="I59" s="96"/>
      <c r="J59" s="139">
        <v>0.3</v>
      </c>
      <c r="K59" s="139">
        <v>0.36</v>
      </c>
      <c r="L59" s="139">
        <v>0.37</v>
      </c>
      <c r="M59" s="139">
        <v>0.36</v>
      </c>
      <c r="N59" s="86"/>
      <c r="O59" s="89">
        <v>0.17</v>
      </c>
      <c r="P59" s="89">
        <v>0.31</v>
      </c>
      <c r="Q59" s="89">
        <v>0.52</v>
      </c>
    </row>
    <row r="60" spans="1:17" s="67" customFormat="1" x14ac:dyDescent="0.3">
      <c r="A60" s="252" t="s">
        <v>2</v>
      </c>
      <c r="B60" s="252"/>
      <c r="C60" s="252"/>
      <c r="D60" s="77">
        <f t="shared" ref="D60:D79" si="2">G60/12</f>
        <v>9.4991666666666656</v>
      </c>
      <c r="E60" s="95">
        <v>35.82</v>
      </c>
      <c r="F60" s="95">
        <v>25.7</v>
      </c>
      <c r="G60" s="95">
        <v>113.99</v>
      </c>
      <c r="H60" s="95">
        <v>836.92</v>
      </c>
      <c r="I60" s="96"/>
      <c r="J60" s="139">
        <v>0.3</v>
      </c>
      <c r="K60" s="139">
        <v>0.32</v>
      </c>
      <c r="L60" s="139">
        <v>0.38</v>
      </c>
      <c r="M60" s="139">
        <v>0.35</v>
      </c>
      <c r="N60" s="86"/>
      <c r="O60" s="89">
        <v>0.17</v>
      </c>
      <c r="P60" s="89">
        <v>0.28000000000000003</v>
      </c>
      <c r="Q60" s="89">
        <v>0.54</v>
      </c>
    </row>
    <row r="61" spans="1:17" s="67" customFormat="1" x14ac:dyDescent="0.3">
      <c r="A61" s="252" t="s">
        <v>3</v>
      </c>
      <c r="B61" s="252"/>
      <c r="C61" s="252"/>
      <c r="D61" s="77">
        <f t="shared" si="2"/>
        <v>7.8624999999999998</v>
      </c>
      <c r="E61" s="95">
        <v>37.39</v>
      </c>
      <c r="F61" s="95">
        <v>28.48</v>
      </c>
      <c r="G61" s="95">
        <v>94.35</v>
      </c>
      <c r="H61" s="95">
        <v>788.89</v>
      </c>
      <c r="I61" s="96"/>
      <c r="J61" s="139">
        <v>0.31</v>
      </c>
      <c r="K61" s="139">
        <v>0.36</v>
      </c>
      <c r="L61" s="139">
        <v>0.31</v>
      </c>
      <c r="M61" s="139">
        <v>0.33</v>
      </c>
      <c r="N61" s="86"/>
      <c r="O61" s="89">
        <v>0.19</v>
      </c>
      <c r="P61" s="89">
        <v>0.32</v>
      </c>
      <c r="Q61" s="89">
        <v>0.48</v>
      </c>
    </row>
    <row r="62" spans="1:17" s="67" customFormat="1" x14ac:dyDescent="0.3">
      <c r="A62" s="252" t="s">
        <v>4</v>
      </c>
      <c r="B62" s="252"/>
      <c r="C62" s="252"/>
      <c r="D62" s="77">
        <f t="shared" si="2"/>
        <v>7.1749999999999998</v>
      </c>
      <c r="E62" s="95">
        <v>36.06</v>
      </c>
      <c r="F62" s="95">
        <v>29.09</v>
      </c>
      <c r="G62" s="95">
        <v>86.1</v>
      </c>
      <c r="H62" s="95">
        <v>760.48</v>
      </c>
      <c r="I62" s="96"/>
      <c r="J62" s="139">
        <v>0.3</v>
      </c>
      <c r="K62" s="139">
        <v>0.36</v>
      </c>
      <c r="L62" s="139">
        <v>0.28999999999999998</v>
      </c>
      <c r="M62" s="139">
        <v>0.32</v>
      </c>
      <c r="N62" s="86"/>
      <c r="O62" s="89">
        <v>0.19</v>
      </c>
      <c r="P62" s="89">
        <v>0.34</v>
      </c>
      <c r="Q62" s="89">
        <v>0.45</v>
      </c>
    </row>
    <row r="63" spans="1:17" s="67" customFormat="1" x14ac:dyDescent="0.3">
      <c r="A63" s="252" t="s">
        <v>5</v>
      </c>
      <c r="B63" s="252"/>
      <c r="C63" s="252"/>
      <c r="D63" s="77">
        <f t="shared" si="2"/>
        <v>7.9858333333333329</v>
      </c>
      <c r="E63" s="95">
        <v>38.299999999999997</v>
      </c>
      <c r="F63" s="97">
        <v>30.19</v>
      </c>
      <c r="G63" s="97">
        <v>95.83</v>
      </c>
      <c r="H63" s="95">
        <v>812.63</v>
      </c>
      <c r="I63" s="96"/>
      <c r="J63" s="139">
        <v>0.32</v>
      </c>
      <c r="K63" s="139">
        <v>0.38</v>
      </c>
      <c r="L63" s="139">
        <v>0.32</v>
      </c>
      <c r="M63" s="139">
        <v>0.34</v>
      </c>
      <c r="N63" s="86"/>
      <c r="O63" s="89">
        <v>0.19</v>
      </c>
      <c r="P63" s="89">
        <v>0.33</v>
      </c>
      <c r="Q63" s="89">
        <v>0.47</v>
      </c>
    </row>
    <row r="64" spans="1:17" s="67" customFormat="1" x14ac:dyDescent="0.3">
      <c r="A64" s="252" t="s">
        <v>6</v>
      </c>
      <c r="B64" s="252"/>
      <c r="C64" s="252"/>
      <c r="D64" s="77">
        <f t="shared" si="2"/>
        <v>9.5675000000000008</v>
      </c>
      <c r="E64" s="95">
        <v>46.38</v>
      </c>
      <c r="F64" s="95">
        <v>28.36</v>
      </c>
      <c r="G64" s="95">
        <v>114.81</v>
      </c>
      <c r="H64" s="95">
        <v>902.81</v>
      </c>
      <c r="I64" s="96"/>
      <c r="J64" s="139">
        <v>0.39</v>
      </c>
      <c r="K64" s="139">
        <v>0.35</v>
      </c>
      <c r="L64" s="139">
        <v>0.38</v>
      </c>
      <c r="M64" s="139">
        <v>0.38</v>
      </c>
      <c r="N64" s="86"/>
      <c r="O64" s="89">
        <v>0.21</v>
      </c>
      <c r="P64" s="89">
        <v>0.28000000000000003</v>
      </c>
      <c r="Q64" s="89">
        <v>0.51</v>
      </c>
    </row>
    <row r="65" spans="1:1025" x14ac:dyDescent="0.3">
      <c r="A65" s="252" t="s">
        <v>7</v>
      </c>
      <c r="B65" s="252"/>
      <c r="C65" s="252"/>
      <c r="D65" s="77">
        <f t="shared" si="2"/>
        <v>7.2733333333333334</v>
      </c>
      <c r="E65" s="97">
        <v>36.71</v>
      </c>
      <c r="F65" s="95">
        <v>28.53</v>
      </c>
      <c r="G65" s="95">
        <v>87.28</v>
      </c>
      <c r="H65" s="95">
        <v>756.19</v>
      </c>
      <c r="I65" s="96"/>
      <c r="J65" s="139">
        <v>0.31</v>
      </c>
      <c r="K65" s="139">
        <v>0.36</v>
      </c>
      <c r="L65" s="139">
        <v>0.28999999999999998</v>
      </c>
      <c r="M65" s="139">
        <v>0.32</v>
      </c>
      <c r="N65" s="86"/>
      <c r="O65" s="89">
        <v>0.19</v>
      </c>
      <c r="P65" s="89">
        <v>0.34</v>
      </c>
      <c r="Q65" s="89">
        <v>0.46</v>
      </c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  <c r="IW65" s="67"/>
      <c r="IX65" s="67"/>
      <c r="IY65" s="67"/>
      <c r="IZ65" s="67"/>
      <c r="JA65" s="67"/>
      <c r="JB65" s="67"/>
      <c r="JC65" s="67"/>
      <c r="JD65" s="67"/>
      <c r="JE65" s="67"/>
      <c r="JF65" s="67"/>
      <c r="JG65" s="67"/>
      <c r="JH65" s="67"/>
      <c r="JI65" s="67"/>
      <c r="JJ65" s="67"/>
      <c r="JK65" s="67"/>
      <c r="JL65" s="67"/>
      <c r="JM65" s="67"/>
      <c r="JN65" s="67"/>
      <c r="JO65" s="67"/>
      <c r="JP65" s="67"/>
      <c r="JQ65" s="67"/>
      <c r="JR65" s="67"/>
      <c r="JS65" s="67"/>
      <c r="JT65" s="67"/>
      <c r="JU65" s="67"/>
      <c r="JV65" s="67"/>
      <c r="JW65" s="67"/>
      <c r="JX65" s="67"/>
      <c r="JY65" s="67"/>
      <c r="JZ65" s="67"/>
      <c r="KA65" s="67"/>
      <c r="KB65" s="67"/>
      <c r="KC65" s="67"/>
      <c r="KD65" s="67"/>
      <c r="KE65" s="67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7"/>
      <c r="LO65" s="67"/>
      <c r="LP65" s="67"/>
      <c r="LQ65" s="67"/>
      <c r="LR65" s="67"/>
      <c r="LS65" s="67"/>
      <c r="LT65" s="67"/>
      <c r="LU65" s="67"/>
      <c r="LV65" s="67"/>
      <c r="LW65" s="67"/>
      <c r="LX65" s="67"/>
      <c r="LY65" s="67"/>
      <c r="LZ65" s="67"/>
      <c r="MA65" s="67"/>
      <c r="MB65" s="67"/>
      <c r="MC65" s="67"/>
      <c r="MD65" s="67"/>
      <c r="ME65" s="67"/>
      <c r="MF65" s="67"/>
      <c r="MG65" s="67"/>
      <c r="MH65" s="67"/>
      <c r="MI65" s="67"/>
      <c r="MJ65" s="67"/>
      <c r="MK65" s="67"/>
      <c r="ML65" s="67"/>
      <c r="MM65" s="67"/>
      <c r="MN65" s="67"/>
      <c r="MO65" s="67"/>
      <c r="MP65" s="67"/>
      <c r="MQ65" s="67"/>
      <c r="MR65" s="67"/>
      <c r="MS65" s="67"/>
      <c r="MT65" s="67"/>
      <c r="MU65" s="67"/>
      <c r="MV65" s="67"/>
      <c r="MW65" s="67"/>
      <c r="MX65" s="67"/>
      <c r="MY65" s="67"/>
      <c r="MZ65" s="67"/>
      <c r="NA65" s="67"/>
      <c r="NB65" s="67"/>
      <c r="NC65" s="67"/>
      <c r="ND65" s="67"/>
      <c r="NE65" s="67"/>
      <c r="NF65" s="67"/>
      <c r="NG65" s="67"/>
      <c r="NH65" s="67"/>
      <c r="NI65" s="67"/>
      <c r="NJ65" s="67"/>
      <c r="NK65" s="67"/>
      <c r="NL65" s="67"/>
      <c r="NM65" s="67"/>
      <c r="NN65" s="67"/>
      <c r="NO65" s="67"/>
      <c r="NP65" s="67"/>
      <c r="NQ65" s="67"/>
      <c r="NR65" s="67"/>
      <c r="NS65" s="67"/>
      <c r="NT65" s="67"/>
      <c r="NU65" s="67"/>
      <c r="NV65" s="67"/>
      <c r="NW65" s="67"/>
      <c r="NX65" s="67"/>
      <c r="NY65" s="67"/>
      <c r="NZ65" s="67"/>
      <c r="OA65" s="67"/>
      <c r="OB65" s="67"/>
      <c r="OC65" s="67"/>
      <c r="OD65" s="67"/>
      <c r="OE65" s="67"/>
      <c r="OF65" s="67"/>
      <c r="OG65" s="67"/>
      <c r="OH65" s="67"/>
      <c r="OI65" s="67"/>
      <c r="OJ65" s="67"/>
      <c r="OK65" s="67"/>
      <c r="OL65" s="67"/>
      <c r="OM65" s="67"/>
      <c r="ON65" s="67"/>
      <c r="OO65" s="67"/>
      <c r="OP65" s="67"/>
      <c r="OQ65" s="67"/>
      <c r="OR65" s="67"/>
      <c r="OS65" s="67"/>
      <c r="OT65" s="67"/>
      <c r="OU65" s="67"/>
      <c r="OV65" s="67"/>
      <c r="OW65" s="67"/>
      <c r="OX65" s="67"/>
      <c r="OY65" s="67"/>
      <c r="OZ65" s="67"/>
      <c r="PA65" s="67"/>
      <c r="PB65" s="67"/>
      <c r="PC65" s="67"/>
      <c r="PD65" s="67"/>
      <c r="PE65" s="67"/>
      <c r="PF65" s="67"/>
      <c r="PG65" s="67"/>
      <c r="PH65" s="67"/>
      <c r="PI65" s="67"/>
      <c r="PJ65" s="67"/>
      <c r="PK65" s="67"/>
      <c r="PL65" s="67"/>
      <c r="PM65" s="67"/>
      <c r="PN65" s="67"/>
      <c r="PO65" s="67"/>
      <c r="PP65" s="67"/>
      <c r="PQ65" s="67"/>
      <c r="PR65" s="67"/>
      <c r="PS65" s="67"/>
      <c r="PT65" s="67"/>
      <c r="PU65" s="67"/>
      <c r="PV65" s="67"/>
      <c r="PW65" s="67"/>
      <c r="PX65" s="67"/>
      <c r="PY65" s="67"/>
      <c r="PZ65" s="67"/>
      <c r="QA65" s="67"/>
      <c r="QB65" s="67"/>
      <c r="QC65" s="67"/>
      <c r="QD65" s="67"/>
      <c r="QE65" s="67"/>
      <c r="QF65" s="67"/>
      <c r="QG65" s="67"/>
      <c r="QH65" s="67"/>
      <c r="QI65" s="67"/>
      <c r="QJ65" s="67"/>
      <c r="QK65" s="67"/>
      <c r="QL65" s="67"/>
      <c r="QM65" s="67"/>
      <c r="QN65" s="67"/>
      <c r="QO65" s="67"/>
      <c r="QP65" s="67"/>
      <c r="QQ65" s="67"/>
      <c r="QR65" s="67"/>
      <c r="QS65" s="67"/>
      <c r="QT65" s="67"/>
      <c r="QU65" s="67"/>
      <c r="QV65" s="67"/>
      <c r="QW65" s="67"/>
      <c r="QX65" s="67"/>
      <c r="QY65" s="67"/>
      <c r="QZ65" s="67"/>
      <c r="RA65" s="67"/>
      <c r="RB65" s="67"/>
      <c r="RC65" s="67"/>
      <c r="RD65" s="67"/>
      <c r="RE65" s="67"/>
      <c r="RF65" s="67"/>
      <c r="RG65" s="67"/>
      <c r="RH65" s="67"/>
      <c r="RI65" s="67"/>
      <c r="RJ65" s="67"/>
      <c r="RK65" s="67"/>
      <c r="RL65" s="67"/>
      <c r="RM65" s="67"/>
      <c r="RN65" s="67"/>
      <c r="RO65" s="67"/>
      <c r="RP65" s="67"/>
      <c r="RQ65" s="67"/>
      <c r="RR65" s="67"/>
      <c r="RS65" s="67"/>
      <c r="RT65" s="67"/>
      <c r="RU65" s="67"/>
      <c r="RV65" s="67"/>
      <c r="RW65" s="67"/>
      <c r="RX65" s="67"/>
      <c r="RY65" s="67"/>
      <c r="RZ65" s="67"/>
      <c r="SA65" s="67"/>
      <c r="SB65" s="67"/>
      <c r="SC65" s="67"/>
      <c r="SD65" s="67"/>
      <c r="SE65" s="67"/>
      <c r="SF65" s="67"/>
      <c r="SG65" s="67"/>
      <c r="SH65" s="67"/>
      <c r="SI65" s="67"/>
      <c r="SJ65" s="67"/>
      <c r="SK65" s="67"/>
      <c r="SL65" s="67"/>
      <c r="SM65" s="67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7"/>
      <c r="TB65" s="67"/>
      <c r="TC65" s="67"/>
      <c r="TD65" s="67"/>
      <c r="TE65" s="67"/>
      <c r="TF65" s="67"/>
      <c r="TG65" s="67"/>
      <c r="TH65" s="67"/>
      <c r="TI65" s="67"/>
      <c r="TJ65" s="67"/>
      <c r="TK65" s="67"/>
      <c r="TL65" s="67"/>
      <c r="TM65" s="67"/>
      <c r="TN65" s="67"/>
      <c r="TO65" s="67"/>
      <c r="TP65" s="67"/>
      <c r="TQ65" s="67"/>
      <c r="TR65" s="67"/>
      <c r="TS65" s="67"/>
      <c r="TT65" s="67"/>
      <c r="TU65" s="67"/>
      <c r="TV65" s="67"/>
      <c r="TW65" s="67"/>
      <c r="TX65" s="67"/>
      <c r="TY65" s="67"/>
      <c r="TZ65" s="67"/>
      <c r="UA65" s="67"/>
      <c r="UB65" s="67"/>
      <c r="UC65" s="67"/>
      <c r="UD65" s="67"/>
      <c r="UE65" s="67"/>
      <c r="UF65" s="67"/>
      <c r="UG65" s="67"/>
      <c r="UH65" s="67"/>
      <c r="UI65" s="67"/>
      <c r="UJ65" s="67"/>
      <c r="UK65" s="67"/>
      <c r="UL65" s="67"/>
      <c r="UM65" s="67"/>
      <c r="UN65" s="67"/>
      <c r="UO65" s="67"/>
      <c r="UP65" s="67"/>
      <c r="UQ65" s="67"/>
      <c r="UR65" s="67"/>
      <c r="US65" s="67"/>
      <c r="UT65" s="67"/>
      <c r="UU65" s="67"/>
      <c r="UV65" s="67"/>
      <c r="UW65" s="67"/>
      <c r="UX65" s="67"/>
      <c r="UY65" s="67"/>
      <c r="UZ65" s="67"/>
      <c r="VA65" s="67"/>
      <c r="VB65" s="67"/>
      <c r="VC65" s="67"/>
      <c r="VD65" s="67"/>
      <c r="VE65" s="67"/>
      <c r="VF65" s="67"/>
      <c r="VG65" s="67"/>
      <c r="VH65" s="67"/>
      <c r="VI65" s="67"/>
      <c r="VJ65" s="67"/>
      <c r="VK65" s="67"/>
      <c r="VL65" s="67"/>
      <c r="VM65" s="67"/>
      <c r="VN65" s="67"/>
      <c r="VO65" s="67"/>
      <c r="VP65" s="67"/>
      <c r="VQ65" s="67"/>
      <c r="VR65" s="67"/>
      <c r="VS65" s="67"/>
      <c r="VT65" s="67"/>
      <c r="VU65" s="67"/>
      <c r="VV65" s="67"/>
      <c r="VW65" s="67"/>
      <c r="VX65" s="67"/>
      <c r="VY65" s="67"/>
      <c r="VZ65" s="67"/>
      <c r="WA65" s="67"/>
      <c r="WB65" s="67"/>
      <c r="WC65" s="67"/>
      <c r="WD65" s="67"/>
      <c r="WE65" s="67"/>
      <c r="WF65" s="67"/>
      <c r="WG65" s="67"/>
      <c r="WH65" s="67"/>
      <c r="WI65" s="67"/>
      <c r="WJ65" s="67"/>
      <c r="WK65" s="67"/>
      <c r="WL65" s="67"/>
      <c r="WM65" s="67"/>
      <c r="WN65" s="67"/>
      <c r="WO65" s="67"/>
      <c r="WP65" s="67"/>
      <c r="WQ65" s="67"/>
      <c r="WR65" s="67"/>
      <c r="WS65" s="67"/>
      <c r="WT65" s="67"/>
      <c r="WU65" s="67"/>
      <c r="WV65" s="67"/>
      <c r="WW65" s="67"/>
      <c r="WX65" s="67"/>
      <c r="WY65" s="67"/>
      <c r="WZ65" s="67"/>
      <c r="XA65" s="67"/>
      <c r="XB65" s="67"/>
      <c r="XC65" s="67"/>
      <c r="XD65" s="67"/>
      <c r="XE65" s="67"/>
      <c r="XF65" s="67"/>
      <c r="XG65" s="67"/>
      <c r="XH65" s="67"/>
      <c r="XI65" s="67"/>
      <c r="XJ65" s="67"/>
      <c r="XK65" s="67"/>
      <c r="XL65" s="67"/>
      <c r="XM65" s="67"/>
      <c r="XN65" s="67"/>
      <c r="XO65" s="67"/>
      <c r="XP65" s="67"/>
      <c r="XQ65" s="67"/>
      <c r="XR65" s="67"/>
      <c r="XS65" s="67"/>
      <c r="XT65" s="67"/>
      <c r="XU65" s="67"/>
      <c r="XV65" s="67"/>
      <c r="XW65" s="67"/>
      <c r="XX65" s="67"/>
      <c r="XY65" s="67"/>
      <c r="XZ65" s="67"/>
      <c r="YA65" s="67"/>
      <c r="YB65" s="67"/>
      <c r="YC65" s="67"/>
      <c r="YD65" s="67"/>
      <c r="YE65" s="67"/>
      <c r="YF65" s="67"/>
      <c r="YG65" s="67"/>
      <c r="YH65" s="67"/>
      <c r="YI65" s="67"/>
      <c r="YJ65" s="67"/>
      <c r="YK65" s="67"/>
      <c r="YL65" s="67"/>
      <c r="YM65" s="67"/>
      <c r="YN65" s="67"/>
      <c r="YO65" s="67"/>
      <c r="YP65" s="67"/>
      <c r="YQ65" s="67"/>
      <c r="YR65" s="67"/>
      <c r="YS65" s="67"/>
      <c r="YT65" s="67"/>
      <c r="YU65" s="67"/>
      <c r="YV65" s="67"/>
      <c r="YW65" s="67"/>
      <c r="YX65" s="67"/>
      <c r="YY65" s="67"/>
      <c r="YZ65" s="67"/>
      <c r="ZA65" s="67"/>
      <c r="ZB65" s="67"/>
      <c r="ZC65" s="67"/>
      <c r="ZD65" s="67"/>
      <c r="ZE65" s="67"/>
      <c r="ZF65" s="67"/>
      <c r="ZG65" s="67"/>
      <c r="ZH65" s="67"/>
      <c r="ZI65" s="67"/>
      <c r="ZJ65" s="67"/>
      <c r="ZK65" s="67"/>
      <c r="ZL65" s="67"/>
      <c r="ZM65" s="67"/>
      <c r="ZN65" s="67"/>
      <c r="ZO65" s="67"/>
      <c r="ZP65" s="67"/>
      <c r="ZQ65" s="67"/>
      <c r="ZR65" s="67"/>
      <c r="ZS65" s="67"/>
      <c r="ZT65" s="67"/>
      <c r="ZU65" s="67"/>
      <c r="ZV65" s="67"/>
      <c r="ZW65" s="67"/>
      <c r="ZX65" s="67"/>
      <c r="ZY65" s="67"/>
      <c r="ZZ65" s="67"/>
      <c r="AAA65" s="67"/>
      <c r="AAB65" s="67"/>
      <c r="AAC65" s="67"/>
      <c r="AAD65" s="67"/>
      <c r="AAE65" s="67"/>
      <c r="AAF65" s="67"/>
      <c r="AAG65" s="67"/>
      <c r="AAH65" s="67"/>
      <c r="AAI65" s="67"/>
      <c r="AAJ65" s="67"/>
      <c r="AAK65" s="67"/>
      <c r="AAL65" s="67"/>
      <c r="AAM65" s="67"/>
      <c r="AAN65" s="67"/>
      <c r="AAO65" s="67"/>
      <c r="AAP65" s="67"/>
      <c r="AAQ65" s="67"/>
      <c r="AAR65" s="67"/>
      <c r="AAS65" s="67"/>
      <c r="AAT65" s="67"/>
      <c r="AAU65" s="67"/>
      <c r="AAV65" s="67"/>
      <c r="AAW65" s="67"/>
      <c r="AAX65" s="67"/>
      <c r="AAY65" s="67"/>
      <c r="AAZ65" s="67"/>
      <c r="ABA65" s="67"/>
      <c r="ABB65" s="67"/>
      <c r="ABC65" s="67"/>
      <c r="ABD65" s="67"/>
      <c r="ABE65" s="67"/>
      <c r="ABF65" s="67"/>
      <c r="ABG65" s="67"/>
      <c r="ABH65" s="67"/>
      <c r="ABI65" s="67"/>
      <c r="ABJ65" s="67"/>
      <c r="ABK65" s="67"/>
      <c r="ABL65" s="67"/>
      <c r="ABM65" s="67"/>
      <c r="ABN65" s="67"/>
      <c r="ABO65" s="67"/>
      <c r="ABP65" s="67"/>
      <c r="ABQ65" s="67"/>
      <c r="ABR65" s="67"/>
      <c r="ABS65" s="67"/>
      <c r="ABT65" s="67"/>
      <c r="ABU65" s="67"/>
      <c r="ABV65" s="67"/>
      <c r="ABW65" s="67"/>
      <c r="ABX65" s="67"/>
      <c r="ABY65" s="67"/>
      <c r="ABZ65" s="67"/>
      <c r="ACA65" s="67"/>
      <c r="ACB65" s="67"/>
      <c r="ACC65" s="67"/>
      <c r="ACD65" s="67"/>
      <c r="ACE65" s="67"/>
      <c r="ACF65" s="67"/>
      <c r="ACG65" s="67"/>
      <c r="ACH65" s="67"/>
      <c r="ACI65" s="67"/>
      <c r="ACJ65" s="67"/>
      <c r="ACK65" s="67"/>
      <c r="ACL65" s="67"/>
      <c r="ACM65" s="67"/>
      <c r="ACN65" s="67"/>
      <c r="ACO65" s="67"/>
      <c r="ACP65" s="67"/>
      <c r="ACQ65" s="67"/>
      <c r="ACR65" s="67"/>
      <c r="ACS65" s="67"/>
      <c r="ACT65" s="67"/>
      <c r="ACU65" s="67"/>
      <c r="ACV65" s="67"/>
      <c r="ACW65" s="67"/>
      <c r="ACX65" s="67"/>
      <c r="ACY65" s="67"/>
      <c r="ACZ65" s="67"/>
      <c r="ADA65" s="67"/>
      <c r="ADB65" s="67"/>
      <c r="ADC65" s="67"/>
      <c r="ADD65" s="67"/>
      <c r="ADE65" s="67"/>
      <c r="ADF65" s="67"/>
      <c r="ADG65" s="67"/>
      <c r="ADH65" s="67"/>
      <c r="ADI65" s="67"/>
      <c r="ADJ65" s="67"/>
      <c r="ADK65" s="67"/>
      <c r="ADL65" s="67"/>
      <c r="ADM65" s="67"/>
      <c r="ADN65" s="67"/>
      <c r="ADO65" s="67"/>
      <c r="ADP65" s="67"/>
      <c r="ADQ65" s="67"/>
      <c r="ADR65" s="67"/>
      <c r="ADS65" s="67"/>
      <c r="ADT65" s="67"/>
      <c r="ADU65" s="67"/>
      <c r="ADV65" s="67"/>
      <c r="ADW65" s="67"/>
      <c r="ADX65" s="67"/>
      <c r="ADY65" s="67"/>
      <c r="ADZ65" s="67"/>
      <c r="AEA65" s="67"/>
      <c r="AEB65" s="67"/>
      <c r="AEC65" s="67"/>
      <c r="AED65" s="67"/>
      <c r="AEE65" s="67"/>
      <c r="AEF65" s="67"/>
      <c r="AEG65" s="67"/>
      <c r="AEH65" s="67"/>
      <c r="AEI65" s="67"/>
      <c r="AEJ65" s="67"/>
      <c r="AEK65" s="67"/>
      <c r="AEL65" s="67"/>
      <c r="AEM65" s="67"/>
      <c r="AEN65" s="67"/>
      <c r="AEO65" s="67"/>
      <c r="AEP65" s="67"/>
      <c r="AEQ65" s="67"/>
      <c r="AER65" s="67"/>
      <c r="AES65" s="67"/>
      <c r="AET65" s="67"/>
      <c r="AEU65" s="67"/>
      <c r="AEV65" s="67"/>
      <c r="AEW65" s="67"/>
      <c r="AEX65" s="67"/>
      <c r="AEY65" s="67"/>
      <c r="AEZ65" s="67"/>
      <c r="AFA65" s="67"/>
      <c r="AFB65" s="67"/>
      <c r="AFC65" s="67"/>
      <c r="AFD65" s="67"/>
      <c r="AFE65" s="67"/>
      <c r="AFF65" s="67"/>
      <c r="AFG65" s="67"/>
      <c r="AFH65" s="67"/>
      <c r="AFI65" s="67"/>
      <c r="AFJ65" s="67"/>
      <c r="AFK65" s="67"/>
      <c r="AFL65" s="67"/>
      <c r="AFM65" s="67"/>
      <c r="AFN65" s="67"/>
      <c r="AFO65" s="67"/>
      <c r="AFP65" s="67"/>
      <c r="AFQ65" s="67"/>
      <c r="AFR65" s="67"/>
      <c r="AFS65" s="67"/>
      <c r="AFT65" s="67"/>
      <c r="AFU65" s="67"/>
      <c r="AFV65" s="67"/>
      <c r="AFW65" s="67"/>
      <c r="AFX65" s="67"/>
      <c r="AFY65" s="67"/>
      <c r="AFZ65" s="67"/>
      <c r="AGA65" s="67"/>
      <c r="AGB65" s="67"/>
      <c r="AGC65" s="67"/>
      <c r="AGD65" s="67"/>
      <c r="AGE65" s="67"/>
      <c r="AGF65" s="67"/>
      <c r="AGG65" s="67"/>
      <c r="AGH65" s="67"/>
      <c r="AGI65" s="67"/>
      <c r="AGJ65" s="67"/>
      <c r="AGK65" s="67"/>
      <c r="AGL65" s="67"/>
      <c r="AGM65" s="67"/>
      <c r="AGN65" s="67"/>
      <c r="AGO65" s="67"/>
      <c r="AGP65" s="67"/>
      <c r="AGQ65" s="67"/>
      <c r="AGR65" s="67"/>
      <c r="AGS65" s="67"/>
      <c r="AGT65" s="67"/>
      <c r="AGU65" s="67"/>
      <c r="AGV65" s="67"/>
      <c r="AGW65" s="67"/>
      <c r="AGX65" s="67"/>
      <c r="AGY65" s="67"/>
      <c r="AGZ65" s="67"/>
      <c r="AHA65" s="67"/>
      <c r="AHB65" s="67"/>
      <c r="AHC65" s="67"/>
      <c r="AHD65" s="67"/>
      <c r="AHE65" s="67"/>
      <c r="AHF65" s="67"/>
      <c r="AHG65" s="67"/>
      <c r="AHH65" s="67"/>
      <c r="AHI65" s="67"/>
      <c r="AHJ65" s="67"/>
      <c r="AHK65" s="67"/>
      <c r="AHL65" s="67"/>
      <c r="AHM65" s="67"/>
      <c r="AHN65" s="67"/>
      <c r="AHO65" s="67"/>
      <c r="AHP65" s="67"/>
      <c r="AHQ65" s="67"/>
      <c r="AHR65" s="67"/>
      <c r="AHS65" s="67"/>
      <c r="AHT65" s="67"/>
      <c r="AHU65" s="67"/>
      <c r="AHV65" s="67"/>
      <c r="AHW65" s="67"/>
      <c r="AHX65" s="67"/>
      <c r="AHY65" s="67"/>
      <c r="AHZ65" s="67"/>
      <c r="AIA65" s="67"/>
      <c r="AIB65" s="67"/>
      <c r="AIC65" s="67"/>
      <c r="AID65" s="67"/>
      <c r="AIE65" s="67"/>
      <c r="AIF65" s="67"/>
      <c r="AIG65" s="67"/>
      <c r="AIH65" s="67"/>
      <c r="AII65" s="67"/>
      <c r="AIJ65" s="67"/>
      <c r="AIK65" s="67"/>
      <c r="AIL65" s="67"/>
      <c r="AIM65" s="67"/>
      <c r="AIN65" s="67"/>
      <c r="AIO65" s="67"/>
      <c r="AIP65" s="67"/>
      <c r="AIQ65" s="67"/>
      <c r="AIR65" s="67"/>
      <c r="AIS65" s="67"/>
      <c r="AIT65" s="67"/>
      <c r="AIU65" s="67"/>
      <c r="AIV65" s="67"/>
      <c r="AIW65" s="67"/>
      <c r="AIX65" s="67"/>
      <c r="AIY65" s="67"/>
      <c r="AIZ65" s="67"/>
      <c r="AJA65" s="67"/>
      <c r="AJB65" s="67"/>
      <c r="AJC65" s="67"/>
      <c r="AJD65" s="67"/>
      <c r="AJE65" s="67"/>
      <c r="AJF65" s="67"/>
      <c r="AJG65" s="67"/>
      <c r="AJH65" s="67"/>
      <c r="AJI65" s="67"/>
      <c r="AJJ65" s="67"/>
      <c r="AJK65" s="67"/>
      <c r="AJL65" s="67"/>
      <c r="AJM65" s="67"/>
      <c r="AJN65" s="67"/>
      <c r="AJO65" s="67"/>
      <c r="AJP65" s="67"/>
      <c r="AJQ65" s="67"/>
      <c r="AJR65" s="67"/>
      <c r="AJS65" s="67"/>
      <c r="AJT65" s="67"/>
      <c r="AJU65" s="67"/>
      <c r="AJV65" s="67"/>
      <c r="AJW65" s="67"/>
      <c r="AJX65" s="67"/>
      <c r="AJY65" s="67"/>
      <c r="AJZ65" s="67"/>
      <c r="AKA65" s="67"/>
      <c r="AKB65" s="67"/>
      <c r="AKC65" s="67"/>
      <c r="AKD65" s="67"/>
      <c r="AKE65" s="67"/>
      <c r="AKF65" s="67"/>
      <c r="AKG65" s="67"/>
      <c r="AKH65" s="67"/>
      <c r="AKI65" s="67"/>
      <c r="AKJ65" s="67"/>
      <c r="AKK65" s="67"/>
      <c r="AKL65" s="67"/>
      <c r="AKM65" s="67"/>
      <c r="AKN65" s="67"/>
      <c r="AKO65" s="67"/>
      <c r="AKP65" s="67"/>
      <c r="AKQ65" s="67"/>
      <c r="AKR65" s="67"/>
      <c r="AKS65" s="67"/>
      <c r="AKT65" s="67"/>
      <c r="AKU65" s="67"/>
      <c r="AKV65" s="67"/>
      <c r="AKW65" s="67"/>
      <c r="AKX65" s="67"/>
      <c r="AKY65" s="67"/>
      <c r="AKZ65" s="67"/>
      <c r="ALA65" s="67"/>
      <c r="ALB65" s="67"/>
      <c r="ALC65" s="67"/>
      <c r="ALD65" s="67"/>
      <c r="ALE65" s="67"/>
      <c r="ALF65" s="67"/>
      <c r="ALG65" s="67"/>
      <c r="ALH65" s="67"/>
      <c r="ALI65" s="67"/>
      <c r="ALJ65" s="67"/>
      <c r="ALK65" s="67"/>
      <c r="ALL65" s="67"/>
      <c r="ALM65" s="67"/>
      <c r="ALN65" s="67"/>
      <c r="ALO65" s="67"/>
      <c r="ALP65" s="67"/>
      <c r="ALQ65" s="67"/>
      <c r="ALR65" s="67"/>
      <c r="ALS65" s="67"/>
      <c r="ALT65" s="67"/>
      <c r="ALU65" s="67"/>
      <c r="ALV65" s="67"/>
      <c r="ALW65" s="67"/>
      <c r="ALX65" s="67"/>
      <c r="ALY65" s="67"/>
      <c r="ALZ65" s="67"/>
      <c r="AMA65" s="67"/>
      <c r="AMB65" s="67"/>
      <c r="AMC65" s="67"/>
      <c r="AMD65" s="67"/>
      <c r="AME65" s="67"/>
      <c r="AMF65" s="67"/>
      <c r="AMG65" s="67"/>
      <c r="AMH65" s="67"/>
      <c r="AMI65" s="67"/>
      <c r="AMJ65" s="67"/>
      <c r="AMK65" s="67"/>
    </row>
    <row r="66" spans="1:1025" x14ac:dyDescent="0.3">
      <c r="A66" s="252" t="s">
        <v>8</v>
      </c>
      <c r="B66" s="252"/>
      <c r="C66" s="252"/>
      <c r="D66" s="77">
        <f t="shared" si="2"/>
        <v>8.51</v>
      </c>
      <c r="E66" s="95">
        <v>36.770000000000003</v>
      </c>
      <c r="F66" s="95">
        <v>23.2</v>
      </c>
      <c r="G66" s="95">
        <v>102.12</v>
      </c>
      <c r="H66" s="95">
        <v>770.12</v>
      </c>
      <c r="I66" s="96"/>
      <c r="J66" s="139">
        <v>0.31</v>
      </c>
      <c r="K66" s="139">
        <v>0.28999999999999998</v>
      </c>
      <c r="L66" s="139">
        <v>0.34</v>
      </c>
      <c r="M66" s="139">
        <v>0.32</v>
      </c>
      <c r="N66" s="86"/>
      <c r="O66" s="89">
        <v>0.19</v>
      </c>
      <c r="P66" s="89">
        <v>0.27</v>
      </c>
      <c r="Q66" s="89">
        <v>0.53</v>
      </c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  <c r="HR66" s="67"/>
      <c r="HS66" s="67"/>
      <c r="HT66" s="67"/>
      <c r="HU66" s="67"/>
      <c r="HV66" s="67"/>
      <c r="HW66" s="67"/>
      <c r="HX66" s="67"/>
      <c r="HY66" s="67"/>
      <c r="HZ66" s="67"/>
      <c r="IA66" s="67"/>
      <c r="IB66" s="67"/>
      <c r="IC66" s="67"/>
      <c r="ID66" s="67"/>
      <c r="IE66" s="67"/>
      <c r="IF66" s="67"/>
      <c r="IG66" s="67"/>
      <c r="IH66" s="67"/>
      <c r="II66" s="67"/>
      <c r="IJ66" s="67"/>
      <c r="IK66" s="67"/>
      <c r="IL66" s="67"/>
      <c r="IM66" s="67"/>
      <c r="IN66" s="67"/>
      <c r="IO66" s="67"/>
      <c r="IP66" s="67"/>
      <c r="IQ66" s="67"/>
      <c r="IR66" s="67"/>
      <c r="IS66" s="67"/>
      <c r="IT66" s="67"/>
      <c r="IU66" s="67"/>
      <c r="IV66" s="67"/>
      <c r="IW66" s="67"/>
      <c r="IX66" s="67"/>
      <c r="IY66" s="67"/>
      <c r="IZ66" s="67"/>
      <c r="JA66" s="67"/>
      <c r="JB66" s="67"/>
      <c r="JC66" s="67"/>
      <c r="JD66" s="67"/>
      <c r="JE66" s="67"/>
      <c r="JF66" s="67"/>
      <c r="JG66" s="67"/>
      <c r="JH66" s="67"/>
      <c r="JI66" s="67"/>
      <c r="JJ66" s="67"/>
      <c r="JK66" s="67"/>
      <c r="JL66" s="67"/>
      <c r="JM66" s="67"/>
      <c r="JN66" s="67"/>
      <c r="JO66" s="67"/>
      <c r="JP66" s="67"/>
      <c r="JQ66" s="67"/>
      <c r="JR66" s="67"/>
      <c r="JS66" s="67"/>
      <c r="JT66" s="67"/>
      <c r="JU66" s="67"/>
      <c r="JV66" s="67"/>
      <c r="JW66" s="67"/>
      <c r="JX66" s="67"/>
      <c r="JY66" s="67"/>
      <c r="JZ66" s="67"/>
      <c r="KA66" s="67"/>
      <c r="KB66" s="67"/>
      <c r="KC66" s="67"/>
      <c r="KD66" s="67"/>
      <c r="KE66" s="67"/>
      <c r="KF66" s="67"/>
      <c r="KG66" s="67"/>
      <c r="KH66" s="67"/>
      <c r="KI66" s="67"/>
      <c r="KJ66" s="67"/>
      <c r="KK66" s="67"/>
      <c r="KL66" s="67"/>
      <c r="KM66" s="67"/>
      <c r="KN66" s="67"/>
      <c r="KO66" s="67"/>
      <c r="KP66" s="67"/>
      <c r="KQ66" s="67"/>
      <c r="KR66" s="67"/>
      <c r="KS66" s="67"/>
      <c r="KT66" s="67"/>
      <c r="KU66" s="67"/>
      <c r="KV66" s="67"/>
      <c r="KW66" s="67"/>
      <c r="KX66" s="67"/>
      <c r="KY66" s="67"/>
      <c r="KZ66" s="67"/>
      <c r="LA66" s="67"/>
      <c r="LB66" s="67"/>
      <c r="LC66" s="67"/>
      <c r="LD66" s="67"/>
      <c r="LE66" s="67"/>
      <c r="LF66" s="67"/>
      <c r="LG66" s="67"/>
      <c r="LH66" s="67"/>
      <c r="LI66" s="67"/>
      <c r="LJ66" s="67"/>
      <c r="LK66" s="67"/>
      <c r="LL66" s="67"/>
      <c r="LM66" s="67"/>
      <c r="LN66" s="67"/>
      <c r="LO66" s="67"/>
      <c r="LP66" s="67"/>
      <c r="LQ66" s="67"/>
      <c r="LR66" s="67"/>
      <c r="LS66" s="67"/>
      <c r="LT66" s="67"/>
      <c r="LU66" s="67"/>
      <c r="LV66" s="67"/>
      <c r="LW66" s="67"/>
      <c r="LX66" s="67"/>
      <c r="LY66" s="67"/>
      <c r="LZ66" s="67"/>
      <c r="MA66" s="67"/>
      <c r="MB66" s="67"/>
      <c r="MC66" s="67"/>
      <c r="MD66" s="67"/>
      <c r="ME66" s="67"/>
      <c r="MF66" s="67"/>
      <c r="MG66" s="67"/>
      <c r="MH66" s="67"/>
      <c r="MI66" s="67"/>
      <c r="MJ66" s="67"/>
      <c r="MK66" s="67"/>
      <c r="ML66" s="67"/>
      <c r="MM66" s="67"/>
      <c r="MN66" s="67"/>
      <c r="MO66" s="67"/>
      <c r="MP66" s="67"/>
      <c r="MQ66" s="67"/>
      <c r="MR66" s="67"/>
      <c r="MS66" s="67"/>
      <c r="MT66" s="67"/>
      <c r="MU66" s="67"/>
      <c r="MV66" s="67"/>
      <c r="MW66" s="67"/>
      <c r="MX66" s="67"/>
      <c r="MY66" s="67"/>
      <c r="MZ66" s="67"/>
      <c r="NA66" s="67"/>
      <c r="NB66" s="67"/>
      <c r="NC66" s="67"/>
      <c r="ND66" s="67"/>
      <c r="NE66" s="67"/>
      <c r="NF66" s="67"/>
      <c r="NG66" s="67"/>
      <c r="NH66" s="67"/>
      <c r="NI66" s="67"/>
      <c r="NJ66" s="67"/>
      <c r="NK66" s="67"/>
      <c r="NL66" s="67"/>
      <c r="NM66" s="67"/>
      <c r="NN66" s="67"/>
      <c r="NO66" s="67"/>
      <c r="NP66" s="67"/>
      <c r="NQ66" s="67"/>
      <c r="NR66" s="67"/>
      <c r="NS66" s="67"/>
      <c r="NT66" s="67"/>
      <c r="NU66" s="67"/>
      <c r="NV66" s="67"/>
      <c r="NW66" s="67"/>
      <c r="NX66" s="67"/>
      <c r="NY66" s="67"/>
      <c r="NZ66" s="67"/>
      <c r="OA66" s="67"/>
      <c r="OB66" s="67"/>
      <c r="OC66" s="67"/>
      <c r="OD66" s="67"/>
      <c r="OE66" s="67"/>
      <c r="OF66" s="67"/>
      <c r="OG66" s="67"/>
      <c r="OH66" s="67"/>
      <c r="OI66" s="67"/>
      <c r="OJ66" s="67"/>
      <c r="OK66" s="67"/>
      <c r="OL66" s="67"/>
      <c r="OM66" s="67"/>
      <c r="ON66" s="67"/>
      <c r="OO66" s="67"/>
      <c r="OP66" s="67"/>
      <c r="OQ66" s="67"/>
      <c r="OR66" s="67"/>
      <c r="OS66" s="67"/>
      <c r="OT66" s="67"/>
      <c r="OU66" s="67"/>
      <c r="OV66" s="67"/>
      <c r="OW66" s="67"/>
      <c r="OX66" s="67"/>
      <c r="OY66" s="67"/>
      <c r="OZ66" s="67"/>
      <c r="PA66" s="67"/>
      <c r="PB66" s="67"/>
      <c r="PC66" s="67"/>
      <c r="PD66" s="67"/>
      <c r="PE66" s="67"/>
      <c r="PF66" s="67"/>
      <c r="PG66" s="67"/>
      <c r="PH66" s="67"/>
      <c r="PI66" s="67"/>
      <c r="PJ66" s="67"/>
      <c r="PK66" s="67"/>
      <c r="PL66" s="67"/>
      <c r="PM66" s="67"/>
      <c r="PN66" s="67"/>
      <c r="PO66" s="67"/>
      <c r="PP66" s="67"/>
      <c r="PQ66" s="67"/>
      <c r="PR66" s="67"/>
      <c r="PS66" s="67"/>
      <c r="PT66" s="67"/>
      <c r="PU66" s="67"/>
      <c r="PV66" s="67"/>
      <c r="PW66" s="67"/>
      <c r="PX66" s="67"/>
      <c r="PY66" s="67"/>
      <c r="PZ66" s="67"/>
      <c r="QA66" s="67"/>
      <c r="QB66" s="67"/>
      <c r="QC66" s="67"/>
      <c r="QD66" s="67"/>
      <c r="QE66" s="67"/>
      <c r="QF66" s="67"/>
      <c r="QG66" s="67"/>
      <c r="QH66" s="67"/>
      <c r="QI66" s="67"/>
      <c r="QJ66" s="67"/>
      <c r="QK66" s="67"/>
      <c r="QL66" s="67"/>
      <c r="QM66" s="67"/>
      <c r="QN66" s="67"/>
      <c r="QO66" s="67"/>
      <c r="QP66" s="67"/>
      <c r="QQ66" s="67"/>
      <c r="QR66" s="67"/>
      <c r="QS66" s="67"/>
      <c r="QT66" s="67"/>
      <c r="QU66" s="67"/>
      <c r="QV66" s="67"/>
      <c r="QW66" s="67"/>
      <c r="QX66" s="67"/>
      <c r="QY66" s="67"/>
      <c r="QZ66" s="67"/>
      <c r="RA66" s="67"/>
      <c r="RB66" s="67"/>
      <c r="RC66" s="67"/>
      <c r="RD66" s="67"/>
      <c r="RE66" s="67"/>
      <c r="RF66" s="67"/>
      <c r="RG66" s="67"/>
      <c r="RH66" s="67"/>
      <c r="RI66" s="67"/>
      <c r="RJ66" s="67"/>
      <c r="RK66" s="67"/>
      <c r="RL66" s="67"/>
      <c r="RM66" s="67"/>
      <c r="RN66" s="67"/>
      <c r="RO66" s="67"/>
      <c r="RP66" s="67"/>
      <c r="RQ66" s="67"/>
      <c r="RR66" s="67"/>
      <c r="RS66" s="67"/>
      <c r="RT66" s="67"/>
      <c r="RU66" s="67"/>
      <c r="RV66" s="67"/>
      <c r="RW66" s="67"/>
      <c r="RX66" s="67"/>
      <c r="RY66" s="67"/>
      <c r="RZ66" s="67"/>
      <c r="SA66" s="67"/>
      <c r="SB66" s="67"/>
      <c r="SC66" s="67"/>
      <c r="SD66" s="67"/>
      <c r="SE66" s="67"/>
      <c r="SF66" s="67"/>
      <c r="SG66" s="67"/>
      <c r="SH66" s="67"/>
      <c r="SI66" s="67"/>
      <c r="SJ66" s="67"/>
      <c r="SK66" s="67"/>
      <c r="SL66" s="67"/>
      <c r="SM66" s="67"/>
      <c r="SN66" s="67"/>
      <c r="SO66" s="67"/>
      <c r="SP66" s="67"/>
      <c r="SQ66" s="67"/>
      <c r="SR66" s="67"/>
      <c r="SS66" s="67"/>
      <c r="ST66" s="67"/>
      <c r="SU66" s="67"/>
      <c r="SV66" s="67"/>
      <c r="SW66" s="67"/>
      <c r="SX66" s="67"/>
      <c r="SY66" s="67"/>
      <c r="SZ66" s="67"/>
      <c r="TA66" s="67"/>
      <c r="TB66" s="67"/>
      <c r="TC66" s="67"/>
      <c r="TD66" s="67"/>
      <c r="TE66" s="67"/>
      <c r="TF66" s="67"/>
      <c r="TG66" s="67"/>
      <c r="TH66" s="67"/>
      <c r="TI66" s="67"/>
      <c r="TJ66" s="67"/>
      <c r="TK66" s="67"/>
      <c r="TL66" s="67"/>
      <c r="TM66" s="67"/>
      <c r="TN66" s="67"/>
      <c r="TO66" s="67"/>
      <c r="TP66" s="67"/>
      <c r="TQ66" s="67"/>
      <c r="TR66" s="67"/>
      <c r="TS66" s="67"/>
      <c r="TT66" s="67"/>
      <c r="TU66" s="67"/>
      <c r="TV66" s="67"/>
      <c r="TW66" s="67"/>
      <c r="TX66" s="67"/>
      <c r="TY66" s="67"/>
      <c r="TZ66" s="67"/>
      <c r="UA66" s="67"/>
      <c r="UB66" s="67"/>
      <c r="UC66" s="67"/>
      <c r="UD66" s="67"/>
      <c r="UE66" s="67"/>
      <c r="UF66" s="67"/>
      <c r="UG66" s="67"/>
      <c r="UH66" s="67"/>
      <c r="UI66" s="67"/>
      <c r="UJ66" s="67"/>
      <c r="UK66" s="67"/>
      <c r="UL66" s="67"/>
      <c r="UM66" s="67"/>
      <c r="UN66" s="67"/>
      <c r="UO66" s="67"/>
      <c r="UP66" s="67"/>
      <c r="UQ66" s="67"/>
      <c r="UR66" s="67"/>
      <c r="US66" s="67"/>
      <c r="UT66" s="67"/>
      <c r="UU66" s="67"/>
      <c r="UV66" s="67"/>
      <c r="UW66" s="67"/>
      <c r="UX66" s="67"/>
      <c r="UY66" s="67"/>
      <c r="UZ66" s="67"/>
      <c r="VA66" s="67"/>
      <c r="VB66" s="67"/>
      <c r="VC66" s="67"/>
      <c r="VD66" s="67"/>
      <c r="VE66" s="67"/>
      <c r="VF66" s="67"/>
      <c r="VG66" s="67"/>
      <c r="VH66" s="67"/>
      <c r="VI66" s="67"/>
      <c r="VJ66" s="67"/>
      <c r="VK66" s="67"/>
      <c r="VL66" s="67"/>
      <c r="VM66" s="67"/>
      <c r="VN66" s="67"/>
      <c r="VO66" s="67"/>
      <c r="VP66" s="67"/>
      <c r="VQ66" s="67"/>
      <c r="VR66" s="67"/>
      <c r="VS66" s="67"/>
      <c r="VT66" s="67"/>
      <c r="VU66" s="67"/>
      <c r="VV66" s="67"/>
      <c r="VW66" s="67"/>
      <c r="VX66" s="67"/>
      <c r="VY66" s="67"/>
      <c r="VZ66" s="67"/>
      <c r="WA66" s="67"/>
      <c r="WB66" s="67"/>
      <c r="WC66" s="67"/>
      <c r="WD66" s="67"/>
      <c r="WE66" s="67"/>
      <c r="WF66" s="67"/>
      <c r="WG66" s="67"/>
      <c r="WH66" s="67"/>
      <c r="WI66" s="67"/>
      <c r="WJ66" s="67"/>
      <c r="WK66" s="67"/>
      <c r="WL66" s="67"/>
      <c r="WM66" s="67"/>
      <c r="WN66" s="67"/>
      <c r="WO66" s="67"/>
      <c r="WP66" s="67"/>
      <c r="WQ66" s="67"/>
      <c r="WR66" s="67"/>
      <c r="WS66" s="67"/>
      <c r="WT66" s="67"/>
      <c r="WU66" s="67"/>
      <c r="WV66" s="67"/>
      <c r="WW66" s="67"/>
      <c r="WX66" s="67"/>
      <c r="WY66" s="67"/>
      <c r="WZ66" s="67"/>
      <c r="XA66" s="67"/>
      <c r="XB66" s="67"/>
      <c r="XC66" s="67"/>
      <c r="XD66" s="67"/>
      <c r="XE66" s="67"/>
      <c r="XF66" s="67"/>
      <c r="XG66" s="67"/>
      <c r="XH66" s="67"/>
      <c r="XI66" s="67"/>
      <c r="XJ66" s="67"/>
      <c r="XK66" s="67"/>
      <c r="XL66" s="67"/>
      <c r="XM66" s="67"/>
      <c r="XN66" s="67"/>
      <c r="XO66" s="67"/>
      <c r="XP66" s="67"/>
      <c r="XQ66" s="67"/>
      <c r="XR66" s="67"/>
      <c r="XS66" s="67"/>
      <c r="XT66" s="67"/>
      <c r="XU66" s="67"/>
      <c r="XV66" s="67"/>
      <c r="XW66" s="67"/>
      <c r="XX66" s="67"/>
      <c r="XY66" s="67"/>
      <c r="XZ66" s="67"/>
      <c r="YA66" s="67"/>
      <c r="YB66" s="67"/>
      <c r="YC66" s="67"/>
      <c r="YD66" s="67"/>
      <c r="YE66" s="67"/>
      <c r="YF66" s="67"/>
      <c r="YG66" s="67"/>
      <c r="YH66" s="67"/>
      <c r="YI66" s="67"/>
      <c r="YJ66" s="67"/>
      <c r="YK66" s="67"/>
      <c r="YL66" s="67"/>
      <c r="YM66" s="67"/>
      <c r="YN66" s="67"/>
      <c r="YO66" s="67"/>
      <c r="YP66" s="67"/>
      <c r="YQ66" s="67"/>
      <c r="YR66" s="67"/>
      <c r="YS66" s="67"/>
      <c r="YT66" s="67"/>
      <c r="YU66" s="67"/>
      <c r="YV66" s="67"/>
      <c r="YW66" s="67"/>
      <c r="YX66" s="67"/>
      <c r="YY66" s="67"/>
      <c r="YZ66" s="67"/>
      <c r="ZA66" s="67"/>
      <c r="ZB66" s="67"/>
      <c r="ZC66" s="67"/>
      <c r="ZD66" s="67"/>
      <c r="ZE66" s="67"/>
      <c r="ZF66" s="67"/>
      <c r="ZG66" s="67"/>
      <c r="ZH66" s="67"/>
      <c r="ZI66" s="67"/>
      <c r="ZJ66" s="67"/>
      <c r="ZK66" s="67"/>
      <c r="ZL66" s="67"/>
      <c r="ZM66" s="67"/>
      <c r="ZN66" s="67"/>
      <c r="ZO66" s="67"/>
      <c r="ZP66" s="67"/>
      <c r="ZQ66" s="67"/>
      <c r="ZR66" s="67"/>
      <c r="ZS66" s="67"/>
      <c r="ZT66" s="67"/>
      <c r="ZU66" s="67"/>
      <c r="ZV66" s="67"/>
      <c r="ZW66" s="67"/>
      <c r="ZX66" s="67"/>
      <c r="ZY66" s="67"/>
      <c r="ZZ66" s="67"/>
      <c r="AAA66" s="67"/>
      <c r="AAB66" s="67"/>
      <c r="AAC66" s="67"/>
      <c r="AAD66" s="67"/>
      <c r="AAE66" s="67"/>
      <c r="AAF66" s="67"/>
      <c r="AAG66" s="67"/>
      <c r="AAH66" s="67"/>
      <c r="AAI66" s="67"/>
      <c r="AAJ66" s="67"/>
      <c r="AAK66" s="67"/>
      <c r="AAL66" s="67"/>
      <c r="AAM66" s="67"/>
      <c r="AAN66" s="67"/>
      <c r="AAO66" s="67"/>
      <c r="AAP66" s="67"/>
      <c r="AAQ66" s="67"/>
      <c r="AAR66" s="67"/>
      <c r="AAS66" s="67"/>
      <c r="AAT66" s="67"/>
      <c r="AAU66" s="67"/>
      <c r="AAV66" s="67"/>
      <c r="AAW66" s="67"/>
      <c r="AAX66" s="67"/>
      <c r="AAY66" s="67"/>
      <c r="AAZ66" s="67"/>
      <c r="ABA66" s="67"/>
      <c r="ABB66" s="67"/>
      <c r="ABC66" s="67"/>
      <c r="ABD66" s="67"/>
      <c r="ABE66" s="67"/>
      <c r="ABF66" s="67"/>
      <c r="ABG66" s="67"/>
      <c r="ABH66" s="67"/>
      <c r="ABI66" s="67"/>
      <c r="ABJ66" s="67"/>
      <c r="ABK66" s="67"/>
      <c r="ABL66" s="67"/>
      <c r="ABM66" s="67"/>
      <c r="ABN66" s="67"/>
      <c r="ABO66" s="67"/>
      <c r="ABP66" s="67"/>
      <c r="ABQ66" s="67"/>
      <c r="ABR66" s="67"/>
      <c r="ABS66" s="67"/>
      <c r="ABT66" s="67"/>
      <c r="ABU66" s="67"/>
      <c r="ABV66" s="67"/>
      <c r="ABW66" s="67"/>
      <c r="ABX66" s="67"/>
      <c r="ABY66" s="67"/>
      <c r="ABZ66" s="67"/>
      <c r="ACA66" s="67"/>
      <c r="ACB66" s="67"/>
      <c r="ACC66" s="67"/>
      <c r="ACD66" s="67"/>
      <c r="ACE66" s="67"/>
      <c r="ACF66" s="67"/>
      <c r="ACG66" s="67"/>
      <c r="ACH66" s="67"/>
      <c r="ACI66" s="67"/>
      <c r="ACJ66" s="67"/>
      <c r="ACK66" s="67"/>
      <c r="ACL66" s="67"/>
      <c r="ACM66" s="67"/>
      <c r="ACN66" s="67"/>
      <c r="ACO66" s="67"/>
      <c r="ACP66" s="67"/>
      <c r="ACQ66" s="67"/>
      <c r="ACR66" s="67"/>
      <c r="ACS66" s="67"/>
      <c r="ACT66" s="67"/>
      <c r="ACU66" s="67"/>
      <c r="ACV66" s="67"/>
      <c r="ACW66" s="67"/>
      <c r="ACX66" s="67"/>
      <c r="ACY66" s="67"/>
      <c r="ACZ66" s="67"/>
      <c r="ADA66" s="67"/>
      <c r="ADB66" s="67"/>
      <c r="ADC66" s="67"/>
      <c r="ADD66" s="67"/>
      <c r="ADE66" s="67"/>
      <c r="ADF66" s="67"/>
      <c r="ADG66" s="67"/>
      <c r="ADH66" s="67"/>
      <c r="ADI66" s="67"/>
      <c r="ADJ66" s="67"/>
      <c r="ADK66" s="67"/>
      <c r="ADL66" s="67"/>
      <c r="ADM66" s="67"/>
      <c r="ADN66" s="67"/>
      <c r="ADO66" s="67"/>
      <c r="ADP66" s="67"/>
      <c r="ADQ66" s="67"/>
      <c r="ADR66" s="67"/>
      <c r="ADS66" s="67"/>
      <c r="ADT66" s="67"/>
      <c r="ADU66" s="67"/>
      <c r="ADV66" s="67"/>
      <c r="ADW66" s="67"/>
      <c r="ADX66" s="67"/>
      <c r="ADY66" s="67"/>
      <c r="ADZ66" s="67"/>
      <c r="AEA66" s="67"/>
      <c r="AEB66" s="67"/>
      <c r="AEC66" s="67"/>
      <c r="AED66" s="67"/>
      <c r="AEE66" s="67"/>
      <c r="AEF66" s="67"/>
      <c r="AEG66" s="67"/>
      <c r="AEH66" s="67"/>
      <c r="AEI66" s="67"/>
      <c r="AEJ66" s="67"/>
      <c r="AEK66" s="67"/>
      <c r="AEL66" s="67"/>
      <c r="AEM66" s="67"/>
      <c r="AEN66" s="67"/>
      <c r="AEO66" s="67"/>
      <c r="AEP66" s="67"/>
      <c r="AEQ66" s="67"/>
      <c r="AER66" s="67"/>
      <c r="AES66" s="67"/>
      <c r="AET66" s="67"/>
      <c r="AEU66" s="67"/>
      <c r="AEV66" s="67"/>
      <c r="AEW66" s="67"/>
      <c r="AEX66" s="67"/>
      <c r="AEY66" s="67"/>
      <c r="AEZ66" s="67"/>
      <c r="AFA66" s="67"/>
      <c r="AFB66" s="67"/>
      <c r="AFC66" s="67"/>
      <c r="AFD66" s="67"/>
      <c r="AFE66" s="67"/>
      <c r="AFF66" s="67"/>
      <c r="AFG66" s="67"/>
      <c r="AFH66" s="67"/>
      <c r="AFI66" s="67"/>
      <c r="AFJ66" s="67"/>
      <c r="AFK66" s="67"/>
      <c r="AFL66" s="67"/>
      <c r="AFM66" s="67"/>
      <c r="AFN66" s="67"/>
      <c r="AFO66" s="67"/>
      <c r="AFP66" s="67"/>
      <c r="AFQ66" s="67"/>
      <c r="AFR66" s="67"/>
      <c r="AFS66" s="67"/>
      <c r="AFT66" s="67"/>
      <c r="AFU66" s="67"/>
      <c r="AFV66" s="67"/>
      <c r="AFW66" s="67"/>
      <c r="AFX66" s="67"/>
      <c r="AFY66" s="67"/>
      <c r="AFZ66" s="67"/>
      <c r="AGA66" s="67"/>
      <c r="AGB66" s="67"/>
      <c r="AGC66" s="67"/>
      <c r="AGD66" s="67"/>
      <c r="AGE66" s="67"/>
      <c r="AGF66" s="67"/>
      <c r="AGG66" s="67"/>
      <c r="AGH66" s="67"/>
      <c r="AGI66" s="67"/>
      <c r="AGJ66" s="67"/>
      <c r="AGK66" s="67"/>
      <c r="AGL66" s="67"/>
      <c r="AGM66" s="67"/>
      <c r="AGN66" s="67"/>
      <c r="AGO66" s="67"/>
      <c r="AGP66" s="67"/>
      <c r="AGQ66" s="67"/>
      <c r="AGR66" s="67"/>
      <c r="AGS66" s="67"/>
      <c r="AGT66" s="67"/>
      <c r="AGU66" s="67"/>
      <c r="AGV66" s="67"/>
      <c r="AGW66" s="67"/>
      <c r="AGX66" s="67"/>
      <c r="AGY66" s="67"/>
      <c r="AGZ66" s="67"/>
      <c r="AHA66" s="67"/>
      <c r="AHB66" s="67"/>
      <c r="AHC66" s="67"/>
      <c r="AHD66" s="67"/>
      <c r="AHE66" s="67"/>
      <c r="AHF66" s="67"/>
      <c r="AHG66" s="67"/>
      <c r="AHH66" s="67"/>
      <c r="AHI66" s="67"/>
      <c r="AHJ66" s="67"/>
      <c r="AHK66" s="67"/>
      <c r="AHL66" s="67"/>
      <c r="AHM66" s="67"/>
      <c r="AHN66" s="67"/>
      <c r="AHO66" s="67"/>
      <c r="AHP66" s="67"/>
      <c r="AHQ66" s="67"/>
      <c r="AHR66" s="67"/>
      <c r="AHS66" s="67"/>
      <c r="AHT66" s="67"/>
      <c r="AHU66" s="67"/>
      <c r="AHV66" s="67"/>
      <c r="AHW66" s="67"/>
      <c r="AHX66" s="67"/>
      <c r="AHY66" s="67"/>
      <c r="AHZ66" s="67"/>
      <c r="AIA66" s="67"/>
      <c r="AIB66" s="67"/>
      <c r="AIC66" s="67"/>
      <c r="AID66" s="67"/>
      <c r="AIE66" s="67"/>
      <c r="AIF66" s="67"/>
      <c r="AIG66" s="67"/>
      <c r="AIH66" s="67"/>
      <c r="AII66" s="67"/>
      <c r="AIJ66" s="67"/>
      <c r="AIK66" s="67"/>
      <c r="AIL66" s="67"/>
      <c r="AIM66" s="67"/>
      <c r="AIN66" s="67"/>
      <c r="AIO66" s="67"/>
      <c r="AIP66" s="67"/>
      <c r="AIQ66" s="67"/>
      <c r="AIR66" s="67"/>
      <c r="AIS66" s="67"/>
      <c r="AIT66" s="67"/>
      <c r="AIU66" s="67"/>
      <c r="AIV66" s="67"/>
      <c r="AIW66" s="67"/>
      <c r="AIX66" s="67"/>
      <c r="AIY66" s="67"/>
      <c r="AIZ66" s="67"/>
      <c r="AJA66" s="67"/>
      <c r="AJB66" s="67"/>
      <c r="AJC66" s="67"/>
      <c r="AJD66" s="67"/>
      <c r="AJE66" s="67"/>
      <c r="AJF66" s="67"/>
      <c r="AJG66" s="67"/>
      <c r="AJH66" s="67"/>
      <c r="AJI66" s="67"/>
      <c r="AJJ66" s="67"/>
      <c r="AJK66" s="67"/>
      <c r="AJL66" s="67"/>
      <c r="AJM66" s="67"/>
      <c r="AJN66" s="67"/>
      <c r="AJO66" s="67"/>
      <c r="AJP66" s="67"/>
      <c r="AJQ66" s="67"/>
      <c r="AJR66" s="67"/>
      <c r="AJS66" s="67"/>
      <c r="AJT66" s="67"/>
      <c r="AJU66" s="67"/>
      <c r="AJV66" s="67"/>
      <c r="AJW66" s="67"/>
      <c r="AJX66" s="67"/>
      <c r="AJY66" s="67"/>
      <c r="AJZ66" s="67"/>
      <c r="AKA66" s="67"/>
      <c r="AKB66" s="67"/>
      <c r="AKC66" s="67"/>
      <c r="AKD66" s="67"/>
      <c r="AKE66" s="67"/>
      <c r="AKF66" s="67"/>
      <c r="AKG66" s="67"/>
      <c r="AKH66" s="67"/>
      <c r="AKI66" s="67"/>
      <c r="AKJ66" s="67"/>
      <c r="AKK66" s="67"/>
      <c r="AKL66" s="67"/>
      <c r="AKM66" s="67"/>
      <c r="AKN66" s="67"/>
      <c r="AKO66" s="67"/>
      <c r="AKP66" s="67"/>
      <c r="AKQ66" s="67"/>
      <c r="AKR66" s="67"/>
      <c r="AKS66" s="67"/>
      <c r="AKT66" s="67"/>
      <c r="AKU66" s="67"/>
      <c r="AKV66" s="67"/>
      <c r="AKW66" s="67"/>
      <c r="AKX66" s="67"/>
      <c r="AKY66" s="67"/>
      <c r="AKZ66" s="67"/>
      <c r="ALA66" s="67"/>
      <c r="ALB66" s="67"/>
      <c r="ALC66" s="67"/>
      <c r="ALD66" s="67"/>
      <c r="ALE66" s="67"/>
      <c r="ALF66" s="67"/>
      <c r="ALG66" s="67"/>
      <c r="ALH66" s="67"/>
      <c r="ALI66" s="67"/>
      <c r="ALJ66" s="67"/>
      <c r="ALK66" s="67"/>
      <c r="ALL66" s="67"/>
      <c r="ALM66" s="67"/>
      <c r="ALN66" s="67"/>
      <c r="ALO66" s="67"/>
      <c r="ALP66" s="67"/>
      <c r="ALQ66" s="67"/>
      <c r="ALR66" s="67"/>
      <c r="ALS66" s="67"/>
      <c r="ALT66" s="67"/>
      <c r="ALU66" s="67"/>
      <c r="ALV66" s="67"/>
      <c r="ALW66" s="67"/>
      <c r="ALX66" s="67"/>
      <c r="ALY66" s="67"/>
      <c r="ALZ66" s="67"/>
      <c r="AMA66" s="67"/>
      <c r="AMB66" s="67"/>
      <c r="AMC66" s="67"/>
      <c r="AMD66" s="67"/>
      <c r="AME66" s="67"/>
      <c r="AMF66" s="67"/>
      <c r="AMG66" s="67"/>
      <c r="AMH66" s="67"/>
      <c r="AMI66" s="67"/>
      <c r="AMJ66" s="67"/>
      <c r="AMK66" s="67"/>
    </row>
    <row r="67" spans="1:1025" x14ac:dyDescent="0.3">
      <c r="A67" s="252" t="s">
        <v>9</v>
      </c>
      <c r="B67" s="252"/>
      <c r="C67" s="252"/>
      <c r="D67" s="77">
        <f t="shared" si="2"/>
        <v>8.3424999999999994</v>
      </c>
      <c r="E67" s="95">
        <v>41.97</v>
      </c>
      <c r="F67" s="95">
        <v>30.11</v>
      </c>
      <c r="G67" s="95">
        <v>100.11</v>
      </c>
      <c r="H67" s="95">
        <v>844.62</v>
      </c>
      <c r="I67" s="96"/>
      <c r="J67" s="139">
        <v>0.35</v>
      </c>
      <c r="K67" s="139">
        <v>0.38</v>
      </c>
      <c r="L67" s="139">
        <v>0.33</v>
      </c>
      <c r="M67" s="139">
        <v>0.35</v>
      </c>
      <c r="N67" s="86"/>
      <c r="O67" s="89">
        <v>0.2</v>
      </c>
      <c r="P67" s="89">
        <v>0.32</v>
      </c>
      <c r="Q67" s="89">
        <v>0.47</v>
      </c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  <c r="IW67" s="67"/>
      <c r="IX67" s="67"/>
      <c r="IY67" s="67"/>
      <c r="IZ67" s="67"/>
      <c r="JA67" s="67"/>
      <c r="JB67" s="67"/>
      <c r="JC67" s="67"/>
      <c r="JD67" s="67"/>
      <c r="JE67" s="67"/>
      <c r="JF67" s="67"/>
      <c r="JG67" s="67"/>
      <c r="JH67" s="67"/>
      <c r="JI67" s="67"/>
      <c r="JJ67" s="67"/>
      <c r="JK67" s="67"/>
      <c r="JL67" s="67"/>
      <c r="JM67" s="67"/>
      <c r="JN67" s="67"/>
      <c r="JO67" s="67"/>
      <c r="JP67" s="67"/>
      <c r="JQ67" s="67"/>
      <c r="JR67" s="67"/>
      <c r="JS67" s="67"/>
      <c r="JT67" s="67"/>
      <c r="JU67" s="67"/>
      <c r="JV67" s="67"/>
      <c r="JW67" s="67"/>
      <c r="JX67" s="67"/>
      <c r="JY67" s="67"/>
      <c r="JZ67" s="67"/>
      <c r="KA67" s="67"/>
      <c r="KB67" s="67"/>
      <c r="KC67" s="67"/>
      <c r="KD67" s="67"/>
      <c r="KE67" s="67"/>
      <c r="KF67" s="67"/>
      <c r="KG67" s="67"/>
      <c r="KH67" s="67"/>
      <c r="KI67" s="67"/>
      <c r="KJ67" s="67"/>
      <c r="KK67" s="67"/>
      <c r="KL67" s="67"/>
      <c r="KM67" s="67"/>
      <c r="KN67" s="67"/>
      <c r="KO67" s="67"/>
      <c r="KP67" s="67"/>
      <c r="KQ67" s="67"/>
      <c r="KR67" s="67"/>
      <c r="KS67" s="67"/>
      <c r="KT67" s="67"/>
      <c r="KU67" s="67"/>
      <c r="KV67" s="67"/>
      <c r="KW67" s="67"/>
      <c r="KX67" s="67"/>
      <c r="KY67" s="67"/>
      <c r="KZ67" s="67"/>
      <c r="LA67" s="67"/>
      <c r="LB67" s="67"/>
      <c r="LC67" s="67"/>
      <c r="LD67" s="67"/>
      <c r="LE67" s="67"/>
      <c r="LF67" s="67"/>
      <c r="LG67" s="67"/>
      <c r="LH67" s="67"/>
      <c r="LI67" s="67"/>
      <c r="LJ67" s="67"/>
      <c r="LK67" s="67"/>
      <c r="LL67" s="67"/>
      <c r="LM67" s="67"/>
      <c r="LN67" s="67"/>
      <c r="LO67" s="67"/>
      <c r="LP67" s="67"/>
      <c r="LQ67" s="67"/>
      <c r="LR67" s="67"/>
      <c r="LS67" s="67"/>
      <c r="LT67" s="67"/>
      <c r="LU67" s="67"/>
      <c r="LV67" s="67"/>
      <c r="LW67" s="67"/>
      <c r="LX67" s="67"/>
      <c r="LY67" s="67"/>
      <c r="LZ67" s="67"/>
      <c r="MA67" s="67"/>
      <c r="MB67" s="67"/>
      <c r="MC67" s="67"/>
      <c r="MD67" s="67"/>
      <c r="ME67" s="67"/>
      <c r="MF67" s="67"/>
      <c r="MG67" s="67"/>
      <c r="MH67" s="67"/>
      <c r="MI67" s="67"/>
      <c r="MJ67" s="67"/>
      <c r="MK67" s="67"/>
      <c r="ML67" s="67"/>
      <c r="MM67" s="67"/>
      <c r="MN67" s="67"/>
      <c r="MO67" s="67"/>
      <c r="MP67" s="67"/>
      <c r="MQ67" s="67"/>
      <c r="MR67" s="67"/>
      <c r="MS67" s="67"/>
      <c r="MT67" s="67"/>
      <c r="MU67" s="67"/>
      <c r="MV67" s="67"/>
      <c r="MW67" s="67"/>
      <c r="MX67" s="67"/>
      <c r="MY67" s="67"/>
      <c r="MZ67" s="67"/>
      <c r="NA67" s="67"/>
      <c r="NB67" s="67"/>
      <c r="NC67" s="67"/>
      <c r="ND67" s="67"/>
      <c r="NE67" s="67"/>
      <c r="NF67" s="67"/>
      <c r="NG67" s="67"/>
      <c r="NH67" s="67"/>
      <c r="NI67" s="67"/>
      <c r="NJ67" s="67"/>
      <c r="NK67" s="67"/>
      <c r="NL67" s="67"/>
      <c r="NM67" s="67"/>
      <c r="NN67" s="67"/>
      <c r="NO67" s="67"/>
      <c r="NP67" s="67"/>
      <c r="NQ67" s="67"/>
      <c r="NR67" s="67"/>
      <c r="NS67" s="67"/>
      <c r="NT67" s="67"/>
      <c r="NU67" s="67"/>
      <c r="NV67" s="67"/>
      <c r="NW67" s="67"/>
      <c r="NX67" s="67"/>
      <c r="NY67" s="67"/>
      <c r="NZ67" s="67"/>
      <c r="OA67" s="67"/>
      <c r="OB67" s="67"/>
      <c r="OC67" s="67"/>
      <c r="OD67" s="67"/>
      <c r="OE67" s="67"/>
      <c r="OF67" s="67"/>
      <c r="OG67" s="67"/>
      <c r="OH67" s="67"/>
      <c r="OI67" s="67"/>
      <c r="OJ67" s="67"/>
      <c r="OK67" s="67"/>
      <c r="OL67" s="67"/>
      <c r="OM67" s="67"/>
      <c r="ON67" s="67"/>
      <c r="OO67" s="67"/>
      <c r="OP67" s="67"/>
      <c r="OQ67" s="67"/>
      <c r="OR67" s="67"/>
      <c r="OS67" s="67"/>
      <c r="OT67" s="67"/>
      <c r="OU67" s="67"/>
      <c r="OV67" s="67"/>
      <c r="OW67" s="67"/>
      <c r="OX67" s="67"/>
      <c r="OY67" s="67"/>
      <c r="OZ67" s="67"/>
      <c r="PA67" s="67"/>
      <c r="PB67" s="67"/>
      <c r="PC67" s="67"/>
      <c r="PD67" s="67"/>
      <c r="PE67" s="67"/>
      <c r="PF67" s="67"/>
      <c r="PG67" s="67"/>
      <c r="PH67" s="67"/>
      <c r="PI67" s="67"/>
      <c r="PJ67" s="67"/>
      <c r="PK67" s="67"/>
      <c r="PL67" s="67"/>
      <c r="PM67" s="67"/>
      <c r="PN67" s="67"/>
      <c r="PO67" s="67"/>
      <c r="PP67" s="67"/>
      <c r="PQ67" s="67"/>
      <c r="PR67" s="67"/>
      <c r="PS67" s="67"/>
      <c r="PT67" s="67"/>
      <c r="PU67" s="67"/>
      <c r="PV67" s="67"/>
      <c r="PW67" s="67"/>
      <c r="PX67" s="67"/>
      <c r="PY67" s="67"/>
      <c r="PZ67" s="67"/>
      <c r="QA67" s="67"/>
      <c r="QB67" s="67"/>
      <c r="QC67" s="67"/>
      <c r="QD67" s="67"/>
      <c r="QE67" s="67"/>
      <c r="QF67" s="67"/>
      <c r="QG67" s="67"/>
      <c r="QH67" s="67"/>
      <c r="QI67" s="67"/>
      <c r="QJ67" s="67"/>
      <c r="QK67" s="67"/>
      <c r="QL67" s="67"/>
      <c r="QM67" s="67"/>
      <c r="QN67" s="67"/>
      <c r="QO67" s="67"/>
      <c r="QP67" s="67"/>
      <c r="QQ67" s="67"/>
      <c r="QR67" s="67"/>
      <c r="QS67" s="67"/>
      <c r="QT67" s="67"/>
      <c r="QU67" s="67"/>
      <c r="QV67" s="67"/>
      <c r="QW67" s="67"/>
      <c r="QX67" s="67"/>
      <c r="QY67" s="67"/>
      <c r="QZ67" s="67"/>
      <c r="RA67" s="67"/>
      <c r="RB67" s="67"/>
      <c r="RC67" s="67"/>
      <c r="RD67" s="67"/>
      <c r="RE67" s="67"/>
      <c r="RF67" s="67"/>
      <c r="RG67" s="67"/>
      <c r="RH67" s="67"/>
      <c r="RI67" s="67"/>
      <c r="RJ67" s="67"/>
      <c r="RK67" s="67"/>
      <c r="RL67" s="67"/>
      <c r="RM67" s="67"/>
      <c r="RN67" s="67"/>
      <c r="RO67" s="67"/>
      <c r="RP67" s="67"/>
      <c r="RQ67" s="67"/>
      <c r="RR67" s="67"/>
      <c r="RS67" s="67"/>
      <c r="RT67" s="67"/>
      <c r="RU67" s="67"/>
      <c r="RV67" s="67"/>
      <c r="RW67" s="67"/>
      <c r="RX67" s="67"/>
      <c r="RY67" s="67"/>
      <c r="RZ67" s="67"/>
      <c r="SA67" s="67"/>
      <c r="SB67" s="67"/>
      <c r="SC67" s="67"/>
      <c r="SD67" s="67"/>
      <c r="SE67" s="67"/>
      <c r="SF67" s="67"/>
      <c r="SG67" s="67"/>
      <c r="SH67" s="67"/>
      <c r="SI67" s="67"/>
      <c r="SJ67" s="67"/>
      <c r="SK67" s="67"/>
      <c r="SL67" s="67"/>
      <c r="SM67" s="67"/>
      <c r="SN67" s="67"/>
      <c r="SO67" s="67"/>
      <c r="SP67" s="67"/>
      <c r="SQ67" s="67"/>
      <c r="SR67" s="67"/>
      <c r="SS67" s="67"/>
      <c r="ST67" s="67"/>
      <c r="SU67" s="67"/>
      <c r="SV67" s="67"/>
      <c r="SW67" s="67"/>
      <c r="SX67" s="67"/>
      <c r="SY67" s="67"/>
      <c r="SZ67" s="67"/>
      <c r="TA67" s="67"/>
      <c r="TB67" s="67"/>
      <c r="TC67" s="67"/>
      <c r="TD67" s="67"/>
      <c r="TE67" s="67"/>
      <c r="TF67" s="67"/>
      <c r="TG67" s="67"/>
      <c r="TH67" s="67"/>
      <c r="TI67" s="67"/>
      <c r="TJ67" s="67"/>
      <c r="TK67" s="67"/>
      <c r="TL67" s="67"/>
      <c r="TM67" s="67"/>
      <c r="TN67" s="67"/>
      <c r="TO67" s="67"/>
      <c r="TP67" s="67"/>
      <c r="TQ67" s="67"/>
      <c r="TR67" s="67"/>
      <c r="TS67" s="67"/>
      <c r="TT67" s="67"/>
      <c r="TU67" s="67"/>
      <c r="TV67" s="67"/>
      <c r="TW67" s="67"/>
      <c r="TX67" s="67"/>
      <c r="TY67" s="67"/>
      <c r="TZ67" s="67"/>
      <c r="UA67" s="67"/>
      <c r="UB67" s="67"/>
      <c r="UC67" s="67"/>
      <c r="UD67" s="67"/>
      <c r="UE67" s="67"/>
      <c r="UF67" s="67"/>
      <c r="UG67" s="67"/>
      <c r="UH67" s="67"/>
      <c r="UI67" s="67"/>
      <c r="UJ67" s="67"/>
      <c r="UK67" s="67"/>
      <c r="UL67" s="67"/>
      <c r="UM67" s="67"/>
      <c r="UN67" s="67"/>
      <c r="UO67" s="67"/>
      <c r="UP67" s="67"/>
      <c r="UQ67" s="67"/>
      <c r="UR67" s="67"/>
      <c r="US67" s="67"/>
      <c r="UT67" s="67"/>
      <c r="UU67" s="67"/>
      <c r="UV67" s="67"/>
      <c r="UW67" s="67"/>
      <c r="UX67" s="67"/>
      <c r="UY67" s="67"/>
      <c r="UZ67" s="67"/>
      <c r="VA67" s="67"/>
      <c r="VB67" s="67"/>
      <c r="VC67" s="67"/>
      <c r="VD67" s="67"/>
      <c r="VE67" s="67"/>
      <c r="VF67" s="67"/>
      <c r="VG67" s="67"/>
      <c r="VH67" s="67"/>
      <c r="VI67" s="67"/>
      <c r="VJ67" s="67"/>
      <c r="VK67" s="67"/>
      <c r="VL67" s="67"/>
      <c r="VM67" s="67"/>
      <c r="VN67" s="67"/>
      <c r="VO67" s="67"/>
      <c r="VP67" s="67"/>
      <c r="VQ67" s="67"/>
      <c r="VR67" s="67"/>
      <c r="VS67" s="67"/>
      <c r="VT67" s="67"/>
      <c r="VU67" s="67"/>
      <c r="VV67" s="67"/>
      <c r="VW67" s="67"/>
      <c r="VX67" s="67"/>
      <c r="VY67" s="67"/>
      <c r="VZ67" s="67"/>
      <c r="WA67" s="67"/>
      <c r="WB67" s="67"/>
      <c r="WC67" s="67"/>
      <c r="WD67" s="67"/>
      <c r="WE67" s="67"/>
      <c r="WF67" s="67"/>
      <c r="WG67" s="67"/>
      <c r="WH67" s="67"/>
      <c r="WI67" s="67"/>
      <c r="WJ67" s="67"/>
      <c r="WK67" s="67"/>
      <c r="WL67" s="67"/>
      <c r="WM67" s="67"/>
      <c r="WN67" s="67"/>
      <c r="WO67" s="67"/>
      <c r="WP67" s="67"/>
      <c r="WQ67" s="67"/>
      <c r="WR67" s="67"/>
      <c r="WS67" s="67"/>
      <c r="WT67" s="67"/>
      <c r="WU67" s="67"/>
      <c r="WV67" s="67"/>
      <c r="WW67" s="67"/>
      <c r="WX67" s="67"/>
      <c r="WY67" s="67"/>
      <c r="WZ67" s="67"/>
      <c r="XA67" s="67"/>
      <c r="XB67" s="67"/>
      <c r="XC67" s="67"/>
      <c r="XD67" s="67"/>
      <c r="XE67" s="67"/>
      <c r="XF67" s="67"/>
      <c r="XG67" s="67"/>
      <c r="XH67" s="67"/>
      <c r="XI67" s="67"/>
      <c r="XJ67" s="67"/>
      <c r="XK67" s="67"/>
      <c r="XL67" s="67"/>
      <c r="XM67" s="67"/>
      <c r="XN67" s="67"/>
      <c r="XO67" s="67"/>
      <c r="XP67" s="67"/>
      <c r="XQ67" s="67"/>
      <c r="XR67" s="67"/>
      <c r="XS67" s="67"/>
      <c r="XT67" s="67"/>
      <c r="XU67" s="67"/>
      <c r="XV67" s="67"/>
      <c r="XW67" s="67"/>
      <c r="XX67" s="67"/>
      <c r="XY67" s="67"/>
      <c r="XZ67" s="67"/>
      <c r="YA67" s="67"/>
      <c r="YB67" s="67"/>
      <c r="YC67" s="67"/>
      <c r="YD67" s="67"/>
      <c r="YE67" s="67"/>
      <c r="YF67" s="67"/>
      <c r="YG67" s="67"/>
      <c r="YH67" s="67"/>
      <c r="YI67" s="67"/>
      <c r="YJ67" s="67"/>
      <c r="YK67" s="67"/>
      <c r="YL67" s="67"/>
      <c r="YM67" s="67"/>
      <c r="YN67" s="67"/>
      <c r="YO67" s="67"/>
      <c r="YP67" s="67"/>
      <c r="YQ67" s="67"/>
      <c r="YR67" s="67"/>
      <c r="YS67" s="67"/>
      <c r="YT67" s="67"/>
      <c r="YU67" s="67"/>
      <c r="YV67" s="67"/>
      <c r="YW67" s="67"/>
      <c r="YX67" s="67"/>
      <c r="YY67" s="67"/>
      <c r="YZ67" s="67"/>
      <c r="ZA67" s="67"/>
      <c r="ZB67" s="67"/>
      <c r="ZC67" s="67"/>
      <c r="ZD67" s="67"/>
      <c r="ZE67" s="67"/>
      <c r="ZF67" s="67"/>
      <c r="ZG67" s="67"/>
      <c r="ZH67" s="67"/>
      <c r="ZI67" s="67"/>
      <c r="ZJ67" s="67"/>
      <c r="ZK67" s="67"/>
      <c r="ZL67" s="67"/>
      <c r="ZM67" s="67"/>
      <c r="ZN67" s="67"/>
      <c r="ZO67" s="67"/>
      <c r="ZP67" s="67"/>
      <c r="ZQ67" s="67"/>
      <c r="ZR67" s="67"/>
      <c r="ZS67" s="67"/>
      <c r="ZT67" s="67"/>
      <c r="ZU67" s="67"/>
      <c r="ZV67" s="67"/>
      <c r="ZW67" s="67"/>
      <c r="ZX67" s="67"/>
      <c r="ZY67" s="67"/>
      <c r="ZZ67" s="67"/>
      <c r="AAA67" s="67"/>
      <c r="AAB67" s="67"/>
      <c r="AAC67" s="67"/>
      <c r="AAD67" s="67"/>
      <c r="AAE67" s="67"/>
      <c r="AAF67" s="67"/>
      <c r="AAG67" s="67"/>
      <c r="AAH67" s="67"/>
      <c r="AAI67" s="67"/>
      <c r="AAJ67" s="67"/>
      <c r="AAK67" s="67"/>
      <c r="AAL67" s="67"/>
      <c r="AAM67" s="67"/>
      <c r="AAN67" s="67"/>
      <c r="AAO67" s="67"/>
      <c r="AAP67" s="67"/>
      <c r="AAQ67" s="67"/>
      <c r="AAR67" s="67"/>
      <c r="AAS67" s="67"/>
      <c r="AAT67" s="67"/>
      <c r="AAU67" s="67"/>
      <c r="AAV67" s="67"/>
      <c r="AAW67" s="67"/>
      <c r="AAX67" s="67"/>
      <c r="AAY67" s="67"/>
      <c r="AAZ67" s="67"/>
      <c r="ABA67" s="67"/>
      <c r="ABB67" s="67"/>
      <c r="ABC67" s="67"/>
      <c r="ABD67" s="67"/>
      <c r="ABE67" s="67"/>
      <c r="ABF67" s="67"/>
      <c r="ABG67" s="67"/>
      <c r="ABH67" s="67"/>
      <c r="ABI67" s="67"/>
      <c r="ABJ67" s="67"/>
      <c r="ABK67" s="67"/>
      <c r="ABL67" s="67"/>
      <c r="ABM67" s="67"/>
      <c r="ABN67" s="67"/>
      <c r="ABO67" s="67"/>
      <c r="ABP67" s="67"/>
      <c r="ABQ67" s="67"/>
      <c r="ABR67" s="67"/>
      <c r="ABS67" s="67"/>
      <c r="ABT67" s="67"/>
      <c r="ABU67" s="67"/>
      <c r="ABV67" s="67"/>
      <c r="ABW67" s="67"/>
      <c r="ABX67" s="67"/>
      <c r="ABY67" s="67"/>
      <c r="ABZ67" s="67"/>
      <c r="ACA67" s="67"/>
      <c r="ACB67" s="67"/>
      <c r="ACC67" s="67"/>
      <c r="ACD67" s="67"/>
      <c r="ACE67" s="67"/>
      <c r="ACF67" s="67"/>
      <c r="ACG67" s="67"/>
      <c r="ACH67" s="67"/>
      <c r="ACI67" s="67"/>
      <c r="ACJ67" s="67"/>
      <c r="ACK67" s="67"/>
      <c r="ACL67" s="67"/>
      <c r="ACM67" s="67"/>
      <c r="ACN67" s="67"/>
      <c r="ACO67" s="67"/>
      <c r="ACP67" s="67"/>
      <c r="ACQ67" s="67"/>
      <c r="ACR67" s="67"/>
      <c r="ACS67" s="67"/>
      <c r="ACT67" s="67"/>
      <c r="ACU67" s="67"/>
      <c r="ACV67" s="67"/>
      <c r="ACW67" s="67"/>
      <c r="ACX67" s="67"/>
      <c r="ACY67" s="67"/>
      <c r="ACZ67" s="67"/>
      <c r="ADA67" s="67"/>
      <c r="ADB67" s="67"/>
      <c r="ADC67" s="67"/>
      <c r="ADD67" s="67"/>
      <c r="ADE67" s="67"/>
      <c r="ADF67" s="67"/>
      <c r="ADG67" s="67"/>
      <c r="ADH67" s="67"/>
      <c r="ADI67" s="67"/>
      <c r="ADJ67" s="67"/>
      <c r="ADK67" s="67"/>
      <c r="ADL67" s="67"/>
      <c r="ADM67" s="67"/>
      <c r="ADN67" s="67"/>
      <c r="ADO67" s="67"/>
      <c r="ADP67" s="67"/>
      <c r="ADQ67" s="67"/>
      <c r="ADR67" s="67"/>
      <c r="ADS67" s="67"/>
      <c r="ADT67" s="67"/>
      <c r="ADU67" s="67"/>
      <c r="ADV67" s="67"/>
      <c r="ADW67" s="67"/>
      <c r="ADX67" s="67"/>
      <c r="ADY67" s="67"/>
      <c r="ADZ67" s="67"/>
      <c r="AEA67" s="67"/>
      <c r="AEB67" s="67"/>
      <c r="AEC67" s="67"/>
      <c r="AED67" s="67"/>
      <c r="AEE67" s="67"/>
      <c r="AEF67" s="67"/>
      <c r="AEG67" s="67"/>
      <c r="AEH67" s="67"/>
      <c r="AEI67" s="67"/>
      <c r="AEJ67" s="67"/>
      <c r="AEK67" s="67"/>
      <c r="AEL67" s="67"/>
      <c r="AEM67" s="67"/>
      <c r="AEN67" s="67"/>
      <c r="AEO67" s="67"/>
      <c r="AEP67" s="67"/>
      <c r="AEQ67" s="67"/>
      <c r="AER67" s="67"/>
      <c r="AES67" s="67"/>
      <c r="AET67" s="67"/>
      <c r="AEU67" s="67"/>
      <c r="AEV67" s="67"/>
      <c r="AEW67" s="67"/>
      <c r="AEX67" s="67"/>
      <c r="AEY67" s="67"/>
      <c r="AEZ67" s="67"/>
      <c r="AFA67" s="67"/>
      <c r="AFB67" s="67"/>
      <c r="AFC67" s="67"/>
      <c r="AFD67" s="67"/>
      <c r="AFE67" s="67"/>
      <c r="AFF67" s="67"/>
      <c r="AFG67" s="67"/>
      <c r="AFH67" s="67"/>
      <c r="AFI67" s="67"/>
      <c r="AFJ67" s="67"/>
      <c r="AFK67" s="67"/>
      <c r="AFL67" s="67"/>
      <c r="AFM67" s="67"/>
      <c r="AFN67" s="67"/>
      <c r="AFO67" s="67"/>
      <c r="AFP67" s="67"/>
      <c r="AFQ67" s="67"/>
      <c r="AFR67" s="67"/>
      <c r="AFS67" s="67"/>
      <c r="AFT67" s="67"/>
      <c r="AFU67" s="67"/>
      <c r="AFV67" s="67"/>
      <c r="AFW67" s="67"/>
      <c r="AFX67" s="67"/>
      <c r="AFY67" s="67"/>
      <c r="AFZ67" s="67"/>
      <c r="AGA67" s="67"/>
      <c r="AGB67" s="67"/>
      <c r="AGC67" s="67"/>
      <c r="AGD67" s="67"/>
      <c r="AGE67" s="67"/>
      <c r="AGF67" s="67"/>
      <c r="AGG67" s="67"/>
      <c r="AGH67" s="67"/>
      <c r="AGI67" s="67"/>
      <c r="AGJ67" s="67"/>
      <c r="AGK67" s="67"/>
      <c r="AGL67" s="67"/>
      <c r="AGM67" s="67"/>
      <c r="AGN67" s="67"/>
      <c r="AGO67" s="67"/>
      <c r="AGP67" s="67"/>
      <c r="AGQ67" s="67"/>
      <c r="AGR67" s="67"/>
      <c r="AGS67" s="67"/>
      <c r="AGT67" s="67"/>
      <c r="AGU67" s="67"/>
      <c r="AGV67" s="67"/>
      <c r="AGW67" s="67"/>
      <c r="AGX67" s="67"/>
      <c r="AGY67" s="67"/>
      <c r="AGZ67" s="67"/>
      <c r="AHA67" s="67"/>
      <c r="AHB67" s="67"/>
      <c r="AHC67" s="67"/>
      <c r="AHD67" s="67"/>
      <c r="AHE67" s="67"/>
      <c r="AHF67" s="67"/>
      <c r="AHG67" s="67"/>
      <c r="AHH67" s="67"/>
      <c r="AHI67" s="67"/>
      <c r="AHJ67" s="67"/>
      <c r="AHK67" s="67"/>
      <c r="AHL67" s="67"/>
      <c r="AHM67" s="67"/>
      <c r="AHN67" s="67"/>
      <c r="AHO67" s="67"/>
      <c r="AHP67" s="67"/>
      <c r="AHQ67" s="67"/>
      <c r="AHR67" s="67"/>
      <c r="AHS67" s="67"/>
      <c r="AHT67" s="67"/>
      <c r="AHU67" s="67"/>
      <c r="AHV67" s="67"/>
      <c r="AHW67" s="67"/>
      <c r="AHX67" s="67"/>
      <c r="AHY67" s="67"/>
      <c r="AHZ67" s="67"/>
      <c r="AIA67" s="67"/>
      <c r="AIB67" s="67"/>
      <c r="AIC67" s="67"/>
      <c r="AID67" s="67"/>
      <c r="AIE67" s="67"/>
      <c r="AIF67" s="67"/>
      <c r="AIG67" s="67"/>
      <c r="AIH67" s="67"/>
      <c r="AII67" s="67"/>
      <c r="AIJ67" s="67"/>
      <c r="AIK67" s="67"/>
      <c r="AIL67" s="67"/>
      <c r="AIM67" s="67"/>
      <c r="AIN67" s="67"/>
      <c r="AIO67" s="67"/>
      <c r="AIP67" s="67"/>
      <c r="AIQ67" s="67"/>
      <c r="AIR67" s="67"/>
      <c r="AIS67" s="67"/>
      <c r="AIT67" s="67"/>
      <c r="AIU67" s="67"/>
      <c r="AIV67" s="67"/>
      <c r="AIW67" s="67"/>
      <c r="AIX67" s="67"/>
      <c r="AIY67" s="67"/>
      <c r="AIZ67" s="67"/>
      <c r="AJA67" s="67"/>
      <c r="AJB67" s="67"/>
      <c r="AJC67" s="67"/>
      <c r="AJD67" s="67"/>
      <c r="AJE67" s="67"/>
      <c r="AJF67" s="67"/>
      <c r="AJG67" s="67"/>
      <c r="AJH67" s="67"/>
      <c r="AJI67" s="67"/>
      <c r="AJJ67" s="67"/>
      <c r="AJK67" s="67"/>
      <c r="AJL67" s="67"/>
      <c r="AJM67" s="67"/>
      <c r="AJN67" s="67"/>
      <c r="AJO67" s="67"/>
      <c r="AJP67" s="67"/>
      <c r="AJQ67" s="67"/>
      <c r="AJR67" s="67"/>
      <c r="AJS67" s="67"/>
      <c r="AJT67" s="67"/>
      <c r="AJU67" s="67"/>
      <c r="AJV67" s="67"/>
      <c r="AJW67" s="67"/>
      <c r="AJX67" s="67"/>
      <c r="AJY67" s="67"/>
      <c r="AJZ67" s="67"/>
      <c r="AKA67" s="67"/>
      <c r="AKB67" s="67"/>
      <c r="AKC67" s="67"/>
      <c r="AKD67" s="67"/>
      <c r="AKE67" s="67"/>
      <c r="AKF67" s="67"/>
      <c r="AKG67" s="67"/>
      <c r="AKH67" s="67"/>
      <c r="AKI67" s="67"/>
      <c r="AKJ67" s="67"/>
      <c r="AKK67" s="67"/>
      <c r="AKL67" s="67"/>
      <c r="AKM67" s="67"/>
      <c r="AKN67" s="67"/>
      <c r="AKO67" s="67"/>
      <c r="AKP67" s="67"/>
      <c r="AKQ67" s="67"/>
      <c r="AKR67" s="67"/>
      <c r="AKS67" s="67"/>
      <c r="AKT67" s="67"/>
      <c r="AKU67" s="67"/>
      <c r="AKV67" s="67"/>
      <c r="AKW67" s="67"/>
      <c r="AKX67" s="67"/>
      <c r="AKY67" s="67"/>
      <c r="AKZ67" s="67"/>
      <c r="ALA67" s="67"/>
      <c r="ALB67" s="67"/>
      <c r="ALC67" s="67"/>
      <c r="ALD67" s="67"/>
      <c r="ALE67" s="67"/>
      <c r="ALF67" s="67"/>
      <c r="ALG67" s="67"/>
      <c r="ALH67" s="67"/>
      <c r="ALI67" s="67"/>
      <c r="ALJ67" s="67"/>
      <c r="ALK67" s="67"/>
      <c r="ALL67" s="67"/>
      <c r="ALM67" s="67"/>
      <c r="ALN67" s="67"/>
      <c r="ALO67" s="67"/>
      <c r="ALP67" s="67"/>
      <c r="ALQ67" s="67"/>
      <c r="ALR67" s="67"/>
      <c r="ALS67" s="67"/>
      <c r="ALT67" s="67"/>
      <c r="ALU67" s="67"/>
      <c r="ALV67" s="67"/>
      <c r="ALW67" s="67"/>
      <c r="ALX67" s="67"/>
      <c r="ALY67" s="67"/>
      <c r="ALZ67" s="67"/>
      <c r="AMA67" s="67"/>
      <c r="AMB67" s="67"/>
      <c r="AMC67" s="67"/>
      <c r="AMD67" s="67"/>
      <c r="AME67" s="67"/>
      <c r="AMF67" s="67"/>
      <c r="AMG67" s="67"/>
      <c r="AMH67" s="67"/>
      <c r="AMI67" s="67"/>
      <c r="AMJ67" s="67"/>
      <c r="AMK67" s="67"/>
    </row>
    <row r="68" spans="1:1025" x14ac:dyDescent="0.3">
      <c r="A68" s="252" t="s">
        <v>10</v>
      </c>
      <c r="B68" s="252"/>
      <c r="C68" s="252"/>
      <c r="D68" s="77">
        <f t="shared" si="2"/>
        <v>7.0091666666666663</v>
      </c>
      <c r="E68" s="95">
        <v>39.92</v>
      </c>
      <c r="F68" s="92">
        <v>25.51</v>
      </c>
      <c r="G68" s="95">
        <v>84.11</v>
      </c>
      <c r="H68" s="95">
        <v>726.71</v>
      </c>
      <c r="I68" s="96"/>
      <c r="J68" s="139">
        <v>0.33</v>
      </c>
      <c r="K68" s="139">
        <v>0.32</v>
      </c>
      <c r="L68" s="139">
        <v>0.28000000000000003</v>
      </c>
      <c r="M68" s="139">
        <v>0.3</v>
      </c>
      <c r="N68" s="86"/>
      <c r="O68" s="89">
        <v>0.22</v>
      </c>
      <c r="P68" s="89">
        <v>0.32</v>
      </c>
      <c r="Q68" s="89">
        <v>0.46</v>
      </c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  <c r="HR68" s="67"/>
      <c r="HS68" s="67"/>
      <c r="HT68" s="67"/>
      <c r="HU68" s="67"/>
      <c r="HV68" s="67"/>
      <c r="HW68" s="67"/>
      <c r="HX68" s="67"/>
      <c r="HY68" s="67"/>
      <c r="HZ68" s="67"/>
      <c r="IA68" s="67"/>
      <c r="IB68" s="67"/>
      <c r="IC68" s="67"/>
      <c r="ID68" s="67"/>
      <c r="IE68" s="67"/>
      <c r="IF68" s="67"/>
      <c r="IG68" s="67"/>
      <c r="IH68" s="67"/>
      <c r="II68" s="67"/>
      <c r="IJ68" s="67"/>
      <c r="IK68" s="67"/>
      <c r="IL68" s="67"/>
      <c r="IM68" s="67"/>
      <c r="IN68" s="67"/>
      <c r="IO68" s="67"/>
      <c r="IP68" s="67"/>
      <c r="IQ68" s="67"/>
      <c r="IR68" s="67"/>
      <c r="IS68" s="67"/>
      <c r="IT68" s="67"/>
      <c r="IU68" s="67"/>
      <c r="IV68" s="67"/>
      <c r="IW68" s="67"/>
      <c r="IX68" s="67"/>
      <c r="IY68" s="67"/>
      <c r="IZ68" s="67"/>
      <c r="JA68" s="67"/>
      <c r="JB68" s="67"/>
      <c r="JC68" s="67"/>
      <c r="JD68" s="67"/>
      <c r="JE68" s="67"/>
      <c r="JF68" s="67"/>
      <c r="JG68" s="67"/>
      <c r="JH68" s="67"/>
      <c r="JI68" s="67"/>
      <c r="JJ68" s="67"/>
      <c r="JK68" s="67"/>
      <c r="JL68" s="67"/>
      <c r="JM68" s="67"/>
      <c r="JN68" s="67"/>
      <c r="JO68" s="67"/>
      <c r="JP68" s="67"/>
      <c r="JQ68" s="67"/>
      <c r="JR68" s="67"/>
      <c r="JS68" s="67"/>
      <c r="JT68" s="67"/>
      <c r="JU68" s="67"/>
      <c r="JV68" s="67"/>
      <c r="JW68" s="67"/>
      <c r="JX68" s="67"/>
      <c r="JY68" s="67"/>
      <c r="JZ68" s="67"/>
      <c r="KA68" s="67"/>
      <c r="KB68" s="67"/>
      <c r="KC68" s="67"/>
      <c r="KD68" s="67"/>
      <c r="KE68" s="67"/>
      <c r="KF68" s="67"/>
      <c r="KG68" s="67"/>
      <c r="KH68" s="67"/>
      <c r="KI68" s="67"/>
      <c r="KJ68" s="67"/>
      <c r="KK68" s="67"/>
      <c r="KL68" s="67"/>
      <c r="KM68" s="67"/>
      <c r="KN68" s="67"/>
      <c r="KO68" s="67"/>
      <c r="KP68" s="67"/>
      <c r="KQ68" s="67"/>
      <c r="KR68" s="67"/>
      <c r="KS68" s="67"/>
      <c r="KT68" s="67"/>
      <c r="KU68" s="67"/>
      <c r="KV68" s="67"/>
      <c r="KW68" s="67"/>
      <c r="KX68" s="67"/>
      <c r="KY68" s="67"/>
      <c r="KZ68" s="67"/>
      <c r="LA68" s="67"/>
      <c r="LB68" s="67"/>
      <c r="LC68" s="67"/>
      <c r="LD68" s="67"/>
      <c r="LE68" s="67"/>
      <c r="LF68" s="67"/>
      <c r="LG68" s="67"/>
      <c r="LH68" s="67"/>
      <c r="LI68" s="67"/>
      <c r="LJ68" s="67"/>
      <c r="LK68" s="67"/>
      <c r="LL68" s="67"/>
      <c r="LM68" s="67"/>
      <c r="LN68" s="67"/>
      <c r="LO68" s="67"/>
      <c r="LP68" s="67"/>
      <c r="LQ68" s="67"/>
      <c r="LR68" s="67"/>
      <c r="LS68" s="67"/>
      <c r="LT68" s="67"/>
      <c r="LU68" s="67"/>
      <c r="LV68" s="67"/>
      <c r="LW68" s="67"/>
      <c r="LX68" s="67"/>
      <c r="LY68" s="67"/>
      <c r="LZ68" s="67"/>
      <c r="MA68" s="67"/>
      <c r="MB68" s="67"/>
      <c r="MC68" s="67"/>
      <c r="MD68" s="67"/>
      <c r="ME68" s="67"/>
      <c r="MF68" s="67"/>
      <c r="MG68" s="67"/>
      <c r="MH68" s="67"/>
      <c r="MI68" s="67"/>
      <c r="MJ68" s="67"/>
      <c r="MK68" s="67"/>
      <c r="ML68" s="67"/>
      <c r="MM68" s="67"/>
      <c r="MN68" s="67"/>
      <c r="MO68" s="67"/>
      <c r="MP68" s="67"/>
      <c r="MQ68" s="67"/>
      <c r="MR68" s="67"/>
      <c r="MS68" s="67"/>
      <c r="MT68" s="67"/>
      <c r="MU68" s="67"/>
      <c r="MV68" s="67"/>
      <c r="MW68" s="67"/>
      <c r="MX68" s="67"/>
      <c r="MY68" s="67"/>
      <c r="MZ68" s="67"/>
      <c r="NA68" s="67"/>
      <c r="NB68" s="67"/>
      <c r="NC68" s="67"/>
      <c r="ND68" s="67"/>
      <c r="NE68" s="67"/>
      <c r="NF68" s="67"/>
      <c r="NG68" s="67"/>
      <c r="NH68" s="67"/>
      <c r="NI68" s="67"/>
      <c r="NJ68" s="67"/>
      <c r="NK68" s="67"/>
      <c r="NL68" s="67"/>
      <c r="NM68" s="67"/>
      <c r="NN68" s="67"/>
      <c r="NO68" s="67"/>
      <c r="NP68" s="67"/>
      <c r="NQ68" s="67"/>
      <c r="NR68" s="67"/>
      <c r="NS68" s="67"/>
      <c r="NT68" s="67"/>
      <c r="NU68" s="67"/>
      <c r="NV68" s="67"/>
      <c r="NW68" s="67"/>
      <c r="NX68" s="67"/>
      <c r="NY68" s="67"/>
      <c r="NZ68" s="67"/>
      <c r="OA68" s="67"/>
      <c r="OB68" s="67"/>
      <c r="OC68" s="67"/>
      <c r="OD68" s="67"/>
      <c r="OE68" s="67"/>
      <c r="OF68" s="67"/>
      <c r="OG68" s="67"/>
      <c r="OH68" s="67"/>
      <c r="OI68" s="67"/>
      <c r="OJ68" s="67"/>
      <c r="OK68" s="67"/>
      <c r="OL68" s="67"/>
      <c r="OM68" s="67"/>
      <c r="ON68" s="67"/>
      <c r="OO68" s="67"/>
      <c r="OP68" s="67"/>
      <c r="OQ68" s="67"/>
      <c r="OR68" s="67"/>
      <c r="OS68" s="67"/>
      <c r="OT68" s="67"/>
      <c r="OU68" s="67"/>
      <c r="OV68" s="67"/>
      <c r="OW68" s="67"/>
      <c r="OX68" s="67"/>
      <c r="OY68" s="67"/>
      <c r="OZ68" s="67"/>
      <c r="PA68" s="67"/>
      <c r="PB68" s="67"/>
      <c r="PC68" s="67"/>
      <c r="PD68" s="67"/>
      <c r="PE68" s="67"/>
      <c r="PF68" s="67"/>
      <c r="PG68" s="67"/>
      <c r="PH68" s="67"/>
      <c r="PI68" s="67"/>
      <c r="PJ68" s="67"/>
      <c r="PK68" s="67"/>
      <c r="PL68" s="67"/>
      <c r="PM68" s="67"/>
      <c r="PN68" s="67"/>
      <c r="PO68" s="67"/>
      <c r="PP68" s="67"/>
      <c r="PQ68" s="67"/>
      <c r="PR68" s="67"/>
      <c r="PS68" s="67"/>
      <c r="PT68" s="67"/>
      <c r="PU68" s="67"/>
      <c r="PV68" s="67"/>
      <c r="PW68" s="67"/>
      <c r="PX68" s="67"/>
      <c r="PY68" s="67"/>
      <c r="PZ68" s="67"/>
      <c r="QA68" s="67"/>
      <c r="QB68" s="67"/>
      <c r="QC68" s="67"/>
      <c r="QD68" s="67"/>
      <c r="QE68" s="67"/>
      <c r="QF68" s="67"/>
      <c r="QG68" s="67"/>
      <c r="QH68" s="67"/>
      <c r="QI68" s="67"/>
      <c r="QJ68" s="67"/>
      <c r="QK68" s="67"/>
      <c r="QL68" s="67"/>
      <c r="QM68" s="67"/>
      <c r="QN68" s="67"/>
      <c r="QO68" s="67"/>
      <c r="QP68" s="67"/>
      <c r="QQ68" s="67"/>
      <c r="QR68" s="67"/>
      <c r="QS68" s="67"/>
      <c r="QT68" s="67"/>
      <c r="QU68" s="67"/>
      <c r="QV68" s="67"/>
      <c r="QW68" s="67"/>
      <c r="QX68" s="67"/>
      <c r="QY68" s="67"/>
      <c r="QZ68" s="67"/>
      <c r="RA68" s="67"/>
      <c r="RB68" s="67"/>
      <c r="RC68" s="67"/>
      <c r="RD68" s="67"/>
      <c r="RE68" s="67"/>
      <c r="RF68" s="67"/>
      <c r="RG68" s="67"/>
      <c r="RH68" s="67"/>
      <c r="RI68" s="67"/>
      <c r="RJ68" s="67"/>
      <c r="RK68" s="67"/>
      <c r="RL68" s="67"/>
      <c r="RM68" s="67"/>
      <c r="RN68" s="67"/>
      <c r="RO68" s="67"/>
      <c r="RP68" s="67"/>
      <c r="RQ68" s="67"/>
      <c r="RR68" s="67"/>
      <c r="RS68" s="67"/>
      <c r="RT68" s="67"/>
      <c r="RU68" s="67"/>
      <c r="RV68" s="67"/>
      <c r="RW68" s="67"/>
      <c r="RX68" s="67"/>
      <c r="RY68" s="67"/>
      <c r="RZ68" s="67"/>
      <c r="SA68" s="67"/>
      <c r="SB68" s="67"/>
      <c r="SC68" s="67"/>
      <c r="SD68" s="67"/>
      <c r="SE68" s="67"/>
      <c r="SF68" s="67"/>
      <c r="SG68" s="67"/>
      <c r="SH68" s="67"/>
      <c r="SI68" s="67"/>
      <c r="SJ68" s="67"/>
      <c r="SK68" s="67"/>
      <c r="SL68" s="67"/>
      <c r="SM68" s="67"/>
      <c r="SN68" s="67"/>
      <c r="SO68" s="67"/>
      <c r="SP68" s="67"/>
      <c r="SQ68" s="67"/>
      <c r="SR68" s="67"/>
      <c r="SS68" s="67"/>
      <c r="ST68" s="67"/>
      <c r="SU68" s="67"/>
      <c r="SV68" s="67"/>
      <c r="SW68" s="67"/>
      <c r="SX68" s="67"/>
      <c r="SY68" s="67"/>
      <c r="SZ68" s="67"/>
      <c r="TA68" s="67"/>
      <c r="TB68" s="67"/>
      <c r="TC68" s="67"/>
      <c r="TD68" s="67"/>
      <c r="TE68" s="67"/>
      <c r="TF68" s="67"/>
      <c r="TG68" s="67"/>
      <c r="TH68" s="67"/>
      <c r="TI68" s="67"/>
      <c r="TJ68" s="67"/>
      <c r="TK68" s="67"/>
      <c r="TL68" s="67"/>
      <c r="TM68" s="67"/>
      <c r="TN68" s="67"/>
      <c r="TO68" s="67"/>
      <c r="TP68" s="67"/>
      <c r="TQ68" s="67"/>
      <c r="TR68" s="67"/>
      <c r="TS68" s="67"/>
      <c r="TT68" s="67"/>
      <c r="TU68" s="67"/>
      <c r="TV68" s="67"/>
      <c r="TW68" s="67"/>
      <c r="TX68" s="67"/>
      <c r="TY68" s="67"/>
      <c r="TZ68" s="67"/>
      <c r="UA68" s="67"/>
      <c r="UB68" s="67"/>
      <c r="UC68" s="67"/>
      <c r="UD68" s="67"/>
      <c r="UE68" s="67"/>
      <c r="UF68" s="67"/>
      <c r="UG68" s="67"/>
      <c r="UH68" s="67"/>
      <c r="UI68" s="67"/>
      <c r="UJ68" s="67"/>
      <c r="UK68" s="67"/>
      <c r="UL68" s="67"/>
      <c r="UM68" s="67"/>
      <c r="UN68" s="67"/>
      <c r="UO68" s="67"/>
      <c r="UP68" s="67"/>
      <c r="UQ68" s="67"/>
      <c r="UR68" s="67"/>
      <c r="US68" s="67"/>
      <c r="UT68" s="67"/>
      <c r="UU68" s="67"/>
      <c r="UV68" s="67"/>
      <c r="UW68" s="67"/>
      <c r="UX68" s="67"/>
      <c r="UY68" s="67"/>
      <c r="UZ68" s="67"/>
      <c r="VA68" s="67"/>
      <c r="VB68" s="67"/>
      <c r="VC68" s="67"/>
      <c r="VD68" s="67"/>
      <c r="VE68" s="67"/>
      <c r="VF68" s="67"/>
      <c r="VG68" s="67"/>
      <c r="VH68" s="67"/>
      <c r="VI68" s="67"/>
      <c r="VJ68" s="67"/>
      <c r="VK68" s="67"/>
      <c r="VL68" s="67"/>
      <c r="VM68" s="67"/>
      <c r="VN68" s="67"/>
      <c r="VO68" s="67"/>
      <c r="VP68" s="67"/>
      <c r="VQ68" s="67"/>
      <c r="VR68" s="67"/>
      <c r="VS68" s="67"/>
      <c r="VT68" s="67"/>
      <c r="VU68" s="67"/>
      <c r="VV68" s="67"/>
      <c r="VW68" s="67"/>
      <c r="VX68" s="67"/>
      <c r="VY68" s="67"/>
      <c r="VZ68" s="67"/>
      <c r="WA68" s="67"/>
      <c r="WB68" s="67"/>
      <c r="WC68" s="67"/>
      <c r="WD68" s="67"/>
      <c r="WE68" s="67"/>
      <c r="WF68" s="67"/>
      <c r="WG68" s="67"/>
      <c r="WH68" s="67"/>
      <c r="WI68" s="67"/>
      <c r="WJ68" s="67"/>
      <c r="WK68" s="67"/>
      <c r="WL68" s="67"/>
      <c r="WM68" s="67"/>
      <c r="WN68" s="67"/>
      <c r="WO68" s="67"/>
      <c r="WP68" s="67"/>
      <c r="WQ68" s="67"/>
      <c r="WR68" s="67"/>
      <c r="WS68" s="67"/>
      <c r="WT68" s="67"/>
      <c r="WU68" s="67"/>
      <c r="WV68" s="67"/>
      <c r="WW68" s="67"/>
      <c r="WX68" s="67"/>
      <c r="WY68" s="67"/>
      <c r="WZ68" s="67"/>
      <c r="XA68" s="67"/>
      <c r="XB68" s="67"/>
      <c r="XC68" s="67"/>
      <c r="XD68" s="67"/>
      <c r="XE68" s="67"/>
      <c r="XF68" s="67"/>
      <c r="XG68" s="67"/>
      <c r="XH68" s="67"/>
      <c r="XI68" s="67"/>
      <c r="XJ68" s="67"/>
      <c r="XK68" s="67"/>
      <c r="XL68" s="67"/>
      <c r="XM68" s="67"/>
      <c r="XN68" s="67"/>
      <c r="XO68" s="67"/>
      <c r="XP68" s="67"/>
      <c r="XQ68" s="67"/>
      <c r="XR68" s="67"/>
      <c r="XS68" s="67"/>
      <c r="XT68" s="67"/>
      <c r="XU68" s="67"/>
      <c r="XV68" s="67"/>
      <c r="XW68" s="67"/>
      <c r="XX68" s="67"/>
      <c r="XY68" s="67"/>
      <c r="XZ68" s="67"/>
      <c r="YA68" s="67"/>
      <c r="YB68" s="67"/>
      <c r="YC68" s="67"/>
      <c r="YD68" s="67"/>
      <c r="YE68" s="67"/>
      <c r="YF68" s="67"/>
      <c r="YG68" s="67"/>
      <c r="YH68" s="67"/>
      <c r="YI68" s="67"/>
      <c r="YJ68" s="67"/>
      <c r="YK68" s="67"/>
      <c r="YL68" s="67"/>
      <c r="YM68" s="67"/>
      <c r="YN68" s="67"/>
      <c r="YO68" s="67"/>
      <c r="YP68" s="67"/>
      <c r="YQ68" s="67"/>
      <c r="YR68" s="67"/>
      <c r="YS68" s="67"/>
      <c r="YT68" s="67"/>
      <c r="YU68" s="67"/>
      <c r="YV68" s="67"/>
      <c r="YW68" s="67"/>
      <c r="YX68" s="67"/>
      <c r="YY68" s="67"/>
      <c r="YZ68" s="67"/>
      <c r="ZA68" s="67"/>
      <c r="ZB68" s="67"/>
      <c r="ZC68" s="67"/>
      <c r="ZD68" s="67"/>
      <c r="ZE68" s="67"/>
      <c r="ZF68" s="67"/>
      <c r="ZG68" s="67"/>
      <c r="ZH68" s="67"/>
      <c r="ZI68" s="67"/>
      <c r="ZJ68" s="67"/>
      <c r="ZK68" s="67"/>
      <c r="ZL68" s="67"/>
      <c r="ZM68" s="67"/>
      <c r="ZN68" s="67"/>
      <c r="ZO68" s="67"/>
      <c r="ZP68" s="67"/>
      <c r="ZQ68" s="67"/>
      <c r="ZR68" s="67"/>
      <c r="ZS68" s="67"/>
      <c r="ZT68" s="67"/>
      <c r="ZU68" s="67"/>
      <c r="ZV68" s="67"/>
      <c r="ZW68" s="67"/>
      <c r="ZX68" s="67"/>
      <c r="ZY68" s="67"/>
      <c r="ZZ68" s="67"/>
      <c r="AAA68" s="67"/>
      <c r="AAB68" s="67"/>
      <c r="AAC68" s="67"/>
      <c r="AAD68" s="67"/>
      <c r="AAE68" s="67"/>
      <c r="AAF68" s="67"/>
      <c r="AAG68" s="67"/>
      <c r="AAH68" s="67"/>
      <c r="AAI68" s="67"/>
      <c r="AAJ68" s="67"/>
      <c r="AAK68" s="67"/>
      <c r="AAL68" s="67"/>
      <c r="AAM68" s="67"/>
      <c r="AAN68" s="67"/>
      <c r="AAO68" s="67"/>
      <c r="AAP68" s="67"/>
      <c r="AAQ68" s="67"/>
      <c r="AAR68" s="67"/>
      <c r="AAS68" s="67"/>
      <c r="AAT68" s="67"/>
      <c r="AAU68" s="67"/>
      <c r="AAV68" s="67"/>
      <c r="AAW68" s="67"/>
      <c r="AAX68" s="67"/>
      <c r="AAY68" s="67"/>
      <c r="AAZ68" s="67"/>
      <c r="ABA68" s="67"/>
      <c r="ABB68" s="67"/>
      <c r="ABC68" s="67"/>
      <c r="ABD68" s="67"/>
      <c r="ABE68" s="67"/>
      <c r="ABF68" s="67"/>
      <c r="ABG68" s="67"/>
      <c r="ABH68" s="67"/>
      <c r="ABI68" s="67"/>
      <c r="ABJ68" s="67"/>
      <c r="ABK68" s="67"/>
      <c r="ABL68" s="67"/>
      <c r="ABM68" s="67"/>
      <c r="ABN68" s="67"/>
      <c r="ABO68" s="67"/>
      <c r="ABP68" s="67"/>
      <c r="ABQ68" s="67"/>
      <c r="ABR68" s="67"/>
      <c r="ABS68" s="67"/>
      <c r="ABT68" s="67"/>
      <c r="ABU68" s="67"/>
      <c r="ABV68" s="67"/>
      <c r="ABW68" s="67"/>
      <c r="ABX68" s="67"/>
      <c r="ABY68" s="67"/>
      <c r="ABZ68" s="67"/>
      <c r="ACA68" s="67"/>
      <c r="ACB68" s="67"/>
      <c r="ACC68" s="67"/>
      <c r="ACD68" s="67"/>
      <c r="ACE68" s="67"/>
      <c r="ACF68" s="67"/>
      <c r="ACG68" s="67"/>
      <c r="ACH68" s="67"/>
      <c r="ACI68" s="67"/>
      <c r="ACJ68" s="67"/>
      <c r="ACK68" s="67"/>
      <c r="ACL68" s="67"/>
      <c r="ACM68" s="67"/>
      <c r="ACN68" s="67"/>
      <c r="ACO68" s="67"/>
      <c r="ACP68" s="67"/>
      <c r="ACQ68" s="67"/>
      <c r="ACR68" s="67"/>
      <c r="ACS68" s="67"/>
      <c r="ACT68" s="67"/>
      <c r="ACU68" s="67"/>
      <c r="ACV68" s="67"/>
      <c r="ACW68" s="67"/>
      <c r="ACX68" s="67"/>
      <c r="ACY68" s="67"/>
      <c r="ACZ68" s="67"/>
      <c r="ADA68" s="67"/>
      <c r="ADB68" s="67"/>
      <c r="ADC68" s="67"/>
      <c r="ADD68" s="67"/>
      <c r="ADE68" s="67"/>
      <c r="ADF68" s="67"/>
      <c r="ADG68" s="67"/>
      <c r="ADH68" s="67"/>
      <c r="ADI68" s="67"/>
      <c r="ADJ68" s="67"/>
      <c r="ADK68" s="67"/>
      <c r="ADL68" s="67"/>
      <c r="ADM68" s="67"/>
      <c r="ADN68" s="67"/>
      <c r="ADO68" s="67"/>
      <c r="ADP68" s="67"/>
      <c r="ADQ68" s="67"/>
      <c r="ADR68" s="67"/>
      <c r="ADS68" s="67"/>
      <c r="ADT68" s="67"/>
      <c r="ADU68" s="67"/>
      <c r="ADV68" s="67"/>
      <c r="ADW68" s="67"/>
      <c r="ADX68" s="67"/>
      <c r="ADY68" s="67"/>
      <c r="ADZ68" s="67"/>
      <c r="AEA68" s="67"/>
      <c r="AEB68" s="67"/>
      <c r="AEC68" s="67"/>
      <c r="AED68" s="67"/>
      <c r="AEE68" s="67"/>
      <c r="AEF68" s="67"/>
      <c r="AEG68" s="67"/>
      <c r="AEH68" s="67"/>
      <c r="AEI68" s="67"/>
      <c r="AEJ68" s="67"/>
      <c r="AEK68" s="67"/>
      <c r="AEL68" s="67"/>
      <c r="AEM68" s="67"/>
      <c r="AEN68" s="67"/>
      <c r="AEO68" s="67"/>
      <c r="AEP68" s="67"/>
      <c r="AEQ68" s="67"/>
      <c r="AER68" s="67"/>
      <c r="AES68" s="67"/>
      <c r="AET68" s="67"/>
      <c r="AEU68" s="67"/>
      <c r="AEV68" s="67"/>
      <c r="AEW68" s="67"/>
      <c r="AEX68" s="67"/>
      <c r="AEY68" s="67"/>
      <c r="AEZ68" s="67"/>
      <c r="AFA68" s="67"/>
      <c r="AFB68" s="67"/>
      <c r="AFC68" s="67"/>
      <c r="AFD68" s="67"/>
      <c r="AFE68" s="67"/>
      <c r="AFF68" s="67"/>
      <c r="AFG68" s="67"/>
      <c r="AFH68" s="67"/>
      <c r="AFI68" s="67"/>
      <c r="AFJ68" s="67"/>
      <c r="AFK68" s="67"/>
      <c r="AFL68" s="67"/>
      <c r="AFM68" s="67"/>
      <c r="AFN68" s="67"/>
      <c r="AFO68" s="67"/>
      <c r="AFP68" s="67"/>
      <c r="AFQ68" s="67"/>
      <c r="AFR68" s="67"/>
      <c r="AFS68" s="67"/>
      <c r="AFT68" s="67"/>
      <c r="AFU68" s="67"/>
      <c r="AFV68" s="67"/>
      <c r="AFW68" s="67"/>
      <c r="AFX68" s="67"/>
      <c r="AFY68" s="67"/>
      <c r="AFZ68" s="67"/>
      <c r="AGA68" s="67"/>
      <c r="AGB68" s="67"/>
      <c r="AGC68" s="67"/>
      <c r="AGD68" s="67"/>
      <c r="AGE68" s="67"/>
      <c r="AGF68" s="67"/>
      <c r="AGG68" s="67"/>
      <c r="AGH68" s="67"/>
      <c r="AGI68" s="67"/>
      <c r="AGJ68" s="67"/>
      <c r="AGK68" s="67"/>
      <c r="AGL68" s="67"/>
      <c r="AGM68" s="67"/>
      <c r="AGN68" s="67"/>
      <c r="AGO68" s="67"/>
      <c r="AGP68" s="67"/>
      <c r="AGQ68" s="67"/>
      <c r="AGR68" s="67"/>
      <c r="AGS68" s="67"/>
      <c r="AGT68" s="67"/>
      <c r="AGU68" s="67"/>
      <c r="AGV68" s="67"/>
      <c r="AGW68" s="67"/>
      <c r="AGX68" s="67"/>
      <c r="AGY68" s="67"/>
      <c r="AGZ68" s="67"/>
      <c r="AHA68" s="67"/>
      <c r="AHB68" s="67"/>
      <c r="AHC68" s="67"/>
      <c r="AHD68" s="67"/>
      <c r="AHE68" s="67"/>
      <c r="AHF68" s="67"/>
      <c r="AHG68" s="67"/>
      <c r="AHH68" s="67"/>
      <c r="AHI68" s="67"/>
      <c r="AHJ68" s="67"/>
      <c r="AHK68" s="67"/>
      <c r="AHL68" s="67"/>
      <c r="AHM68" s="67"/>
      <c r="AHN68" s="67"/>
      <c r="AHO68" s="67"/>
      <c r="AHP68" s="67"/>
      <c r="AHQ68" s="67"/>
      <c r="AHR68" s="67"/>
      <c r="AHS68" s="67"/>
      <c r="AHT68" s="67"/>
      <c r="AHU68" s="67"/>
      <c r="AHV68" s="67"/>
      <c r="AHW68" s="67"/>
      <c r="AHX68" s="67"/>
      <c r="AHY68" s="67"/>
      <c r="AHZ68" s="67"/>
      <c r="AIA68" s="67"/>
      <c r="AIB68" s="67"/>
      <c r="AIC68" s="67"/>
      <c r="AID68" s="67"/>
      <c r="AIE68" s="67"/>
      <c r="AIF68" s="67"/>
      <c r="AIG68" s="67"/>
      <c r="AIH68" s="67"/>
      <c r="AII68" s="67"/>
      <c r="AIJ68" s="67"/>
      <c r="AIK68" s="67"/>
      <c r="AIL68" s="67"/>
      <c r="AIM68" s="67"/>
      <c r="AIN68" s="67"/>
      <c r="AIO68" s="67"/>
      <c r="AIP68" s="67"/>
      <c r="AIQ68" s="67"/>
      <c r="AIR68" s="67"/>
      <c r="AIS68" s="67"/>
      <c r="AIT68" s="67"/>
      <c r="AIU68" s="67"/>
      <c r="AIV68" s="67"/>
      <c r="AIW68" s="67"/>
      <c r="AIX68" s="67"/>
      <c r="AIY68" s="67"/>
      <c r="AIZ68" s="67"/>
      <c r="AJA68" s="67"/>
      <c r="AJB68" s="67"/>
      <c r="AJC68" s="67"/>
      <c r="AJD68" s="67"/>
      <c r="AJE68" s="67"/>
      <c r="AJF68" s="67"/>
      <c r="AJG68" s="67"/>
      <c r="AJH68" s="67"/>
      <c r="AJI68" s="67"/>
      <c r="AJJ68" s="67"/>
      <c r="AJK68" s="67"/>
      <c r="AJL68" s="67"/>
      <c r="AJM68" s="67"/>
      <c r="AJN68" s="67"/>
      <c r="AJO68" s="67"/>
      <c r="AJP68" s="67"/>
      <c r="AJQ68" s="67"/>
      <c r="AJR68" s="67"/>
      <c r="AJS68" s="67"/>
      <c r="AJT68" s="67"/>
      <c r="AJU68" s="67"/>
      <c r="AJV68" s="67"/>
      <c r="AJW68" s="67"/>
      <c r="AJX68" s="67"/>
      <c r="AJY68" s="67"/>
      <c r="AJZ68" s="67"/>
      <c r="AKA68" s="67"/>
      <c r="AKB68" s="67"/>
      <c r="AKC68" s="67"/>
      <c r="AKD68" s="67"/>
      <c r="AKE68" s="67"/>
      <c r="AKF68" s="67"/>
      <c r="AKG68" s="67"/>
      <c r="AKH68" s="67"/>
      <c r="AKI68" s="67"/>
      <c r="AKJ68" s="67"/>
      <c r="AKK68" s="67"/>
      <c r="AKL68" s="67"/>
      <c r="AKM68" s="67"/>
      <c r="AKN68" s="67"/>
      <c r="AKO68" s="67"/>
      <c r="AKP68" s="67"/>
      <c r="AKQ68" s="67"/>
      <c r="AKR68" s="67"/>
      <c r="AKS68" s="67"/>
      <c r="AKT68" s="67"/>
      <c r="AKU68" s="67"/>
      <c r="AKV68" s="67"/>
      <c r="AKW68" s="67"/>
      <c r="AKX68" s="67"/>
      <c r="AKY68" s="67"/>
      <c r="AKZ68" s="67"/>
      <c r="ALA68" s="67"/>
      <c r="ALB68" s="67"/>
      <c r="ALC68" s="67"/>
      <c r="ALD68" s="67"/>
      <c r="ALE68" s="67"/>
      <c r="ALF68" s="67"/>
      <c r="ALG68" s="67"/>
      <c r="ALH68" s="67"/>
      <c r="ALI68" s="67"/>
      <c r="ALJ68" s="67"/>
      <c r="ALK68" s="67"/>
      <c r="ALL68" s="67"/>
      <c r="ALM68" s="67"/>
      <c r="ALN68" s="67"/>
      <c r="ALO68" s="67"/>
      <c r="ALP68" s="67"/>
      <c r="ALQ68" s="67"/>
      <c r="ALR68" s="67"/>
      <c r="ALS68" s="67"/>
      <c r="ALT68" s="67"/>
      <c r="ALU68" s="67"/>
      <c r="ALV68" s="67"/>
      <c r="ALW68" s="67"/>
      <c r="ALX68" s="67"/>
      <c r="ALY68" s="67"/>
      <c r="ALZ68" s="67"/>
      <c r="AMA68" s="67"/>
      <c r="AMB68" s="67"/>
      <c r="AMC68" s="67"/>
      <c r="AMD68" s="67"/>
      <c r="AME68" s="67"/>
      <c r="AMF68" s="67"/>
      <c r="AMG68" s="67"/>
      <c r="AMH68" s="67"/>
      <c r="AMI68" s="67"/>
      <c r="AMJ68" s="67"/>
      <c r="AMK68" s="67"/>
    </row>
    <row r="69" spans="1:1025" x14ac:dyDescent="0.3">
      <c r="A69" s="252" t="s">
        <v>488</v>
      </c>
      <c r="B69" s="252"/>
      <c r="C69" s="252"/>
      <c r="D69" s="77">
        <f t="shared" si="2"/>
        <v>9.3725000000000005</v>
      </c>
      <c r="E69" s="95">
        <v>41.89</v>
      </c>
      <c r="F69" s="95">
        <v>27.99</v>
      </c>
      <c r="G69" s="95">
        <v>112.47</v>
      </c>
      <c r="H69" s="95">
        <v>873.57</v>
      </c>
      <c r="I69" s="96"/>
      <c r="J69" s="139">
        <v>0.35</v>
      </c>
      <c r="K69" s="139">
        <v>0.35</v>
      </c>
      <c r="L69" s="139">
        <v>0.37</v>
      </c>
      <c r="M69" s="139">
        <v>0.36</v>
      </c>
      <c r="N69" s="86"/>
      <c r="O69" s="89">
        <v>0.19</v>
      </c>
      <c r="P69" s="89">
        <v>0.28999999999999998</v>
      </c>
      <c r="Q69" s="89">
        <v>0.51</v>
      </c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  <c r="HR69" s="67"/>
      <c r="HS69" s="67"/>
      <c r="HT69" s="67"/>
      <c r="HU69" s="67"/>
      <c r="HV69" s="67"/>
      <c r="HW69" s="67"/>
      <c r="HX69" s="67"/>
      <c r="HY69" s="67"/>
      <c r="HZ69" s="67"/>
      <c r="IA69" s="67"/>
      <c r="IB69" s="67"/>
      <c r="IC69" s="67"/>
      <c r="ID69" s="67"/>
      <c r="IE69" s="67"/>
      <c r="IF69" s="67"/>
      <c r="IG69" s="67"/>
      <c r="IH69" s="67"/>
      <c r="II69" s="67"/>
      <c r="IJ69" s="67"/>
      <c r="IK69" s="67"/>
      <c r="IL69" s="67"/>
      <c r="IM69" s="67"/>
      <c r="IN69" s="67"/>
      <c r="IO69" s="67"/>
      <c r="IP69" s="67"/>
      <c r="IQ69" s="67"/>
      <c r="IR69" s="67"/>
      <c r="IS69" s="67"/>
      <c r="IT69" s="67"/>
      <c r="IU69" s="67"/>
      <c r="IV69" s="67"/>
      <c r="IW69" s="67"/>
      <c r="IX69" s="67"/>
      <c r="IY69" s="67"/>
      <c r="IZ69" s="67"/>
      <c r="JA69" s="67"/>
      <c r="JB69" s="67"/>
      <c r="JC69" s="67"/>
      <c r="JD69" s="67"/>
      <c r="JE69" s="67"/>
      <c r="JF69" s="67"/>
      <c r="JG69" s="67"/>
      <c r="JH69" s="67"/>
      <c r="JI69" s="67"/>
      <c r="JJ69" s="67"/>
      <c r="JK69" s="67"/>
      <c r="JL69" s="67"/>
      <c r="JM69" s="67"/>
      <c r="JN69" s="67"/>
      <c r="JO69" s="67"/>
      <c r="JP69" s="67"/>
      <c r="JQ69" s="67"/>
      <c r="JR69" s="67"/>
      <c r="JS69" s="67"/>
      <c r="JT69" s="67"/>
      <c r="JU69" s="67"/>
      <c r="JV69" s="67"/>
      <c r="JW69" s="67"/>
      <c r="JX69" s="67"/>
      <c r="JY69" s="67"/>
      <c r="JZ69" s="67"/>
      <c r="KA69" s="67"/>
      <c r="KB69" s="67"/>
      <c r="KC69" s="67"/>
      <c r="KD69" s="67"/>
      <c r="KE69" s="67"/>
      <c r="KF69" s="67"/>
      <c r="KG69" s="67"/>
      <c r="KH69" s="67"/>
      <c r="KI69" s="67"/>
      <c r="KJ69" s="67"/>
      <c r="KK69" s="67"/>
      <c r="KL69" s="67"/>
      <c r="KM69" s="67"/>
      <c r="KN69" s="67"/>
      <c r="KO69" s="67"/>
      <c r="KP69" s="67"/>
      <c r="KQ69" s="67"/>
      <c r="KR69" s="67"/>
      <c r="KS69" s="67"/>
      <c r="KT69" s="67"/>
      <c r="KU69" s="67"/>
      <c r="KV69" s="67"/>
      <c r="KW69" s="67"/>
      <c r="KX69" s="67"/>
      <c r="KY69" s="67"/>
      <c r="KZ69" s="67"/>
      <c r="LA69" s="67"/>
      <c r="LB69" s="67"/>
      <c r="LC69" s="67"/>
      <c r="LD69" s="67"/>
      <c r="LE69" s="67"/>
      <c r="LF69" s="67"/>
      <c r="LG69" s="67"/>
      <c r="LH69" s="67"/>
      <c r="LI69" s="67"/>
      <c r="LJ69" s="67"/>
      <c r="LK69" s="67"/>
      <c r="LL69" s="67"/>
      <c r="LM69" s="67"/>
      <c r="LN69" s="67"/>
      <c r="LO69" s="67"/>
      <c r="LP69" s="67"/>
      <c r="LQ69" s="67"/>
      <c r="LR69" s="67"/>
      <c r="LS69" s="67"/>
      <c r="LT69" s="67"/>
      <c r="LU69" s="67"/>
      <c r="LV69" s="67"/>
      <c r="LW69" s="67"/>
      <c r="LX69" s="67"/>
      <c r="LY69" s="67"/>
      <c r="LZ69" s="67"/>
      <c r="MA69" s="67"/>
      <c r="MB69" s="67"/>
      <c r="MC69" s="67"/>
      <c r="MD69" s="67"/>
      <c r="ME69" s="67"/>
      <c r="MF69" s="67"/>
      <c r="MG69" s="67"/>
      <c r="MH69" s="67"/>
      <c r="MI69" s="67"/>
      <c r="MJ69" s="67"/>
      <c r="MK69" s="67"/>
      <c r="ML69" s="67"/>
      <c r="MM69" s="67"/>
      <c r="MN69" s="67"/>
      <c r="MO69" s="67"/>
      <c r="MP69" s="67"/>
      <c r="MQ69" s="67"/>
      <c r="MR69" s="67"/>
      <c r="MS69" s="67"/>
      <c r="MT69" s="67"/>
      <c r="MU69" s="67"/>
      <c r="MV69" s="67"/>
      <c r="MW69" s="67"/>
      <c r="MX69" s="67"/>
      <c r="MY69" s="67"/>
      <c r="MZ69" s="67"/>
      <c r="NA69" s="67"/>
      <c r="NB69" s="67"/>
      <c r="NC69" s="67"/>
      <c r="ND69" s="67"/>
      <c r="NE69" s="67"/>
      <c r="NF69" s="67"/>
      <c r="NG69" s="67"/>
      <c r="NH69" s="67"/>
      <c r="NI69" s="67"/>
      <c r="NJ69" s="67"/>
      <c r="NK69" s="67"/>
      <c r="NL69" s="67"/>
      <c r="NM69" s="67"/>
      <c r="NN69" s="67"/>
      <c r="NO69" s="67"/>
      <c r="NP69" s="67"/>
      <c r="NQ69" s="67"/>
      <c r="NR69" s="67"/>
      <c r="NS69" s="67"/>
      <c r="NT69" s="67"/>
      <c r="NU69" s="67"/>
      <c r="NV69" s="67"/>
      <c r="NW69" s="67"/>
      <c r="NX69" s="67"/>
      <c r="NY69" s="67"/>
      <c r="NZ69" s="67"/>
      <c r="OA69" s="67"/>
      <c r="OB69" s="67"/>
      <c r="OC69" s="67"/>
      <c r="OD69" s="67"/>
      <c r="OE69" s="67"/>
      <c r="OF69" s="67"/>
      <c r="OG69" s="67"/>
      <c r="OH69" s="67"/>
      <c r="OI69" s="67"/>
      <c r="OJ69" s="67"/>
      <c r="OK69" s="67"/>
      <c r="OL69" s="67"/>
      <c r="OM69" s="67"/>
      <c r="ON69" s="67"/>
      <c r="OO69" s="67"/>
      <c r="OP69" s="67"/>
      <c r="OQ69" s="67"/>
      <c r="OR69" s="67"/>
      <c r="OS69" s="67"/>
      <c r="OT69" s="67"/>
      <c r="OU69" s="67"/>
      <c r="OV69" s="67"/>
      <c r="OW69" s="67"/>
      <c r="OX69" s="67"/>
      <c r="OY69" s="67"/>
      <c r="OZ69" s="67"/>
      <c r="PA69" s="67"/>
      <c r="PB69" s="67"/>
      <c r="PC69" s="67"/>
      <c r="PD69" s="67"/>
      <c r="PE69" s="67"/>
      <c r="PF69" s="67"/>
      <c r="PG69" s="67"/>
      <c r="PH69" s="67"/>
      <c r="PI69" s="67"/>
      <c r="PJ69" s="67"/>
      <c r="PK69" s="67"/>
      <c r="PL69" s="67"/>
      <c r="PM69" s="67"/>
      <c r="PN69" s="67"/>
      <c r="PO69" s="67"/>
      <c r="PP69" s="67"/>
      <c r="PQ69" s="67"/>
      <c r="PR69" s="67"/>
      <c r="PS69" s="67"/>
      <c r="PT69" s="67"/>
      <c r="PU69" s="67"/>
      <c r="PV69" s="67"/>
      <c r="PW69" s="67"/>
      <c r="PX69" s="67"/>
      <c r="PY69" s="67"/>
      <c r="PZ69" s="67"/>
      <c r="QA69" s="67"/>
      <c r="QB69" s="67"/>
      <c r="QC69" s="67"/>
      <c r="QD69" s="67"/>
      <c r="QE69" s="67"/>
      <c r="QF69" s="67"/>
      <c r="QG69" s="67"/>
      <c r="QH69" s="67"/>
      <c r="QI69" s="67"/>
      <c r="QJ69" s="67"/>
      <c r="QK69" s="67"/>
      <c r="QL69" s="67"/>
      <c r="QM69" s="67"/>
      <c r="QN69" s="67"/>
      <c r="QO69" s="67"/>
      <c r="QP69" s="67"/>
      <c r="QQ69" s="67"/>
      <c r="QR69" s="67"/>
      <c r="QS69" s="67"/>
      <c r="QT69" s="67"/>
      <c r="QU69" s="67"/>
      <c r="QV69" s="67"/>
      <c r="QW69" s="67"/>
      <c r="QX69" s="67"/>
      <c r="QY69" s="67"/>
      <c r="QZ69" s="67"/>
      <c r="RA69" s="67"/>
      <c r="RB69" s="67"/>
      <c r="RC69" s="67"/>
      <c r="RD69" s="67"/>
      <c r="RE69" s="67"/>
      <c r="RF69" s="67"/>
      <c r="RG69" s="67"/>
      <c r="RH69" s="67"/>
      <c r="RI69" s="67"/>
      <c r="RJ69" s="67"/>
      <c r="RK69" s="67"/>
      <c r="RL69" s="67"/>
      <c r="RM69" s="67"/>
      <c r="RN69" s="67"/>
      <c r="RO69" s="67"/>
      <c r="RP69" s="67"/>
      <c r="RQ69" s="67"/>
      <c r="RR69" s="67"/>
      <c r="RS69" s="67"/>
      <c r="RT69" s="67"/>
      <c r="RU69" s="67"/>
      <c r="RV69" s="67"/>
      <c r="RW69" s="67"/>
      <c r="RX69" s="67"/>
      <c r="RY69" s="67"/>
      <c r="RZ69" s="67"/>
      <c r="SA69" s="67"/>
      <c r="SB69" s="67"/>
      <c r="SC69" s="67"/>
      <c r="SD69" s="67"/>
      <c r="SE69" s="67"/>
      <c r="SF69" s="67"/>
      <c r="SG69" s="67"/>
      <c r="SH69" s="67"/>
      <c r="SI69" s="67"/>
      <c r="SJ69" s="67"/>
      <c r="SK69" s="67"/>
      <c r="SL69" s="67"/>
      <c r="SM69" s="67"/>
      <c r="SN69" s="67"/>
      <c r="SO69" s="67"/>
      <c r="SP69" s="67"/>
      <c r="SQ69" s="67"/>
      <c r="SR69" s="67"/>
      <c r="SS69" s="67"/>
      <c r="ST69" s="67"/>
      <c r="SU69" s="67"/>
      <c r="SV69" s="67"/>
      <c r="SW69" s="67"/>
      <c r="SX69" s="67"/>
      <c r="SY69" s="67"/>
      <c r="SZ69" s="67"/>
      <c r="TA69" s="67"/>
      <c r="TB69" s="67"/>
      <c r="TC69" s="67"/>
      <c r="TD69" s="67"/>
      <c r="TE69" s="67"/>
      <c r="TF69" s="67"/>
      <c r="TG69" s="67"/>
      <c r="TH69" s="67"/>
      <c r="TI69" s="67"/>
      <c r="TJ69" s="67"/>
      <c r="TK69" s="67"/>
      <c r="TL69" s="67"/>
      <c r="TM69" s="67"/>
      <c r="TN69" s="67"/>
      <c r="TO69" s="67"/>
      <c r="TP69" s="67"/>
      <c r="TQ69" s="67"/>
      <c r="TR69" s="67"/>
      <c r="TS69" s="67"/>
      <c r="TT69" s="67"/>
      <c r="TU69" s="67"/>
      <c r="TV69" s="67"/>
      <c r="TW69" s="67"/>
      <c r="TX69" s="67"/>
      <c r="TY69" s="67"/>
      <c r="TZ69" s="67"/>
      <c r="UA69" s="67"/>
      <c r="UB69" s="67"/>
      <c r="UC69" s="67"/>
      <c r="UD69" s="67"/>
      <c r="UE69" s="67"/>
      <c r="UF69" s="67"/>
      <c r="UG69" s="67"/>
      <c r="UH69" s="67"/>
      <c r="UI69" s="67"/>
      <c r="UJ69" s="67"/>
      <c r="UK69" s="67"/>
      <c r="UL69" s="67"/>
      <c r="UM69" s="67"/>
      <c r="UN69" s="67"/>
      <c r="UO69" s="67"/>
      <c r="UP69" s="67"/>
      <c r="UQ69" s="67"/>
      <c r="UR69" s="67"/>
      <c r="US69" s="67"/>
      <c r="UT69" s="67"/>
      <c r="UU69" s="67"/>
      <c r="UV69" s="67"/>
      <c r="UW69" s="67"/>
      <c r="UX69" s="67"/>
      <c r="UY69" s="67"/>
      <c r="UZ69" s="67"/>
      <c r="VA69" s="67"/>
      <c r="VB69" s="67"/>
      <c r="VC69" s="67"/>
      <c r="VD69" s="67"/>
      <c r="VE69" s="67"/>
      <c r="VF69" s="67"/>
      <c r="VG69" s="67"/>
      <c r="VH69" s="67"/>
      <c r="VI69" s="67"/>
      <c r="VJ69" s="67"/>
      <c r="VK69" s="67"/>
      <c r="VL69" s="67"/>
      <c r="VM69" s="67"/>
      <c r="VN69" s="67"/>
      <c r="VO69" s="67"/>
      <c r="VP69" s="67"/>
      <c r="VQ69" s="67"/>
      <c r="VR69" s="67"/>
      <c r="VS69" s="67"/>
      <c r="VT69" s="67"/>
      <c r="VU69" s="67"/>
      <c r="VV69" s="67"/>
      <c r="VW69" s="67"/>
      <c r="VX69" s="67"/>
      <c r="VY69" s="67"/>
      <c r="VZ69" s="67"/>
      <c r="WA69" s="67"/>
      <c r="WB69" s="67"/>
      <c r="WC69" s="67"/>
      <c r="WD69" s="67"/>
      <c r="WE69" s="67"/>
      <c r="WF69" s="67"/>
      <c r="WG69" s="67"/>
      <c r="WH69" s="67"/>
      <c r="WI69" s="67"/>
      <c r="WJ69" s="67"/>
      <c r="WK69" s="67"/>
      <c r="WL69" s="67"/>
      <c r="WM69" s="67"/>
      <c r="WN69" s="67"/>
      <c r="WO69" s="67"/>
      <c r="WP69" s="67"/>
      <c r="WQ69" s="67"/>
      <c r="WR69" s="67"/>
      <c r="WS69" s="67"/>
      <c r="WT69" s="67"/>
      <c r="WU69" s="67"/>
      <c r="WV69" s="67"/>
      <c r="WW69" s="67"/>
      <c r="WX69" s="67"/>
      <c r="WY69" s="67"/>
      <c r="WZ69" s="67"/>
      <c r="XA69" s="67"/>
      <c r="XB69" s="67"/>
      <c r="XC69" s="67"/>
      <c r="XD69" s="67"/>
      <c r="XE69" s="67"/>
      <c r="XF69" s="67"/>
      <c r="XG69" s="67"/>
      <c r="XH69" s="67"/>
      <c r="XI69" s="67"/>
      <c r="XJ69" s="67"/>
      <c r="XK69" s="67"/>
      <c r="XL69" s="67"/>
      <c r="XM69" s="67"/>
      <c r="XN69" s="67"/>
      <c r="XO69" s="67"/>
      <c r="XP69" s="67"/>
      <c r="XQ69" s="67"/>
      <c r="XR69" s="67"/>
      <c r="XS69" s="67"/>
      <c r="XT69" s="67"/>
      <c r="XU69" s="67"/>
      <c r="XV69" s="67"/>
      <c r="XW69" s="67"/>
      <c r="XX69" s="67"/>
      <c r="XY69" s="67"/>
      <c r="XZ69" s="67"/>
      <c r="YA69" s="67"/>
      <c r="YB69" s="67"/>
      <c r="YC69" s="67"/>
      <c r="YD69" s="67"/>
      <c r="YE69" s="67"/>
      <c r="YF69" s="67"/>
      <c r="YG69" s="67"/>
      <c r="YH69" s="67"/>
      <c r="YI69" s="67"/>
      <c r="YJ69" s="67"/>
      <c r="YK69" s="67"/>
      <c r="YL69" s="67"/>
      <c r="YM69" s="67"/>
      <c r="YN69" s="67"/>
      <c r="YO69" s="67"/>
      <c r="YP69" s="67"/>
      <c r="YQ69" s="67"/>
      <c r="YR69" s="67"/>
      <c r="YS69" s="67"/>
      <c r="YT69" s="67"/>
      <c r="YU69" s="67"/>
      <c r="YV69" s="67"/>
      <c r="YW69" s="67"/>
      <c r="YX69" s="67"/>
      <c r="YY69" s="67"/>
      <c r="YZ69" s="67"/>
      <c r="ZA69" s="67"/>
      <c r="ZB69" s="67"/>
      <c r="ZC69" s="67"/>
      <c r="ZD69" s="67"/>
      <c r="ZE69" s="67"/>
      <c r="ZF69" s="67"/>
      <c r="ZG69" s="67"/>
      <c r="ZH69" s="67"/>
      <c r="ZI69" s="67"/>
      <c r="ZJ69" s="67"/>
      <c r="ZK69" s="67"/>
      <c r="ZL69" s="67"/>
      <c r="ZM69" s="67"/>
      <c r="ZN69" s="67"/>
      <c r="ZO69" s="67"/>
      <c r="ZP69" s="67"/>
      <c r="ZQ69" s="67"/>
      <c r="ZR69" s="67"/>
      <c r="ZS69" s="67"/>
      <c r="ZT69" s="67"/>
      <c r="ZU69" s="67"/>
      <c r="ZV69" s="67"/>
      <c r="ZW69" s="67"/>
      <c r="ZX69" s="67"/>
      <c r="ZY69" s="67"/>
      <c r="ZZ69" s="67"/>
      <c r="AAA69" s="67"/>
      <c r="AAB69" s="67"/>
      <c r="AAC69" s="67"/>
      <c r="AAD69" s="67"/>
      <c r="AAE69" s="67"/>
      <c r="AAF69" s="67"/>
      <c r="AAG69" s="67"/>
      <c r="AAH69" s="67"/>
      <c r="AAI69" s="67"/>
      <c r="AAJ69" s="67"/>
      <c r="AAK69" s="67"/>
      <c r="AAL69" s="67"/>
      <c r="AAM69" s="67"/>
      <c r="AAN69" s="67"/>
      <c r="AAO69" s="67"/>
      <c r="AAP69" s="67"/>
      <c r="AAQ69" s="67"/>
      <c r="AAR69" s="67"/>
      <c r="AAS69" s="67"/>
      <c r="AAT69" s="67"/>
      <c r="AAU69" s="67"/>
      <c r="AAV69" s="67"/>
      <c r="AAW69" s="67"/>
      <c r="AAX69" s="67"/>
      <c r="AAY69" s="67"/>
      <c r="AAZ69" s="67"/>
      <c r="ABA69" s="67"/>
      <c r="ABB69" s="67"/>
      <c r="ABC69" s="67"/>
      <c r="ABD69" s="67"/>
      <c r="ABE69" s="67"/>
      <c r="ABF69" s="67"/>
      <c r="ABG69" s="67"/>
      <c r="ABH69" s="67"/>
      <c r="ABI69" s="67"/>
      <c r="ABJ69" s="67"/>
      <c r="ABK69" s="67"/>
      <c r="ABL69" s="67"/>
      <c r="ABM69" s="67"/>
      <c r="ABN69" s="67"/>
      <c r="ABO69" s="67"/>
      <c r="ABP69" s="67"/>
      <c r="ABQ69" s="67"/>
      <c r="ABR69" s="67"/>
      <c r="ABS69" s="67"/>
      <c r="ABT69" s="67"/>
      <c r="ABU69" s="67"/>
      <c r="ABV69" s="67"/>
      <c r="ABW69" s="67"/>
      <c r="ABX69" s="67"/>
      <c r="ABY69" s="67"/>
      <c r="ABZ69" s="67"/>
      <c r="ACA69" s="67"/>
      <c r="ACB69" s="67"/>
      <c r="ACC69" s="67"/>
      <c r="ACD69" s="67"/>
      <c r="ACE69" s="67"/>
      <c r="ACF69" s="67"/>
      <c r="ACG69" s="67"/>
      <c r="ACH69" s="67"/>
      <c r="ACI69" s="67"/>
      <c r="ACJ69" s="67"/>
      <c r="ACK69" s="67"/>
      <c r="ACL69" s="67"/>
      <c r="ACM69" s="67"/>
      <c r="ACN69" s="67"/>
      <c r="ACO69" s="67"/>
      <c r="ACP69" s="67"/>
      <c r="ACQ69" s="67"/>
      <c r="ACR69" s="67"/>
      <c r="ACS69" s="67"/>
      <c r="ACT69" s="67"/>
      <c r="ACU69" s="67"/>
      <c r="ACV69" s="67"/>
      <c r="ACW69" s="67"/>
      <c r="ACX69" s="67"/>
      <c r="ACY69" s="67"/>
      <c r="ACZ69" s="67"/>
      <c r="ADA69" s="67"/>
      <c r="ADB69" s="67"/>
      <c r="ADC69" s="67"/>
      <c r="ADD69" s="67"/>
      <c r="ADE69" s="67"/>
      <c r="ADF69" s="67"/>
      <c r="ADG69" s="67"/>
      <c r="ADH69" s="67"/>
      <c r="ADI69" s="67"/>
      <c r="ADJ69" s="67"/>
      <c r="ADK69" s="67"/>
      <c r="ADL69" s="67"/>
      <c r="ADM69" s="67"/>
      <c r="ADN69" s="67"/>
      <c r="ADO69" s="67"/>
      <c r="ADP69" s="67"/>
      <c r="ADQ69" s="67"/>
      <c r="ADR69" s="67"/>
      <c r="ADS69" s="67"/>
      <c r="ADT69" s="67"/>
      <c r="ADU69" s="67"/>
      <c r="ADV69" s="67"/>
      <c r="ADW69" s="67"/>
      <c r="ADX69" s="67"/>
      <c r="ADY69" s="67"/>
      <c r="ADZ69" s="67"/>
      <c r="AEA69" s="67"/>
      <c r="AEB69" s="67"/>
      <c r="AEC69" s="67"/>
      <c r="AED69" s="67"/>
      <c r="AEE69" s="67"/>
      <c r="AEF69" s="67"/>
      <c r="AEG69" s="67"/>
      <c r="AEH69" s="67"/>
      <c r="AEI69" s="67"/>
      <c r="AEJ69" s="67"/>
      <c r="AEK69" s="67"/>
      <c r="AEL69" s="67"/>
      <c r="AEM69" s="67"/>
      <c r="AEN69" s="67"/>
      <c r="AEO69" s="67"/>
      <c r="AEP69" s="67"/>
      <c r="AEQ69" s="67"/>
      <c r="AER69" s="67"/>
      <c r="AES69" s="67"/>
      <c r="AET69" s="67"/>
      <c r="AEU69" s="67"/>
      <c r="AEV69" s="67"/>
      <c r="AEW69" s="67"/>
      <c r="AEX69" s="67"/>
      <c r="AEY69" s="67"/>
      <c r="AEZ69" s="67"/>
      <c r="AFA69" s="67"/>
      <c r="AFB69" s="67"/>
      <c r="AFC69" s="67"/>
      <c r="AFD69" s="67"/>
      <c r="AFE69" s="67"/>
      <c r="AFF69" s="67"/>
      <c r="AFG69" s="67"/>
      <c r="AFH69" s="67"/>
      <c r="AFI69" s="67"/>
      <c r="AFJ69" s="67"/>
      <c r="AFK69" s="67"/>
      <c r="AFL69" s="67"/>
      <c r="AFM69" s="67"/>
      <c r="AFN69" s="67"/>
      <c r="AFO69" s="67"/>
      <c r="AFP69" s="67"/>
      <c r="AFQ69" s="67"/>
      <c r="AFR69" s="67"/>
      <c r="AFS69" s="67"/>
      <c r="AFT69" s="67"/>
      <c r="AFU69" s="67"/>
      <c r="AFV69" s="67"/>
      <c r="AFW69" s="67"/>
      <c r="AFX69" s="67"/>
      <c r="AFY69" s="67"/>
      <c r="AFZ69" s="67"/>
      <c r="AGA69" s="67"/>
      <c r="AGB69" s="67"/>
      <c r="AGC69" s="67"/>
      <c r="AGD69" s="67"/>
      <c r="AGE69" s="67"/>
      <c r="AGF69" s="67"/>
      <c r="AGG69" s="67"/>
      <c r="AGH69" s="67"/>
      <c r="AGI69" s="67"/>
      <c r="AGJ69" s="67"/>
      <c r="AGK69" s="67"/>
      <c r="AGL69" s="67"/>
      <c r="AGM69" s="67"/>
      <c r="AGN69" s="67"/>
      <c r="AGO69" s="67"/>
      <c r="AGP69" s="67"/>
      <c r="AGQ69" s="67"/>
      <c r="AGR69" s="67"/>
      <c r="AGS69" s="67"/>
      <c r="AGT69" s="67"/>
      <c r="AGU69" s="67"/>
      <c r="AGV69" s="67"/>
      <c r="AGW69" s="67"/>
      <c r="AGX69" s="67"/>
      <c r="AGY69" s="67"/>
      <c r="AGZ69" s="67"/>
      <c r="AHA69" s="67"/>
      <c r="AHB69" s="67"/>
      <c r="AHC69" s="67"/>
      <c r="AHD69" s="67"/>
      <c r="AHE69" s="67"/>
      <c r="AHF69" s="67"/>
      <c r="AHG69" s="67"/>
      <c r="AHH69" s="67"/>
      <c r="AHI69" s="67"/>
      <c r="AHJ69" s="67"/>
      <c r="AHK69" s="67"/>
      <c r="AHL69" s="67"/>
      <c r="AHM69" s="67"/>
      <c r="AHN69" s="67"/>
      <c r="AHO69" s="67"/>
      <c r="AHP69" s="67"/>
      <c r="AHQ69" s="67"/>
      <c r="AHR69" s="67"/>
      <c r="AHS69" s="67"/>
      <c r="AHT69" s="67"/>
      <c r="AHU69" s="67"/>
      <c r="AHV69" s="67"/>
      <c r="AHW69" s="67"/>
      <c r="AHX69" s="67"/>
      <c r="AHY69" s="67"/>
      <c r="AHZ69" s="67"/>
      <c r="AIA69" s="67"/>
      <c r="AIB69" s="67"/>
      <c r="AIC69" s="67"/>
      <c r="AID69" s="67"/>
      <c r="AIE69" s="67"/>
      <c r="AIF69" s="67"/>
      <c r="AIG69" s="67"/>
      <c r="AIH69" s="67"/>
      <c r="AII69" s="67"/>
      <c r="AIJ69" s="67"/>
      <c r="AIK69" s="67"/>
      <c r="AIL69" s="67"/>
      <c r="AIM69" s="67"/>
      <c r="AIN69" s="67"/>
      <c r="AIO69" s="67"/>
      <c r="AIP69" s="67"/>
      <c r="AIQ69" s="67"/>
      <c r="AIR69" s="67"/>
      <c r="AIS69" s="67"/>
      <c r="AIT69" s="67"/>
      <c r="AIU69" s="67"/>
      <c r="AIV69" s="67"/>
      <c r="AIW69" s="67"/>
      <c r="AIX69" s="67"/>
      <c r="AIY69" s="67"/>
      <c r="AIZ69" s="67"/>
      <c r="AJA69" s="67"/>
      <c r="AJB69" s="67"/>
      <c r="AJC69" s="67"/>
      <c r="AJD69" s="67"/>
      <c r="AJE69" s="67"/>
      <c r="AJF69" s="67"/>
      <c r="AJG69" s="67"/>
      <c r="AJH69" s="67"/>
      <c r="AJI69" s="67"/>
      <c r="AJJ69" s="67"/>
      <c r="AJK69" s="67"/>
      <c r="AJL69" s="67"/>
      <c r="AJM69" s="67"/>
      <c r="AJN69" s="67"/>
      <c r="AJO69" s="67"/>
      <c r="AJP69" s="67"/>
      <c r="AJQ69" s="67"/>
      <c r="AJR69" s="67"/>
      <c r="AJS69" s="67"/>
      <c r="AJT69" s="67"/>
      <c r="AJU69" s="67"/>
      <c r="AJV69" s="67"/>
      <c r="AJW69" s="67"/>
      <c r="AJX69" s="67"/>
      <c r="AJY69" s="67"/>
      <c r="AJZ69" s="67"/>
      <c r="AKA69" s="67"/>
      <c r="AKB69" s="67"/>
      <c r="AKC69" s="67"/>
      <c r="AKD69" s="67"/>
      <c r="AKE69" s="67"/>
      <c r="AKF69" s="67"/>
      <c r="AKG69" s="67"/>
      <c r="AKH69" s="67"/>
      <c r="AKI69" s="67"/>
      <c r="AKJ69" s="67"/>
      <c r="AKK69" s="67"/>
      <c r="AKL69" s="67"/>
      <c r="AKM69" s="67"/>
      <c r="AKN69" s="67"/>
      <c r="AKO69" s="67"/>
      <c r="AKP69" s="67"/>
      <c r="AKQ69" s="67"/>
      <c r="AKR69" s="67"/>
      <c r="AKS69" s="67"/>
      <c r="AKT69" s="67"/>
      <c r="AKU69" s="67"/>
      <c r="AKV69" s="67"/>
      <c r="AKW69" s="67"/>
      <c r="AKX69" s="67"/>
      <c r="AKY69" s="67"/>
      <c r="AKZ69" s="67"/>
      <c r="ALA69" s="67"/>
      <c r="ALB69" s="67"/>
      <c r="ALC69" s="67"/>
      <c r="ALD69" s="67"/>
      <c r="ALE69" s="67"/>
      <c r="ALF69" s="67"/>
      <c r="ALG69" s="67"/>
      <c r="ALH69" s="67"/>
      <c r="ALI69" s="67"/>
      <c r="ALJ69" s="67"/>
      <c r="ALK69" s="67"/>
      <c r="ALL69" s="67"/>
      <c r="ALM69" s="67"/>
      <c r="ALN69" s="67"/>
      <c r="ALO69" s="67"/>
      <c r="ALP69" s="67"/>
      <c r="ALQ69" s="67"/>
      <c r="ALR69" s="67"/>
      <c r="ALS69" s="67"/>
      <c r="ALT69" s="67"/>
      <c r="ALU69" s="67"/>
      <c r="ALV69" s="67"/>
      <c r="ALW69" s="67"/>
      <c r="ALX69" s="67"/>
      <c r="ALY69" s="67"/>
      <c r="ALZ69" s="67"/>
      <c r="AMA69" s="67"/>
      <c r="AMB69" s="67"/>
      <c r="AMC69" s="67"/>
      <c r="AMD69" s="67"/>
      <c r="AME69" s="67"/>
      <c r="AMF69" s="67"/>
      <c r="AMG69" s="67"/>
      <c r="AMH69" s="67"/>
      <c r="AMI69" s="67"/>
      <c r="AMJ69" s="67"/>
      <c r="AMK69" s="67"/>
    </row>
    <row r="70" spans="1:1025" x14ac:dyDescent="0.3">
      <c r="A70" s="252" t="s">
        <v>489</v>
      </c>
      <c r="B70" s="252"/>
      <c r="C70" s="252"/>
      <c r="D70" s="77">
        <f t="shared" si="2"/>
        <v>7.7783333333333333</v>
      </c>
      <c r="E70" s="97">
        <v>36.54</v>
      </c>
      <c r="F70" s="95">
        <v>29.9</v>
      </c>
      <c r="G70" s="95">
        <v>93.34</v>
      </c>
      <c r="H70" s="95">
        <v>788.44</v>
      </c>
      <c r="I70" s="96"/>
      <c r="J70" s="139">
        <v>0.3</v>
      </c>
      <c r="K70" s="139">
        <v>0.37</v>
      </c>
      <c r="L70" s="139">
        <v>0.31</v>
      </c>
      <c r="M70" s="139">
        <v>0.33</v>
      </c>
      <c r="N70" s="86"/>
      <c r="O70" s="89">
        <v>0.19</v>
      </c>
      <c r="P70" s="89">
        <v>0.34</v>
      </c>
      <c r="Q70" s="89">
        <v>0.47</v>
      </c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  <c r="GQ70" s="67"/>
      <c r="GR70" s="67"/>
      <c r="GS70" s="67"/>
      <c r="GT70" s="67"/>
      <c r="GU70" s="67"/>
      <c r="GV70" s="67"/>
      <c r="GW70" s="67"/>
      <c r="GX70" s="67"/>
      <c r="GY70" s="67"/>
      <c r="GZ70" s="67"/>
      <c r="HA70" s="67"/>
      <c r="HB70" s="67"/>
      <c r="HC70" s="67"/>
      <c r="HD70" s="67"/>
      <c r="HE70" s="67"/>
      <c r="HF70" s="67"/>
      <c r="HG70" s="67"/>
      <c r="HH70" s="67"/>
      <c r="HI70" s="67"/>
      <c r="HJ70" s="67"/>
      <c r="HK70" s="67"/>
      <c r="HL70" s="67"/>
      <c r="HM70" s="67"/>
      <c r="HN70" s="67"/>
      <c r="HO70" s="67"/>
      <c r="HP70" s="67"/>
      <c r="HQ70" s="67"/>
      <c r="HR70" s="67"/>
      <c r="HS70" s="67"/>
      <c r="HT70" s="67"/>
      <c r="HU70" s="67"/>
      <c r="HV70" s="67"/>
      <c r="HW70" s="67"/>
      <c r="HX70" s="67"/>
      <c r="HY70" s="67"/>
      <c r="HZ70" s="67"/>
      <c r="IA70" s="67"/>
      <c r="IB70" s="67"/>
      <c r="IC70" s="67"/>
      <c r="ID70" s="67"/>
      <c r="IE70" s="67"/>
      <c r="IF70" s="67"/>
      <c r="IG70" s="67"/>
      <c r="IH70" s="67"/>
      <c r="II70" s="67"/>
      <c r="IJ70" s="67"/>
      <c r="IK70" s="67"/>
      <c r="IL70" s="67"/>
      <c r="IM70" s="67"/>
      <c r="IN70" s="67"/>
      <c r="IO70" s="67"/>
      <c r="IP70" s="67"/>
      <c r="IQ70" s="67"/>
      <c r="IR70" s="67"/>
      <c r="IS70" s="67"/>
      <c r="IT70" s="67"/>
      <c r="IU70" s="67"/>
      <c r="IV70" s="67"/>
      <c r="IW70" s="67"/>
      <c r="IX70" s="67"/>
      <c r="IY70" s="67"/>
      <c r="IZ70" s="67"/>
      <c r="JA70" s="67"/>
      <c r="JB70" s="67"/>
      <c r="JC70" s="67"/>
      <c r="JD70" s="67"/>
      <c r="JE70" s="67"/>
      <c r="JF70" s="67"/>
      <c r="JG70" s="67"/>
      <c r="JH70" s="67"/>
      <c r="JI70" s="67"/>
      <c r="JJ70" s="67"/>
      <c r="JK70" s="67"/>
      <c r="JL70" s="67"/>
      <c r="JM70" s="67"/>
      <c r="JN70" s="67"/>
      <c r="JO70" s="67"/>
      <c r="JP70" s="67"/>
      <c r="JQ70" s="67"/>
      <c r="JR70" s="67"/>
      <c r="JS70" s="67"/>
      <c r="JT70" s="67"/>
      <c r="JU70" s="67"/>
      <c r="JV70" s="67"/>
      <c r="JW70" s="67"/>
      <c r="JX70" s="67"/>
      <c r="JY70" s="67"/>
      <c r="JZ70" s="67"/>
      <c r="KA70" s="67"/>
      <c r="KB70" s="67"/>
      <c r="KC70" s="67"/>
      <c r="KD70" s="67"/>
      <c r="KE70" s="67"/>
      <c r="KF70" s="67"/>
      <c r="KG70" s="67"/>
      <c r="KH70" s="67"/>
      <c r="KI70" s="67"/>
      <c r="KJ70" s="67"/>
      <c r="KK70" s="67"/>
      <c r="KL70" s="67"/>
      <c r="KM70" s="67"/>
      <c r="KN70" s="67"/>
      <c r="KO70" s="67"/>
      <c r="KP70" s="67"/>
      <c r="KQ70" s="67"/>
      <c r="KR70" s="67"/>
      <c r="KS70" s="67"/>
      <c r="KT70" s="67"/>
      <c r="KU70" s="67"/>
      <c r="KV70" s="67"/>
      <c r="KW70" s="67"/>
      <c r="KX70" s="67"/>
      <c r="KY70" s="67"/>
      <c r="KZ70" s="67"/>
      <c r="LA70" s="67"/>
      <c r="LB70" s="67"/>
      <c r="LC70" s="67"/>
      <c r="LD70" s="67"/>
      <c r="LE70" s="67"/>
      <c r="LF70" s="67"/>
      <c r="LG70" s="67"/>
      <c r="LH70" s="67"/>
      <c r="LI70" s="67"/>
      <c r="LJ70" s="67"/>
      <c r="LK70" s="67"/>
      <c r="LL70" s="67"/>
      <c r="LM70" s="67"/>
      <c r="LN70" s="67"/>
      <c r="LO70" s="67"/>
      <c r="LP70" s="67"/>
      <c r="LQ70" s="67"/>
      <c r="LR70" s="67"/>
      <c r="LS70" s="67"/>
      <c r="LT70" s="67"/>
      <c r="LU70" s="67"/>
      <c r="LV70" s="67"/>
      <c r="LW70" s="67"/>
      <c r="LX70" s="67"/>
      <c r="LY70" s="67"/>
      <c r="LZ70" s="67"/>
      <c r="MA70" s="67"/>
      <c r="MB70" s="67"/>
      <c r="MC70" s="67"/>
      <c r="MD70" s="67"/>
      <c r="ME70" s="67"/>
      <c r="MF70" s="67"/>
      <c r="MG70" s="67"/>
      <c r="MH70" s="67"/>
      <c r="MI70" s="67"/>
      <c r="MJ70" s="67"/>
      <c r="MK70" s="67"/>
      <c r="ML70" s="67"/>
      <c r="MM70" s="67"/>
      <c r="MN70" s="67"/>
      <c r="MO70" s="67"/>
      <c r="MP70" s="67"/>
      <c r="MQ70" s="67"/>
      <c r="MR70" s="67"/>
      <c r="MS70" s="67"/>
      <c r="MT70" s="67"/>
      <c r="MU70" s="67"/>
      <c r="MV70" s="67"/>
      <c r="MW70" s="67"/>
      <c r="MX70" s="67"/>
      <c r="MY70" s="67"/>
      <c r="MZ70" s="67"/>
      <c r="NA70" s="67"/>
      <c r="NB70" s="67"/>
      <c r="NC70" s="67"/>
      <c r="ND70" s="67"/>
      <c r="NE70" s="67"/>
      <c r="NF70" s="67"/>
      <c r="NG70" s="67"/>
      <c r="NH70" s="67"/>
      <c r="NI70" s="67"/>
      <c r="NJ70" s="67"/>
      <c r="NK70" s="67"/>
      <c r="NL70" s="67"/>
      <c r="NM70" s="67"/>
      <c r="NN70" s="67"/>
      <c r="NO70" s="67"/>
      <c r="NP70" s="67"/>
      <c r="NQ70" s="67"/>
      <c r="NR70" s="67"/>
      <c r="NS70" s="67"/>
      <c r="NT70" s="67"/>
      <c r="NU70" s="67"/>
      <c r="NV70" s="67"/>
      <c r="NW70" s="67"/>
      <c r="NX70" s="67"/>
      <c r="NY70" s="67"/>
      <c r="NZ70" s="67"/>
      <c r="OA70" s="67"/>
      <c r="OB70" s="67"/>
      <c r="OC70" s="67"/>
      <c r="OD70" s="67"/>
      <c r="OE70" s="67"/>
      <c r="OF70" s="67"/>
      <c r="OG70" s="67"/>
      <c r="OH70" s="67"/>
      <c r="OI70" s="67"/>
      <c r="OJ70" s="67"/>
      <c r="OK70" s="67"/>
      <c r="OL70" s="67"/>
      <c r="OM70" s="67"/>
      <c r="ON70" s="67"/>
      <c r="OO70" s="67"/>
      <c r="OP70" s="67"/>
      <c r="OQ70" s="67"/>
      <c r="OR70" s="67"/>
      <c r="OS70" s="67"/>
      <c r="OT70" s="67"/>
      <c r="OU70" s="67"/>
      <c r="OV70" s="67"/>
      <c r="OW70" s="67"/>
      <c r="OX70" s="67"/>
      <c r="OY70" s="67"/>
      <c r="OZ70" s="67"/>
      <c r="PA70" s="67"/>
      <c r="PB70" s="67"/>
      <c r="PC70" s="67"/>
      <c r="PD70" s="67"/>
      <c r="PE70" s="67"/>
      <c r="PF70" s="67"/>
      <c r="PG70" s="67"/>
      <c r="PH70" s="67"/>
      <c r="PI70" s="67"/>
      <c r="PJ70" s="67"/>
      <c r="PK70" s="67"/>
      <c r="PL70" s="67"/>
      <c r="PM70" s="67"/>
      <c r="PN70" s="67"/>
      <c r="PO70" s="67"/>
      <c r="PP70" s="67"/>
      <c r="PQ70" s="67"/>
      <c r="PR70" s="67"/>
      <c r="PS70" s="67"/>
      <c r="PT70" s="67"/>
      <c r="PU70" s="67"/>
      <c r="PV70" s="67"/>
      <c r="PW70" s="67"/>
      <c r="PX70" s="67"/>
      <c r="PY70" s="67"/>
      <c r="PZ70" s="67"/>
      <c r="QA70" s="67"/>
      <c r="QB70" s="67"/>
      <c r="QC70" s="67"/>
      <c r="QD70" s="67"/>
      <c r="QE70" s="67"/>
      <c r="QF70" s="67"/>
      <c r="QG70" s="67"/>
      <c r="QH70" s="67"/>
      <c r="QI70" s="67"/>
      <c r="QJ70" s="67"/>
      <c r="QK70" s="67"/>
      <c r="QL70" s="67"/>
      <c r="QM70" s="67"/>
      <c r="QN70" s="67"/>
      <c r="QO70" s="67"/>
      <c r="QP70" s="67"/>
      <c r="QQ70" s="67"/>
      <c r="QR70" s="67"/>
      <c r="QS70" s="67"/>
      <c r="QT70" s="67"/>
      <c r="QU70" s="67"/>
      <c r="QV70" s="67"/>
      <c r="QW70" s="67"/>
      <c r="QX70" s="67"/>
      <c r="QY70" s="67"/>
      <c r="QZ70" s="67"/>
      <c r="RA70" s="67"/>
      <c r="RB70" s="67"/>
      <c r="RC70" s="67"/>
      <c r="RD70" s="67"/>
      <c r="RE70" s="67"/>
      <c r="RF70" s="67"/>
      <c r="RG70" s="67"/>
      <c r="RH70" s="67"/>
      <c r="RI70" s="67"/>
      <c r="RJ70" s="67"/>
      <c r="RK70" s="67"/>
      <c r="RL70" s="67"/>
      <c r="RM70" s="67"/>
      <c r="RN70" s="67"/>
      <c r="RO70" s="67"/>
      <c r="RP70" s="67"/>
      <c r="RQ70" s="67"/>
      <c r="RR70" s="67"/>
      <c r="RS70" s="67"/>
      <c r="RT70" s="67"/>
      <c r="RU70" s="67"/>
      <c r="RV70" s="67"/>
      <c r="RW70" s="67"/>
      <c r="RX70" s="67"/>
      <c r="RY70" s="67"/>
      <c r="RZ70" s="67"/>
      <c r="SA70" s="67"/>
      <c r="SB70" s="67"/>
      <c r="SC70" s="67"/>
      <c r="SD70" s="67"/>
      <c r="SE70" s="67"/>
      <c r="SF70" s="67"/>
      <c r="SG70" s="67"/>
      <c r="SH70" s="67"/>
      <c r="SI70" s="67"/>
      <c r="SJ70" s="67"/>
      <c r="SK70" s="67"/>
      <c r="SL70" s="67"/>
      <c r="SM70" s="67"/>
      <c r="SN70" s="67"/>
      <c r="SO70" s="67"/>
      <c r="SP70" s="67"/>
      <c r="SQ70" s="67"/>
      <c r="SR70" s="67"/>
      <c r="SS70" s="67"/>
      <c r="ST70" s="67"/>
      <c r="SU70" s="67"/>
      <c r="SV70" s="67"/>
      <c r="SW70" s="67"/>
      <c r="SX70" s="67"/>
      <c r="SY70" s="67"/>
      <c r="SZ70" s="67"/>
      <c r="TA70" s="67"/>
      <c r="TB70" s="67"/>
      <c r="TC70" s="67"/>
      <c r="TD70" s="67"/>
      <c r="TE70" s="67"/>
      <c r="TF70" s="67"/>
      <c r="TG70" s="67"/>
      <c r="TH70" s="67"/>
      <c r="TI70" s="67"/>
      <c r="TJ70" s="67"/>
      <c r="TK70" s="67"/>
      <c r="TL70" s="67"/>
      <c r="TM70" s="67"/>
      <c r="TN70" s="67"/>
      <c r="TO70" s="67"/>
      <c r="TP70" s="67"/>
      <c r="TQ70" s="67"/>
      <c r="TR70" s="67"/>
      <c r="TS70" s="67"/>
      <c r="TT70" s="67"/>
      <c r="TU70" s="67"/>
      <c r="TV70" s="67"/>
      <c r="TW70" s="67"/>
      <c r="TX70" s="67"/>
      <c r="TY70" s="67"/>
      <c r="TZ70" s="67"/>
      <c r="UA70" s="67"/>
      <c r="UB70" s="67"/>
      <c r="UC70" s="67"/>
      <c r="UD70" s="67"/>
      <c r="UE70" s="67"/>
      <c r="UF70" s="67"/>
      <c r="UG70" s="67"/>
      <c r="UH70" s="67"/>
      <c r="UI70" s="67"/>
      <c r="UJ70" s="67"/>
      <c r="UK70" s="67"/>
      <c r="UL70" s="67"/>
      <c r="UM70" s="67"/>
      <c r="UN70" s="67"/>
      <c r="UO70" s="67"/>
      <c r="UP70" s="67"/>
      <c r="UQ70" s="67"/>
      <c r="UR70" s="67"/>
      <c r="US70" s="67"/>
      <c r="UT70" s="67"/>
      <c r="UU70" s="67"/>
      <c r="UV70" s="67"/>
      <c r="UW70" s="67"/>
      <c r="UX70" s="67"/>
      <c r="UY70" s="67"/>
      <c r="UZ70" s="67"/>
      <c r="VA70" s="67"/>
      <c r="VB70" s="67"/>
      <c r="VC70" s="67"/>
      <c r="VD70" s="67"/>
      <c r="VE70" s="67"/>
      <c r="VF70" s="67"/>
      <c r="VG70" s="67"/>
      <c r="VH70" s="67"/>
      <c r="VI70" s="67"/>
      <c r="VJ70" s="67"/>
      <c r="VK70" s="67"/>
      <c r="VL70" s="67"/>
      <c r="VM70" s="67"/>
      <c r="VN70" s="67"/>
      <c r="VO70" s="67"/>
      <c r="VP70" s="67"/>
      <c r="VQ70" s="67"/>
      <c r="VR70" s="67"/>
      <c r="VS70" s="67"/>
      <c r="VT70" s="67"/>
      <c r="VU70" s="67"/>
      <c r="VV70" s="67"/>
      <c r="VW70" s="67"/>
      <c r="VX70" s="67"/>
      <c r="VY70" s="67"/>
      <c r="VZ70" s="67"/>
      <c r="WA70" s="67"/>
      <c r="WB70" s="67"/>
      <c r="WC70" s="67"/>
      <c r="WD70" s="67"/>
      <c r="WE70" s="67"/>
      <c r="WF70" s="67"/>
      <c r="WG70" s="67"/>
      <c r="WH70" s="67"/>
      <c r="WI70" s="67"/>
      <c r="WJ70" s="67"/>
      <c r="WK70" s="67"/>
      <c r="WL70" s="67"/>
      <c r="WM70" s="67"/>
      <c r="WN70" s="67"/>
      <c r="WO70" s="67"/>
      <c r="WP70" s="67"/>
      <c r="WQ70" s="67"/>
      <c r="WR70" s="67"/>
      <c r="WS70" s="67"/>
      <c r="WT70" s="67"/>
      <c r="WU70" s="67"/>
      <c r="WV70" s="67"/>
      <c r="WW70" s="67"/>
      <c r="WX70" s="67"/>
      <c r="WY70" s="67"/>
      <c r="WZ70" s="67"/>
      <c r="XA70" s="67"/>
      <c r="XB70" s="67"/>
      <c r="XC70" s="67"/>
      <c r="XD70" s="67"/>
      <c r="XE70" s="67"/>
      <c r="XF70" s="67"/>
      <c r="XG70" s="67"/>
      <c r="XH70" s="67"/>
      <c r="XI70" s="67"/>
      <c r="XJ70" s="67"/>
      <c r="XK70" s="67"/>
      <c r="XL70" s="67"/>
      <c r="XM70" s="67"/>
      <c r="XN70" s="67"/>
      <c r="XO70" s="67"/>
      <c r="XP70" s="67"/>
      <c r="XQ70" s="67"/>
      <c r="XR70" s="67"/>
      <c r="XS70" s="67"/>
      <c r="XT70" s="67"/>
      <c r="XU70" s="67"/>
      <c r="XV70" s="67"/>
      <c r="XW70" s="67"/>
      <c r="XX70" s="67"/>
      <c r="XY70" s="67"/>
      <c r="XZ70" s="67"/>
      <c r="YA70" s="67"/>
      <c r="YB70" s="67"/>
      <c r="YC70" s="67"/>
      <c r="YD70" s="67"/>
      <c r="YE70" s="67"/>
      <c r="YF70" s="67"/>
      <c r="YG70" s="67"/>
      <c r="YH70" s="67"/>
      <c r="YI70" s="67"/>
      <c r="YJ70" s="67"/>
      <c r="YK70" s="67"/>
      <c r="YL70" s="67"/>
      <c r="YM70" s="67"/>
      <c r="YN70" s="67"/>
      <c r="YO70" s="67"/>
      <c r="YP70" s="67"/>
      <c r="YQ70" s="67"/>
      <c r="YR70" s="67"/>
      <c r="YS70" s="67"/>
      <c r="YT70" s="67"/>
      <c r="YU70" s="67"/>
      <c r="YV70" s="67"/>
      <c r="YW70" s="67"/>
      <c r="YX70" s="67"/>
      <c r="YY70" s="67"/>
      <c r="YZ70" s="67"/>
      <c r="ZA70" s="67"/>
      <c r="ZB70" s="67"/>
      <c r="ZC70" s="67"/>
      <c r="ZD70" s="67"/>
      <c r="ZE70" s="67"/>
      <c r="ZF70" s="67"/>
      <c r="ZG70" s="67"/>
      <c r="ZH70" s="67"/>
      <c r="ZI70" s="67"/>
      <c r="ZJ70" s="67"/>
      <c r="ZK70" s="67"/>
      <c r="ZL70" s="67"/>
      <c r="ZM70" s="67"/>
      <c r="ZN70" s="67"/>
      <c r="ZO70" s="67"/>
      <c r="ZP70" s="67"/>
      <c r="ZQ70" s="67"/>
      <c r="ZR70" s="67"/>
      <c r="ZS70" s="67"/>
      <c r="ZT70" s="67"/>
      <c r="ZU70" s="67"/>
      <c r="ZV70" s="67"/>
      <c r="ZW70" s="67"/>
      <c r="ZX70" s="67"/>
      <c r="ZY70" s="67"/>
      <c r="ZZ70" s="67"/>
      <c r="AAA70" s="67"/>
      <c r="AAB70" s="67"/>
      <c r="AAC70" s="67"/>
      <c r="AAD70" s="67"/>
      <c r="AAE70" s="67"/>
      <c r="AAF70" s="67"/>
      <c r="AAG70" s="67"/>
      <c r="AAH70" s="67"/>
      <c r="AAI70" s="67"/>
      <c r="AAJ70" s="67"/>
      <c r="AAK70" s="67"/>
      <c r="AAL70" s="67"/>
      <c r="AAM70" s="67"/>
      <c r="AAN70" s="67"/>
      <c r="AAO70" s="67"/>
      <c r="AAP70" s="67"/>
      <c r="AAQ70" s="67"/>
      <c r="AAR70" s="67"/>
      <c r="AAS70" s="67"/>
      <c r="AAT70" s="67"/>
      <c r="AAU70" s="67"/>
      <c r="AAV70" s="67"/>
      <c r="AAW70" s="67"/>
      <c r="AAX70" s="67"/>
      <c r="AAY70" s="67"/>
      <c r="AAZ70" s="67"/>
      <c r="ABA70" s="67"/>
      <c r="ABB70" s="67"/>
      <c r="ABC70" s="67"/>
      <c r="ABD70" s="67"/>
      <c r="ABE70" s="67"/>
      <c r="ABF70" s="67"/>
      <c r="ABG70" s="67"/>
      <c r="ABH70" s="67"/>
      <c r="ABI70" s="67"/>
      <c r="ABJ70" s="67"/>
      <c r="ABK70" s="67"/>
      <c r="ABL70" s="67"/>
      <c r="ABM70" s="67"/>
      <c r="ABN70" s="67"/>
      <c r="ABO70" s="67"/>
      <c r="ABP70" s="67"/>
      <c r="ABQ70" s="67"/>
      <c r="ABR70" s="67"/>
      <c r="ABS70" s="67"/>
      <c r="ABT70" s="67"/>
      <c r="ABU70" s="67"/>
      <c r="ABV70" s="67"/>
      <c r="ABW70" s="67"/>
      <c r="ABX70" s="67"/>
      <c r="ABY70" s="67"/>
      <c r="ABZ70" s="67"/>
      <c r="ACA70" s="67"/>
      <c r="ACB70" s="67"/>
      <c r="ACC70" s="67"/>
      <c r="ACD70" s="67"/>
      <c r="ACE70" s="67"/>
      <c r="ACF70" s="67"/>
      <c r="ACG70" s="67"/>
      <c r="ACH70" s="67"/>
      <c r="ACI70" s="67"/>
      <c r="ACJ70" s="67"/>
      <c r="ACK70" s="67"/>
      <c r="ACL70" s="67"/>
      <c r="ACM70" s="67"/>
      <c r="ACN70" s="67"/>
      <c r="ACO70" s="67"/>
      <c r="ACP70" s="67"/>
      <c r="ACQ70" s="67"/>
      <c r="ACR70" s="67"/>
      <c r="ACS70" s="67"/>
      <c r="ACT70" s="67"/>
      <c r="ACU70" s="67"/>
      <c r="ACV70" s="67"/>
      <c r="ACW70" s="67"/>
      <c r="ACX70" s="67"/>
      <c r="ACY70" s="67"/>
      <c r="ACZ70" s="67"/>
      <c r="ADA70" s="67"/>
      <c r="ADB70" s="67"/>
      <c r="ADC70" s="67"/>
      <c r="ADD70" s="67"/>
      <c r="ADE70" s="67"/>
      <c r="ADF70" s="67"/>
      <c r="ADG70" s="67"/>
      <c r="ADH70" s="67"/>
      <c r="ADI70" s="67"/>
      <c r="ADJ70" s="67"/>
      <c r="ADK70" s="67"/>
      <c r="ADL70" s="67"/>
      <c r="ADM70" s="67"/>
      <c r="ADN70" s="67"/>
      <c r="ADO70" s="67"/>
      <c r="ADP70" s="67"/>
      <c r="ADQ70" s="67"/>
      <c r="ADR70" s="67"/>
      <c r="ADS70" s="67"/>
      <c r="ADT70" s="67"/>
      <c r="ADU70" s="67"/>
      <c r="ADV70" s="67"/>
      <c r="ADW70" s="67"/>
      <c r="ADX70" s="67"/>
      <c r="ADY70" s="67"/>
      <c r="ADZ70" s="67"/>
      <c r="AEA70" s="67"/>
      <c r="AEB70" s="67"/>
      <c r="AEC70" s="67"/>
      <c r="AED70" s="67"/>
      <c r="AEE70" s="67"/>
      <c r="AEF70" s="67"/>
      <c r="AEG70" s="67"/>
      <c r="AEH70" s="67"/>
      <c r="AEI70" s="67"/>
      <c r="AEJ70" s="67"/>
      <c r="AEK70" s="67"/>
      <c r="AEL70" s="67"/>
      <c r="AEM70" s="67"/>
      <c r="AEN70" s="67"/>
      <c r="AEO70" s="67"/>
      <c r="AEP70" s="67"/>
      <c r="AEQ70" s="67"/>
      <c r="AER70" s="67"/>
      <c r="AES70" s="67"/>
      <c r="AET70" s="67"/>
      <c r="AEU70" s="67"/>
      <c r="AEV70" s="67"/>
      <c r="AEW70" s="67"/>
      <c r="AEX70" s="67"/>
      <c r="AEY70" s="67"/>
      <c r="AEZ70" s="67"/>
      <c r="AFA70" s="67"/>
      <c r="AFB70" s="67"/>
      <c r="AFC70" s="67"/>
      <c r="AFD70" s="67"/>
      <c r="AFE70" s="67"/>
      <c r="AFF70" s="67"/>
      <c r="AFG70" s="67"/>
      <c r="AFH70" s="67"/>
      <c r="AFI70" s="67"/>
      <c r="AFJ70" s="67"/>
      <c r="AFK70" s="67"/>
      <c r="AFL70" s="67"/>
      <c r="AFM70" s="67"/>
      <c r="AFN70" s="67"/>
      <c r="AFO70" s="67"/>
      <c r="AFP70" s="67"/>
      <c r="AFQ70" s="67"/>
      <c r="AFR70" s="67"/>
      <c r="AFS70" s="67"/>
      <c r="AFT70" s="67"/>
      <c r="AFU70" s="67"/>
      <c r="AFV70" s="67"/>
      <c r="AFW70" s="67"/>
      <c r="AFX70" s="67"/>
      <c r="AFY70" s="67"/>
      <c r="AFZ70" s="67"/>
      <c r="AGA70" s="67"/>
      <c r="AGB70" s="67"/>
      <c r="AGC70" s="67"/>
      <c r="AGD70" s="67"/>
      <c r="AGE70" s="67"/>
      <c r="AGF70" s="67"/>
      <c r="AGG70" s="67"/>
      <c r="AGH70" s="67"/>
      <c r="AGI70" s="67"/>
      <c r="AGJ70" s="67"/>
      <c r="AGK70" s="67"/>
      <c r="AGL70" s="67"/>
      <c r="AGM70" s="67"/>
      <c r="AGN70" s="67"/>
      <c r="AGO70" s="67"/>
      <c r="AGP70" s="67"/>
      <c r="AGQ70" s="67"/>
      <c r="AGR70" s="67"/>
      <c r="AGS70" s="67"/>
      <c r="AGT70" s="67"/>
      <c r="AGU70" s="67"/>
      <c r="AGV70" s="67"/>
      <c r="AGW70" s="67"/>
      <c r="AGX70" s="67"/>
      <c r="AGY70" s="67"/>
      <c r="AGZ70" s="67"/>
      <c r="AHA70" s="67"/>
      <c r="AHB70" s="67"/>
      <c r="AHC70" s="67"/>
      <c r="AHD70" s="67"/>
      <c r="AHE70" s="67"/>
      <c r="AHF70" s="67"/>
      <c r="AHG70" s="67"/>
      <c r="AHH70" s="67"/>
      <c r="AHI70" s="67"/>
      <c r="AHJ70" s="67"/>
      <c r="AHK70" s="67"/>
      <c r="AHL70" s="67"/>
      <c r="AHM70" s="67"/>
      <c r="AHN70" s="67"/>
      <c r="AHO70" s="67"/>
      <c r="AHP70" s="67"/>
      <c r="AHQ70" s="67"/>
      <c r="AHR70" s="67"/>
      <c r="AHS70" s="67"/>
      <c r="AHT70" s="67"/>
      <c r="AHU70" s="67"/>
      <c r="AHV70" s="67"/>
      <c r="AHW70" s="67"/>
      <c r="AHX70" s="67"/>
      <c r="AHY70" s="67"/>
      <c r="AHZ70" s="67"/>
      <c r="AIA70" s="67"/>
      <c r="AIB70" s="67"/>
      <c r="AIC70" s="67"/>
      <c r="AID70" s="67"/>
      <c r="AIE70" s="67"/>
      <c r="AIF70" s="67"/>
      <c r="AIG70" s="67"/>
      <c r="AIH70" s="67"/>
      <c r="AII70" s="67"/>
      <c r="AIJ70" s="67"/>
      <c r="AIK70" s="67"/>
      <c r="AIL70" s="67"/>
      <c r="AIM70" s="67"/>
      <c r="AIN70" s="67"/>
      <c r="AIO70" s="67"/>
      <c r="AIP70" s="67"/>
      <c r="AIQ70" s="67"/>
      <c r="AIR70" s="67"/>
      <c r="AIS70" s="67"/>
      <c r="AIT70" s="67"/>
      <c r="AIU70" s="67"/>
      <c r="AIV70" s="67"/>
      <c r="AIW70" s="67"/>
      <c r="AIX70" s="67"/>
      <c r="AIY70" s="67"/>
      <c r="AIZ70" s="67"/>
      <c r="AJA70" s="67"/>
      <c r="AJB70" s="67"/>
      <c r="AJC70" s="67"/>
      <c r="AJD70" s="67"/>
      <c r="AJE70" s="67"/>
      <c r="AJF70" s="67"/>
      <c r="AJG70" s="67"/>
      <c r="AJH70" s="67"/>
      <c r="AJI70" s="67"/>
      <c r="AJJ70" s="67"/>
      <c r="AJK70" s="67"/>
      <c r="AJL70" s="67"/>
      <c r="AJM70" s="67"/>
      <c r="AJN70" s="67"/>
      <c r="AJO70" s="67"/>
      <c r="AJP70" s="67"/>
      <c r="AJQ70" s="67"/>
      <c r="AJR70" s="67"/>
      <c r="AJS70" s="67"/>
      <c r="AJT70" s="67"/>
      <c r="AJU70" s="67"/>
      <c r="AJV70" s="67"/>
      <c r="AJW70" s="67"/>
      <c r="AJX70" s="67"/>
      <c r="AJY70" s="67"/>
      <c r="AJZ70" s="67"/>
      <c r="AKA70" s="67"/>
      <c r="AKB70" s="67"/>
      <c r="AKC70" s="67"/>
      <c r="AKD70" s="67"/>
      <c r="AKE70" s="67"/>
      <c r="AKF70" s="67"/>
      <c r="AKG70" s="67"/>
      <c r="AKH70" s="67"/>
      <c r="AKI70" s="67"/>
      <c r="AKJ70" s="67"/>
      <c r="AKK70" s="67"/>
      <c r="AKL70" s="67"/>
      <c r="AKM70" s="67"/>
      <c r="AKN70" s="67"/>
      <c r="AKO70" s="67"/>
      <c r="AKP70" s="67"/>
      <c r="AKQ70" s="67"/>
      <c r="AKR70" s="67"/>
      <c r="AKS70" s="67"/>
      <c r="AKT70" s="67"/>
      <c r="AKU70" s="67"/>
      <c r="AKV70" s="67"/>
      <c r="AKW70" s="67"/>
      <c r="AKX70" s="67"/>
      <c r="AKY70" s="67"/>
      <c r="AKZ70" s="67"/>
      <c r="ALA70" s="67"/>
      <c r="ALB70" s="67"/>
      <c r="ALC70" s="67"/>
      <c r="ALD70" s="67"/>
      <c r="ALE70" s="67"/>
      <c r="ALF70" s="67"/>
      <c r="ALG70" s="67"/>
      <c r="ALH70" s="67"/>
      <c r="ALI70" s="67"/>
      <c r="ALJ70" s="67"/>
      <c r="ALK70" s="67"/>
      <c r="ALL70" s="67"/>
      <c r="ALM70" s="67"/>
      <c r="ALN70" s="67"/>
      <c r="ALO70" s="67"/>
      <c r="ALP70" s="67"/>
      <c r="ALQ70" s="67"/>
      <c r="ALR70" s="67"/>
      <c r="ALS70" s="67"/>
      <c r="ALT70" s="67"/>
      <c r="ALU70" s="67"/>
      <c r="ALV70" s="67"/>
      <c r="ALW70" s="67"/>
      <c r="ALX70" s="67"/>
      <c r="ALY70" s="67"/>
      <c r="ALZ70" s="67"/>
      <c r="AMA70" s="67"/>
      <c r="AMB70" s="67"/>
      <c r="AMC70" s="67"/>
      <c r="AMD70" s="67"/>
      <c r="AME70" s="67"/>
      <c r="AMF70" s="67"/>
      <c r="AMG70" s="67"/>
      <c r="AMH70" s="67"/>
      <c r="AMI70" s="67"/>
      <c r="AMJ70" s="67"/>
      <c r="AMK70" s="67"/>
    </row>
    <row r="71" spans="1:1025" x14ac:dyDescent="0.3">
      <c r="A71" s="252" t="s">
        <v>490</v>
      </c>
      <c r="B71" s="252"/>
      <c r="C71" s="252"/>
      <c r="D71" s="77">
        <f t="shared" si="2"/>
        <v>8.3699999999999992</v>
      </c>
      <c r="E71" s="95">
        <v>36.18</v>
      </c>
      <c r="F71" s="95">
        <v>26.94</v>
      </c>
      <c r="G71" s="95">
        <v>100.44</v>
      </c>
      <c r="H71" s="95">
        <v>794.04</v>
      </c>
      <c r="I71" s="96"/>
      <c r="J71" s="139">
        <v>0.3</v>
      </c>
      <c r="K71" s="139">
        <v>0.34</v>
      </c>
      <c r="L71" s="139">
        <v>0.33</v>
      </c>
      <c r="M71" s="139">
        <v>0.33</v>
      </c>
      <c r="N71" s="86"/>
      <c r="O71" s="89">
        <v>0.18</v>
      </c>
      <c r="P71" s="89">
        <v>0.31</v>
      </c>
      <c r="Q71" s="89">
        <v>0.51</v>
      </c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  <c r="GQ71" s="67"/>
      <c r="GR71" s="67"/>
      <c r="GS71" s="67"/>
      <c r="GT71" s="67"/>
      <c r="GU71" s="67"/>
      <c r="GV71" s="67"/>
      <c r="GW71" s="67"/>
      <c r="GX71" s="67"/>
      <c r="GY71" s="67"/>
      <c r="GZ71" s="67"/>
      <c r="HA71" s="67"/>
      <c r="HB71" s="67"/>
      <c r="HC71" s="67"/>
      <c r="HD71" s="67"/>
      <c r="HE71" s="67"/>
      <c r="HF71" s="67"/>
      <c r="HG71" s="67"/>
      <c r="HH71" s="67"/>
      <c r="HI71" s="67"/>
      <c r="HJ71" s="67"/>
      <c r="HK71" s="67"/>
      <c r="HL71" s="67"/>
      <c r="HM71" s="67"/>
      <c r="HN71" s="67"/>
      <c r="HO71" s="67"/>
      <c r="HP71" s="67"/>
      <c r="HQ71" s="67"/>
      <c r="HR71" s="67"/>
      <c r="HS71" s="67"/>
      <c r="HT71" s="67"/>
      <c r="HU71" s="67"/>
      <c r="HV71" s="67"/>
      <c r="HW71" s="67"/>
      <c r="HX71" s="67"/>
      <c r="HY71" s="67"/>
      <c r="HZ71" s="67"/>
      <c r="IA71" s="67"/>
      <c r="IB71" s="67"/>
      <c r="IC71" s="67"/>
      <c r="ID71" s="67"/>
      <c r="IE71" s="67"/>
      <c r="IF71" s="67"/>
      <c r="IG71" s="67"/>
      <c r="IH71" s="67"/>
      <c r="II71" s="67"/>
      <c r="IJ71" s="67"/>
      <c r="IK71" s="67"/>
      <c r="IL71" s="67"/>
      <c r="IM71" s="67"/>
      <c r="IN71" s="67"/>
      <c r="IO71" s="67"/>
      <c r="IP71" s="67"/>
      <c r="IQ71" s="67"/>
      <c r="IR71" s="67"/>
      <c r="IS71" s="67"/>
      <c r="IT71" s="67"/>
      <c r="IU71" s="67"/>
      <c r="IV71" s="67"/>
      <c r="IW71" s="67"/>
      <c r="IX71" s="67"/>
      <c r="IY71" s="67"/>
      <c r="IZ71" s="67"/>
      <c r="JA71" s="67"/>
      <c r="JB71" s="67"/>
      <c r="JC71" s="67"/>
      <c r="JD71" s="67"/>
      <c r="JE71" s="67"/>
      <c r="JF71" s="67"/>
      <c r="JG71" s="67"/>
      <c r="JH71" s="67"/>
      <c r="JI71" s="67"/>
      <c r="JJ71" s="67"/>
      <c r="JK71" s="67"/>
      <c r="JL71" s="67"/>
      <c r="JM71" s="67"/>
      <c r="JN71" s="67"/>
      <c r="JO71" s="67"/>
      <c r="JP71" s="67"/>
      <c r="JQ71" s="67"/>
      <c r="JR71" s="67"/>
      <c r="JS71" s="67"/>
      <c r="JT71" s="67"/>
      <c r="JU71" s="67"/>
      <c r="JV71" s="67"/>
      <c r="JW71" s="67"/>
      <c r="JX71" s="67"/>
      <c r="JY71" s="67"/>
      <c r="JZ71" s="67"/>
      <c r="KA71" s="67"/>
      <c r="KB71" s="67"/>
      <c r="KC71" s="67"/>
      <c r="KD71" s="67"/>
      <c r="KE71" s="67"/>
      <c r="KF71" s="67"/>
      <c r="KG71" s="67"/>
      <c r="KH71" s="67"/>
      <c r="KI71" s="67"/>
      <c r="KJ71" s="67"/>
      <c r="KK71" s="67"/>
      <c r="KL71" s="67"/>
      <c r="KM71" s="67"/>
      <c r="KN71" s="67"/>
      <c r="KO71" s="67"/>
      <c r="KP71" s="67"/>
      <c r="KQ71" s="67"/>
      <c r="KR71" s="67"/>
      <c r="KS71" s="67"/>
      <c r="KT71" s="67"/>
      <c r="KU71" s="67"/>
      <c r="KV71" s="67"/>
      <c r="KW71" s="67"/>
      <c r="KX71" s="67"/>
      <c r="KY71" s="67"/>
      <c r="KZ71" s="67"/>
      <c r="LA71" s="67"/>
      <c r="LB71" s="67"/>
      <c r="LC71" s="67"/>
      <c r="LD71" s="67"/>
      <c r="LE71" s="67"/>
      <c r="LF71" s="67"/>
      <c r="LG71" s="67"/>
      <c r="LH71" s="67"/>
      <c r="LI71" s="67"/>
      <c r="LJ71" s="67"/>
      <c r="LK71" s="67"/>
      <c r="LL71" s="67"/>
      <c r="LM71" s="67"/>
      <c r="LN71" s="67"/>
      <c r="LO71" s="67"/>
      <c r="LP71" s="67"/>
      <c r="LQ71" s="67"/>
      <c r="LR71" s="67"/>
      <c r="LS71" s="67"/>
      <c r="LT71" s="67"/>
      <c r="LU71" s="67"/>
      <c r="LV71" s="67"/>
      <c r="LW71" s="67"/>
      <c r="LX71" s="67"/>
      <c r="LY71" s="67"/>
      <c r="LZ71" s="67"/>
      <c r="MA71" s="67"/>
      <c r="MB71" s="67"/>
      <c r="MC71" s="67"/>
      <c r="MD71" s="67"/>
      <c r="ME71" s="67"/>
      <c r="MF71" s="67"/>
      <c r="MG71" s="67"/>
      <c r="MH71" s="67"/>
      <c r="MI71" s="67"/>
      <c r="MJ71" s="67"/>
      <c r="MK71" s="67"/>
      <c r="ML71" s="67"/>
      <c r="MM71" s="67"/>
      <c r="MN71" s="67"/>
      <c r="MO71" s="67"/>
      <c r="MP71" s="67"/>
      <c r="MQ71" s="67"/>
      <c r="MR71" s="67"/>
      <c r="MS71" s="67"/>
      <c r="MT71" s="67"/>
      <c r="MU71" s="67"/>
      <c r="MV71" s="67"/>
      <c r="MW71" s="67"/>
      <c r="MX71" s="67"/>
      <c r="MY71" s="67"/>
      <c r="MZ71" s="67"/>
      <c r="NA71" s="67"/>
      <c r="NB71" s="67"/>
      <c r="NC71" s="67"/>
      <c r="ND71" s="67"/>
      <c r="NE71" s="67"/>
      <c r="NF71" s="67"/>
      <c r="NG71" s="67"/>
      <c r="NH71" s="67"/>
      <c r="NI71" s="67"/>
      <c r="NJ71" s="67"/>
      <c r="NK71" s="67"/>
      <c r="NL71" s="67"/>
      <c r="NM71" s="67"/>
      <c r="NN71" s="67"/>
      <c r="NO71" s="67"/>
      <c r="NP71" s="67"/>
      <c r="NQ71" s="67"/>
      <c r="NR71" s="67"/>
      <c r="NS71" s="67"/>
      <c r="NT71" s="67"/>
      <c r="NU71" s="67"/>
      <c r="NV71" s="67"/>
      <c r="NW71" s="67"/>
      <c r="NX71" s="67"/>
      <c r="NY71" s="67"/>
      <c r="NZ71" s="67"/>
      <c r="OA71" s="67"/>
      <c r="OB71" s="67"/>
      <c r="OC71" s="67"/>
      <c r="OD71" s="67"/>
      <c r="OE71" s="67"/>
      <c r="OF71" s="67"/>
      <c r="OG71" s="67"/>
      <c r="OH71" s="67"/>
      <c r="OI71" s="67"/>
      <c r="OJ71" s="67"/>
      <c r="OK71" s="67"/>
      <c r="OL71" s="67"/>
      <c r="OM71" s="67"/>
      <c r="ON71" s="67"/>
      <c r="OO71" s="67"/>
      <c r="OP71" s="67"/>
      <c r="OQ71" s="67"/>
      <c r="OR71" s="67"/>
      <c r="OS71" s="67"/>
      <c r="OT71" s="67"/>
      <c r="OU71" s="67"/>
      <c r="OV71" s="67"/>
      <c r="OW71" s="67"/>
      <c r="OX71" s="67"/>
      <c r="OY71" s="67"/>
      <c r="OZ71" s="67"/>
      <c r="PA71" s="67"/>
      <c r="PB71" s="67"/>
      <c r="PC71" s="67"/>
      <c r="PD71" s="67"/>
      <c r="PE71" s="67"/>
      <c r="PF71" s="67"/>
      <c r="PG71" s="67"/>
      <c r="PH71" s="67"/>
      <c r="PI71" s="67"/>
      <c r="PJ71" s="67"/>
      <c r="PK71" s="67"/>
      <c r="PL71" s="67"/>
      <c r="PM71" s="67"/>
      <c r="PN71" s="67"/>
      <c r="PO71" s="67"/>
      <c r="PP71" s="67"/>
      <c r="PQ71" s="67"/>
      <c r="PR71" s="67"/>
      <c r="PS71" s="67"/>
      <c r="PT71" s="67"/>
      <c r="PU71" s="67"/>
      <c r="PV71" s="67"/>
      <c r="PW71" s="67"/>
      <c r="PX71" s="67"/>
      <c r="PY71" s="67"/>
      <c r="PZ71" s="67"/>
      <c r="QA71" s="67"/>
      <c r="QB71" s="67"/>
      <c r="QC71" s="67"/>
      <c r="QD71" s="67"/>
      <c r="QE71" s="67"/>
      <c r="QF71" s="67"/>
      <c r="QG71" s="67"/>
      <c r="QH71" s="67"/>
      <c r="QI71" s="67"/>
      <c r="QJ71" s="67"/>
      <c r="QK71" s="67"/>
      <c r="QL71" s="67"/>
      <c r="QM71" s="67"/>
      <c r="QN71" s="67"/>
      <c r="QO71" s="67"/>
      <c r="QP71" s="67"/>
      <c r="QQ71" s="67"/>
      <c r="QR71" s="67"/>
      <c r="QS71" s="67"/>
      <c r="QT71" s="67"/>
      <c r="QU71" s="67"/>
      <c r="QV71" s="67"/>
      <c r="QW71" s="67"/>
      <c r="QX71" s="67"/>
      <c r="QY71" s="67"/>
      <c r="QZ71" s="67"/>
      <c r="RA71" s="67"/>
      <c r="RB71" s="67"/>
      <c r="RC71" s="67"/>
      <c r="RD71" s="67"/>
      <c r="RE71" s="67"/>
      <c r="RF71" s="67"/>
      <c r="RG71" s="67"/>
      <c r="RH71" s="67"/>
      <c r="RI71" s="67"/>
      <c r="RJ71" s="67"/>
      <c r="RK71" s="67"/>
      <c r="RL71" s="67"/>
      <c r="RM71" s="67"/>
      <c r="RN71" s="67"/>
      <c r="RO71" s="67"/>
      <c r="RP71" s="67"/>
      <c r="RQ71" s="67"/>
      <c r="RR71" s="67"/>
      <c r="RS71" s="67"/>
      <c r="RT71" s="67"/>
      <c r="RU71" s="67"/>
      <c r="RV71" s="67"/>
      <c r="RW71" s="67"/>
      <c r="RX71" s="67"/>
      <c r="RY71" s="67"/>
      <c r="RZ71" s="67"/>
      <c r="SA71" s="67"/>
      <c r="SB71" s="67"/>
      <c r="SC71" s="67"/>
      <c r="SD71" s="67"/>
      <c r="SE71" s="67"/>
      <c r="SF71" s="67"/>
      <c r="SG71" s="67"/>
      <c r="SH71" s="67"/>
      <c r="SI71" s="67"/>
      <c r="SJ71" s="67"/>
      <c r="SK71" s="67"/>
      <c r="SL71" s="67"/>
      <c r="SM71" s="67"/>
      <c r="SN71" s="67"/>
      <c r="SO71" s="67"/>
      <c r="SP71" s="67"/>
      <c r="SQ71" s="67"/>
      <c r="SR71" s="67"/>
      <c r="SS71" s="67"/>
      <c r="ST71" s="67"/>
      <c r="SU71" s="67"/>
      <c r="SV71" s="67"/>
      <c r="SW71" s="67"/>
      <c r="SX71" s="67"/>
      <c r="SY71" s="67"/>
      <c r="SZ71" s="67"/>
      <c r="TA71" s="67"/>
      <c r="TB71" s="67"/>
      <c r="TC71" s="67"/>
      <c r="TD71" s="67"/>
      <c r="TE71" s="67"/>
      <c r="TF71" s="67"/>
      <c r="TG71" s="67"/>
      <c r="TH71" s="67"/>
      <c r="TI71" s="67"/>
      <c r="TJ71" s="67"/>
      <c r="TK71" s="67"/>
      <c r="TL71" s="67"/>
      <c r="TM71" s="67"/>
      <c r="TN71" s="67"/>
      <c r="TO71" s="67"/>
      <c r="TP71" s="67"/>
      <c r="TQ71" s="67"/>
      <c r="TR71" s="67"/>
      <c r="TS71" s="67"/>
      <c r="TT71" s="67"/>
      <c r="TU71" s="67"/>
      <c r="TV71" s="67"/>
      <c r="TW71" s="67"/>
      <c r="TX71" s="67"/>
      <c r="TY71" s="67"/>
      <c r="TZ71" s="67"/>
      <c r="UA71" s="67"/>
      <c r="UB71" s="67"/>
      <c r="UC71" s="67"/>
      <c r="UD71" s="67"/>
      <c r="UE71" s="67"/>
      <c r="UF71" s="67"/>
      <c r="UG71" s="67"/>
      <c r="UH71" s="67"/>
      <c r="UI71" s="67"/>
      <c r="UJ71" s="67"/>
      <c r="UK71" s="67"/>
      <c r="UL71" s="67"/>
      <c r="UM71" s="67"/>
      <c r="UN71" s="67"/>
      <c r="UO71" s="67"/>
      <c r="UP71" s="67"/>
      <c r="UQ71" s="67"/>
      <c r="UR71" s="67"/>
      <c r="US71" s="67"/>
      <c r="UT71" s="67"/>
      <c r="UU71" s="67"/>
      <c r="UV71" s="67"/>
      <c r="UW71" s="67"/>
      <c r="UX71" s="67"/>
      <c r="UY71" s="67"/>
      <c r="UZ71" s="67"/>
      <c r="VA71" s="67"/>
      <c r="VB71" s="67"/>
      <c r="VC71" s="67"/>
      <c r="VD71" s="67"/>
      <c r="VE71" s="67"/>
      <c r="VF71" s="67"/>
      <c r="VG71" s="67"/>
      <c r="VH71" s="67"/>
      <c r="VI71" s="67"/>
      <c r="VJ71" s="67"/>
      <c r="VK71" s="67"/>
      <c r="VL71" s="67"/>
      <c r="VM71" s="67"/>
      <c r="VN71" s="67"/>
      <c r="VO71" s="67"/>
      <c r="VP71" s="67"/>
      <c r="VQ71" s="67"/>
      <c r="VR71" s="67"/>
      <c r="VS71" s="67"/>
      <c r="VT71" s="67"/>
      <c r="VU71" s="67"/>
      <c r="VV71" s="67"/>
      <c r="VW71" s="67"/>
      <c r="VX71" s="67"/>
      <c r="VY71" s="67"/>
      <c r="VZ71" s="67"/>
      <c r="WA71" s="67"/>
      <c r="WB71" s="67"/>
      <c r="WC71" s="67"/>
      <c r="WD71" s="67"/>
      <c r="WE71" s="67"/>
      <c r="WF71" s="67"/>
      <c r="WG71" s="67"/>
      <c r="WH71" s="67"/>
      <c r="WI71" s="67"/>
      <c r="WJ71" s="67"/>
      <c r="WK71" s="67"/>
      <c r="WL71" s="67"/>
      <c r="WM71" s="67"/>
      <c r="WN71" s="67"/>
      <c r="WO71" s="67"/>
      <c r="WP71" s="67"/>
      <c r="WQ71" s="67"/>
      <c r="WR71" s="67"/>
      <c r="WS71" s="67"/>
      <c r="WT71" s="67"/>
      <c r="WU71" s="67"/>
      <c r="WV71" s="67"/>
      <c r="WW71" s="67"/>
      <c r="WX71" s="67"/>
      <c r="WY71" s="67"/>
      <c r="WZ71" s="67"/>
      <c r="XA71" s="67"/>
      <c r="XB71" s="67"/>
      <c r="XC71" s="67"/>
      <c r="XD71" s="67"/>
      <c r="XE71" s="67"/>
      <c r="XF71" s="67"/>
      <c r="XG71" s="67"/>
      <c r="XH71" s="67"/>
      <c r="XI71" s="67"/>
      <c r="XJ71" s="67"/>
      <c r="XK71" s="67"/>
      <c r="XL71" s="67"/>
      <c r="XM71" s="67"/>
      <c r="XN71" s="67"/>
      <c r="XO71" s="67"/>
      <c r="XP71" s="67"/>
      <c r="XQ71" s="67"/>
      <c r="XR71" s="67"/>
      <c r="XS71" s="67"/>
      <c r="XT71" s="67"/>
      <c r="XU71" s="67"/>
      <c r="XV71" s="67"/>
      <c r="XW71" s="67"/>
      <c r="XX71" s="67"/>
      <c r="XY71" s="67"/>
      <c r="XZ71" s="67"/>
      <c r="YA71" s="67"/>
      <c r="YB71" s="67"/>
      <c r="YC71" s="67"/>
      <c r="YD71" s="67"/>
      <c r="YE71" s="67"/>
      <c r="YF71" s="67"/>
      <c r="YG71" s="67"/>
      <c r="YH71" s="67"/>
      <c r="YI71" s="67"/>
      <c r="YJ71" s="67"/>
      <c r="YK71" s="67"/>
      <c r="YL71" s="67"/>
      <c r="YM71" s="67"/>
      <c r="YN71" s="67"/>
      <c r="YO71" s="67"/>
      <c r="YP71" s="67"/>
      <c r="YQ71" s="67"/>
      <c r="YR71" s="67"/>
      <c r="YS71" s="67"/>
      <c r="YT71" s="67"/>
      <c r="YU71" s="67"/>
      <c r="YV71" s="67"/>
      <c r="YW71" s="67"/>
      <c r="YX71" s="67"/>
      <c r="YY71" s="67"/>
      <c r="YZ71" s="67"/>
      <c r="ZA71" s="67"/>
      <c r="ZB71" s="67"/>
      <c r="ZC71" s="67"/>
      <c r="ZD71" s="67"/>
      <c r="ZE71" s="67"/>
      <c r="ZF71" s="67"/>
      <c r="ZG71" s="67"/>
      <c r="ZH71" s="67"/>
      <c r="ZI71" s="67"/>
      <c r="ZJ71" s="67"/>
      <c r="ZK71" s="67"/>
      <c r="ZL71" s="67"/>
      <c r="ZM71" s="67"/>
      <c r="ZN71" s="67"/>
      <c r="ZO71" s="67"/>
      <c r="ZP71" s="67"/>
      <c r="ZQ71" s="67"/>
      <c r="ZR71" s="67"/>
      <c r="ZS71" s="67"/>
      <c r="ZT71" s="67"/>
      <c r="ZU71" s="67"/>
      <c r="ZV71" s="67"/>
      <c r="ZW71" s="67"/>
      <c r="ZX71" s="67"/>
      <c r="ZY71" s="67"/>
      <c r="ZZ71" s="67"/>
      <c r="AAA71" s="67"/>
      <c r="AAB71" s="67"/>
      <c r="AAC71" s="67"/>
      <c r="AAD71" s="67"/>
      <c r="AAE71" s="67"/>
      <c r="AAF71" s="67"/>
      <c r="AAG71" s="67"/>
      <c r="AAH71" s="67"/>
      <c r="AAI71" s="67"/>
      <c r="AAJ71" s="67"/>
      <c r="AAK71" s="67"/>
      <c r="AAL71" s="67"/>
      <c r="AAM71" s="67"/>
      <c r="AAN71" s="67"/>
      <c r="AAO71" s="67"/>
      <c r="AAP71" s="67"/>
      <c r="AAQ71" s="67"/>
      <c r="AAR71" s="67"/>
      <c r="AAS71" s="67"/>
      <c r="AAT71" s="67"/>
      <c r="AAU71" s="67"/>
      <c r="AAV71" s="67"/>
      <c r="AAW71" s="67"/>
      <c r="AAX71" s="67"/>
      <c r="AAY71" s="67"/>
      <c r="AAZ71" s="67"/>
      <c r="ABA71" s="67"/>
      <c r="ABB71" s="67"/>
      <c r="ABC71" s="67"/>
      <c r="ABD71" s="67"/>
      <c r="ABE71" s="67"/>
      <c r="ABF71" s="67"/>
      <c r="ABG71" s="67"/>
      <c r="ABH71" s="67"/>
      <c r="ABI71" s="67"/>
      <c r="ABJ71" s="67"/>
      <c r="ABK71" s="67"/>
      <c r="ABL71" s="67"/>
      <c r="ABM71" s="67"/>
      <c r="ABN71" s="67"/>
      <c r="ABO71" s="67"/>
      <c r="ABP71" s="67"/>
      <c r="ABQ71" s="67"/>
      <c r="ABR71" s="67"/>
      <c r="ABS71" s="67"/>
      <c r="ABT71" s="67"/>
      <c r="ABU71" s="67"/>
      <c r="ABV71" s="67"/>
      <c r="ABW71" s="67"/>
      <c r="ABX71" s="67"/>
      <c r="ABY71" s="67"/>
      <c r="ABZ71" s="67"/>
      <c r="ACA71" s="67"/>
      <c r="ACB71" s="67"/>
      <c r="ACC71" s="67"/>
      <c r="ACD71" s="67"/>
      <c r="ACE71" s="67"/>
      <c r="ACF71" s="67"/>
      <c r="ACG71" s="67"/>
      <c r="ACH71" s="67"/>
      <c r="ACI71" s="67"/>
      <c r="ACJ71" s="67"/>
      <c r="ACK71" s="67"/>
      <c r="ACL71" s="67"/>
      <c r="ACM71" s="67"/>
      <c r="ACN71" s="67"/>
      <c r="ACO71" s="67"/>
      <c r="ACP71" s="67"/>
      <c r="ACQ71" s="67"/>
      <c r="ACR71" s="67"/>
      <c r="ACS71" s="67"/>
      <c r="ACT71" s="67"/>
      <c r="ACU71" s="67"/>
      <c r="ACV71" s="67"/>
      <c r="ACW71" s="67"/>
      <c r="ACX71" s="67"/>
      <c r="ACY71" s="67"/>
      <c r="ACZ71" s="67"/>
      <c r="ADA71" s="67"/>
      <c r="ADB71" s="67"/>
      <c r="ADC71" s="67"/>
      <c r="ADD71" s="67"/>
      <c r="ADE71" s="67"/>
      <c r="ADF71" s="67"/>
      <c r="ADG71" s="67"/>
      <c r="ADH71" s="67"/>
      <c r="ADI71" s="67"/>
      <c r="ADJ71" s="67"/>
      <c r="ADK71" s="67"/>
      <c r="ADL71" s="67"/>
      <c r="ADM71" s="67"/>
      <c r="ADN71" s="67"/>
      <c r="ADO71" s="67"/>
      <c r="ADP71" s="67"/>
      <c r="ADQ71" s="67"/>
      <c r="ADR71" s="67"/>
      <c r="ADS71" s="67"/>
      <c r="ADT71" s="67"/>
      <c r="ADU71" s="67"/>
      <c r="ADV71" s="67"/>
      <c r="ADW71" s="67"/>
      <c r="ADX71" s="67"/>
      <c r="ADY71" s="67"/>
      <c r="ADZ71" s="67"/>
      <c r="AEA71" s="67"/>
      <c r="AEB71" s="67"/>
      <c r="AEC71" s="67"/>
      <c r="AED71" s="67"/>
      <c r="AEE71" s="67"/>
      <c r="AEF71" s="67"/>
      <c r="AEG71" s="67"/>
      <c r="AEH71" s="67"/>
      <c r="AEI71" s="67"/>
      <c r="AEJ71" s="67"/>
      <c r="AEK71" s="67"/>
      <c r="AEL71" s="67"/>
      <c r="AEM71" s="67"/>
      <c r="AEN71" s="67"/>
      <c r="AEO71" s="67"/>
      <c r="AEP71" s="67"/>
      <c r="AEQ71" s="67"/>
      <c r="AER71" s="67"/>
      <c r="AES71" s="67"/>
      <c r="AET71" s="67"/>
      <c r="AEU71" s="67"/>
      <c r="AEV71" s="67"/>
      <c r="AEW71" s="67"/>
      <c r="AEX71" s="67"/>
      <c r="AEY71" s="67"/>
      <c r="AEZ71" s="67"/>
      <c r="AFA71" s="67"/>
      <c r="AFB71" s="67"/>
      <c r="AFC71" s="67"/>
      <c r="AFD71" s="67"/>
      <c r="AFE71" s="67"/>
      <c r="AFF71" s="67"/>
      <c r="AFG71" s="67"/>
      <c r="AFH71" s="67"/>
      <c r="AFI71" s="67"/>
      <c r="AFJ71" s="67"/>
      <c r="AFK71" s="67"/>
      <c r="AFL71" s="67"/>
      <c r="AFM71" s="67"/>
      <c r="AFN71" s="67"/>
      <c r="AFO71" s="67"/>
      <c r="AFP71" s="67"/>
      <c r="AFQ71" s="67"/>
      <c r="AFR71" s="67"/>
      <c r="AFS71" s="67"/>
      <c r="AFT71" s="67"/>
      <c r="AFU71" s="67"/>
      <c r="AFV71" s="67"/>
      <c r="AFW71" s="67"/>
      <c r="AFX71" s="67"/>
      <c r="AFY71" s="67"/>
      <c r="AFZ71" s="67"/>
      <c r="AGA71" s="67"/>
      <c r="AGB71" s="67"/>
      <c r="AGC71" s="67"/>
      <c r="AGD71" s="67"/>
      <c r="AGE71" s="67"/>
      <c r="AGF71" s="67"/>
      <c r="AGG71" s="67"/>
      <c r="AGH71" s="67"/>
      <c r="AGI71" s="67"/>
      <c r="AGJ71" s="67"/>
      <c r="AGK71" s="67"/>
      <c r="AGL71" s="67"/>
      <c r="AGM71" s="67"/>
      <c r="AGN71" s="67"/>
      <c r="AGO71" s="67"/>
      <c r="AGP71" s="67"/>
      <c r="AGQ71" s="67"/>
      <c r="AGR71" s="67"/>
      <c r="AGS71" s="67"/>
      <c r="AGT71" s="67"/>
      <c r="AGU71" s="67"/>
      <c r="AGV71" s="67"/>
      <c r="AGW71" s="67"/>
      <c r="AGX71" s="67"/>
      <c r="AGY71" s="67"/>
      <c r="AGZ71" s="67"/>
      <c r="AHA71" s="67"/>
      <c r="AHB71" s="67"/>
      <c r="AHC71" s="67"/>
      <c r="AHD71" s="67"/>
      <c r="AHE71" s="67"/>
      <c r="AHF71" s="67"/>
      <c r="AHG71" s="67"/>
      <c r="AHH71" s="67"/>
      <c r="AHI71" s="67"/>
      <c r="AHJ71" s="67"/>
      <c r="AHK71" s="67"/>
      <c r="AHL71" s="67"/>
      <c r="AHM71" s="67"/>
      <c r="AHN71" s="67"/>
      <c r="AHO71" s="67"/>
      <c r="AHP71" s="67"/>
      <c r="AHQ71" s="67"/>
      <c r="AHR71" s="67"/>
      <c r="AHS71" s="67"/>
      <c r="AHT71" s="67"/>
      <c r="AHU71" s="67"/>
      <c r="AHV71" s="67"/>
      <c r="AHW71" s="67"/>
      <c r="AHX71" s="67"/>
      <c r="AHY71" s="67"/>
      <c r="AHZ71" s="67"/>
      <c r="AIA71" s="67"/>
      <c r="AIB71" s="67"/>
      <c r="AIC71" s="67"/>
      <c r="AID71" s="67"/>
      <c r="AIE71" s="67"/>
      <c r="AIF71" s="67"/>
      <c r="AIG71" s="67"/>
      <c r="AIH71" s="67"/>
      <c r="AII71" s="67"/>
      <c r="AIJ71" s="67"/>
      <c r="AIK71" s="67"/>
      <c r="AIL71" s="67"/>
      <c r="AIM71" s="67"/>
      <c r="AIN71" s="67"/>
      <c r="AIO71" s="67"/>
      <c r="AIP71" s="67"/>
      <c r="AIQ71" s="67"/>
      <c r="AIR71" s="67"/>
      <c r="AIS71" s="67"/>
      <c r="AIT71" s="67"/>
      <c r="AIU71" s="67"/>
      <c r="AIV71" s="67"/>
      <c r="AIW71" s="67"/>
      <c r="AIX71" s="67"/>
      <c r="AIY71" s="67"/>
      <c r="AIZ71" s="67"/>
      <c r="AJA71" s="67"/>
      <c r="AJB71" s="67"/>
      <c r="AJC71" s="67"/>
      <c r="AJD71" s="67"/>
      <c r="AJE71" s="67"/>
      <c r="AJF71" s="67"/>
      <c r="AJG71" s="67"/>
      <c r="AJH71" s="67"/>
      <c r="AJI71" s="67"/>
      <c r="AJJ71" s="67"/>
      <c r="AJK71" s="67"/>
      <c r="AJL71" s="67"/>
      <c r="AJM71" s="67"/>
      <c r="AJN71" s="67"/>
      <c r="AJO71" s="67"/>
      <c r="AJP71" s="67"/>
      <c r="AJQ71" s="67"/>
      <c r="AJR71" s="67"/>
      <c r="AJS71" s="67"/>
      <c r="AJT71" s="67"/>
      <c r="AJU71" s="67"/>
      <c r="AJV71" s="67"/>
      <c r="AJW71" s="67"/>
      <c r="AJX71" s="67"/>
      <c r="AJY71" s="67"/>
      <c r="AJZ71" s="67"/>
      <c r="AKA71" s="67"/>
      <c r="AKB71" s="67"/>
      <c r="AKC71" s="67"/>
      <c r="AKD71" s="67"/>
      <c r="AKE71" s="67"/>
      <c r="AKF71" s="67"/>
      <c r="AKG71" s="67"/>
      <c r="AKH71" s="67"/>
      <c r="AKI71" s="67"/>
      <c r="AKJ71" s="67"/>
      <c r="AKK71" s="67"/>
      <c r="AKL71" s="67"/>
      <c r="AKM71" s="67"/>
      <c r="AKN71" s="67"/>
      <c r="AKO71" s="67"/>
      <c r="AKP71" s="67"/>
      <c r="AKQ71" s="67"/>
      <c r="AKR71" s="67"/>
      <c r="AKS71" s="67"/>
      <c r="AKT71" s="67"/>
      <c r="AKU71" s="67"/>
      <c r="AKV71" s="67"/>
      <c r="AKW71" s="67"/>
      <c r="AKX71" s="67"/>
      <c r="AKY71" s="67"/>
      <c r="AKZ71" s="67"/>
      <c r="ALA71" s="67"/>
      <c r="ALB71" s="67"/>
      <c r="ALC71" s="67"/>
      <c r="ALD71" s="67"/>
      <c r="ALE71" s="67"/>
      <c r="ALF71" s="67"/>
      <c r="ALG71" s="67"/>
      <c r="ALH71" s="67"/>
      <c r="ALI71" s="67"/>
      <c r="ALJ71" s="67"/>
      <c r="ALK71" s="67"/>
      <c r="ALL71" s="67"/>
      <c r="ALM71" s="67"/>
      <c r="ALN71" s="67"/>
      <c r="ALO71" s="67"/>
      <c r="ALP71" s="67"/>
      <c r="ALQ71" s="67"/>
      <c r="ALR71" s="67"/>
      <c r="ALS71" s="67"/>
      <c r="ALT71" s="67"/>
      <c r="ALU71" s="67"/>
      <c r="ALV71" s="67"/>
      <c r="ALW71" s="67"/>
      <c r="ALX71" s="67"/>
      <c r="ALY71" s="67"/>
      <c r="ALZ71" s="67"/>
      <c r="AMA71" s="67"/>
      <c r="AMB71" s="67"/>
      <c r="AMC71" s="67"/>
      <c r="AMD71" s="67"/>
      <c r="AME71" s="67"/>
      <c r="AMF71" s="67"/>
      <c r="AMG71" s="67"/>
      <c r="AMH71" s="67"/>
      <c r="AMI71" s="67"/>
      <c r="AMJ71" s="67"/>
      <c r="AMK71" s="67"/>
    </row>
    <row r="72" spans="1:1025" x14ac:dyDescent="0.3">
      <c r="A72" s="252" t="s">
        <v>491</v>
      </c>
      <c r="B72" s="252"/>
      <c r="C72" s="252"/>
      <c r="D72" s="77">
        <f t="shared" si="2"/>
        <v>7.0933333333333337</v>
      </c>
      <c r="E72" s="95">
        <v>36.42</v>
      </c>
      <c r="F72" s="95">
        <v>29.92</v>
      </c>
      <c r="G72" s="95">
        <v>85.12</v>
      </c>
      <c r="H72" s="97">
        <v>771.67</v>
      </c>
      <c r="I72" s="96"/>
      <c r="J72" s="139">
        <v>0.3</v>
      </c>
      <c r="K72" s="139">
        <v>0.37</v>
      </c>
      <c r="L72" s="139">
        <v>0.28000000000000003</v>
      </c>
      <c r="M72" s="139">
        <v>0.32</v>
      </c>
      <c r="N72" s="86"/>
      <c r="O72" s="89">
        <v>0.19</v>
      </c>
      <c r="P72" s="89">
        <v>0.35</v>
      </c>
      <c r="Q72" s="89">
        <v>0.44</v>
      </c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  <c r="GQ72" s="67"/>
      <c r="GR72" s="67"/>
      <c r="GS72" s="67"/>
      <c r="GT72" s="67"/>
      <c r="GU72" s="67"/>
      <c r="GV72" s="67"/>
      <c r="GW72" s="67"/>
      <c r="GX72" s="67"/>
      <c r="GY72" s="67"/>
      <c r="GZ72" s="67"/>
      <c r="HA72" s="67"/>
      <c r="HB72" s="67"/>
      <c r="HC72" s="67"/>
      <c r="HD72" s="67"/>
      <c r="HE72" s="67"/>
      <c r="HF72" s="67"/>
      <c r="HG72" s="67"/>
      <c r="HH72" s="67"/>
      <c r="HI72" s="67"/>
      <c r="HJ72" s="67"/>
      <c r="HK72" s="67"/>
      <c r="HL72" s="67"/>
      <c r="HM72" s="67"/>
      <c r="HN72" s="67"/>
      <c r="HO72" s="67"/>
      <c r="HP72" s="67"/>
      <c r="HQ72" s="67"/>
      <c r="HR72" s="67"/>
      <c r="HS72" s="67"/>
      <c r="HT72" s="67"/>
      <c r="HU72" s="67"/>
      <c r="HV72" s="67"/>
      <c r="HW72" s="67"/>
      <c r="HX72" s="67"/>
      <c r="HY72" s="67"/>
      <c r="HZ72" s="67"/>
      <c r="IA72" s="67"/>
      <c r="IB72" s="67"/>
      <c r="IC72" s="67"/>
      <c r="ID72" s="67"/>
      <c r="IE72" s="67"/>
      <c r="IF72" s="67"/>
      <c r="IG72" s="67"/>
      <c r="IH72" s="67"/>
      <c r="II72" s="67"/>
      <c r="IJ72" s="67"/>
      <c r="IK72" s="67"/>
      <c r="IL72" s="67"/>
      <c r="IM72" s="67"/>
      <c r="IN72" s="67"/>
      <c r="IO72" s="67"/>
      <c r="IP72" s="67"/>
      <c r="IQ72" s="67"/>
      <c r="IR72" s="67"/>
      <c r="IS72" s="67"/>
      <c r="IT72" s="67"/>
      <c r="IU72" s="67"/>
      <c r="IV72" s="67"/>
      <c r="IW72" s="67"/>
      <c r="IX72" s="67"/>
      <c r="IY72" s="67"/>
      <c r="IZ72" s="67"/>
      <c r="JA72" s="67"/>
      <c r="JB72" s="67"/>
      <c r="JC72" s="67"/>
      <c r="JD72" s="67"/>
      <c r="JE72" s="67"/>
      <c r="JF72" s="67"/>
      <c r="JG72" s="67"/>
      <c r="JH72" s="67"/>
      <c r="JI72" s="67"/>
      <c r="JJ72" s="67"/>
      <c r="JK72" s="67"/>
      <c r="JL72" s="67"/>
      <c r="JM72" s="67"/>
      <c r="JN72" s="67"/>
      <c r="JO72" s="67"/>
      <c r="JP72" s="67"/>
      <c r="JQ72" s="67"/>
      <c r="JR72" s="67"/>
      <c r="JS72" s="67"/>
      <c r="JT72" s="67"/>
      <c r="JU72" s="67"/>
      <c r="JV72" s="67"/>
      <c r="JW72" s="67"/>
      <c r="JX72" s="67"/>
      <c r="JY72" s="67"/>
      <c r="JZ72" s="67"/>
      <c r="KA72" s="67"/>
      <c r="KB72" s="67"/>
      <c r="KC72" s="67"/>
      <c r="KD72" s="67"/>
      <c r="KE72" s="67"/>
      <c r="KF72" s="67"/>
      <c r="KG72" s="67"/>
      <c r="KH72" s="67"/>
      <c r="KI72" s="67"/>
      <c r="KJ72" s="67"/>
      <c r="KK72" s="67"/>
      <c r="KL72" s="67"/>
      <c r="KM72" s="67"/>
      <c r="KN72" s="67"/>
      <c r="KO72" s="67"/>
      <c r="KP72" s="67"/>
      <c r="KQ72" s="67"/>
      <c r="KR72" s="67"/>
      <c r="KS72" s="67"/>
      <c r="KT72" s="67"/>
      <c r="KU72" s="67"/>
      <c r="KV72" s="67"/>
      <c r="KW72" s="67"/>
      <c r="KX72" s="67"/>
      <c r="KY72" s="67"/>
      <c r="KZ72" s="67"/>
      <c r="LA72" s="67"/>
      <c r="LB72" s="67"/>
      <c r="LC72" s="67"/>
      <c r="LD72" s="67"/>
      <c r="LE72" s="67"/>
      <c r="LF72" s="67"/>
      <c r="LG72" s="67"/>
      <c r="LH72" s="67"/>
      <c r="LI72" s="67"/>
      <c r="LJ72" s="67"/>
      <c r="LK72" s="67"/>
      <c r="LL72" s="67"/>
      <c r="LM72" s="67"/>
      <c r="LN72" s="67"/>
      <c r="LO72" s="67"/>
      <c r="LP72" s="67"/>
      <c r="LQ72" s="67"/>
      <c r="LR72" s="67"/>
      <c r="LS72" s="67"/>
      <c r="LT72" s="67"/>
      <c r="LU72" s="67"/>
      <c r="LV72" s="67"/>
      <c r="LW72" s="67"/>
      <c r="LX72" s="67"/>
      <c r="LY72" s="67"/>
      <c r="LZ72" s="67"/>
      <c r="MA72" s="67"/>
      <c r="MB72" s="67"/>
      <c r="MC72" s="67"/>
      <c r="MD72" s="67"/>
      <c r="ME72" s="67"/>
      <c r="MF72" s="67"/>
      <c r="MG72" s="67"/>
      <c r="MH72" s="67"/>
      <c r="MI72" s="67"/>
      <c r="MJ72" s="67"/>
      <c r="MK72" s="67"/>
      <c r="ML72" s="67"/>
      <c r="MM72" s="67"/>
      <c r="MN72" s="67"/>
      <c r="MO72" s="67"/>
      <c r="MP72" s="67"/>
      <c r="MQ72" s="67"/>
      <c r="MR72" s="67"/>
      <c r="MS72" s="67"/>
      <c r="MT72" s="67"/>
      <c r="MU72" s="67"/>
      <c r="MV72" s="67"/>
      <c r="MW72" s="67"/>
      <c r="MX72" s="67"/>
      <c r="MY72" s="67"/>
      <c r="MZ72" s="67"/>
      <c r="NA72" s="67"/>
      <c r="NB72" s="67"/>
      <c r="NC72" s="67"/>
      <c r="ND72" s="67"/>
      <c r="NE72" s="67"/>
      <c r="NF72" s="67"/>
      <c r="NG72" s="67"/>
      <c r="NH72" s="67"/>
      <c r="NI72" s="67"/>
      <c r="NJ72" s="67"/>
      <c r="NK72" s="67"/>
      <c r="NL72" s="67"/>
      <c r="NM72" s="67"/>
      <c r="NN72" s="67"/>
      <c r="NO72" s="67"/>
      <c r="NP72" s="67"/>
      <c r="NQ72" s="67"/>
      <c r="NR72" s="67"/>
      <c r="NS72" s="67"/>
      <c r="NT72" s="67"/>
      <c r="NU72" s="67"/>
      <c r="NV72" s="67"/>
      <c r="NW72" s="67"/>
      <c r="NX72" s="67"/>
      <c r="NY72" s="67"/>
      <c r="NZ72" s="67"/>
      <c r="OA72" s="67"/>
      <c r="OB72" s="67"/>
      <c r="OC72" s="67"/>
      <c r="OD72" s="67"/>
      <c r="OE72" s="67"/>
      <c r="OF72" s="67"/>
      <c r="OG72" s="67"/>
      <c r="OH72" s="67"/>
      <c r="OI72" s="67"/>
      <c r="OJ72" s="67"/>
      <c r="OK72" s="67"/>
      <c r="OL72" s="67"/>
      <c r="OM72" s="67"/>
      <c r="ON72" s="67"/>
      <c r="OO72" s="67"/>
      <c r="OP72" s="67"/>
      <c r="OQ72" s="67"/>
      <c r="OR72" s="67"/>
      <c r="OS72" s="67"/>
      <c r="OT72" s="67"/>
      <c r="OU72" s="67"/>
      <c r="OV72" s="67"/>
      <c r="OW72" s="67"/>
      <c r="OX72" s="67"/>
      <c r="OY72" s="67"/>
      <c r="OZ72" s="67"/>
      <c r="PA72" s="67"/>
      <c r="PB72" s="67"/>
      <c r="PC72" s="67"/>
      <c r="PD72" s="67"/>
      <c r="PE72" s="67"/>
      <c r="PF72" s="67"/>
      <c r="PG72" s="67"/>
      <c r="PH72" s="67"/>
      <c r="PI72" s="67"/>
      <c r="PJ72" s="67"/>
      <c r="PK72" s="67"/>
      <c r="PL72" s="67"/>
      <c r="PM72" s="67"/>
      <c r="PN72" s="67"/>
      <c r="PO72" s="67"/>
      <c r="PP72" s="67"/>
      <c r="PQ72" s="67"/>
      <c r="PR72" s="67"/>
      <c r="PS72" s="67"/>
      <c r="PT72" s="67"/>
      <c r="PU72" s="67"/>
      <c r="PV72" s="67"/>
      <c r="PW72" s="67"/>
      <c r="PX72" s="67"/>
      <c r="PY72" s="67"/>
      <c r="PZ72" s="67"/>
      <c r="QA72" s="67"/>
      <c r="QB72" s="67"/>
      <c r="QC72" s="67"/>
      <c r="QD72" s="67"/>
      <c r="QE72" s="67"/>
      <c r="QF72" s="67"/>
      <c r="QG72" s="67"/>
      <c r="QH72" s="67"/>
      <c r="QI72" s="67"/>
      <c r="QJ72" s="67"/>
      <c r="QK72" s="67"/>
      <c r="QL72" s="67"/>
      <c r="QM72" s="67"/>
      <c r="QN72" s="67"/>
      <c r="QO72" s="67"/>
      <c r="QP72" s="67"/>
      <c r="QQ72" s="67"/>
      <c r="QR72" s="67"/>
      <c r="QS72" s="67"/>
      <c r="QT72" s="67"/>
      <c r="QU72" s="67"/>
      <c r="QV72" s="67"/>
      <c r="QW72" s="67"/>
      <c r="QX72" s="67"/>
      <c r="QY72" s="67"/>
      <c r="QZ72" s="67"/>
      <c r="RA72" s="67"/>
      <c r="RB72" s="67"/>
      <c r="RC72" s="67"/>
      <c r="RD72" s="67"/>
      <c r="RE72" s="67"/>
      <c r="RF72" s="67"/>
      <c r="RG72" s="67"/>
      <c r="RH72" s="67"/>
      <c r="RI72" s="67"/>
      <c r="RJ72" s="67"/>
      <c r="RK72" s="67"/>
      <c r="RL72" s="67"/>
      <c r="RM72" s="67"/>
      <c r="RN72" s="67"/>
      <c r="RO72" s="67"/>
      <c r="RP72" s="67"/>
      <c r="RQ72" s="67"/>
      <c r="RR72" s="67"/>
      <c r="RS72" s="67"/>
      <c r="RT72" s="67"/>
      <c r="RU72" s="67"/>
      <c r="RV72" s="67"/>
      <c r="RW72" s="67"/>
      <c r="RX72" s="67"/>
      <c r="RY72" s="67"/>
      <c r="RZ72" s="67"/>
      <c r="SA72" s="67"/>
      <c r="SB72" s="67"/>
      <c r="SC72" s="67"/>
      <c r="SD72" s="67"/>
      <c r="SE72" s="67"/>
      <c r="SF72" s="67"/>
      <c r="SG72" s="67"/>
      <c r="SH72" s="67"/>
      <c r="SI72" s="67"/>
      <c r="SJ72" s="67"/>
      <c r="SK72" s="67"/>
      <c r="SL72" s="67"/>
      <c r="SM72" s="67"/>
      <c r="SN72" s="67"/>
      <c r="SO72" s="67"/>
      <c r="SP72" s="67"/>
      <c r="SQ72" s="67"/>
      <c r="SR72" s="67"/>
      <c r="SS72" s="67"/>
      <c r="ST72" s="67"/>
      <c r="SU72" s="67"/>
      <c r="SV72" s="67"/>
      <c r="SW72" s="67"/>
      <c r="SX72" s="67"/>
      <c r="SY72" s="67"/>
      <c r="SZ72" s="67"/>
      <c r="TA72" s="67"/>
      <c r="TB72" s="67"/>
      <c r="TC72" s="67"/>
      <c r="TD72" s="67"/>
      <c r="TE72" s="67"/>
      <c r="TF72" s="67"/>
      <c r="TG72" s="67"/>
      <c r="TH72" s="67"/>
      <c r="TI72" s="67"/>
      <c r="TJ72" s="67"/>
      <c r="TK72" s="67"/>
      <c r="TL72" s="67"/>
      <c r="TM72" s="67"/>
      <c r="TN72" s="67"/>
      <c r="TO72" s="67"/>
      <c r="TP72" s="67"/>
      <c r="TQ72" s="67"/>
      <c r="TR72" s="67"/>
      <c r="TS72" s="67"/>
      <c r="TT72" s="67"/>
      <c r="TU72" s="67"/>
      <c r="TV72" s="67"/>
      <c r="TW72" s="67"/>
      <c r="TX72" s="67"/>
      <c r="TY72" s="67"/>
      <c r="TZ72" s="67"/>
      <c r="UA72" s="67"/>
      <c r="UB72" s="67"/>
      <c r="UC72" s="67"/>
      <c r="UD72" s="67"/>
      <c r="UE72" s="67"/>
      <c r="UF72" s="67"/>
      <c r="UG72" s="67"/>
      <c r="UH72" s="67"/>
      <c r="UI72" s="67"/>
      <c r="UJ72" s="67"/>
      <c r="UK72" s="67"/>
      <c r="UL72" s="67"/>
      <c r="UM72" s="67"/>
      <c r="UN72" s="67"/>
      <c r="UO72" s="67"/>
      <c r="UP72" s="67"/>
      <c r="UQ72" s="67"/>
      <c r="UR72" s="67"/>
      <c r="US72" s="67"/>
      <c r="UT72" s="67"/>
      <c r="UU72" s="67"/>
      <c r="UV72" s="67"/>
      <c r="UW72" s="67"/>
      <c r="UX72" s="67"/>
      <c r="UY72" s="67"/>
      <c r="UZ72" s="67"/>
      <c r="VA72" s="67"/>
      <c r="VB72" s="67"/>
      <c r="VC72" s="67"/>
      <c r="VD72" s="67"/>
      <c r="VE72" s="67"/>
      <c r="VF72" s="67"/>
      <c r="VG72" s="67"/>
      <c r="VH72" s="67"/>
      <c r="VI72" s="67"/>
      <c r="VJ72" s="67"/>
      <c r="VK72" s="67"/>
      <c r="VL72" s="67"/>
      <c r="VM72" s="67"/>
      <c r="VN72" s="67"/>
      <c r="VO72" s="67"/>
      <c r="VP72" s="67"/>
      <c r="VQ72" s="67"/>
      <c r="VR72" s="67"/>
      <c r="VS72" s="67"/>
      <c r="VT72" s="67"/>
      <c r="VU72" s="67"/>
      <c r="VV72" s="67"/>
      <c r="VW72" s="67"/>
      <c r="VX72" s="67"/>
      <c r="VY72" s="67"/>
      <c r="VZ72" s="67"/>
      <c r="WA72" s="67"/>
      <c r="WB72" s="67"/>
      <c r="WC72" s="67"/>
      <c r="WD72" s="67"/>
      <c r="WE72" s="67"/>
      <c r="WF72" s="67"/>
      <c r="WG72" s="67"/>
      <c r="WH72" s="67"/>
      <c r="WI72" s="67"/>
      <c r="WJ72" s="67"/>
      <c r="WK72" s="67"/>
      <c r="WL72" s="67"/>
      <c r="WM72" s="67"/>
      <c r="WN72" s="67"/>
      <c r="WO72" s="67"/>
      <c r="WP72" s="67"/>
      <c r="WQ72" s="67"/>
      <c r="WR72" s="67"/>
      <c r="WS72" s="67"/>
      <c r="WT72" s="67"/>
      <c r="WU72" s="67"/>
      <c r="WV72" s="67"/>
      <c r="WW72" s="67"/>
      <c r="WX72" s="67"/>
      <c r="WY72" s="67"/>
      <c r="WZ72" s="67"/>
      <c r="XA72" s="67"/>
      <c r="XB72" s="67"/>
      <c r="XC72" s="67"/>
      <c r="XD72" s="67"/>
      <c r="XE72" s="67"/>
      <c r="XF72" s="67"/>
      <c r="XG72" s="67"/>
      <c r="XH72" s="67"/>
      <c r="XI72" s="67"/>
      <c r="XJ72" s="67"/>
      <c r="XK72" s="67"/>
      <c r="XL72" s="67"/>
      <c r="XM72" s="67"/>
      <c r="XN72" s="67"/>
      <c r="XO72" s="67"/>
      <c r="XP72" s="67"/>
      <c r="XQ72" s="67"/>
      <c r="XR72" s="67"/>
      <c r="XS72" s="67"/>
      <c r="XT72" s="67"/>
      <c r="XU72" s="67"/>
      <c r="XV72" s="67"/>
      <c r="XW72" s="67"/>
      <c r="XX72" s="67"/>
      <c r="XY72" s="67"/>
      <c r="XZ72" s="67"/>
      <c r="YA72" s="67"/>
      <c r="YB72" s="67"/>
      <c r="YC72" s="67"/>
      <c r="YD72" s="67"/>
      <c r="YE72" s="67"/>
      <c r="YF72" s="67"/>
      <c r="YG72" s="67"/>
      <c r="YH72" s="67"/>
      <c r="YI72" s="67"/>
      <c r="YJ72" s="67"/>
      <c r="YK72" s="67"/>
      <c r="YL72" s="67"/>
      <c r="YM72" s="67"/>
      <c r="YN72" s="67"/>
      <c r="YO72" s="67"/>
      <c r="YP72" s="67"/>
      <c r="YQ72" s="67"/>
      <c r="YR72" s="67"/>
      <c r="YS72" s="67"/>
      <c r="YT72" s="67"/>
      <c r="YU72" s="67"/>
      <c r="YV72" s="67"/>
      <c r="YW72" s="67"/>
      <c r="YX72" s="67"/>
      <c r="YY72" s="67"/>
      <c r="YZ72" s="67"/>
      <c r="ZA72" s="67"/>
      <c r="ZB72" s="67"/>
      <c r="ZC72" s="67"/>
      <c r="ZD72" s="67"/>
      <c r="ZE72" s="67"/>
      <c r="ZF72" s="67"/>
      <c r="ZG72" s="67"/>
      <c r="ZH72" s="67"/>
      <c r="ZI72" s="67"/>
      <c r="ZJ72" s="67"/>
      <c r="ZK72" s="67"/>
      <c r="ZL72" s="67"/>
      <c r="ZM72" s="67"/>
      <c r="ZN72" s="67"/>
      <c r="ZO72" s="67"/>
      <c r="ZP72" s="67"/>
      <c r="ZQ72" s="67"/>
      <c r="ZR72" s="67"/>
      <c r="ZS72" s="67"/>
      <c r="ZT72" s="67"/>
      <c r="ZU72" s="67"/>
      <c r="ZV72" s="67"/>
      <c r="ZW72" s="67"/>
      <c r="ZX72" s="67"/>
      <c r="ZY72" s="67"/>
      <c r="ZZ72" s="67"/>
      <c r="AAA72" s="67"/>
      <c r="AAB72" s="67"/>
      <c r="AAC72" s="67"/>
      <c r="AAD72" s="67"/>
      <c r="AAE72" s="67"/>
      <c r="AAF72" s="67"/>
      <c r="AAG72" s="67"/>
      <c r="AAH72" s="67"/>
      <c r="AAI72" s="67"/>
      <c r="AAJ72" s="67"/>
      <c r="AAK72" s="67"/>
      <c r="AAL72" s="67"/>
      <c r="AAM72" s="67"/>
      <c r="AAN72" s="67"/>
      <c r="AAO72" s="67"/>
      <c r="AAP72" s="67"/>
      <c r="AAQ72" s="67"/>
      <c r="AAR72" s="67"/>
      <c r="AAS72" s="67"/>
      <c r="AAT72" s="67"/>
      <c r="AAU72" s="67"/>
      <c r="AAV72" s="67"/>
      <c r="AAW72" s="67"/>
      <c r="AAX72" s="67"/>
      <c r="AAY72" s="67"/>
      <c r="AAZ72" s="67"/>
      <c r="ABA72" s="67"/>
      <c r="ABB72" s="67"/>
      <c r="ABC72" s="67"/>
      <c r="ABD72" s="67"/>
      <c r="ABE72" s="67"/>
      <c r="ABF72" s="67"/>
      <c r="ABG72" s="67"/>
      <c r="ABH72" s="67"/>
      <c r="ABI72" s="67"/>
      <c r="ABJ72" s="67"/>
      <c r="ABK72" s="67"/>
      <c r="ABL72" s="67"/>
      <c r="ABM72" s="67"/>
      <c r="ABN72" s="67"/>
      <c r="ABO72" s="67"/>
      <c r="ABP72" s="67"/>
      <c r="ABQ72" s="67"/>
      <c r="ABR72" s="67"/>
      <c r="ABS72" s="67"/>
      <c r="ABT72" s="67"/>
      <c r="ABU72" s="67"/>
      <c r="ABV72" s="67"/>
      <c r="ABW72" s="67"/>
      <c r="ABX72" s="67"/>
      <c r="ABY72" s="67"/>
      <c r="ABZ72" s="67"/>
      <c r="ACA72" s="67"/>
      <c r="ACB72" s="67"/>
      <c r="ACC72" s="67"/>
      <c r="ACD72" s="67"/>
      <c r="ACE72" s="67"/>
      <c r="ACF72" s="67"/>
      <c r="ACG72" s="67"/>
      <c r="ACH72" s="67"/>
      <c r="ACI72" s="67"/>
      <c r="ACJ72" s="67"/>
      <c r="ACK72" s="67"/>
      <c r="ACL72" s="67"/>
      <c r="ACM72" s="67"/>
      <c r="ACN72" s="67"/>
      <c r="ACO72" s="67"/>
      <c r="ACP72" s="67"/>
      <c r="ACQ72" s="67"/>
      <c r="ACR72" s="67"/>
      <c r="ACS72" s="67"/>
      <c r="ACT72" s="67"/>
      <c r="ACU72" s="67"/>
      <c r="ACV72" s="67"/>
      <c r="ACW72" s="67"/>
      <c r="ACX72" s="67"/>
      <c r="ACY72" s="67"/>
      <c r="ACZ72" s="67"/>
      <c r="ADA72" s="67"/>
      <c r="ADB72" s="67"/>
      <c r="ADC72" s="67"/>
      <c r="ADD72" s="67"/>
      <c r="ADE72" s="67"/>
      <c r="ADF72" s="67"/>
      <c r="ADG72" s="67"/>
      <c r="ADH72" s="67"/>
      <c r="ADI72" s="67"/>
      <c r="ADJ72" s="67"/>
      <c r="ADK72" s="67"/>
      <c r="ADL72" s="67"/>
      <c r="ADM72" s="67"/>
      <c r="ADN72" s="67"/>
      <c r="ADO72" s="67"/>
      <c r="ADP72" s="67"/>
      <c r="ADQ72" s="67"/>
      <c r="ADR72" s="67"/>
      <c r="ADS72" s="67"/>
      <c r="ADT72" s="67"/>
      <c r="ADU72" s="67"/>
      <c r="ADV72" s="67"/>
      <c r="ADW72" s="67"/>
      <c r="ADX72" s="67"/>
      <c r="ADY72" s="67"/>
      <c r="ADZ72" s="67"/>
      <c r="AEA72" s="67"/>
      <c r="AEB72" s="67"/>
      <c r="AEC72" s="67"/>
      <c r="AED72" s="67"/>
      <c r="AEE72" s="67"/>
      <c r="AEF72" s="67"/>
      <c r="AEG72" s="67"/>
      <c r="AEH72" s="67"/>
      <c r="AEI72" s="67"/>
      <c r="AEJ72" s="67"/>
      <c r="AEK72" s="67"/>
      <c r="AEL72" s="67"/>
      <c r="AEM72" s="67"/>
      <c r="AEN72" s="67"/>
      <c r="AEO72" s="67"/>
      <c r="AEP72" s="67"/>
      <c r="AEQ72" s="67"/>
      <c r="AER72" s="67"/>
      <c r="AES72" s="67"/>
      <c r="AET72" s="67"/>
      <c r="AEU72" s="67"/>
      <c r="AEV72" s="67"/>
      <c r="AEW72" s="67"/>
      <c r="AEX72" s="67"/>
      <c r="AEY72" s="67"/>
      <c r="AEZ72" s="67"/>
      <c r="AFA72" s="67"/>
      <c r="AFB72" s="67"/>
      <c r="AFC72" s="67"/>
      <c r="AFD72" s="67"/>
      <c r="AFE72" s="67"/>
      <c r="AFF72" s="67"/>
      <c r="AFG72" s="67"/>
      <c r="AFH72" s="67"/>
      <c r="AFI72" s="67"/>
      <c r="AFJ72" s="67"/>
      <c r="AFK72" s="67"/>
      <c r="AFL72" s="67"/>
      <c r="AFM72" s="67"/>
      <c r="AFN72" s="67"/>
      <c r="AFO72" s="67"/>
      <c r="AFP72" s="67"/>
      <c r="AFQ72" s="67"/>
      <c r="AFR72" s="67"/>
      <c r="AFS72" s="67"/>
      <c r="AFT72" s="67"/>
      <c r="AFU72" s="67"/>
      <c r="AFV72" s="67"/>
      <c r="AFW72" s="67"/>
      <c r="AFX72" s="67"/>
      <c r="AFY72" s="67"/>
      <c r="AFZ72" s="67"/>
      <c r="AGA72" s="67"/>
      <c r="AGB72" s="67"/>
      <c r="AGC72" s="67"/>
      <c r="AGD72" s="67"/>
      <c r="AGE72" s="67"/>
      <c r="AGF72" s="67"/>
      <c r="AGG72" s="67"/>
      <c r="AGH72" s="67"/>
      <c r="AGI72" s="67"/>
      <c r="AGJ72" s="67"/>
      <c r="AGK72" s="67"/>
      <c r="AGL72" s="67"/>
      <c r="AGM72" s="67"/>
      <c r="AGN72" s="67"/>
      <c r="AGO72" s="67"/>
      <c r="AGP72" s="67"/>
      <c r="AGQ72" s="67"/>
      <c r="AGR72" s="67"/>
      <c r="AGS72" s="67"/>
      <c r="AGT72" s="67"/>
      <c r="AGU72" s="67"/>
      <c r="AGV72" s="67"/>
      <c r="AGW72" s="67"/>
      <c r="AGX72" s="67"/>
      <c r="AGY72" s="67"/>
      <c r="AGZ72" s="67"/>
      <c r="AHA72" s="67"/>
      <c r="AHB72" s="67"/>
      <c r="AHC72" s="67"/>
      <c r="AHD72" s="67"/>
      <c r="AHE72" s="67"/>
      <c r="AHF72" s="67"/>
      <c r="AHG72" s="67"/>
      <c r="AHH72" s="67"/>
      <c r="AHI72" s="67"/>
      <c r="AHJ72" s="67"/>
      <c r="AHK72" s="67"/>
      <c r="AHL72" s="67"/>
      <c r="AHM72" s="67"/>
      <c r="AHN72" s="67"/>
      <c r="AHO72" s="67"/>
      <c r="AHP72" s="67"/>
      <c r="AHQ72" s="67"/>
      <c r="AHR72" s="67"/>
      <c r="AHS72" s="67"/>
      <c r="AHT72" s="67"/>
      <c r="AHU72" s="67"/>
      <c r="AHV72" s="67"/>
      <c r="AHW72" s="67"/>
      <c r="AHX72" s="67"/>
      <c r="AHY72" s="67"/>
      <c r="AHZ72" s="67"/>
      <c r="AIA72" s="67"/>
      <c r="AIB72" s="67"/>
      <c r="AIC72" s="67"/>
      <c r="AID72" s="67"/>
      <c r="AIE72" s="67"/>
      <c r="AIF72" s="67"/>
      <c r="AIG72" s="67"/>
      <c r="AIH72" s="67"/>
      <c r="AII72" s="67"/>
      <c r="AIJ72" s="67"/>
      <c r="AIK72" s="67"/>
      <c r="AIL72" s="67"/>
      <c r="AIM72" s="67"/>
      <c r="AIN72" s="67"/>
      <c r="AIO72" s="67"/>
      <c r="AIP72" s="67"/>
      <c r="AIQ72" s="67"/>
      <c r="AIR72" s="67"/>
      <c r="AIS72" s="67"/>
      <c r="AIT72" s="67"/>
      <c r="AIU72" s="67"/>
      <c r="AIV72" s="67"/>
      <c r="AIW72" s="67"/>
      <c r="AIX72" s="67"/>
      <c r="AIY72" s="67"/>
      <c r="AIZ72" s="67"/>
      <c r="AJA72" s="67"/>
      <c r="AJB72" s="67"/>
      <c r="AJC72" s="67"/>
      <c r="AJD72" s="67"/>
      <c r="AJE72" s="67"/>
      <c r="AJF72" s="67"/>
      <c r="AJG72" s="67"/>
      <c r="AJH72" s="67"/>
      <c r="AJI72" s="67"/>
      <c r="AJJ72" s="67"/>
      <c r="AJK72" s="67"/>
      <c r="AJL72" s="67"/>
      <c r="AJM72" s="67"/>
      <c r="AJN72" s="67"/>
      <c r="AJO72" s="67"/>
      <c r="AJP72" s="67"/>
      <c r="AJQ72" s="67"/>
      <c r="AJR72" s="67"/>
      <c r="AJS72" s="67"/>
      <c r="AJT72" s="67"/>
      <c r="AJU72" s="67"/>
      <c r="AJV72" s="67"/>
      <c r="AJW72" s="67"/>
      <c r="AJX72" s="67"/>
      <c r="AJY72" s="67"/>
      <c r="AJZ72" s="67"/>
      <c r="AKA72" s="67"/>
      <c r="AKB72" s="67"/>
      <c r="AKC72" s="67"/>
      <c r="AKD72" s="67"/>
      <c r="AKE72" s="67"/>
      <c r="AKF72" s="67"/>
      <c r="AKG72" s="67"/>
      <c r="AKH72" s="67"/>
      <c r="AKI72" s="67"/>
      <c r="AKJ72" s="67"/>
      <c r="AKK72" s="67"/>
      <c r="AKL72" s="67"/>
      <c r="AKM72" s="67"/>
      <c r="AKN72" s="67"/>
      <c r="AKO72" s="67"/>
      <c r="AKP72" s="67"/>
      <c r="AKQ72" s="67"/>
      <c r="AKR72" s="67"/>
      <c r="AKS72" s="67"/>
      <c r="AKT72" s="67"/>
      <c r="AKU72" s="67"/>
      <c r="AKV72" s="67"/>
      <c r="AKW72" s="67"/>
      <c r="AKX72" s="67"/>
      <c r="AKY72" s="67"/>
      <c r="AKZ72" s="67"/>
      <c r="ALA72" s="67"/>
      <c r="ALB72" s="67"/>
      <c r="ALC72" s="67"/>
      <c r="ALD72" s="67"/>
      <c r="ALE72" s="67"/>
      <c r="ALF72" s="67"/>
      <c r="ALG72" s="67"/>
      <c r="ALH72" s="67"/>
      <c r="ALI72" s="67"/>
      <c r="ALJ72" s="67"/>
      <c r="ALK72" s="67"/>
      <c r="ALL72" s="67"/>
      <c r="ALM72" s="67"/>
      <c r="ALN72" s="67"/>
      <c r="ALO72" s="67"/>
      <c r="ALP72" s="67"/>
      <c r="ALQ72" s="67"/>
      <c r="ALR72" s="67"/>
      <c r="ALS72" s="67"/>
      <c r="ALT72" s="67"/>
      <c r="ALU72" s="67"/>
      <c r="ALV72" s="67"/>
      <c r="ALW72" s="67"/>
      <c r="ALX72" s="67"/>
      <c r="ALY72" s="67"/>
      <c r="ALZ72" s="67"/>
      <c r="AMA72" s="67"/>
      <c r="AMB72" s="67"/>
      <c r="AMC72" s="67"/>
      <c r="AMD72" s="67"/>
      <c r="AME72" s="67"/>
      <c r="AMF72" s="67"/>
      <c r="AMG72" s="67"/>
      <c r="AMH72" s="67"/>
      <c r="AMI72" s="67"/>
      <c r="AMJ72" s="67"/>
      <c r="AMK72" s="67"/>
    </row>
    <row r="73" spans="1:1025" x14ac:dyDescent="0.3">
      <c r="A73" s="252" t="s">
        <v>492</v>
      </c>
      <c r="B73" s="252"/>
      <c r="C73" s="252"/>
      <c r="D73" s="77">
        <f t="shared" si="2"/>
        <v>7.9533333333333331</v>
      </c>
      <c r="E73" s="97">
        <v>40.46</v>
      </c>
      <c r="F73" s="97">
        <v>29.6</v>
      </c>
      <c r="G73" s="95">
        <v>95.44</v>
      </c>
      <c r="H73" s="95">
        <v>808.7</v>
      </c>
      <c r="I73" s="96"/>
      <c r="J73" s="139">
        <v>0.34</v>
      </c>
      <c r="K73" s="139">
        <v>0.37</v>
      </c>
      <c r="L73" s="139">
        <v>0.32</v>
      </c>
      <c r="M73" s="139">
        <v>0.34</v>
      </c>
      <c r="N73" s="86"/>
      <c r="O73" s="89">
        <v>0.2</v>
      </c>
      <c r="P73" s="89">
        <v>0.33</v>
      </c>
      <c r="Q73" s="89">
        <v>0.47</v>
      </c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  <c r="GQ73" s="67"/>
      <c r="GR73" s="67"/>
      <c r="GS73" s="67"/>
      <c r="GT73" s="67"/>
      <c r="GU73" s="67"/>
      <c r="GV73" s="67"/>
      <c r="GW73" s="67"/>
      <c r="GX73" s="67"/>
      <c r="GY73" s="67"/>
      <c r="GZ73" s="67"/>
      <c r="HA73" s="67"/>
      <c r="HB73" s="67"/>
      <c r="HC73" s="67"/>
      <c r="HD73" s="67"/>
      <c r="HE73" s="67"/>
      <c r="HF73" s="67"/>
      <c r="HG73" s="67"/>
      <c r="HH73" s="67"/>
      <c r="HI73" s="67"/>
      <c r="HJ73" s="67"/>
      <c r="HK73" s="67"/>
      <c r="HL73" s="67"/>
      <c r="HM73" s="67"/>
      <c r="HN73" s="67"/>
      <c r="HO73" s="67"/>
      <c r="HP73" s="67"/>
      <c r="HQ73" s="67"/>
      <c r="HR73" s="67"/>
      <c r="HS73" s="67"/>
      <c r="HT73" s="67"/>
      <c r="HU73" s="67"/>
      <c r="HV73" s="67"/>
      <c r="HW73" s="67"/>
      <c r="HX73" s="67"/>
      <c r="HY73" s="67"/>
      <c r="HZ73" s="67"/>
      <c r="IA73" s="67"/>
      <c r="IB73" s="67"/>
      <c r="IC73" s="67"/>
      <c r="ID73" s="67"/>
      <c r="IE73" s="67"/>
      <c r="IF73" s="67"/>
      <c r="IG73" s="67"/>
      <c r="IH73" s="67"/>
      <c r="II73" s="67"/>
      <c r="IJ73" s="67"/>
      <c r="IK73" s="67"/>
      <c r="IL73" s="67"/>
      <c r="IM73" s="67"/>
      <c r="IN73" s="67"/>
      <c r="IO73" s="67"/>
      <c r="IP73" s="67"/>
      <c r="IQ73" s="67"/>
      <c r="IR73" s="67"/>
      <c r="IS73" s="67"/>
      <c r="IT73" s="67"/>
      <c r="IU73" s="67"/>
      <c r="IV73" s="67"/>
      <c r="IW73" s="67"/>
      <c r="IX73" s="67"/>
      <c r="IY73" s="67"/>
      <c r="IZ73" s="67"/>
      <c r="JA73" s="67"/>
      <c r="JB73" s="67"/>
      <c r="JC73" s="67"/>
      <c r="JD73" s="67"/>
      <c r="JE73" s="67"/>
      <c r="JF73" s="67"/>
      <c r="JG73" s="67"/>
      <c r="JH73" s="67"/>
      <c r="JI73" s="67"/>
      <c r="JJ73" s="67"/>
      <c r="JK73" s="67"/>
      <c r="JL73" s="67"/>
      <c r="JM73" s="67"/>
      <c r="JN73" s="67"/>
      <c r="JO73" s="67"/>
      <c r="JP73" s="67"/>
      <c r="JQ73" s="67"/>
      <c r="JR73" s="67"/>
      <c r="JS73" s="67"/>
      <c r="JT73" s="67"/>
      <c r="JU73" s="67"/>
      <c r="JV73" s="67"/>
      <c r="JW73" s="67"/>
      <c r="JX73" s="67"/>
      <c r="JY73" s="67"/>
      <c r="JZ73" s="67"/>
      <c r="KA73" s="67"/>
      <c r="KB73" s="67"/>
      <c r="KC73" s="67"/>
      <c r="KD73" s="67"/>
      <c r="KE73" s="67"/>
      <c r="KF73" s="67"/>
      <c r="KG73" s="67"/>
      <c r="KH73" s="67"/>
      <c r="KI73" s="67"/>
      <c r="KJ73" s="67"/>
      <c r="KK73" s="67"/>
      <c r="KL73" s="67"/>
      <c r="KM73" s="67"/>
      <c r="KN73" s="67"/>
      <c r="KO73" s="67"/>
      <c r="KP73" s="67"/>
      <c r="KQ73" s="67"/>
      <c r="KR73" s="67"/>
      <c r="KS73" s="67"/>
      <c r="KT73" s="67"/>
      <c r="KU73" s="67"/>
      <c r="KV73" s="67"/>
      <c r="KW73" s="67"/>
      <c r="KX73" s="67"/>
      <c r="KY73" s="67"/>
      <c r="KZ73" s="67"/>
      <c r="LA73" s="67"/>
      <c r="LB73" s="67"/>
      <c r="LC73" s="67"/>
      <c r="LD73" s="67"/>
      <c r="LE73" s="67"/>
      <c r="LF73" s="67"/>
      <c r="LG73" s="67"/>
      <c r="LH73" s="67"/>
      <c r="LI73" s="67"/>
      <c r="LJ73" s="67"/>
      <c r="LK73" s="67"/>
      <c r="LL73" s="67"/>
      <c r="LM73" s="67"/>
      <c r="LN73" s="67"/>
      <c r="LO73" s="67"/>
      <c r="LP73" s="67"/>
      <c r="LQ73" s="67"/>
      <c r="LR73" s="67"/>
      <c r="LS73" s="67"/>
      <c r="LT73" s="67"/>
      <c r="LU73" s="67"/>
      <c r="LV73" s="67"/>
      <c r="LW73" s="67"/>
      <c r="LX73" s="67"/>
      <c r="LY73" s="67"/>
      <c r="LZ73" s="67"/>
      <c r="MA73" s="67"/>
      <c r="MB73" s="67"/>
      <c r="MC73" s="67"/>
      <c r="MD73" s="67"/>
      <c r="ME73" s="67"/>
      <c r="MF73" s="67"/>
      <c r="MG73" s="67"/>
      <c r="MH73" s="67"/>
      <c r="MI73" s="67"/>
      <c r="MJ73" s="67"/>
      <c r="MK73" s="67"/>
      <c r="ML73" s="67"/>
      <c r="MM73" s="67"/>
      <c r="MN73" s="67"/>
      <c r="MO73" s="67"/>
      <c r="MP73" s="67"/>
      <c r="MQ73" s="67"/>
      <c r="MR73" s="67"/>
      <c r="MS73" s="67"/>
      <c r="MT73" s="67"/>
      <c r="MU73" s="67"/>
      <c r="MV73" s="67"/>
      <c r="MW73" s="67"/>
      <c r="MX73" s="67"/>
      <c r="MY73" s="67"/>
      <c r="MZ73" s="67"/>
      <c r="NA73" s="67"/>
      <c r="NB73" s="67"/>
      <c r="NC73" s="67"/>
      <c r="ND73" s="67"/>
      <c r="NE73" s="67"/>
      <c r="NF73" s="67"/>
      <c r="NG73" s="67"/>
      <c r="NH73" s="67"/>
      <c r="NI73" s="67"/>
      <c r="NJ73" s="67"/>
      <c r="NK73" s="67"/>
      <c r="NL73" s="67"/>
      <c r="NM73" s="67"/>
      <c r="NN73" s="67"/>
      <c r="NO73" s="67"/>
      <c r="NP73" s="67"/>
      <c r="NQ73" s="67"/>
      <c r="NR73" s="67"/>
      <c r="NS73" s="67"/>
      <c r="NT73" s="67"/>
      <c r="NU73" s="67"/>
      <c r="NV73" s="67"/>
      <c r="NW73" s="67"/>
      <c r="NX73" s="67"/>
      <c r="NY73" s="67"/>
      <c r="NZ73" s="67"/>
      <c r="OA73" s="67"/>
      <c r="OB73" s="67"/>
      <c r="OC73" s="67"/>
      <c r="OD73" s="67"/>
      <c r="OE73" s="67"/>
      <c r="OF73" s="67"/>
      <c r="OG73" s="67"/>
      <c r="OH73" s="67"/>
      <c r="OI73" s="67"/>
      <c r="OJ73" s="67"/>
      <c r="OK73" s="67"/>
      <c r="OL73" s="67"/>
      <c r="OM73" s="67"/>
      <c r="ON73" s="67"/>
      <c r="OO73" s="67"/>
      <c r="OP73" s="67"/>
      <c r="OQ73" s="67"/>
      <c r="OR73" s="67"/>
      <c r="OS73" s="67"/>
      <c r="OT73" s="67"/>
      <c r="OU73" s="67"/>
      <c r="OV73" s="67"/>
      <c r="OW73" s="67"/>
      <c r="OX73" s="67"/>
      <c r="OY73" s="67"/>
      <c r="OZ73" s="67"/>
      <c r="PA73" s="67"/>
      <c r="PB73" s="67"/>
      <c r="PC73" s="67"/>
      <c r="PD73" s="67"/>
      <c r="PE73" s="67"/>
      <c r="PF73" s="67"/>
      <c r="PG73" s="67"/>
      <c r="PH73" s="67"/>
      <c r="PI73" s="67"/>
      <c r="PJ73" s="67"/>
      <c r="PK73" s="67"/>
      <c r="PL73" s="67"/>
      <c r="PM73" s="67"/>
      <c r="PN73" s="67"/>
      <c r="PO73" s="67"/>
      <c r="PP73" s="67"/>
      <c r="PQ73" s="67"/>
      <c r="PR73" s="67"/>
      <c r="PS73" s="67"/>
      <c r="PT73" s="67"/>
      <c r="PU73" s="67"/>
      <c r="PV73" s="67"/>
      <c r="PW73" s="67"/>
      <c r="PX73" s="67"/>
      <c r="PY73" s="67"/>
      <c r="PZ73" s="67"/>
      <c r="QA73" s="67"/>
      <c r="QB73" s="67"/>
      <c r="QC73" s="67"/>
      <c r="QD73" s="67"/>
      <c r="QE73" s="67"/>
      <c r="QF73" s="67"/>
      <c r="QG73" s="67"/>
      <c r="QH73" s="67"/>
      <c r="QI73" s="67"/>
      <c r="QJ73" s="67"/>
      <c r="QK73" s="67"/>
      <c r="QL73" s="67"/>
      <c r="QM73" s="67"/>
      <c r="QN73" s="67"/>
      <c r="QO73" s="67"/>
      <c r="QP73" s="67"/>
      <c r="QQ73" s="67"/>
      <c r="QR73" s="67"/>
      <c r="QS73" s="67"/>
      <c r="QT73" s="67"/>
      <c r="QU73" s="67"/>
      <c r="QV73" s="67"/>
      <c r="QW73" s="67"/>
      <c r="QX73" s="67"/>
      <c r="QY73" s="67"/>
      <c r="QZ73" s="67"/>
      <c r="RA73" s="67"/>
      <c r="RB73" s="67"/>
      <c r="RC73" s="67"/>
      <c r="RD73" s="67"/>
      <c r="RE73" s="67"/>
      <c r="RF73" s="67"/>
      <c r="RG73" s="67"/>
      <c r="RH73" s="67"/>
      <c r="RI73" s="67"/>
      <c r="RJ73" s="67"/>
      <c r="RK73" s="67"/>
      <c r="RL73" s="67"/>
      <c r="RM73" s="67"/>
      <c r="RN73" s="67"/>
      <c r="RO73" s="67"/>
      <c r="RP73" s="67"/>
      <c r="RQ73" s="67"/>
      <c r="RR73" s="67"/>
      <c r="RS73" s="67"/>
      <c r="RT73" s="67"/>
      <c r="RU73" s="67"/>
      <c r="RV73" s="67"/>
      <c r="RW73" s="67"/>
      <c r="RX73" s="67"/>
      <c r="RY73" s="67"/>
      <c r="RZ73" s="67"/>
      <c r="SA73" s="67"/>
      <c r="SB73" s="67"/>
      <c r="SC73" s="67"/>
      <c r="SD73" s="67"/>
      <c r="SE73" s="67"/>
      <c r="SF73" s="67"/>
      <c r="SG73" s="67"/>
      <c r="SH73" s="67"/>
      <c r="SI73" s="67"/>
      <c r="SJ73" s="67"/>
      <c r="SK73" s="67"/>
      <c r="SL73" s="67"/>
      <c r="SM73" s="67"/>
      <c r="SN73" s="67"/>
      <c r="SO73" s="67"/>
      <c r="SP73" s="67"/>
      <c r="SQ73" s="67"/>
      <c r="SR73" s="67"/>
      <c r="SS73" s="67"/>
      <c r="ST73" s="67"/>
      <c r="SU73" s="67"/>
      <c r="SV73" s="67"/>
      <c r="SW73" s="67"/>
      <c r="SX73" s="67"/>
      <c r="SY73" s="67"/>
      <c r="SZ73" s="67"/>
      <c r="TA73" s="67"/>
      <c r="TB73" s="67"/>
      <c r="TC73" s="67"/>
      <c r="TD73" s="67"/>
      <c r="TE73" s="67"/>
      <c r="TF73" s="67"/>
      <c r="TG73" s="67"/>
      <c r="TH73" s="67"/>
      <c r="TI73" s="67"/>
      <c r="TJ73" s="67"/>
      <c r="TK73" s="67"/>
      <c r="TL73" s="67"/>
      <c r="TM73" s="67"/>
      <c r="TN73" s="67"/>
      <c r="TO73" s="67"/>
      <c r="TP73" s="67"/>
      <c r="TQ73" s="67"/>
      <c r="TR73" s="67"/>
      <c r="TS73" s="67"/>
      <c r="TT73" s="67"/>
      <c r="TU73" s="67"/>
      <c r="TV73" s="67"/>
      <c r="TW73" s="67"/>
      <c r="TX73" s="67"/>
      <c r="TY73" s="67"/>
      <c r="TZ73" s="67"/>
      <c r="UA73" s="67"/>
      <c r="UB73" s="67"/>
      <c r="UC73" s="67"/>
      <c r="UD73" s="67"/>
      <c r="UE73" s="67"/>
      <c r="UF73" s="67"/>
      <c r="UG73" s="67"/>
      <c r="UH73" s="67"/>
      <c r="UI73" s="67"/>
      <c r="UJ73" s="67"/>
      <c r="UK73" s="67"/>
      <c r="UL73" s="67"/>
      <c r="UM73" s="67"/>
      <c r="UN73" s="67"/>
      <c r="UO73" s="67"/>
      <c r="UP73" s="67"/>
      <c r="UQ73" s="67"/>
      <c r="UR73" s="67"/>
      <c r="US73" s="67"/>
      <c r="UT73" s="67"/>
      <c r="UU73" s="67"/>
      <c r="UV73" s="67"/>
      <c r="UW73" s="67"/>
      <c r="UX73" s="67"/>
      <c r="UY73" s="67"/>
      <c r="UZ73" s="67"/>
      <c r="VA73" s="67"/>
      <c r="VB73" s="67"/>
      <c r="VC73" s="67"/>
      <c r="VD73" s="67"/>
      <c r="VE73" s="67"/>
      <c r="VF73" s="67"/>
      <c r="VG73" s="67"/>
      <c r="VH73" s="67"/>
      <c r="VI73" s="67"/>
      <c r="VJ73" s="67"/>
      <c r="VK73" s="67"/>
      <c r="VL73" s="67"/>
      <c r="VM73" s="67"/>
      <c r="VN73" s="67"/>
      <c r="VO73" s="67"/>
      <c r="VP73" s="67"/>
      <c r="VQ73" s="67"/>
      <c r="VR73" s="67"/>
      <c r="VS73" s="67"/>
      <c r="VT73" s="67"/>
      <c r="VU73" s="67"/>
      <c r="VV73" s="67"/>
      <c r="VW73" s="67"/>
      <c r="VX73" s="67"/>
      <c r="VY73" s="67"/>
      <c r="VZ73" s="67"/>
      <c r="WA73" s="67"/>
      <c r="WB73" s="67"/>
      <c r="WC73" s="67"/>
      <c r="WD73" s="67"/>
      <c r="WE73" s="67"/>
      <c r="WF73" s="67"/>
      <c r="WG73" s="67"/>
      <c r="WH73" s="67"/>
      <c r="WI73" s="67"/>
      <c r="WJ73" s="67"/>
      <c r="WK73" s="67"/>
      <c r="WL73" s="67"/>
      <c r="WM73" s="67"/>
      <c r="WN73" s="67"/>
      <c r="WO73" s="67"/>
      <c r="WP73" s="67"/>
      <c r="WQ73" s="67"/>
      <c r="WR73" s="67"/>
      <c r="WS73" s="67"/>
      <c r="WT73" s="67"/>
      <c r="WU73" s="67"/>
      <c r="WV73" s="67"/>
      <c r="WW73" s="67"/>
      <c r="WX73" s="67"/>
      <c r="WY73" s="67"/>
      <c r="WZ73" s="67"/>
      <c r="XA73" s="67"/>
      <c r="XB73" s="67"/>
      <c r="XC73" s="67"/>
      <c r="XD73" s="67"/>
      <c r="XE73" s="67"/>
      <c r="XF73" s="67"/>
      <c r="XG73" s="67"/>
      <c r="XH73" s="67"/>
      <c r="XI73" s="67"/>
      <c r="XJ73" s="67"/>
      <c r="XK73" s="67"/>
      <c r="XL73" s="67"/>
      <c r="XM73" s="67"/>
      <c r="XN73" s="67"/>
      <c r="XO73" s="67"/>
      <c r="XP73" s="67"/>
      <c r="XQ73" s="67"/>
      <c r="XR73" s="67"/>
      <c r="XS73" s="67"/>
      <c r="XT73" s="67"/>
      <c r="XU73" s="67"/>
      <c r="XV73" s="67"/>
      <c r="XW73" s="67"/>
      <c r="XX73" s="67"/>
      <c r="XY73" s="67"/>
      <c r="XZ73" s="67"/>
      <c r="YA73" s="67"/>
      <c r="YB73" s="67"/>
      <c r="YC73" s="67"/>
      <c r="YD73" s="67"/>
      <c r="YE73" s="67"/>
      <c r="YF73" s="67"/>
      <c r="YG73" s="67"/>
      <c r="YH73" s="67"/>
      <c r="YI73" s="67"/>
      <c r="YJ73" s="67"/>
      <c r="YK73" s="67"/>
      <c r="YL73" s="67"/>
      <c r="YM73" s="67"/>
      <c r="YN73" s="67"/>
      <c r="YO73" s="67"/>
      <c r="YP73" s="67"/>
      <c r="YQ73" s="67"/>
      <c r="YR73" s="67"/>
      <c r="YS73" s="67"/>
      <c r="YT73" s="67"/>
      <c r="YU73" s="67"/>
      <c r="YV73" s="67"/>
      <c r="YW73" s="67"/>
      <c r="YX73" s="67"/>
      <c r="YY73" s="67"/>
      <c r="YZ73" s="67"/>
      <c r="ZA73" s="67"/>
      <c r="ZB73" s="67"/>
      <c r="ZC73" s="67"/>
      <c r="ZD73" s="67"/>
      <c r="ZE73" s="67"/>
      <c r="ZF73" s="67"/>
      <c r="ZG73" s="67"/>
      <c r="ZH73" s="67"/>
      <c r="ZI73" s="67"/>
      <c r="ZJ73" s="67"/>
      <c r="ZK73" s="67"/>
      <c r="ZL73" s="67"/>
      <c r="ZM73" s="67"/>
      <c r="ZN73" s="67"/>
      <c r="ZO73" s="67"/>
      <c r="ZP73" s="67"/>
      <c r="ZQ73" s="67"/>
      <c r="ZR73" s="67"/>
      <c r="ZS73" s="67"/>
      <c r="ZT73" s="67"/>
      <c r="ZU73" s="67"/>
      <c r="ZV73" s="67"/>
      <c r="ZW73" s="67"/>
      <c r="ZX73" s="67"/>
      <c r="ZY73" s="67"/>
      <c r="ZZ73" s="67"/>
      <c r="AAA73" s="67"/>
      <c r="AAB73" s="67"/>
      <c r="AAC73" s="67"/>
      <c r="AAD73" s="67"/>
      <c r="AAE73" s="67"/>
      <c r="AAF73" s="67"/>
      <c r="AAG73" s="67"/>
      <c r="AAH73" s="67"/>
      <c r="AAI73" s="67"/>
      <c r="AAJ73" s="67"/>
      <c r="AAK73" s="67"/>
      <c r="AAL73" s="67"/>
      <c r="AAM73" s="67"/>
      <c r="AAN73" s="67"/>
      <c r="AAO73" s="67"/>
      <c r="AAP73" s="67"/>
      <c r="AAQ73" s="67"/>
      <c r="AAR73" s="67"/>
      <c r="AAS73" s="67"/>
      <c r="AAT73" s="67"/>
      <c r="AAU73" s="67"/>
      <c r="AAV73" s="67"/>
      <c r="AAW73" s="67"/>
      <c r="AAX73" s="67"/>
      <c r="AAY73" s="67"/>
      <c r="AAZ73" s="67"/>
      <c r="ABA73" s="67"/>
      <c r="ABB73" s="67"/>
      <c r="ABC73" s="67"/>
      <c r="ABD73" s="67"/>
      <c r="ABE73" s="67"/>
      <c r="ABF73" s="67"/>
      <c r="ABG73" s="67"/>
      <c r="ABH73" s="67"/>
      <c r="ABI73" s="67"/>
      <c r="ABJ73" s="67"/>
      <c r="ABK73" s="67"/>
      <c r="ABL73" s="67"/>
      <c r="ABM73" s="67"/>
      <c r="ABN73" s="67"/>
      <c r="ABO73" s="67"/>
      <c r="ABP73" s="67"/>
      <c r="ABQ73" s="67"/>
      <c r="ABR73" s="67"/>
      <c r="ABS73" s="67"/>
      <c r="ABT73" s="67"/>
      <c r="ABU73" s="67"/>
      <c r="ABV73" s="67"/>
      <c r="ABW73" s="67"/>
      <c r="ABX73" s="67"/>
      <c r="ABY73" s="67"/>
      <c r="ABZ73" s="67"/>
      <c r="ACA73" s="67"/>
      <c r="ACB73" s="67"/>
      <c r="ACC73" s="67"/>
      <c r="ACD73" s="67"/>
      <c r="ACE73" s="67"/>
      <c r="ACF73" s="67"/>
      <c r="ACG73" s="67"/>
      <c r="ACH73" s="67"/>
      <c r="ACI73" s="67"/>
      <c r="ACJ73" s="67"/>
      <c r="ACK73" s="67"/>
      <c r="ACL73" s="67"/>
      <c r="ACM73" s="67"/>
      <c r="ACN73" s="67"/>
      <c r="ACO73" s="67"/>
      <c r="ACP73" s="67"/>
      <c r="ACQ73" s="67"/>
      <c r="ACR73" s="67"/>
      <c r="ACS73" s="67"/>
      <c r="ACT73" s="67"/>
      <c r="ACU73" s="67"/>
      <c r="ACV73" s="67"/>
      <c r="ACW73" s="67"/>
      <c r="ACX73" s="67"/>
      <c r="ACY73" s="67"/>
      <c r="ACZ73" s="67"/>
      <c r="ADA73" s="67"/>
      <c r="ADB73" s="67"/>
      <c r="ADC73" s="67"/>
      <c r="ADD73" s="67"/>
      <c r="ADE73" s="67"/>
      <c r="ADF73" s="67"/>
      <c r="ADG73" s="67"/>
      <c r="ADH73" s="67"/>
      <c r="ADI73" s="67"/>
      <c r="ADJ73" s="67"/>
      <c r="ADK73" s="67"/>
      <c r="ADL73" s="67"/>
      <c r="ADM73" s="67"/>
      <c r="ADN73" s="67"/>
      <c r="ADO73" s="67"/>
      <c r="ADP73" s="67"/>
      <c r="ADQ73" s="67"/>
      <c r="ADR73" s="67"/>
      <c r="ADS73" s="67"/>
      <c r="ADT73" s="67"/>
      <c r="ADU73" s="67"/>
      <c r="ADV73" s="67"/>
      <c r="ADW73" s="67"/>
      <c r="ADX73" s="67"/>
      <c r="ADY73" s="67"/>
      <c r="ADZ73" s="67"/>
      <c r="AEA73" s="67"/>
      <c r="AEB73" s="67"/>
      <c r="AEC73" s="67"/>
      <c r="AED73" s="67"/>
      <c r="AEE73" s="67"/>
      <c r="AEF73" s="67"/>
      <c r="AEG73" s="67"/>
      <c r="AEH73" s="67"/>
      <c r="AEI73" s="67"/>
      <c r="AEJ73" s="67"/>
      <c r="AEK73" s="67"/>
      <c r="AEL73" s="67"/>
      <c r="AEM73" s="67"/>
      <c r="AEN73" s="67"/>
      <c r="AEO73" s="67"/>
      <c r="AEP73" s="67"/>
      <c r="AEQ73" s="67"/>
      <c r="AER73" s="67"/>
      <c r="AES73" s="67"/>
      <c r="AET73" s="67"/>
      <c r="AEU73" s="67"/>
      <c r="AEV73" s="67"/>
      <c r="AEW73" s="67"/>
      <c r="AEX73" s="67"/>
      <c r="AEY73" s="67"/>
      <c r="AEZ73" s="67"/>
      <c r="AFA73" s="67"/>
      <c r="AFB73" s="67"/>
      <c r="AFC73" s="67"/>
      <c r="AFD73" s="67"/>
      <c r="AFE73" s="67"/>
      <c r="AFF73" s="67"/>
      <c r="AFG73" s="67"/>
      <c r="AFH73" s="67"/>
      <c r="AFI73" s="67"/>
      <c r="AFJ73" s="67"/>
      <c r="AFK73" s="67"/>
      <c r="AFL73" s="67"/>
      <c r="AFM73" s="67"/>
      <c r="AFN73" s="67"/>
      <c r="AFO73" s="67"/>
      <c r="AFP73" s="67"/>
      <c r="AFQ73" s="67"/>
      <c r="AFR73" s="67"/>
      <c r="AFS73" s="67"/>
      <c r="AFT73" s="67"/>
      <c r="AFU73" s="67"/>
      <c r="AFV73" s="67"/>
      <c r="AFW73" s="67"/>
      <c r="AFX73" s="67"/>
      <c r="AFY73" s="67"/>
      <c r="AFZ73" s="67"/>
      <c r="AGA73" s="67"/>
      <c r="AGB73" s="67"/>
      <c r="AGC73" s="67"/>
      <c r="AGD73" s="67"/>
      <c r="AGE73" s="67"/>
      <c r="AGF73" s="67"/>
      <c r="AGG73" s="67"/>
      <c r="AGH73" s="67"/>
      <c r="AGI73" s="67"/>
      <c r="AGJ73" s="67"/>
      <c r="AGK73" s="67"/>
      <c r="AGL73" s="67"/>
      <c r="AGM73" s="67"/>
      <c r="AGN73" s="67"/>
      <c r="AGO73" s="67"/>
      <c r="AGP73" s="67"/>
      <c r="AGQ73" s="67"/>
      <c r="AGR73" s="67"/>
      <c r="AGS73" s="67"/>
      <c r="AGT73" s="67"/>
      <c r="AGU73" s="67"/>
      <c r="AGV73" s="67"/>
      <c r="AGW73" s="67"/>
      <c r="AGX73" s="67"/>
      <c r="AGY73" s="67"/>
      <c r="AGZ73" s="67"/>
      <c r="AHA73" s="67"/>
      <c r="AHB73" s="67"/>
      <c r="AHC73" s="67"/>
      <c r="AHD73" s="67"/>
      <c r="AHE73" s="67"/>
      <c r="AHF73" s="67"/>
      <c r="AHG73" s="67"/>
      <c r="AHH73" s="67"/>
      <c r="AHI73" s="67"/>
      <c r="AHJ73" s="67"/>
      <c r="AHK73" s="67"/>
      <c r="AHL73" s="67"/>
      <c r="AHM73" s="67"/>
      <c r="AHN73" s="67"/>
      <c r="AHO73" s="67"/>
      <c r="AHP73" s="67"/>
      <c r="AHQ73" s="67"/>
      <c r="AHR73" s="67"/>
      <c r="AHS73" s="67"/>
      <c r="AHT73" s="67"/>
      <c r="AHU73" s="67"/>
      <c r="AHV73" s="67"/>
      <c r="AHW73" s="67"/>
      <c r="AHX73" s="67"/>
      <c r="AHY73" s="67"/>
      <c r="AHZ73" s="67"/>
      <c r="AIA73" s="67"/>
      <c r="AIB73" s="67"/>
      <c r="AIC73" s="67"/>
      <c r="AID73" s="67"/>
      <c r="AIE73" s="67"/>
      <c r="AIF73" s="67"/>
      <c r="AIG73" s="67"/>
      <c r="AIH73" s="67"/>
      <c r="AII73" s="67"/>
      <c r="AIJ73" s="67"/>
      <c r="AIK73" s="67"/>
      <c r="AIL73" s="67"/>
      <c r="AIM73" s="67"/>
      <c r="AIN73" s="67"/>
      <c r="AIO73" s="67"/>
      <c r="AIP73" s="67"/>
      <c r="AIQ73" s="67"/>
      <c r="AIR73" s="67"/>
      <c r="AIS73" s="67"/>
      <c r="AIT73" s="67"/>
      <c r="AIU73" s="67"/>
      <c r="AIV73" s="67"/>
      <c r="AIW73" s="67"/>
      <c r="AIX73" s="67"/>
      <c r="AIY73" s="67"/>
      <c r="AIZ73" s="67"/>
      <c r="AJA73" s="67"/>
      <c r="AJB73" s="67"/>
      <c r="AJC73" s="67"/>
      <c r="AJD73" s="67"/>
      <c r="AJE73" s="67"/>
      <c r="AJF73" s="67"/>
      <c r="AJG73" s="67"/>
      <c r="AJH73" s="67"/>
      <c r="AJI73" s="67"/>
      <c r="AJJ73" s="67"/>
      <c r="AJK73" s="67"/>
      <c r="AJL73" s="67"/>
      <c r="AJM73" s="67"/>
      <c r="AJN73" s="67"/>
      <c r="AJO73" s="67"/>
      <c r="AJP73" s="67"/>
      <c r="AJQ73" s="67"/>
      <c r="AJR73" s="67"/>
      <c r="AJS73" s="67"/>
      <c r="AJT73" s="67"/>
      <c r="AJU73" s="67"/>
      <c r="AJV73" s="67"/>
      <c r="AJW73" s="67"/>
      <c r="AJX73" s="67"/>
      <c r="AJY73" s="67"/>
      <c r="AJZ73" s="67"/>
      <c r="AKA73" s="67"/>
      <c r="AKB73" s="67"/>
      <c r="AKC73" s="67"/>
      <c r="AKD73" s="67"/>
      <c r="AKE73" s="67"/>
      <c r="AKF73" s="67"/>
      <c r="AKG73" s="67"/>
      <c r="AKH73" s="67"/>
      <c r="AKI73" s="67"/>
      <c r="AKJ73" s="67"/>
      <c r="AKK73" s="67"/>
      <c r="AKL73" s="67"/>
      <c r="AKM73" s="67"/>
      <c r="AKN73" s="67"/>
      <c r="AKO73" s="67"/>
      <c r="AKP73" s="67"/>
      <c r="AKQ73" s="67"/>
      <c r="AKR73" s="67"/>
      <c r="AKS73" s="67"/>
      <c r="AKT73" s="67"/>
      <c r="AKU73" s="67"/>
      <c r="AKV73" s="67"/>
      <c r="AKW73" s="67"/>
      <c r="AKX73" s="67"/>
      <c r="AKY73" s="67"/>
      <c r="AKZ73" s="67"/>
      <c r="ALA73" s="67"/>
      <c r="ALB73" s="67"/>
      <c r="ALC73" s="67"/>
      <c r="ALD73" s="67"/>
      <c r="ALE73" s="67"/>
      <c r="ALF73" s="67"/>
      <c r="ALG73" s="67"/>
      <c r="ALH73" s="67"/>
      <c r="ALI73" s="67"/>
      <c r="ALJ73" s="67"/>
      <c r="ALK73" s="67"/>
      <c r="ALL73" s="67"/>
      <c r="ALM73" s="67"/>
      <c r="ALN73" s="67"/>
      <c r="ALO73" s="67"/>
      <c r="ALP73" s="67"/>
      <c r="ALQ73" s="67"/>
      <c r="ALR73" s="67"/>
      <c r="ALS73" s="67"/>
      <c r="ALT73" s="67"/>
      <c r="ALU73" s="67"/>
      <c r="ALV73" s="67"/>
      <c r="ALW73" s="67"/>
      <c r="ALX73" s="67"/>
      <c r="ALY73" s="67"/>
      <c r="ALZ73" s="67"/>
      <c r="AMA73" s="67"/>
      <c r="AMB73" s="67"/>
      <c r="AMC73" s="67"/>
      <c r="AMD73" s="67"/>
      <c r="AME73" s="67"/>
      <c r="AMF73" s="67"/>
      <c r="AMG73" s="67"/>
      <c r="AMH73" s="67"/>
      <c r="AMI73" s="67"/>
      <c r="AMJ73" s="67"/>
      <c r="AMK73" s="67"/>
    </row>
    <row r="74" spans="1:1025" x14ac:dyDescent="0.3">
      <c r="A74" s="252" t="s">
        <v>493</v>
      </c>
      <c r="B74" s="252"/>
      <c r="C74" s="252"/>
      <c r="D74" s="77">
        <f t="shared" si="2"/>
        <v>8.8324999999999996</v>
      </c>
      <c r="E74" s="95">
        <v>40.159999999999997</v>
      </c>
      <c r="F74" s="95">
        <v>29.47</v>
      </c>
      <c r="G74" s="95">
        <v>105.99</v>
      </c>
      <c r="H74" s="95">
        <v>855.55</v>
      </c>
      <c r="I74" s="96"/>
      <c r="J74" s="139">
        <v>0.33</v>
      </c>
      <c r="K74" s="139">
        <v>0.37</v>
      </c>
      <c r="L74" s="139">
        <v>0.35</v>
      </c>
      <c r="M74" s="139">
        <v>0.36</v>
      </c>
      <c r="N74" s="86"/>
      <c r="O74" s="89">
        <v>0.19</v>
      </c>
      <c r="P74" s="89">
        <v>0.31</v>
      </c>
      <c r="Q74" s="89">
        <v>0.5</v>
      </c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  <c r="IW74" s="67"/>
      <c r="IX74" s="67"/>
      <c r="IY74" s="67"/>
      <c r="IZ74" s="67"/>
      <c r="JA74" s="67"/>
      <c r="JB74" s="67"/>
      <c r="JC74" s="67"/>
      <c r="JD74" s="67"/>
      <c r="JE74" s="67"/>
      <c r="JF74" s="67"/>
      <c r="JG74" s="67"/>
      <c r="JH74" s="67"/>
      <c r="JI74" s="67"/>
      <c r="JJ74" s="67"/>
      <c r="JK74" s="67"/>
      <c r="JL74" s="67"/>
      <c r="JM74" s="67"/>
      <c r="JN74" s="67"/>
      <c r="JO74" s="67"/>
      <c r="JP74" s="67"/>
      <c r="JQ74" s="67"/>
      <c r="JR74" s="67"/>
      <c r="JS74" s="67"/>
      <c r="JT74" s="67"/>
      <c r="JU74" s="67"/>
      <c r="JV74" s="67"/>
      <c r="JW74" s="67"/>
      <c r="JX74" s="67"/>
      <c r="JY74" s="67"/>
      <c r="JZ74" s="67"/>
      <c r="KA74" s="67"/>
      <c r="KB74" s="67"/>
      <c r="KC74" s="67"/>
      <c r="KD74" s="67"/>
      <c r="KE74" s="67"/>
      <c r="KF74" s="67"/>
      <c r="KG74" s="67"/>
      <c r="KH74" s="67"/>
      <c r="KI74" s="67"/>
      <c r="KJ74" s="67"/>
      <c r="KK74" s="67"/>
      <c r="KL74" s="67"/>
      <c r="KM74" s="67"/>
      <c r="KN74" s="67"/>
      <c r="KO74" s="67"/>
      <c r="KP74" s="67"/>
      <c r="KQ74" s="67"/>
      <c r="KR74" s="67"/>
      <c r="KS74" s="67"/>
      <c r="KT74" s="67"/>
      <c r="KU74" s="67"/>
      <c r="KV74" s="67"/>
      <c r="KW74" s="67"/>
      <c r="KX74" s="67"/>
      <c r="KY74" s="67"/>
      <c r="KZ74" s="67"/>
      <c r="LA74" s="67"/>
      <c r="LB74" s="67"/>
      <c r="LC74" s="67"/>
      <c r="LD74" s="67"/>
      <c r="LE74" s="67"/>
      <c r="LF74" s="67"/>
      <c r="LG74" s="67"/>
      <c r="LH74" s="67"/>
      <c r="LI74" s="67"/>
      <c r="LJ74" s="67"/>
      <c r="LK74" s="67"/>
      <c r="LL74" s="67"/>
      <c r="LM74" s="67"/>
      <c r="LN74" s="67"/>
      <c r="LO74" s="67"/>
      <c r="LP74" s="67"/>
      <c r="LQ74" s="67"/>
      <c r="LR74" s="67"/>
      <c r="LS74" s="67"/>
      <c r="LT74" s="67"/>
      <c r="LU74" s="67"/>
      <c r="LV74" s="67"/>
      <c r="LW74" s="67"/>
      <c r="LX74" s="67"/>
      <c r="LY74" s="67"/>
      <c r="LZ74" s="67"/>
      <c r="MA74" s="67"/>
      <c r="MB74" s="67"/>
      <c r="MC74" s="67"/>
      <c r="MD74" s="67"/>
      <c r="ME74" s="67"/>
      <c r="MF74" s="67"/>
      <c r="MG74" s="67"/>
      <c r="MH74" s="67"/>
      <c r="MI74" s="67"/>
      <c r="MJ74" s="67"/>
      <c r="MK74" s="67"/>
      <c r="ML74" s="67"/>
      <c r="MM74" s="67"/>
      <c r="MN74" s="67"/>
      <c r="MO74" s="67"/>
      <c r="MP74" s="67"/>
      <c r="MQ74" s="67"/>
      <c r="MR74" s="67"/>
      <c r="MS74" s="67"/>
      <c r="MT74" s="67"/>
      <c r="MU74" s="67"/>
      <c r="MV74" s="67"/>
      <c r="MW74" s="67"/>
      <c r="MX74" s="67"/>
      <c r="MY74" s="67"/>
      <c r="MZ74" s="67"/>
      <c r="NA74" s="67"/>
      <c r="NB74" s="67"/>
      <c r="NC74" s="67"/>
      <c r="ND74" s="67"/>
      <c r="NE74" s="67"/>
      <c r="NF74" s="67"/>
      <c r="NG74" s="67"/>
      <c r="NH74" s="67"/>
      <c r="NI74" s="67"/>
      <c r="NJ74" s="67"/>
      <c r="NK74" s="67"/>
      <c r="NL74" s="67"/>
      <c r="NM74" s="67"/>
      <c r="NN74" s="67"/>
      <c r="NO74" s="67"/>
      <c r="NP74" s="67"/>
      <c r="NQ74" s="67"/>
      <c r="NR74" s="67"/>
      <c r="NS74" s="67"/>
      <c r="NT74" s="67"/>
      <c r="NU74" s="67"/>
      <c r="NV74" s="67"/>
      <c r="NW74" s="67"/>
      <c r="NX74" s="67"/>
      <c r="NY74" s="67"/>
      <c r="NZ74" s="67"/>
      <c r="OA74" s="67"/>
      <c r="OB74" s="67"/>
      <c r="OC74" s="67"/>
      <c r="OD74" s="67"/>
      <c r="OE74" s="67"/>
      <c r="OF74" s="67"/>
      <c r="OG74" s="67"/>
      <c r="OH74" s="67"/>
      <c r="OI74" s="67"/>
      <c r="OJ74" s="67"/>
      <c r="OK74" s="67"/>
      <c r="OL74" s="67"/>
      <c r="OM74" s="67"/>
      <c r="ON74" s="67"/>
      <c r="OO74" s="67"/>
      <c r="OP74" s="67"/>
      <c r="OQ74" s="67"/>
      <c r="OR74" s="67"/>
      <c r="OS74" s="67"/>
      <c r="OT74" s="67"/>
      <c r="OU74" s="67"/>
      <c r="OV74" s="67"/>
      <c r="OW74" s="67"/>
      <c r="OX74" s="67"/>
      <c r="OY74" s="67"/>
      <c r="OZ74" s="67"/>
      <c r="PA74" s="67"/>
      <c r="PB74" s="67"/>
      <c r="PC74" s="67"/>
      <c r="PD74" s="67"/>
      <c r="PE74" s="67"/>
      <c r="PF74" s="67"/>
      <c r="PG74" s="67"/>
      <c r="PH74" s="67"/>
      <c r="PI74" s="67"/>
      <c r="PJ74" s="67"/>
      <c r="PK74" s="67"/>
      <c r="PL74" s="67"/>
      <c r="PM74" s="67"/>
      <c r="PN74" s="67"/>
      <c r="PO74" s="67"/>
      <c r="PP74" s="67"/>
      <c r="PQ74" s="67"/>
      <c r="PR74" s="67"/>
      <c r="PS74" s="67"/>
      <c r="PT74" s="67"/>
      <c r="PU74" s="67"/>
      <c r="PV74" s="67"/>
      <c r="PW74" s="67"/>
      <c r="PX74" s="67"/>
      <c r="PY74" s="67"/>
      <c r="PZ74" s="67"/>
      <c r="QA74" s="67"/>
      <c r="QB74" s="67"/>
      <c r="QC74" s="67"/>
      <c r="QD74" s="67"/>
      <c r="QE74" s="67"/>
      <c r="QF74" s="67"/>
      <c r="QG74" s="67"/>
      <c r="QH74" s="67"/>
      <c r="QI74" s="67"/>
      <c r="QJ74" s="67"/>
      <c r="QK74" s="67"/>
      <c r="QL74" s="67"/>
      <c r="QM74" s="67"/>
      <c r="QN74" s="67"/>
      <c r="QO74" s="67"/>
      <c r="QP74" s="67"/>
      <c r="QQ74" s="67"/>
      <c r="QR74" s="67"/>
      <c r="QS74" s="67"/>
      <c r="QT74" s="67"/>
      <c r="QU74" s="67"/>
      <c r="QV74" s="67"/>
      <c r="QW74" s="67"/>
      <c r="QX74" s="67"/>
      <c r="QY74" s="67"/>
      <c r="QZ74" s="67"/>
      <c r="RA74" s="67"/>
      <c r="RB74" s="67"/>
      <c r="RC74" s="67"/>
      <c r="RD74" s="67"/>
      <c r="RE74" s="67"/>
      <c r="RF74" s="67"/>
      <c r="RG74" s="67"/>
      <c r="RH74" s="67"/>
      <c r="RI74" s="67"/>
      <c r="RJ74" s="67"/>
      <c r="RK74" s="67"/>
      <c r="RL74" s="67"/>
      <c r="RM74" s="67"/>
      <c r="RN74" s="67"/>
      <c r="RO74" s="67"/>
      <c r="RP74" s="67"/>
      <c r="RQ74" s="67"/>
      <c r="RR74" s="67"/>
      <c r="RS74" s="67"/>
      <c r="RT74" s="67"/>
      <c r="RU74" s="67"/>
      <c r="RV74" s="67"/>
      <c r="RW74" s="67"/>
      <c r="RX74" s="67"/>
      <c r="RY74" s="67"/>
      <c r="RZ74" s="67"/>
      <c r="SA74" s="67"/>
      <c r="SB74" s="67"/>
      <c r="SC74" s="67"/>
      <c r="SD74" s="67"/>
      <c r="SE74" s="67"/>
      <c r="SF74" s="67"/>
      <c r="SG74" s="67"/>
      <c r="SH74" s="67"/>
      <c r="SI74" s="67"/>
      <c r="SJ74" s="67"/>
      <c r="SK74" s="67"/>
      <c r="SL74" s="67"/>
      <c r="SM74" s="67"/>
      <c r="SN74" s="67"/>
      <c r="SO74" s="67"/>
      <c r="SP74" s="67"/>
      <c r="SQ74" s="67"/>
      <c r="SR74" s="67"/>
      <c r="SS74" s="67"/>
      <c r="ST74" s="67"/>
      <c r="SU74" s="67"/>
      <c r="SV74" s="67"/>
      <c r="SW74" s="67"/>
      <c r="SX74" s="67"/>
      <c r="SY74" s="67"/>
      <c r="SZ74" s="67"/>
      <c r="TA74" s="67"/>
      <c r="TB74" s="67"/>
      <c r="TC74" s="67"/>
      <c r="TD74" s="67"/>
      <c r="TE74" s="67"/>
      <c r="TF74" s="67"/>
      <c r="TG74" s="67"/>
      <c r="TH74" s="67"/>
      <c r="TI74" s="67"/>
      <c r="TJ74" s="67"/>
      <c r="TK74" s="67"/>
      <c r="TL74" s="67"/>
      <c r="TM74" s="67"/>
      <c r="TN74" s="67"/>
      <c r="TO74" s="67"/>
      <c r="TP74" s="67"/>
      <c r="TQ74" s="67"/>
      <c r="TR74" s="67"/>
      <c r="TS74" s="67"/>
      <c r="TT74" s="67"/>
      <c r="TU74" s="67"/>
      <c r="TV74" s="67"/>
      <c r="TW74" s="67"/>
      <c r="TX74" s="67"/>
      <c r="TY74" s="67"/>
      <c r="TZ74" s="67"/>
      <c r="UA74" s="67"/>
      <c r="UB74" s="67"/>
      <c r="UC74" s="67"/>
      <c r="UD74" s="67"/>
      <c r="UE74" s="67"/>
      <c r="UF74" s="67"/>
      <c r="UG74" s="67"/>
      <c r="UH74" s="67"/>
      <c r="UI74" s="67"/>
      <c r="UJ74" s="67"/>
      <c r="UK74" s="67"/>
      <c r="UL74" s="67"/>
      <c r="UM74" s="67"/>
      <c r="UN74" s="67"/>
      <c r="UO74" s="67"/>
      <c r="UP74" s="67"/>
      <c r="UQ74" s="67"/>
      <c r="UR74" s="67"/>
      <c r="US74" s="67"/>
      <c r="UT74" s="67"/>
      <c r="UU74" s="67"/>
      <c r="UV74" s="67"/>
      <c r="UW74" s="67"/>
      <c r="UX74" s="67"/>
      <c r="UY74" s="67"/>
      <c r="UZ74" s="67"/>
      <c r="VA74" s="67"/>
      <c r="VB74" s="67"/>
      <c r="VC74" s="67"/>
      <c r="VD74" s="67"/>
      <c r="VE74" s="67"/>
      <c r="VF74" s="67"/>
      <c r="VG74" s="67"/>
      <c r="VH74" s="67"/>
      <c r="VI74" s="67"/>
      <c r="VJ74" s="67"/>
      <c r="VK74" s="67"/>
      <c r="VL74" s="67"/>
      <c r="VM74" s="67"/>
      <c r="VN74" s="67"/>
      <c r="VO74" s="67"/>
      <c r="VP74" s="67"/>
      <c r="VQ74" s="67"/>
      <c r="VR74" s="67"/>
      <c r="VS74" s="67"/>
      <c r="VT74" s="67"/>
      <c r="VU74" s="67"/>
      <c r="VV74" s="67"/>
      <c r="VW74" s="67"/>
      <c r="VX74" s="67"/>
      <c r="VY74" s="67"/>
      <c r="VZ74" s="67"/>
      <c r="WA74" s="67"/>
      <c r="WB74" s="67"/>
      <c r="WC74" s="67"/>
      <c r="WD74" s="67"/>
      <c r="WE74" s="67"/>
      <c r="WF74" s="67"/>
      <c r="WG74" s="67"/>
      <c r="WH74" s="67"/>
      <c r="WI74" s="67"/>
      <c r="WJ74" s="67"/>
      <c r="WK74" s="67"/>
      <c r="WL74" s="67"/>
      <c r="WM74" s="67"/>
      <c r="WN74" s="67"/>
      <c r="WO74" s="67"/>
      <c r="WP74" s="67"/>
      <c r="WQ74" s="67"/>
      <c r="WR74" s="67"/>
      <c r="WS74" s="67"/>
      <c r="WT74" s="67"/>
      <c r="WU74" s="67"/>
      <c r="WV74" s="67"/>
      <c r="WW74" s="67"/>
      <c r="WX74" s="67"/>
      <c r="WY74" s="67"/>
      <c r="WZ74" s="67"/>
      <c r="XA74" s="67"/>
      <c r="XB74" s="67"/>
      <c r="XC74" s="67"/>
      <c r="XD74" s="67"/>
      <c r="XE74" s="67"/>
      <c r="XF74" s="67"/>
      <c r="XG74" s="67"/>
      <c r="XH74" s="67"/>
      <c r="XI74" s="67"/>
      <c r="XJ74" s="67"/>
      <c r="XK74" s="67"/>
      <c r="XL74" s="67"/>
      <c r="XM74" s="67"/>
      <c r="XN74" s="67"/>
      <c r="XO74" s="67"/>
      <c r="XP74" s="67"/>
      <c r="XQ74" s="67"/>
      <c r="XR74" s="67"/>
      <c r="XS74" s="67"/>
      <c r="XT74" s="67"/>
      <c r="XU74" s="67"/>
      <c r="XV74" s="67"/>
      <c r="XW74" s="67"/>
      <c r="XX74" s="67"/>
      <c r="XY74" s="67"/>
      <c r="XZ74" s="67"/>
      <c r="YA74" s="67"/>
      <c r="YB74" s="67"/>
      <c r="YC74" s="67"/>
      <c r="YD74" s="67"/>
      <c r="YE74" s="67"/>
      <c r="YF74" s="67"/>
      <c r="YG74" s="67"/>
      <c r="YH74" s="67"/>
      <c r="YI74" s="67"/>
      <c r="YJ74" s="67"/>
      <c r="YK74" s="67"/>
      <c r="YL74" s="67"/>
      <c r="YM74" s="67"/>
      <c r="YN74" s="67"/>
      <c r="YO74" s="67"/>
      <c r="YP74" s="67"/>
      <c r="YQ74" s="67"/>
      <c r="YR74" s="67"/>
      <c r="YS74" s="67"/>
      <c r="YT74" s="67"/>
      <c r="YU74" s="67"/>
      <c r="YV74" s="67"/>
      <c r="YW74" s="67"/>
      <c r="YX74" s="67"/>
      <c r="YY74" s="67"/>
      <c r="YZ74" s="67"/>
      <c r="ZA74" s="67"/>
      <c r="ZB74" s="67"/>
      <c r="ZC74" s="67"/>
      <c r="ZD74" s="67"/>
      <c r="ZE74" s="67"/>
      <c r="ZF74" s="67"/>
      <c r="ZG74" s="67"/>
      <c r="ZH74" s="67"/>
      <c r="ZI74" s="67"/>
      <c r="ZJ74" s="67"/>
      <c r="ZK74" s="67"/>
      <c r="ZL74" s="67"/>
      <c r="ZM74" s="67"/>
      <c r="ZN74" s="67"/>
      <c r="ZO74" s="67"/>
      <c r="ZP74" s="67"/>
      <c r="ZQ74" s="67"/>
      <c r="ZR74" s="67"/>
      <c r="ZS74" s="67"/>
      <c r="ZT74" s="67"/>
      <c r="ZU74" s="67"/>
      <c r="ZV74" s="67"/>
      <c r="ZW74" s="67"/>
      <c r="ZX74" s="67"/>
      <c r="ZY74" s="67"/>
      <c r="ZZ74" s="67"/>
      <c r="AAA74" s="67"/>
      <c r="AAB74" s="67"/>
      <c r="AAC74" s="67"/>
      <c r="AAD74" s="67"/>
      <c r="AAE74" s="67"/>
      <c r="AAF74" s="67"/>
      <c r="AAG74" s="67"/>
      <c r="AAH74" s="67"/>
      <c r="AAI74" s="67"/>
      <c r="AAJ74" s="67"/>
      <c r="AAK74" s="67"/>
      <c r="AAL74" s="67"/>
      <c r="AAM74" s="67"/>
      <c r="AAN74" s="67"/>
      <c r="AAO74" s="67"/>
      <c r="AAP74" s="67"/>
      <c r="AAQ74" s="67"/>
      <c r="AAR74" s="67"/>
      <c r="AAS74" s="67"/>
      <c r="AAT74" s="67"/>
      <c r="AAU74" s="67"/>
      <c r="AAV74" s="67"/>
      <c r="AAW74" s="67"/>
      <c r="AAX74" s="67"/>
      <c r="AAY74" s="67"/>
      <c r="AAZ74" s="67"/>
      <c r="ABA74" s="67"/>
      <c r="ABB74" s="67"/>
      <c r="ABC74" s="67"/>
      <c r="ABD74" s="67"/>
      <c r="ABE74" s="67"/>
      <c r="ABF74" s="67"/>
      <c r="ABG74" s="67"/>
      <c r="ABH74" s="67"/>
      <c r="ABI74" s="67"/>
      <c r="ABJ74" s="67"/>
      <c r="ABK74" s="67"/>
      <c r="ABL74" s="67"/>
      <c r="ABM74" s="67"/>
      <c r="ABN74" s="67"/>
      <c r="ABO74" s="67"/>
      <c r="ABP74" s="67"/>
      <c r="ABQ74" s="67"/>
      <c r="ABR74" s="67"/>
      <c r="ABS74" s="67"/>
      <c r="ABT74" s="67"/>
      <c r="ABU74" s="67"/>
      <c r="ABV74" s="67"/>
      <c r="ABW74" s="67"/>
      <c r="ABX74" s="67"/>
      <c r="ABY74" s="67"/>
      <c r="ABZ74" s="67"/>
      <c r="ACA74" s="67"/>
      <c r="ACB74" s="67"/>
      <c r="ACC74" s="67"/>
      <c r="ACD74" s="67"/>
      <c r="ACE74" s="67"/>
      <c r="ACF74" s="67"/>
      <c r="ACG74" s="67"/>
      <c r="ACH74" s="67"/>
      <c r="ACI74" s="67"/>
      <c r="ACJ74" s="67"/>
      <c r="ACK74" s="67"/>
      <c r="ACL74" s="67"/>
      <c r="ACM74" s="67"/>
      <c r="ACN74" s="67"/>
      <c r="ACO74" s="67"/>
      <c r="ACP74" s="67"/>
      <c r="ACQ74" s="67"/>
      <c r="ACR74" s="67"/>
      <c r="ACS74" s="67"/>
      <c r="ACT74" s="67"/>
      <c r="ACU74" s="67"/>
      <c r="ACV74" s="67"/>
      <c r="ACW74" s="67"/>
      <c r="ACX74" s="67"/>
      <c r="ACY74" s="67"/>
      <c r="ACZ74" s="67"/>
      <c r="ADA74" s="67"/>
      <c r="ADB74" s="67"/>
      <c r="ADC74" s="67"/>
      <c r="ADD74" s="67"/>
      <c r="ADE74" s="67"/>
      <c r="ADF74" s="67"/>
      <c r="ADG74" s="67"/>
      <c r="ADH74" s="67"/>
      <c r="ADI74" s="67"/>
      <c r="ADJ74" s="67"/>
      <c r="ADK74" s="67"/>
      <c r="ADL74" s="67"/>
      <c r="ADM74" s="67"/>
      <c r="ADN74" s="67"/>
      <c r="ADO74" s="67"/>
      <c r="ADP74" s="67"/>
      <c r="ADQ74" s="67"/>
      <c r="ADR74" s="67"/>
      <c r="ADS74" s="67"/>
      <c r="ADT74" s="67"/>
      <c r="ADU74" s="67"/>
      <c r="ADV74" s="67"/>
      <c r="ADW74" s="67"/>
      <c r="ADX74" s="67"/>
      <c r="ADY74" s="67"/>
      <c r="ADZ74" s="67"/>
      <c r="AEA74" s="67"/>
      <c r="AEB74" s="67"/>
      <c r="AEC74" s="67"/>
      <c r="AED74" s="67"/>
      <c r="AEE74" s="67"/>
      <c r="AEF74" s="67"/>
      <c r="AEG74" s="67"/>
      <c r="AEH74" s="67"/>
      <c r="AEI74" s="67"/>
      <c r="AEJ74" s="67"/>
      <c r="AEK74" s="67"/>
      <c r="AEL74" s="67"/>
      <c r="AEM74" s="67"/>
      <c r="AEN74" s="67"/>
      <c r="AEO74" s="67"/>
      <c r="AEP74" s="67"/>
      <c r="AEQ74" s="67"/>
      <c r="AER74" s="67"/>
      <c r="AES74" s="67"/>
      <c r="AET74" s="67"/>
      <c r="AEU74" s="67"/>
      <c r="AEV74" s="67"/>
      <c r="AEW74" s="67"/>
      <c r="AEX74" s="67"/>
      <c r="AEY74" s="67"/>
      <c r="AEZ74" s="67"/>
      <c r="AFA74" s="67"/>
      <c r="AFB74" s="67"/>
      <c r="AFC74" s="67"/>
      <c r="AFD74" s="67"/>
      <c r="AFE74" s="67"/>
      <c r="AFF74" s="67"/>
      <c r="AFG74" s="67"/>
      <c r="AFH74" s="67"/>
      <c r="AFI74" s="67"/>
      <c r="AFJ74" s="67"/>
      <c r="AFK74" s="67"/>
      <c r="AFL74" s="67"/>
      <c r="AFM74" s="67"/>
      <c r="AFN74" s="67"/>
      <c r="AFO74" s="67"/>
      <c r="AFP74" s="67"/>
      <c r="AFQ74" s="67"/>
      <c r="AFR74" s="67"/>
      <c r="AFS74" s="67"/>
      <c r="AFT74" s="67"/>
      <c r="AFU74" s="67"/>
      <c r="AFV74" s="67"/>
      <c r="AFW74" s="67"/>
      <c r="AFX74" s="67"/>
      <c r="AFY74" s="67"/>
      <c r="AFZ74" s="67"/>
      <c r="AGA74" s="67"/>
      <c r="AGB74" s="67"/>
      <c r="AGC74" s="67"/>
      <c r="AGD74" s="67"/>
      <c r="AGE74" s="67"/>
      <c r="AGF74" s="67"/>
      <c r="AGG74" s="67"/>
      <c r="AGH74" s="67"/>
      <c r="AGI74" s="67"/>
      <c r="AGJ74" s="67"/>
      <c r="AGK74" s="67"/>
      <c r="AGL74" s="67"/>
      <c r="AGM74" s="67"/>
      <c r="AGN74" s="67"/>
      <c r="AGO74" s="67"/>
      <c r="AGP74" s="67"/>
      <c r="AGQ74" s="67"/>
      <c r="AGR74" s="67"/>
      <c r="AGS74" s="67"/>
      <c r="AGT74" s="67"/>
      <c r="AGU74" s="67"/>
      <c r="AGV74" s="67"/>
      <c r="AGW74" s="67"/>
      <c r="AGX74" s="67"/>
      <c r="AGY74" s="67"/>
      <c r="AGZ74" s="67"/>
      <c r="AHA74" s="67"/>
      <c r="AHB74" s="67"/>
      <c r="AHC74" s="67"/>
      <c r="AHD74" s="67"/>
      <c r="AHE74" s="67"/>
      <c r="AHF74" s="67"/>
      <c r="AHG74" s="67"/>
      <c r="AHH74" s="67"/>
      <c r="AHI74" s="67"/>
      <c r="AHJ74" s="67"/>
      <c r="AHK74" s="67"/>
      <c r="AHL74" s="67"/>
      <c r="AHM74" s="67"/>
      <c r="AHN74" s="67"/>
      <c r="AHO74" s="67"/>
      <c r="AHP74" s="67"/>
      <c r="AHQ74" s="67"/>
      <c r="AHR74" s="67"/>
      <c r="AHS74" s="67"/>
      <c r="AHT74" s="67"/>
      <c r="AHU74" s="67"/>
      <c r="AHV74" s="67"/>
      <c r="AHW74" s="67"/>
      <c r="AHX74" s="67"/>
      <c r="AHY74" s="67"/>
      <c r="AHZ74" s="67"/>
      <c r="AIA74" s="67"/>
      <c r="AIB74" s="67"/>
      <c r="AIC74" s="67"/>
      <c r="AID74" s="67"/>
      <c r="AIE74" s="67"/>
      <c r="AIF74" s="67"/>
      <c r="AIG74" s="67"/>
      <c r="AIH74" s="67"/>
      <c r="AII74" s="67"/>
      <c r="AIJ74" s="67"/>
      <c r="AIK74" s="67"/>
      <c r="AIL74" s="67"/>
      <c r="AIM74" s="67"/>
      <c r="AIN74" s="67"/>
      <c r="AIO74" s="67"/>
      <c r="AIP74" s="67"/>
      <c r="AIQ74" s="67"/>
      <c r="AIR74" s="67"/>
      <c r="AIS74" s="67"/>
      <c r="AIT74" s="67"/>
      <c r="AIU74" s="67"/>
      <c r="AIV74" s="67"/>
      <c r="AIW74" s="67"/>
      <c r="AIX74" s="67"/>
      <c r="AIY74" s="67"/>
      <c r="AIZ74" s="67"/>
      <c r="AJA74" s="67"/>
      <c r="AJB74" s="67"/>
      <c r="AJC74" s="67"/>
      <c r="AJD74" s="67"/>
      <c r="AJE74" s="67"/>
      <c r="AJF74" s="67"/>
      <c r="AJG74" s="67"/>
      <c r="AJH74" s="67"/>
      <c r="AJI74" s="67"/>
      <c r="AJJ74" s="67"/>
      <c r="AJK74" s="67"/>
      <c r="AJL74" s="67"/>
      <c r="AJM74" s="67"/>
      <c r="AJN74" s="67"/>
      <c r="AJO74" s="67"/>
      <c r="AJP74" s="67"/>
      <c r="AJQ74" s="67"/>
      <c r="AJR74" s="67"/>
      <c r="AJS74" s="67"/>
      <c r="AJT74" s="67"/>
      <c r="AJU74" s="67"/>
      <c r="AJV74" s="67"/>
      <c r="AJW74" s="67"/>
      <c r="AJX74" s="67"/>
      <c r="AJY74" s="67"/>
      <c r="AJZ74" s="67"/>
      <c r="AKA74" s="67"/>
      <c r="AKB74" s="67"/>
      <c r="AKC74" s="67"/>
      <c r="AKD74" s="67"/>
      <c r="AKE74" s="67"/>
      <c r="AKF74" s="67"/>
      <c r="AKG74" s="67"/>
      <c r="AKH74" s="67"/>
      <c r="AKI74" s="67"/>
      <c r="AKJ74" s="67"/>
      <c r="AKK74" s="67"/>
      <c r="AKL74" s="67"/>
      <c r="AKM74" s="67"/>
      <c r="AKN74" s="67"/>
      <c r="AKO74" s="67"/>
      <c r="AKP74" s="67"/>
      <c r="AKQ74" s="67"/>
      <c r="AKR74" s="67"/>
      <c r="AKS74" s="67"/>
      <c r="AKT74" s="67"/>
      <c r="AKU74" s="67"/>
      <c r="AKV74" s="67"/>
      <c r="AKW74" s="67"/>
      <c r="AKX74" s="67"/>
      <c r="AKY74" s="67"/>
      <c r="AKZ74" s="67"/>
      <c r="ALA74" s="67"/>
      <c r="ALB74" s="67"/>
      <c r="ALC74" s="67"/>
      <c r="ALD74" s="67"/>
      <c r="ALE74" s="67"/>
      <c r="ALF74" s="67"/>
      <c r="ALG74" s="67"/>
      <c r="ALH74" s="67"/>
      <c r="ALI74" s="67"/>
      <c r="ALJ74" s="67"/>
      <c r="ALK74" s="67"/>
      <c r="ALL74" s="67"/>
      <c r="ALM74" s="67"/>
      <c r="ALN74" s="67"/>
      <c r="ALO74" s="67"/>
      <c r="ALP74" s="67"/>
      <c r="ALQ74" s="67"/>
      <c r="ALR74" s="67"/>
      <c r="ALS74" s="67"/>
      <c r="ALT74" s="67"/>
      <c r="ALU74" s="67"/>
      <c r="ALV74" s="67"/>
      <c r="ALW74" s="67"/>
      <c r="ALX74" s="67"/>
      <c r="ALY74" s="67"/>
      <c r="ALZ74" s="67"/>
      <c r="AMA74" s="67"/>
      <c r="AMB74" s="67"/>
      <c r="AMC74" s="67"/>
      <c r="AMD74" s="67"/>
      <c r="AME74" s="67"/>
      <c r="AMF74" s="67"/>
      <c r="AMG74" s="67"/>
      <c r="AMH74" s="67"/>
      <c r="AMI74" s="67"/>
      <c r="AMJ74" s="67"/>
      <c r="AMK74" s="67"/>
    </row>
    <row r="75" spans="1:1025" x14ac:dyDescent="0.3">
      <c r="A75" s="252" t="s">
        <v>494</v>
      </c>
      <c r="B75" s="252"/>
      <c r="C75" s="252"/>
      <c r="D75" s="77">
        <f t="shared" si="2"/>
        <v>7.2991666666666672</v>
      </c>
      <c r="E75" s="95">
        <v>43.63</v>
      </c>
      <c r="F75" s="95">
        <v>27.02</v>
      </c>
      <c r="G75" s="97">
        <v>87.59</v>
      </c>
      <c r="H75" s="95">
        <v>771.75</v>
      </c>
      <c r="I75" s="96"/>
      <c r="J75" s="139">
        <v>0.36</v>
      </c>
      <c r="K75" s="139">
        <v>0.34</v>
      </c>
      <c r="L75" s="139">
        <v>0.28999999999999998</v>
      </c>
      <c r="M75" s="139">
        <v>0.32</v>
      </c>
      <c r="N75" s="86"/>
      <c r="O75" s="89">
        <v>0.23</v>
      </c>
      <c r="P75" s="89">
        <v>0.32</v>
      </c>
      <c r="Q75" s="89">
        <v>0.45</v>
      </c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  <c r="IT75" s="67"/>
      <c r="IU75" s="67"/>
      <c r="IV75" s="67"/>
      <c r="IW75" s="67"/>
      <c r="IX75" s="67"/>
      <c r="IY75" s="67"/>
      <c r="IZ75" s="67"/>
      <c r="JA75" s="67"/>
      <c r="JB75" s="67"/>
      <c r="JC75" s="67"/>
      <c r="JD75" s="67"/>
      <c r="JE75" s="67"/>
      <c r="JF75" s="67"/>
      <c r="JG75" s="67"/>
      <c r="JH75" s="67"/>
      <c r="JI75" s="67"/>
      <c r="JJ75" s="67"/>
      <c r="JK75" s="67"/>
      <c r="JL75" s="67"/>
      <c r="JM75" s="67"/>
      <c r="JN75" s="67"/>
      <c r="JO75" s="67"/>
      <c r="JP75" s="67"/>
      <c r="JQ75" s="67"/>
      <c r="JR75" s="67"/>
      <c r="JS75" s="67"/>
      <c r="JT75" s="67"/>
      <c r="JU75" s="67"/>
      <c r="JV75" s="67"/>
      <c r="JW75" s="67"/>
      <c r="JX75" s="67"/>
      <c r="JY75" s="67"/>
      <c r="JZ75" s="67"/>
      <c r="KA75" s="67"/>
      <c r="KB75" s="67"/>
      <c r="KC75" s="67"/>
      <c r="KD75" s="67"/>
      <c r="KE75" s="67"/>
      <c r="KF75" s="67"/>
      <c r="KG75" s="67"/>
      <c r="KH75" s="67"/>
      <c r="KI75" s="67"/>
      <c r="KJ75" s="67"/>
      <c r="KK75" s="67"/>
      <c r="KL75" s="67"/>
      <c r="KM75" s="67"/>
      <c r="KN75" s="67"/>
      <c r="KO75" s="67"/>
      <c r="KP75" s="67"/>
      <c r="KQ75" s="67"/>
      <c r="KR75" s="67"/>
      <c r="KS75" s="67"/>
      <c r="KT75" s="67"/>
      <c r="KU75" s="67"/>
      <c r="KV75" s="67"/>
      <c r="KW75" s="67"/>
      <c r="KX75" s="67"/>
      <c r="KY75" s="67"/>
      <c r="KZ75" s="67"/>
      <c r="LA75" s="67"/>
      <c r="LB75" s="67"/>
      <c r="LC75" s="67"/>
      <c r="LD75" s="67"/>
      <c r="LE75" s="67"/>
      <c r="LF75" s="67"/>
      <c r="LG75" s="67"/>
      <c r="LH75" s="67"/>
      <c r="LI75" s="67"/>
      <c r="LJ75" s="67"/>
      <c r="LK75" s="67"/>
      <c r="LL75" s="67"/>
      <c r="LM75" s="67"/>
      <c r="LN75" s="67"/>
      <c r="LO75" s="67"/>
      <c r="LP75" s="67"/>
      <c r="LQ75" s="67"/>
      <c r="LR75" s="67"/>
      <c r="LS75" s="67"/>
      <c r="LT75" s="67"/>
      <c r="LU75" s="67"/>
      <c r="LV75" s="67"/>
      <c r="LW75" s="67"/>
      <c r="LX75" s="67"/>
      <c r="LY75" s="67"/>
      <c r="LZ75" s="67"/>
      <c r="MA75" s="67"/>
      <c r="MB75" s="67"/>
      <c r="MC75" s="67"/>
      <c r="MD75" s="67"/>
      <c r="ME75" s="67"/>
      <c r="MF75" s="67"/>
      <c r="MG75" s="67"/>
      <c r="MH75" s="67"/>
      <c r="MI75" s="67"/>
      <c r="MJ75" s="67"/>
      <c r="MK75" s="67"/>
      <c r="ML75" s="67"/>
      <c r="MM75" s="67"/>
      <c r="MN75" s="67"/>
      <c r="MO75" s="67"/>
      <c r="MP75" s="67"/>
      <c r="MQ75" s="67"/>
      <c r="MR75" s="67"/>
      <c r="MS75" s="67"/>
      <c r="MT75" s="67"/>
      <c r="MU75" s="67"/>
      <c r="MV75" s="67"/>
      <c r="MW75" s="67"/>
      <c r="MX75" s="67"/>
      <c r="MY75" s="67"/>
      <c r="MZ75" s="67"/>
      <c r="NA75" s="67"/>
      <c r="NB75" s="67"/>
      <c r="NC75" s="67"/>
      <c r="ND75" s="67"/>
      <c r="NE75" s="67"/>
      <c r="NF75" s="67"/>
      <c r="NG75" s="67"/>
      <c r="NH75" s="67"/>
      <c r="NI75" s="67"/>
      <c r="NJ75" s="67"/>
      <c r="NK75" s="67"/>
      <c r="NL75" s="67"/>
      <c r="NM75" s="67"/>
      <c r="NN75" s="67"/>
      <c r="NO75" s="67"/>
      <c r="NP75" s="67"/>
      <c r="NQ75" s="67"/>
      <c r="NR75" s="67"/>
      <c r="NS75" s="67"/>
      <c r="NT75" s="67"/>
      <c r="NU75" s="67"/>
      <c r="NV75" s="67"/>
      <c r="NW75" s="67"/>
      <c r="NX75" s="67"/>
      <c r="NY75" s="67"/>
      <c r="NZ75" s="67"/>
      <c r="OA75" s="67"/>
      <c r="OB75" s="67"/>
      <c r="OC75" s="67"/>
      <c r="OD75" s="67"/>
      <c r="OE75" s="67"/>
      <c r="OF75" s="67"/>
      <c r="OG75" s="67"/>
      <c r="OH75" s="67"/>
      <c r="OI75" s="67"/>
      <c r="OJ75" s="67"/>
      <c r="OK75" s="67"/>
      <c r="OL75" s="67"/>
      <c r="OM75" s="67"/>
      <c r="ON75" s="67"/>
      <c r="OO75" s="67"/>
      <c r="OP75" s="67"/>
      <c r="OQ75" s="67"/>
      <c r="OR75" s="67"/>
      <c r="OS75" s="67"/>
      <c r="OT75" s="67"/>
      <c r="OU75" s="67"/>
      <c r="OV75" s="67"/>
      <c r="OW75" s="67"/>
      <c r="OX75" s="67"/>
      <c r="OY75" s="67"/>
      <c r="OZ75" s="67"/>
      <c r="PA75" s="67"/>
      <c r="PB75" s="67"/>
      <c r="PC75" s="67"/>
      <c r="PD75" s="67"/>
      <c r="PE75" s="67"/>
      <c r="PF75" s="67"/>
      <c r="PG75" s="67"/>
      <c r="PH75" s="67"/>
      <c r="PI75" s="67"/>
      <c r="PJ75" s="67"/>
      <c r="PK75" s="67"/>
      <c r="PL75" s="67"/>
      <c r="PM75" s="67"/>
      <c r="PN75" s="67"/>
      <c r="PO75" s="67"/>
      <c r="PP75" s="67"/>
      <c r="PQ75" s="67"/>
      <c r="PR75" s="67"/>
      <c r="PS75" s="67"/>
      <c r="PT75" s="67"/>
      <c r="PU75" s="67"/>
      <c r="PV75" s="67"/>
      <c r="PW75" s="67"/>
      <c r="PX75" s="67"/>
      <c r="PY75" s="67"/>
      <c r="PZ75" s="67"/>
      <c r="QA75" s="67"/>
      <c r="QB75" s="67"/>
      <c r="QC75" s="67"/>
      <c r="QD75" s="67"/>
      <c r="QE75" s="67"/>
      <c r="QF75" s="67"/>
      <c r="QG75" s="67"/>
      <c r="QH75" s="67"/>
      <c r="QI75" s="67"/>
      <c r="QJ75" s="67"/>
      <c r="QK75" s="67"/>
      <c r="QL75" s="67"/>
      <c r="QM75" s="67"/>
      <c r="QN75" s="67"/>
      <c r="QO75" s="67"/>
      <c r="QP75" s="67"/>
      <c r="QQ75" s="67"/>
      <c r="QR75" s="67"/>
      <c r="QS75" s="67"/>
      <c r="QT75" s="67"/>
      <c r="QU75" s="67"/>
      <c r="QV75" s="67"/>
      <c r="QW75" s="67"/>
      <c r="QX75" s="67"/>
      <c r="QY75" s="67"/>
      <c r="QZ75" s="67"/>
      <c r="RA75" s="67"/>
      <c r="RB75" s="67"/>
      <c r="RC75" s="67"/>
      <c r="RD75" s="67"/>
      <c r="RE75" s="67"/>
      <c r="RF75" s="67"/>
      <c r="RG75" s="67"/>
      <c r="RH75" s="67"/>
      <c r="RI75" s="67"/>
      <c r="RJ75" s="67"/>
      <c r="RK75" s="67"/>
      <c r="RL75" s="67"/>
      <c r="RM75" s="67"/>
      <c r="RN75" s="67"/>
      <c r="RO75" s="67"/>
      <c r="RP75" s="67"/>
      <c r="RQ75" s="67"/>
      <c r="RR75" s="67"/>
      <c r="RS75" s="67"/>
      <c r="RT75" s="67"/>
      <c r="RU75" s="67"/>
      <c r="RV75" s="67"/>
      <c r="RW75" s="67"/>
      <c r="RX75" s="67"/>
      <c r="RY75" s="67"/>
      <c r="RZ75" s="67"/>
      <c r="SA75" s="67"/>
      <c r="SB75" s="67"/>
      <c r="SC75" s="67"/>
      <c r="SD75" s="67"/>
      <c r="SE75" s="67"/>
      <c r="SF75" s="67"/>
      <c r="SG75" s="67"/>
      <c r="SH75" s="67"/>
      <c r="SI75" s="67"/>
      <c r="SJ75" s="67"/>
      <c r="SK75" s="67"/>
      <c r="SL75" s="67"/>
      <c r="SM75" s="67"/>
      <c r="SN75" s="67"/>
      <c r="SO75" s="67"/>
      <c r="SP75" s="67"/>
      <c r="SQ75" s="67"/>
      <c r="SR75" s="67"/>
      <c r="SS75" s="67"/>
      <c r="ST75" s="67"/>
      <c r="SU75" s="67"/>
      <c r="SV75" s="67"/>
      <c r="SW75" s="67"/>
      <c r="SX75" s="67"/>
      <c r="SY75" s="67"/>
      <c r="SZ75" s="67"/>
      <c r="TA75" s="67"/>
      <c r="TB75" s="67"/>
      <c r="TC75" s="67"/>
      <c r="TD75" s="67"/>
      <c r="TE75" s="67"/>
      <c r="TF75" s="67"/>
      <c r="TG75" s="67"/>
      <c r="TH75" s="67"/>
      <c r="TI75" s="67"/>
      <c r="TJ75" s="67"/>
      <c r="TK75" s="67"/>
      <c r="TL75" s="67"/>
      <c r="TM75" s="67"/>
      <c r="TN75" s="67"/>
      <c r="TO75" s="67"/>
      <c r="TP75" s="67"/>
      <c r="TQ75" s="67"/>
      <c r="TR75" s="67"/>
      <c r="TS75" s="67"/>
      <c r="TT75" s="67"/>
      <c r="TU75" s="67"/>
      <c r="TV75" s="67"/>
      <c r="TW75" s="67"/>
      <c r="TX75" s="67"/>
      <c r="TY75" s="67"/>
      <c r="TZ75" s="67"/>
      <c r="UA75" s="67"/>
      <c r="UB75" s="67"/>
      <c r="UC75" s="67"/>
      <c r="UD75" s="67"/>
      <c r="UE75" s="67"/>
      <c r="UF75" s="67"/>
      <c r="UG75" s="67"/>
      <c r="UH75" s="67"/>
      <c r="UI75" s="67"/>
      <c r="UJ75" s="67"/>
      <c r="UK75" s="67"/>
      <c r="UL75" s="67"/>
      <c r="UM75" s="67"/>
      <c r="UN75" s="67"/>
      <c r="UO75" s="67"/>
      <c r="UP75" s="67"/>
      <c r="UQ75" s="67"/>
      <c r="UR75" s="67"/>
      <c r="US75" s="67"/>
      <c r="UT75" s="67"/>
      <c r="UU75" s="67"/>
      <c r="UV75" s="67"/>
      <c r="UW75" s="67"/>
      <c r="UX75" s="67"/>
      <c r="UY75" s="67"/>
      <c r="UZ75" s="67"/>
      <c r="VA75" s="67"/>
      <c r="VB75" s="67"/>
      <c r="VC75" s="67"/>
      <c r="VD75" s="67"/>
      <c r="VE75" s="67"/>
      <c r="VF75" s="67"/>
      <c r="VG75" s="67"/>
      <c r="VH75" s="67"/>
      <c r="VI75" s="67"/>
      <c r="VJ75" s="67"/>
      <c r="VK75" s="67"/>
      <c r="VL75" s="67"/>
      <c r="VM75" s="67"/>
      <c r="VN75" s="67"/>
      <c r="VO75" s="67"/>
      <c r="VP75" s="67"/>
      <c r="VQ75" s="67"/>
      <c r="VR75" s="67"/>
      <c r="VS75" s="67"/>
      <c r="VT75" s="67"/>
      <c r="VU75" s="67"/>
      <c r="VV75" s="67"/>
      <c r="VW75" s="67"/>
      <c r="VX75" s="67"/>
      <c r="VY75" s="67"/>
      <c r="VZ75" s="67"/>
      <c r="WA75" s="67"/>
      <c r="WB75" s="67"/>
      <c r="WC75" s="67"/>
      <c r="WD75" s="67"/>
      <c r="WE75" s="67"/>
      <c r="WF75" s="67"/>
      <c r="WG75" s="67"/>
      <c r="WH75" s="67"/>
      <c r="WI75" s="67"/>
      <c r="WJ75" s="67"/>
      <c r="WK75" s="67"/>
      <c r="WL75" s="67"/>
      <c r="WM75" s="67"/>
      <c r="WN75" s="67"/>
      <c r="WO75" s="67"/>
      <c r="WP75" s="67"/>
      <c r="WQ75" s="67"/>
      <c r="WR75" s="67"/>
      <c r="WS75" s="67"/>
      <c r="WT75" s="67"/>
      <c r="WU75" s="67"/>
      <c r="WV75" s="67"/>
      <c r="WW75" s="67"/>
      <c r="WX75" s="67"/>
      <c r="WY75" s="67"/>
      <c r="WZ75" s="67"/>
      <c r="XA75" s="67"/>
      <c r="XB75" s="67"/>
      <c r="XC75" s="67"/>
      <c r="XD75" s="67"/>
      <c r="XE75" s="67"/>
      <c r="XF75" s="67"/>
      <c r="XG75" s="67"/>
      <c r="XH75" s="67"/>
      <c r="XI75" s="67"/>
      <c r="XJ75" s="67"/>
      <c r="XK75" s="67"/>
      <c r="XL75" s="67"/>
      <c r="XM75" s="67"/>
      <c r="XN75" s="67"/>
      <c r="XO75" s="67"/>
      <c r="XP75" s="67"/>
      <c r="XQ75" s="67"/>
      <c r="XR75" s="67"/>
      <c r="XS75" s="67"/>
      <c r="XT75" s="67"/>
      <c r="XU75" s="67"/>
      <c r="XV75" s="67"/>
      <c r="XW75" s="67"/>
      <c r="XX75" s="67"/>
      <c r="XY75" s="67"/>
      <c r="XZ75" s="67"/>
      <c r="YA75" s="67"/>
      <c r="YB75" s="67"/>
      <c r="YC75" s="67"/>
      <c r="YD75" s="67"/>
      <c r="YE75" s="67"/>
      <c r="YF75" s="67"/>
      <c r="YG75" s="67"/>
      <c r="YH75" s="67"/>
      <c r="YI75" s="67"/>
      <c r="YJ75" s="67"/>
      <c r="YK75" s="67"/>
      <c r="YL75" s="67"/>
      <c r="YM75" s="67"/>
      <c r="YN75" s="67"/>
      <c r="YO75" s="67"/>
      <c r="YP75" s="67"/>
      <c r="YQ75" s="67"/>
      <c r="YR75" s="67"/>
      <c r="YS75" s="67"/>
      <c r="YT75" s="67"/>
      <c r="YU75" s="67"/>
      <c r="YV75" s="67"/>
      <c r="YW75" s="67"/>
      <c r="YX75" s="67"/>
      <c r="YY75" s="67"/>
      <c r="YZ75" s="67"/>
      <c r="ZA75" s="67"/>
      <c r="ZB75" s="67"/>
      <c r="ZC75" s="67"/>
      <c r="ZD75" s="67"/>
      <c r="ZE75" s="67"/>
      <c r="ZF75" s="67"/>
      <c r="ZG75" s="67"/>
      <c r="ZH75" s="67"/>
      <c r="ZI75" s="67"/>
      <c r="ZJ75" s="67"/>
      <c r="ZK75" s="67"/>
      <c r="ZL75" s="67"/>
      <c r="ZM75" s="67"/>
      <c r="ZN75" s="67"/>
      <c r="ZO75" s="67"/>
      <c r="ZP75" s="67"/>
      <c r="ZQ75" s="67"/>
      <c r="ZR75" s="67"/>
      <c r="ZS75" s="67"/>
      <c r="ZT75" s="67"/>
      <c r="ZU75" s="67"/>
      <c r="ZV75" s="67"/>
      <c r="ZW75" s="67"/>
      <c r="ZX75" s="67"/>
      <c r="ZY75" s="67"/>
      <c r="ZZ75" s="67"/>
      <c r="AAA75" s="67"/>
      <c r="AAB75" s="67"/>
      <c r="AAC75" s="67"/>
      <c r="AAD75" s="67"/>
      <c r="AAE75" s="67"/>
      <c r="AAF75" s="67"/>
      <c r="AAG75" s="67"/>
      <c r="AAH75" s="67"/>
      <c r="AAI75" s="67"/>
      <c r="AAJ75" s="67"/>
      <c r="AAK75" s="67"/>
      <c r="AAL75" s="67"/>
      <c r="AAM75" s="67"/>
      <c r="AAN75" s="67"/>
      <c r="AAO75" s="67"/>
      <c r="AAP75" s="67"/>
      <c r="AAQ75" s="67"/>
      <c r="AAR75" s="67"/>
      <c r="AAS75" s="67"/>
      <c r="AAT75" s="67"/>
      <c r="AAU75" s="67"/>
      <c r="AAV75" s="67"/>
      <c r="AAW75" s="67"/>
      <c r="AAX75" s="67"/>
      <c r="AAY75" s="67"/>
      <c r="AAZ75" s="67"/>
      <c r="ABA75" s="67"/>
      <c r="ABB75" s="67"/>
      <c r="ABC75" s="67"/>
      <c r="ABD75" s="67"/>
      <c r="ABE75" s="67"/>
      <c r="ABF75" s="67"/>
      <c r="ABG75" s="67"/>
      <c r="ABH75" s="67"/>
      <c r="ABI75" s="67"/>
      <c r="ABJ75" s="67"/>
      <c r="ABK75" s="67"/>
      <c r="ABL75" s="67"/>
      <c r="ABM75" s="67"/>
      <c r="ABN75" s="67"/>
      <c r="ABO75" s="67"/>
      <c r="ABP75" s="67"/>
      <c r="ABQ75" s="67"/>
      <c r="ABR75" s="67"/>
      <c r="ABS75" s="67"/>
      <c r="ABT75" s="67"/>
      <c r="ABU75" s="67"/>
      <c r="ABV75" s="67"/>
      <c r="ABW75" s="67"/>
      <c r="ABX75" s="67"/>
      <c r="ABY75" s="67"/>
      <c r="ABZ75" s="67"/>
      <c r="ACA75" s="67"/>
      <c r="ACB75" s="67"/>
      <c r="ACC75" s="67"/>
      <c r="ACD75" s="67"/>
      <c r="ACE75" s="67"/>
      <c r="ACF75" s="67"/>
      <c r="ACG75" s="67"/>
      <c r="ACH75" s="67"/>
      <c r="ACI75" s="67"/>
      <c r="ACJ75" s="67"/>
      <c r="ACK75" s="67"/>
      <c r="ACL75" s="67"/>
      <c r="ACM75" s="67"/>
      <c r="ACN75" s="67"/>
      <c r="ACO75" s="67"/>
      <c r="ACP75" s="67"/>
      <c r="ACQ75" s="67"/>
      <c r="ACR75" s="67"/>
      <c r="ACS75" s="67"/>
      <c r="ACT75" s="67"/>
      <c r="ACU75" s="67"/>
      <c r="ACV75" s="67"/>
      <c r="ACW75" s="67"/>
      <c r="ACX75" s="67"/>
      <c r="ACY75" s="67"/>
      <c r="ACZ75" s="67"/>
      <c r="ADA75" s="67"/>
      <c r="ADB75" s="67"/>
      <c r="ADC75" s="67"/>
      <c r="ADD75" s="67"/>
      <c r="ADE75" s="67"/>
      <c r="ADF75" s="67"/>
      <c r="ADG75" s="67"/>
      <c r="ADH75" s="67"/>
      <c r="ADI75" s="67"/>
      <c r="ADJ75" s="67"/>
      <c r="ADK75" s="67"/>
      <c r="ADL75" s="67"/>
      <c r="ADM75" s="67"/>
      <c r="ADN75" s="67"/>
      <c r="ADO75" s="67"/>
      <c r="ADP75" s="67"/>
      <c r="ADQ75" s="67"/>
      <c r="ADR75" s="67"/>
      <c r="ADS75" s="67"/>
      <c r="ADT75" s="67"/>
      <c r="ADU75" s="67"/>
      <c r="ADV75" s="67"/>
      <c r="ADW75" s="67"/>
      <c r="ADX75" s="67"/>
      <c r="ADY75" s="67"/>
      <c r="ADZ75" s="67"/>
      <c r="AEA75" s="67"/>
      <c r="AEB75" s="67"/>
      <c r="AEC75" s="67"/>
      <c r="AED75" s="67"/>
      <c r="AEE75" s="67"/>
      <c r="AEF75" s="67"/>
      <c r="AEG75" s="67"/>
      <c r="AEH75" s="67"/>
      <c r="AEI75" s="67"/>
      <c r="AEJ75" s="67"/>
      <c r="AEK75" s="67"/>
      <c r="AEL75" s="67"/>
      <c r="AEM75" s="67"/>
      <c r="AEN75" s="67"/>
      <c r="AEO75" s="67"/>
      <c r="AEP75" s="67"/>
      <c r="AEQ75" s="67"/>
      <c r="AER75" s="67"/>
      <c r="AES75" s="67"/>
      <c r="AET75" s="67"/>
      <c r="AEU75" s="67"/>
      <c r="AEV75" s="67"/>
      <c r="AEW75" s="67"/>
      <c r="AEX75" s="67"/>
      <c r="AEY75" s="67"/>
      <c r="AEZ75" s="67"/>
      <c r="AFA75" s="67"/>
      <c r="AFB75" s="67"/>
      <c r="AFC75" s="67"/>
      <c r="AFD75" s="67"/>
      <c r="AFE75" s="67"/>
      <c r="AFF75" s="67"/>
      <c r="AFG75" s="67"/>
      <c r="AFH75" s="67"/>
      <c r="AFI75" s="67"/>
      <c r="AFJ75" s="67"/>
      <c r="AFK75" s="67"/>
      <c r="AFL75" s="67"/>
      <c r="AFM75" s="67"/>
      <c r="AFN75" s="67"/>
      <c r="AFO75" s="67"/>
      <c r="AFP75" s="67"/>
      <c r="AFQ75" s="67"/>
      <c r="AFR75" s="67"/>
      <c r="AFS75" s="67"/>
      <c r="AFT75" s="67"/>
      <c r="AFU75" s="67"/>
      <c r="AFV75" s="67"/>
      <c r="AFW75" s="67"/>
      <c r="AFX75" s="67"/>
      <c r="AFY75" s="67"/>
      <c r="AFZ75" s="67"/>
      <c r="AGA75" s="67"/>
      <c r="AGB75" s="67"/>
      <c r="AGC75" s="67"/>
      <c r="AGD75" s="67"/>
      <c r="AGE75" s="67"/>
      <c r="AGF75" s="67"/>
      <c r="AGG75" s="67"/>
      <c r="AGH75" s="67"/>
      <c r="AGI75" s="67"/>
      <c r="AGJ75" s="67"/>
      <c r="AGK75" s="67"/>
      <c r="AGL75" s="67"/>
      <c r="AGM75" s="67"/>
      <c r="AGN75" s="67"/>
      <c r="AGO75" s="67"/>
      <c r="AGP75" s="67"/>
      <c r="AGQ75" s="67"/>
      <c r="AGR75" s="67"/>
      <c r="AGS75" s="67"/>
      <c r="AGT75" s="67"/>
      <c r="AGU75" s="67"/>
      <c r="AGV75" s="67"/>
      <c r="AGW75" s="67"/>
      <c r="AGX75" s="67"/>
      <c r="AGY75" s="67"/>
      <c r="AGZ75" s="67"/>
      <c r="AHA75" s="67"/>
      <c r="AHB75" s="67"/>
      <c r="AHC75" s="67"/>
      <c r="AHD75" s="67"/>
      <c r="AHE75" s="67"/>
      <c r="AHF75" s="67"/>
      <c r="AHG75" s="67"/>
      <c r="AHH75" s="67"/>
      <c r="AHI75" s="67"/>
      <c r="AHJ75" s="67"/>
      <c r="AHK75" s="67"/>
      <c r="AHL75" s="67"/>
      <c r="AHM75" s="67"/>
      <c r="AHN75" s="67"/>
      <c r="AHO75" s="67"/>
      <c r="AHP75" s="67"/>
      <c r="AHQ75" s="67"/>
      <c r="AHR75" s="67"/>
      <c r="AHS75" s="67"/>
      <c r="AHT75" s="67"/>
      <c r="AHU75" s="67"/>
      <c r="AHV75" s="67"/>
      <c r="AHW75" s="67"/>
      <c r="AHX75" s="67"/>
      <c r="AHY75" s="67"/>
      <c r="AHZ75" s="67"/>
      <c r="AIA75" s="67"/>
      <c r="AIB75" s="67"/>
      <c r="AIC75" s="67"/>
      <c r="AID75" s="67"/>
      <c r="AIE75" s="67"/>
      <c r="AIF75" s="67"/>
      <c r="AIG75" s="67"/>
      <c r="AIH75" s="67"/>
      <c r="AII75" s="67"/>
      <c r="AIJ75" s="67"/>
      <c r="AIK75" s="67"/>
      <c r="AIL75" s="67"/>
      <c r="AIM75" s="67"/>
      <c r="AIN75" s="67"/>
      <c r="AIO75" s="67"/>
      <c r="AIP75" s="67"/>
      <c r="AIQ75" s="67"/>
      <c r="AIR75" s="67"/>
      <c r="AIS75" s="67"/>
      <c r="AIT75" s="67"/>
      <c r="AIU75" s="67"/>
      <c r="AIV75" s="67"/>
      <c r="AIW75" s="67"/>
      <c r="AIX75" s="67"/>
      <c r="AIY75" s="67"/>
      <c r="AIZ75" s="67"/>
      <c r="AJA75" s="67"/>
      <c r="AJB75" s="67"/>
      <c r="AJC75" s="67"/>
      <c r="AJD75" s="67"/>
      <c r="AJE75" s="67"/>
      <c r="AJF75" s="67"/>
      <c r="AJG75" s="67"/>
      <c r="AJH75" s="67"/>
      <c r="AJI75" s="67"/>
      <c r="AJJ75" s="67"/>
      <c r="AJK75" s="67"/>
      <c r="AJL75" s="67"/>
      <c r="AJM75" s="67"/>
      <c r="AJN75" s="67"/>
      <c r="AJO75" s="67"/>
      <c r="AJP75" s="67"/>
      <c r="AJQ75" s="67"/>
      <c r="AJR75" s="67"/>
      <c r="AJS75" s="67"/>
      <c r="AJT75" s="67"/>
      <c r="AJU75" s="67"/>
      <c r="AJV75" s="67"/>
      <c r="AJW75" s="67"/>
      <c r="AJX75" s="67"/>
      <c r="AJY75" s="67"/>
      <c r="AJZ75" s="67"/>
      <c r="AKA75" s="67"/>
      <c r="AKB75" s="67"/>
      <c r="AKC75" s="67"/>
      <c r="AKD75" s="67"/>
      <c r="AKE75" s="67"/>
      <c r="AKF75" s="67"/>
      <c r="AKG75" s="67"/>
      <c r="AKH75" s="67"/>
      <c r="AKI75" s="67"/>
      <c r="AKJ75" s="67"/>
      <c r="AKK75" s="67"/>
      <c r="AKL75" s="67"/>
      <c r="AKM75" s="67"/>
      <c r="AKN75" s="67"/>
      <c r="AKO75" s="67"/>
      <c r="AKP75" s="67"/>
      <c r="AKQ75" s="67"/>
      <c r="AKR75" s="67"/>
      <c r="AKS75" s="67"/>
      <c r="AKT75" s="67"/>
      <c r="AKU75" s="67"/>
      <c r="AKV75" s="67"/>
      <c r="AKW75" s="67"/>
      <c r="AKX75" s="67"/>
      <c r="AKY75" s="67"/>
      <c r="AKZ75" s="67"/>
      <c r="ALA75" s="67"/>
      <c r="ALB75" s="67"/>
      <c r="ALC75" s="67"/>
      <c r="ALD75" s="67"/>
      <c r="ALE75" s="67"/>
      <c r="ALF75" s="67"/>
      <c r="ALG75" s="67"/>
      <c r="ALH75" s="67"/>
      <c r="ALI75" s="67"/>
      <c r="ALJ75" s="67"/>
      <c r="ALK75" s="67"/>
      <c r="ALL75" s="67"/>
      <c r="ALM75" s="67"/>
      <c r="ALN75" s="67"/>
      <c r="ALO75" s="67"/>
      <c r="ALP75" s="67"/>
      <c r="ALQ75" s="67"/>
      <c r="ALR75" s="67"/>
      <c r="ALS75" s="67"/>
      <c r="ALT75" s="67"/>
      <c r="ALU75" s="67"/>
      <c r="ALV75" s="67"/>
      <c r="ALW75" s="67"/>
      <c r="ALX75" s="67"/>
      <c r="ALY75" s="67"/>
      <c r="ALZ75" s="67"/>
      <c r="AMA75" s="67"/>
      <c r="AMB75" s="67"/>
      <c r="AMC75" s="67"/>
      <c r="AMD75" s="67"/>
      <c r="AME75" s="67"/>
      <c r="AMF75" s="67"/>
      <c r="AMG75" s="67"/>
      <c r="AMH75" s="67"/>
      <c r="AMI75" s="67"/>
      <c r="AMJ75" s="67"/>
      <c r="AMK75" s="67"/>
    </row>
    <row r="76" spans="1:1025" x14ac:dyDescent="0.3">
      <c r="A76" s="252" t="s">
        <v>495</v>
      </c>
      <c r="B76" s="252"/>
      <c r="C76" s="252"/>
      <c r="D76" s="77">
        <f t="shared" si="2"/>
        <v>8.1300000000000008</v>
      </c>
      <c r="E76" s="95">
        <v>36.21</v>
      </c>
      <c r="F76" s="95">
        <v>28.38</v>
      </c>
      <c r="G76" s="95">
        <v>97.56</v>
      </c>
      <c r="H76" s="95">
        <v>795.47</v>
      </c>
      <c r="I76" s="96"/>
      <c r="J76" s="139">
        <v>0.3</v>
      </c>
      <c r="K76" s="139">
        <v>0.35</v>
      </c>
      <c r="L76" s="139">
        <v>0.33</v>
      </c>
      <c r="M76" s="139">
        <v>0.33</v>
      </c>
      <c r="N76" s="86"/>
      <c r="O76" s="89">
        <v>0.18</v>
      </c>
      <c r="P76" s="89">
        <v>0.32</v>
      </c>
      <c r="Q76" s="89">
        <v>0.49</v>
      </c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  <c r="GQ76" s="67"/>
      <c r="GR76" s="67"/>
      <c r="GS76" s="67"/>
      <c r="GT76" s="67"/>
      <c r="GU76" s="67"/>
      <c r="GV76" s="67"/>
      <c r="GW76" s="67"/>
      <c r="GX76" s="67"/>
      <c r="GY76" s="67"/>
      <c r="GZ76" s="67"/>
      <c r="HA76" s="67"/>
      <c r="HB76" s="67"/>
      <c r="HC76" s="67"/>
      <c r="HD76" s="67"/>
      <c r="HE76" s="67"/>
      <c r="HF76" s="67"/>
      <c r="HG76" s="67"/>
      <c r="HH76" s="67"/>
      <c r="HI76" s="67"/>
      <c r="HJ76" s="67"/>
      <c r="HK76" s="67"/>
      <c r="HL76" s="67"/>
      <c r="HM76" s="67"/>
      <c r="HN76" s="67"/>
      <c r="HO76" s="67"/>
      <c r="HP76" s="67"/>
      <c r="HQ76" s="67"/>
      <c r="HR76" s="67"/>
      <c r="HS76" s="67"/>
      <c r="HT76" s="67"/>
      <c r="HU76" s="67"/>
      <c r="HV76" s="67"/>
      <c r="HW76" s="67"/>
      <c r="HX76" s="67"/>
      <c r="HY76" s="67"/>
      <c r="HZ76" s="67"/>
      <c r="IA76" s="67"/>
      <c r="IB76" s="67"/>
      <c r="IC76" s="67"/>
      <c r="ID76" s="67"/>
      <c r="IE76" s="67"/>
      <c r="IF76" s="67"/>
      <c r="IG76" s="67"/>
      <c r="IH76" s="67"/>
      <c r="II76" s="67"/>
      <c r="IJ76" s="67"/>
      <c r="IK76" s="67"/>
      <c r="IL76" s="67"/>
      <c r="IM76" s="67"/>
      <c r="IN76" s="67"/>
      <c r="IO76" s="67"/>
      <c r="IP76" s="67"/>
      <c r="IQ76" s="67"/>
      <c r="IR76" s="67"/>
      <c r="IS76" s="67"/>
      <c r="IT76" s="67"/>
      <c r="IU76" s="67"/>
      <c r="IV76" s="67"/>
      <c r="IW76" s="67"/>
      <c r="IX76" s="67"/>
      <c r="IY76" s="67"/>
      <c r="IZ76" s="67"/>
      <c r="JA76" s="67"/>
      <c r="JB76" s="67"/>
      <c r="JC76" s="67"/>
      <c r="JD76" s="67"/>
      <c r="JE76" s="67"/>
      <c r="JF76" s="67"/>
      <c r="JG76" s="67"/>
      <c r="JH76" s="67"/>
      <c r="JI76" s="67"/>
      <c r="JJ76" s="67"/>
      <c r="JK76" s="67"/>
      <c r="JL76" s="67"/>
      <c r="JM76" s="67"/>
      <c r="JN76" s="67"/>
      <c r="JO76" s="67"/>
      <c r="JP76" s="67"/>
      <c r="JQ76" s="67"/>
      <c r="JR76" s="67"/>
      <c r="JS76" s="67"/>
      <c r="JT76" s="67"/>
      <c r="JU76" s="67"/>
      <c r="JV76" s="67"/>
      <c r="JW76" s="67"/>
      <c r="JX76" s="67"/>
      <c r="JY76" s="67"/>
      <c r="JZ76" s="67"/>
      <c r="KA76" s="67"/>
      <c r="KB76" s="67"/>
      <c r="KC76" s="67"/>
      <c r="KD76" s="67"/>
      <c r="KE76" s="67"/>
      <c r="KF76" s="67"/>
      <c r="KG76" s="67"/>
      <c r="KH76" s="67"/>
      <c r="KI76" s="67"/>
      <c r="KJ76" s="67"/>
      <c r="KK76" s="67"/>
      <c r="KL76" s="67"/>
      <c r="KM76" s="67"/>
      <c r="KN76" s="67"/>
      <c r="KO76" s="67"/>
      <c r="KP76" s="67"/>
      <c r="KQ76" s="67"/>
      <c r="KR76" s="67"/>
      <c r="KS76" s="67"/>
      <c r="KT76" s="67"/>
      <c r="KU76" s="67"/>
      <c r="KV76" s="67"/>
      <c r="KW76" s="67"/>
      <c r="KX76" s="67"/>
      <c r="KY76" s="67"/>
      <c r="KZ76" s="67"/>
      <c r="LA76" s="67"/>
      <c r="LB76" s="67"/>
      <c r="LC76" s="67"/>
      <c r="LD76" s="67"/>
      <c r="LE76" s="67"/>
      <c r="LF76" s="67"/>
      <c r="LG76" s="67"/>
      <c r="LH76" s="67"/>
      <c r="LI76" s="67"/>
      <c r="LJ76" s="67"/>
      <c r="LK76" s="67"/>
      <c r="LL76" s="67"/>
      <c r="LM76" s="67"/>
      <c r="LN76" s="67"/>
      <c r="LO76" s="67"/>
      <c r="LP76" s="67"/>
      <c r="LQ76" s="67"/>
      <c r="LR76" s="67"/>
      <c r="LS76" s="67"/>
      <c r="LT76" s="67"/>
      <c r="LU76" s="67"/>
      <c r="LV76" s="67"/>
      <c r="LW76" s="67"/>
      <c r="LX76" s="67"/>
      <c r="LY76" s="67"/>
      <c r="LZ76" s="67"/>
      <c r="MA76" s="67"/>
      <c r="MB76" s="67"/>
      <c r="MC76" s="67"/>
      <c r="MD76" s="67"/>
      <c r="ME76" s="67"/>
      <c r="MF76" s="67"/>
      <c r="MG76" s="67"/>
      <c r="MH76" s="67"/>
      <c r="MI76" s="67"/>
      <c r="MJ76" s="67"/>
      <c r="MK76" s="67"/>
      <c r="ML76" s="67"/>
      <c r="MM76" s="67"/>
      <c r="MN76" s="67"/>
      <c r="MO76" s="67"/>
      <c r="MP76" s="67"/>
      <c r="MQ76" s="67"/>
      <c r="MR76" s="67"/>
      <c r="MS76" s="67"/>
      <c r="MT76" s="67"/>
      <c r="MU76" s="67"/>
      <c r="MV76" s="67"/>
      <c r="MW76" s="67"/>
      <c r="MX76" s="67"/>
      <c r="MY76" s="67"/>
      <c r="MZ76" s="67"/>
      <c r="NA76" s="67"/>
      <c r="NB76" s="67"/>
      <c r="NC76" s="67"/>
      <c r="ND76" s="67"/>
      <c r="NE76" s="67"/>
      <c r="NF76" s="67"/>
      <c r="NG76" s="67"/>
      <c r="NH76" s="67"/>
      <c r="NI76" s="67"/>
      <c r="NJ76" s="67"/>
      <c r="NK76" s="67"/>
      <c r="NL76" s="67"/>
      <c r="NM76" s="67"/>
      <c r="NN76" s="67"/>
      <c r="NO76" s="67"/>
      <c r="NP76" s="67"/>
      <c r="NQ76" s="67"/>
      <c r="NR76" s="67"/>
      <c r="NS76" s="67"/>
      <c r="NT76" s="67"/>
      <c r="NU76" s="67"/>
      <c r="NV76" s="67"/>
      <c r="NW76" s="67"/>
      <c r="NX76" s="67"/>
      <c r="NY76" s="67"/>
      <c r="NZ76" s="67"/>
      <c r="OA76" s="67"/>
      <c r="OB76" s="67"/>
      <c r="OC76" s="67"/>
      <c r="OD76" s="67"/>
      <c r="OE76" s="67"/>
      <c r="OF76" s="67"/>
      <c r="OG76" s="67"/>
      <c r="OH76" s="67"/>
      <c r="OI76" s="67"/>
      <c r="OJ76" s="67"/>
      <c r="OK76" s="67"/>
      <c r="OL76" s="67"/>
      <c r="OM76" s="67"/>
      <c r="ON76" s="67"/>
      <c r="OO76" s="67"/>
      <c r="OP76" s="67"/>
      <c r="OQ76" s="67"/>
      <c r="OR76" s="67"/>
      <c r="OS76" s="67"/>
      <c r="OT76" s="67"/>
      <c r="OU76" s="67"/>
      <c r="OV76" s="67"/>
      <c r="OW76" s="67"/>
      <c r="OX76" s="67"/>
      <c r="OY76" s="67"/>
      <c r="OZ76" s="67"/>
      <c r="PA76" s="67"/>
      <c r="PB76" s="67"/>
      <c r="PC76" s="67"/>
      <c r="PD76" s="67"/>
      <c r="PE76" s="67"/>
      <c r="PF76" s="67"/>
      <c r="PG76" s="67"/>
      <c r="PH76" s="67"/>
      <c r="PI76" s="67"/>
      <c r="PJ76" s="67"/>
      <c r="PK76" s="67"/>
      <c r="PL76" s="67"/>
      <c r="PM76" s="67"/>
      <c r="PN76" s="67"/>
      <c r="PO76" s="67"/>
      <c r="PP76" s="67"/>
      <c r="PQ76" s="67"/>
      <c r="PR76" s="67"/>
      <c r="PS76" s="67"/>
      <c r="PT76" s="67"/>
      <c r="PU76" s="67"/>
      <c r="PV76" s="67"/>
      <c r="PW76" s="67"/>
      <c r="PX76" s="67"/>
      <c r="PY76" s="67"/>
      <c r="PZ76" s="67"/>
      <c r="QA76" s="67"/>
      <c r="QB76" s="67"/>
      <c r="QC76" s="67"/>
      <c r="QD76" s="67"/>
      <c r="QE76" s="67"/>
      <c r="QF76" s="67"/>
      <c r="QG76" s="67"/>
      <c r="QH76" s="67"/>
      <c r="QI76" s="67"/>
      <c r="QJ76" s="67"/>
      <c r="QK76" s="67"/>
      <c r="QL76" s="67"/>
      <c r="QM76" s="67"/>
      <c r="QN76" s="67"/>
      <c r="QO76" s="67"/>
      <c r="QP76" s="67"/>
      <c r="QQ76" s="67"/>
      <c r="QR76" s="67"/>
      <c r="QS76" s="67"/>
      <c r="QT76" s="67"/>
      <c r="QU76" s="67"/>
      <c r="QV76" s="67"/>
      <c r="QW76" s="67"/>
      <c r="QX76" s="67"/>
      <c r="QY76" s="67"/>
      <c r="QZ76" s="67"/>
      <c r="RA76" s="67"/>
      <c r="RB76" s="67"/>
      <c r="RC76" s="67"/>
      <c r="RD76" s="67"/>
      <c r="RE76" s="67"/>
      <c r="RF76" s="67"/>
      <c r="RG76" s="67"/>
      <c r="RH76" s="67"/>
      <c r="RI76" s="67"/>
      <c r="RJ76" s="67"/>
      <c r="RK76" s="67"/>
      <c r="RL76" s="67"/>
      <c r="RM76" s="67"/>
      <c r="RN76" s="67"/>
      <c r="RO76" s="67"/>
      <c r="RP76" s="67"/>
      <c r="RQ76" s="67"/>
      <c r="RR76" s="67"/>
      <c r="RS76" s="67"/>
      <c r="RT76" s="67"/>
      <c r="RU76" s="67"/>
      <c r="RV76" s="67"/>
      <c r="RW76" s="67"/>
      <c r="RX76" s="67"/>
      <c r="RY76" s="67"/>
      <c r="RZ76" s="67"/>
      <c r="SA76" s="67"/>
      <c r="SB76" s="67"/>
      <c r="SC76" s="67"/>
      <c r="SD76" s="67"/>
      <c r="SE76" s="67"/>
      <c r="SF76" s="67"/>
      <c r="SG76" s="67"/>
      <c r="SH76" s="67"/>
      <c r="SI76" s="67"/>
      <c r="SJ76" s="67"/>
      <c r="SK76" s="67"/>
      <c r="SL76" s="67"/>
      <c r="SM76" s="67"/>
      <c r="SN76" s="67"/>
      <c r="SO76" s="67"/>
      <c r="SP76" s="67"/>
      <c r="SQ76" s="67"/>
      <c r="SR76" s="67"/>
      <c r="SS76" s="67"/>
      <c r="ST76" s="67"/>
      <c r="SU76" s="67"/>
      <c r="SV76" s="67"/>
      <c r="SW76" s="67"/>
      <c r="SX76" s="67"/>
      <c r="SY76" s="67"/>
      <c r="SZ76" s="67"/>
      <c r="TA76" s="67"/>
      <c r="TB76" s="67"/>
      <c r="TC76" s="67"/>
      <c r="TD76" s="67"/>
      <c r="TE76" s="67"/>
      <c r="TF76" s="67"/>
      <c r="TG76" s="67"/>
      <c r="TH76" s="67"/>
      <c r="TI76" s="67"/>
      <c r="TJ76" s="67"/>
      <c r="TK76" s="67"/>
      <c r="TL76" s="67"/>
      <c r="TM76" s="67"/>
      <c r="TN76" s="67"/>
      <c r="TO76" s="67"/>
      <c r="TP76" s="67"/>
      <c r="TQ76" s="67"/>
      <c r="TR76" s="67"/>
      <c r="TS76" s="67"/>
      <c r="TT76" s="67"/>
      <c r="TU76" s="67"/>
      <c r="TV76" s="67"/>
      <c r="TW76" s="67"/>
      <c r="TX76" s="67"/>
      <c r="TY76" s="67"/>
      <c r="TZ76" s="67"/>
      <c r="UA76" s="67"/>
      <c r="UB76" s="67"/>
      <c r="UC76" s="67"/>
      <c r="UD76" s="67"/>
      <c r="UE76" s="67"/>
      <c r="UF76" s="67"/>
      <c r="UG76" s="67"/>
      <c r="UH76" s="67"/>
      <c r="UI76" s="67"/>
      <c r="UJ76" s="67"/>
      <c r="UK76" s="67"/>
      <c r="UL76" s="67"/>
      <c r="UM76" s="67"/>
      <c r="UN76" s="67"/>
      <c r="UO76" s="67"/>
      <c r="UP76" s="67"/>
      <c r="UQ76" s="67"/>
      <c r="UR76" s="67"/>
      <c r="US76" s="67"/>
      <c r="UT76" s="67"/>
      <c r="UU76" s="67"/>
      <c r="UV76" s="67"/>
      <c r="UW76" s="67"/>
      <c r="UX76" s="67"/>
      <c r="UY76" s="67"/>
      <c r="UZ76" s="67"/>
      <c r="VA76" s="67"/>
      <c r="VB76" s="67"/>
      <c r="VC76" s="67"/>
      <c r="VD76" s="67"/>
      <c r="VE76" s="67"/>
      <c r="VF76" s="67"/>
      <c r="VG76" s="67"/>
      <c r="VH76" s="67"/>
      <c r="VI76" s="67"/>
      <c r="VJ76" s="67"/>
      <c r="VK76" s="67"/>
      <c r="VL76" s="67"/>
      <c r="VM76" s="67"/>
      <c r="VN76" s="67"/>
      <c r="VO76" s="67"/>
      <c r="VP76" s="67"/>
      <c r="VQ76" s="67"/>
      <c r="VR76" s="67"/>
      <c r="VS76" s="67"/>
      <c r="VT76" s="67"/>
      <c r="VU76" s="67"/>
      <c r="VV76" s="67"/>
      <c r="VW76" s="67"/>
      <c r="VX76" s="67"/>
      <c r="VY76" s="67"/>
      <c r="VZ76" s="67"/>
      <c r="WA76" s="67"/>
      <c r="WB76" s="67"/>
      <c r="WC76" s="67"/>
      <c r="WD76" s="67"/>
      <c r="WE76" s="67"/>
      <c r="WF76" s="67"/>
      <c r="WG76" s="67"/>
      <c r="WH76" s="67"/>
      <c r="WI76" s="67"/>
      <c r="WJ76" s="67"/>
      <c r="WK76" s="67"/>
      <c r="WL76" s="67"/>
      <c r="WM76" s="67"/>
      <c r="WN76" s="67"/>
      <c r="WO76" s="67"/>
      <c r="WP76" s="67"/>
      <c r="WQ76" s="67"/>
      <c r="WR76" s="67"/>
      <c r="WS76" s="67"/>
      <c r="WT76" s="67"/>
      <c r="WU76" s="67"/>
      <c r="WV76" s="67"/>
      <c r="WW76" s="67"/>
      <c r="WX76" s="67"/>
      <c r="WY76" s="67"/>
      <c r="WZ76" s="67"/>
      <c r="XA76" s="67"/>
      <c r="XB76" s="67"/>
      <c r="XC76" s="67"/>
      <c r="XD76" s="67"/>
      <c r="XE76" s="67"/>
      <c r="XF76" s="67"/>
      <c r="XG76" s="67"/>
      <c r="XH76" s="67"/>
      <c r="XI76" s="67"/>
      <c r="XJ76" s="67"/>
      <c r="XK76" s="67"/>
      <c r="XL76" s="67"/>
      <c r="XM76" s="67"/>
      <c r="XN76" s="67"/>
      <c r="XO76" s="67"/>
      <c r="XP76" s="67"/>
      <c r="XQ76" s="67"/>
      <c r="XR76" s="67"/>
      <c r="XS76" s="67"/>
      <c r="XT76" s="67"/>
      <c r="XU76" s="67"/>
      <c r="XV76" s="67"/>
      <c r="XW76" s="67"/>
      <c r="XX76" s="67"/>
      <c r="XY76" s="67"/>
      <c r="XZ76" s="67"/>
      <c r="YA76" s="67"/>
      <c r="YB76" s="67"/>
      <c r="YC76" s="67"/>
      <c r="YD76" s="67"/>
      <c r="YE76" s="67"/>
      <c r="YF76" s="67"/>
      <c r="YG76" s="67"/>
      <c r="YH76" s="67"/>
      <c r="YI76" s="67"/>
      <c r="YJ76" s="67"/>
      <c r="YK76" s="67"/>
      <c r="YL76" s="67"/>
      <c r="YM76" s="67"/>
      <c r="YN76" s="67"/>
      <c r="YO76" s="67"/>
      <c r="YP76" s="67"/>
      <c r="YQ76" s="67"/>
      <c r="YR76" s="67"/>
      <c r="YS76" s="67"/>
      <c r="YT76" s="67"/>
      <c r="YU76" s="67"/>
      <c r="YV76" s="67"/>
      <c r="YW76" s="67"/>
      <c r="YX76" s="67"/>
      <c r="YY76" s="67"/>
      <c r="YZ76" s="67"/>
      <c r="ZA76" s="67"/>
      <c r="ZB76" s="67"/>
      <c r="ZC76" s="67"/>
      <c r="ZD76" s="67"/>
      <c r="ZE76" s="67"/>
      <c r="ZF76" s="67"/>
      <c r="ZG76" s="67"/>
      <c r="ZH76" s="67"/>
      <c r="ZI76" s="67"/>
      <c r="ZJ76" s="67"/>
      <c r="ZK76" s="67"/>
      <c r="ZL76" s="67"/>
      <c r="ZM76" s="67"/>
      <c r="ZN76" s="67"/>
      <c r="ZO76" s="67"/>
      <c r="ZP76" s="67"/>
      <c r="ZQ76" s="67"/>
      <c r="ZR76" s="67"/>
      <c r="ZS76" s="67"/>
      <c r="ZT76" s="67"/>
      <c r="ZU76" s="67"/>
      <c r="ZV76" s="67"/>
      <c r="ZW76" s="67"/>
      <c r="ZX76" s="67"/>
      <c r="ZY76" s="67"/>
      <c r="ZZ76" s="67"/>
      <c r="AAA76" s="67"/>
      <c r="AAB76" s="67"/>
      <c r="AAC76" s="67"/>
      <c r="AAD76" s="67"/>
      <c r="AAE76" s="67"/>
      <c r="AAF76" s="67"/>
      <c r="AAG76" s="67"/>
      <c r="AAH76" s="67"/>
      <c r="AAI76" s="67"/>
      <c r="AAJ76" s="67"/>
      <c r="AAK76" s="67"/>
      <c r="AAL76" s="67"/>
      <c r="AAM76" s="67"/>
      <c r="AAN76" s="67"/>
      <c r="AAO76" s="67"/>
      <c r="AAP76" s="67"/>
      <c r="AAQ76" s="67"/>
      <c r="AAR76" s="67"/>
      <c r="AAS76" s="67"/>
      <c r="AAT76" s="67"/>
      <c r="AAU76" s="67"/>
      <c r="AAV76" s="67"/>
      <c r="AAW76" s="67"/>
      <c r="AAX76" s="67"/>
      <c r="AAY76" s="67"/>
      <c r="AAZ76" s="67"/>
      <c r="ABA76" s="67"/>
      <c r="ABB76" s="67"/>
      <c r="ABC76" s="67"/>
      <c r="ABD76" s="67"/>
      <c r="ABE76" s="67"/>
      <c r="ABF76" s="67"/>
      <c r="ABG76" s="67"/>
      <c r="ABH76" s="67"/>
      <c r="ABI76" s="67"/>
      <c r="ABJ76" s="67"/>
      <c r="ABK76" s="67"/>
      <c r="ABL76" s="67"/>
      <c r="ABM76" s="67"/>
      <c r="ABN76" s="67"/>
      <c r="ABO76" s="67"/>
      <c r="ABP76" s="67"/>
      <c r="ABQ76" s="67"/>
      <c r="ABR76" s="67"/>
      <c r="ABS76" s="67"/>
      <c r="ABT76" s="67"/>
      <c r="ABU76" s="67"/>
      <c r="ABV76" s="67"/>
      <c r="ABW76" s="67"/>
      <c r="ABX76" s="67"/>
      <c r="ABY76" s="67"/>
      <c r="ABZ76" s="67"/>
      <c r="ACA76" s="67"/>
      <c r="ACB76" s="67"/>
      <c r="ACC76" s="67"/>
      <c r="ACD76" s="67"/>
      <c r="ACE76" s="67"/>
      <c r="ACF76" s="67"/>
      <c r="ACG76" s="67"/>
      <c r="ACH76" s="67"/>
      <c r="ACI76" s="67"/>
      <c r="ACJ76" s="67"/>
      <c r="ACK76" s="67"/>
      <c r="ACL76" s="67"/>
      <c r="ACM76" s="67"/>
      <c r="ACN76" s="67"/>
      <c r="ACO76" s="67"/>
      <c r="ACP76" s="67"/>
      <c r="ACQ76" s="67"/>
      <c r="ACR76" s="67"/>
      <c r="ACS76" s="67"/>
      <c r="ACT76" s="67"/>
      <c r="ACU76" s="67"/>
      <c r="ACV76" s="67"/>
      <c r="ACW76" s="67"/>
      <c r="ACX76" s="67"/>
      <c r="ACY76" s="67"/>
      <c r="ACZ76" s="67"/>
      <c r="ADA76" s="67"/>
      <c r="ADB76" s="67"/>
      <c r="ADC76" s="67"/>
      <c r="ADD76" s="67"/>
      <c r="ADE76" s="67"/>
      <c r="ADF76" s="67"/>
      <c r="ADG76" s="67"/>
      <c r="ADH76" s="67"/>
      <c r="ADI76" s="67"/>
      <c r="ADJ76" s="67"/>
      <c r="ADK76" s="67"/>
      <c r="ADL76" s="67"/>
      <c r="ADM76" s="67"/>
      <c r="ADN76" s="67"/>
      <c r="ADO76" s="67"/>
      <c r="ADP76" s="67"/>
      <c r="ADQ76" s="67"/>
      <c r="ADR76" s="67"/>
      <c r="ADS76" s="67"/>
      <c r="ADT76" s="67"/>
      <c r="ADU76" s="67"/>
      <c r="ADV76" s="67"/>
      <c r="ADW76" s="67"/>
      <c r="ADX76" s="67"/>
      <c r="ADY76" s="67"/>
      <c r="ADZ76" s="67"/>
      <c r="AEA76" s="67"/>
      <c r="AEB76" s="67"/>
      <c r="AEC76" s="67"/>
      <c r="AED76" s="67"/>
      <c r="AEE76" s="67"/>
      <c r="AEF76" s="67"/>
      <c r="AEG76" s="67"/>
      <c r="AEH76" s="67"/>
      <c r="AEI76" s="67"/>
      <c r="AEJ76" s="67"/>
      <c r="AEK76" s="67"/>
      <c r="AEL76" s="67"/>
      <c r="AEM76" s="67"/>
      <c r="AEN76" s="67"/>
      <c r="AEO76" s="67"/>
      <c r="AEP76" s="67"/>
      <c r="AEQ76" s="67"/>
      <c r="AER76" s="67"/>
      <c r="AES76" s="67"/>
      <c r="AET76" s="67"/>
      <c r="AEU76" s="67"/>
      <c r="AEV76" s="67"/>
      <c r="AEW76" s="67"/>
      <c r="AEX76" s="67"/>
      <c r="AEY76" s="67"/>
      <c r="AEZ76" s="67"/>
      <c r="AFA76" s="67"/>
      <c r="AFB76" s="67"/>
      <c r="AFC76" s="67"/>
      <c r="AFD76" s="67"/>
      <c r="AFE76" s="67"/>
      <c r="AFF76" s="67"/>
      <c r="AFG76" s="67"/>
      <c r="AFH76" s="67"/>
      <c r="AFI76" s="67"/>
      <c r="AFJ76" s="67"/>
      <c r="AFK76" s="67"/>
      <c r="AFL76" s="67"/>
      <c r="AFM76" s="67"/>
      <c r="AFN76" s="67"/>
      <c r="AFO76" s="67"/>
      <c r="AFP76" s="67"/>
      <c r="AFQ76" s="67"/>
      <c r="AFR76" s="67"/>
      <c r="AFS76" s="67"/>
      <c r="AFT76" s="67"/>
      <c r="AFU76" s="67"/>
      <c r="AFV76" s="67"/>
      <c r="AFW76" s="67"/>
      <c r="AFX76" s="67"/>
      <c r="AFY76" s="67"/>
      <c r="AFZ76" s="67"/>
      <c r="AGA76" s="67"/>
      <c r="AGB76" s="67"/>
      <c r="AGC76" s="67"/>
      <c r="AGD76" s="67"/>
      <c r="AGE76" s="67"/>
      <c r="AGF76" s="67"/>
      <c r="AGG76" s="67"/>
      <c r="AGH76" s="67"/>
      <c r="AGI76" s="67"/>
      <c r="AGJ76" s="67"/>
      <c r="AGK76" s="67"/>
      <c r="AGL76" s="67"/>
      <c r="AGM76" s="67"/>
      <c r="AGN76" s="67"/>
      <c r="AGO76" s="67"/>
      <c r="AGP76" s="67"/>
      <c r="AGQ76" s="67"/>
      <c r="AGR76" s="67"/>
      <c r="AGS76" s="67"/>
      <c r="AGT76" s="67"/>
      <c r="AGU76" s="67"/>
      <c r="AGV76" s="67"/>
      <c r="AGW76" s="67"/>
      <c r="AGX76" s="67"/>
      <c r="AGY76" s="67"/>
      <c r="AGZ76" s="67"/>
      <c r="AHA76" s="67"/>
      <c r="AHB76" s="67"/>
      <c r="AHC76" s="67"/>
      <c r="AHD76" s="67"/>
      <c r="AHE76" s="67"/>
      <c r="AHF76" s="67"/>
      <c r="AHG76" s="67"/>
      <c r="AHH76" s="67"/>
      <c r="AHI76" s="67"/>
      <c r="AHJ76" s="67"/>
      <c r="AHK76" s="67"/>
      <c r="AHL76" s="67"/>
      <c r="AHM76" s="67"/>
      <c r="AHN76" s="67"/>
      <c r="AHO76" s="67"/>
      <c r="AHP76" s="67"/>
      <c r="AHQ76" s="67"/>
      <c r="AHR76" s="67"/>
      <c r="AHS76" s="67"/>
      <c r="AHT76" s="67"/>
      <c r="AHU76" s="67"/>
      <c r="AHV76" s="67"/>
      <c r="AHW76" s="67"/>
      <c r="AHX76" s="67"/>
      <c r="AHY76" s="67"/>
      <c r="AHZ76" s="67"/>
      <c r="AIA76" s="67"/>
      <c r="AIB76" s="67"/>
      <c r="AIC76" s="67"/>
      <c r="AID76" s="67"/>
      <c r="AIE76" s="67"/>
      <c r="AIF76" s="67"/>
      <c r="AIG76" s="67"/>
      <c r="AIH76" s="67"/>
      <c r="AII76" s="67"/>
      <c r="AIJ76" s="67"/>
      <c r="AIK76" s="67"/>
      <c r="AIL76" s="67"/>
      <c r="AIM76" s="67"/>
      <c r="AIN76" s="67"/>
      <c r="AIO76" s="67"/>
      <c r="AIP76" s="67"/>
      <c r="AIQ76" s="67"/>
      <c r="AIR76" s="67"/>
      <c r="AIS76" s="67"/>
      <c r="AIT76" s="67"/>
      <c r="AIU76" s="67"/>
      <c r="AIV76" s="67"/>
      <c r="AIW76" s="67"/>
      <c r="AIX76" s="67"/>
      <c r="AIY76" s="67"/>
      <c r="AIZ76" s="67"/>
      <c r="AJA76" s="67"/>
      <c r="AJB76" s="67"/>
      <c r="AJC76" s="67"/>
      <c r="AJD76" s="67"/>
      <c r="AJE76" s="67"/>
      <c r="AJF76" s="67"/>
      <c r="AJG76" s="67"/>
      <c r="AJH76" s="67"/>
      <c r="AJI76" s="67"/>
      <c r="AJJ76" s="67"/>
      <c r="AJK76" s="67"/>
      <c r="AJL76" s="67"/>
      <c r="AJM76" s="67"/>
      <c r="AJN76" s="67"/>
      <c r="AJO76" s="67"/>
      <c r="AJP76" s="67"/>
      <c r="AJQ76" s="67"/>
      <c r="AJR76" s="67"/>
      <c r="AJS76" s="67"/>
      <c r="AJT76" s="67"/>
      <c r="AJU76" s="67"/>
      <c r="AJV76" s="67"/>
      <c r="AJW76" s="67"/>
      <c r="AJX76" s="67"/>
      <c r="AJY76" s="67"/>
      <c r="AJZ76" s="67"/>
      <c r="AKA76" s="67"/>
      <c r="AKB76" s="67"/>
      <c r="AKC76" s="67"/>
      <c r="AKD76" s="67"/>
      <c r="AKE76" s="67"/>
      <c r="AKF76" s="67"/>
      <c r="AKG76" s="67"/>
      <c r="AKH76" s="67"/>
      <c r="AKI76" s="67"/>
      <c r="AKJ76" s="67"/>
      <c r="AKK76" s="67"/>
      <c r="AKL76" s="67"/>
      <c r="AKM76" s="67"/>
      <c r="AKN76" s="67"/>
      <c r="AKO76" s="67"/>
      <c r="AKP76" s="67"/>
      <c r="AKQ76" s="67"/>
      <c r="AKR76" s="67"/>
      <c r="AKS76" s="67"/>
      <c r="AKT76" s="67"/>
      <c r="AKU76" s="67"/>
      <c r="AKV76" s="67"/>
      <c r="AKW76" s="67"/>
      <c r="AKX76" s="67"/>
      <c r="AKY76" s="67"/>
      <c r="AKZ76" s="67"/>
      <c r="ALA76" s="67"/>
      <c r="ALB76" s="67"/>
      <c r="ALC76" s="67"/>
      <c r="ALD76" s="67"/>
      <c r="ALE76" s="67"/>
      <c r="ALF76" s="67"/>
      <c r="ALG76" s="67"/>
      <c r="ALH76" s="67"/>
      <c r="ALI76" s="67"/>
      <c r="ALJ76" s="67"/>
      <c r="ALK76" s="67"/>
      <c r="ALL76" s="67"/>
      <c r="ALM76" s="67"/>
      <c r="ALN76" s="67"/>
      <c r="ALO76" s="67"/>
      <c r="ALP76" s="67"/>
      <c r="ALQ76" s="67"/>
      <c r="ALR76" s="67"/>
      <c r="ALS76" s="67"/>
      <c r="ALT76" s="67"/>
      <c r="ALU76" s="67"/>
      <c r="ALV76" s="67"/>
      <c r="ALW76" s="67"/>
      <c r="ALX76" s="67"/>
      <c r="ALY76" s="67"/>
      <c r="ALZ76" s="67"/>
      <c r="AMA76" s="67"/>
      <c r="AMB76" s="67"/>
      <c r="AMC76" s="67"/>
      <c r="AMD76" s="67"/>
      <c r="AME76" s="67"/>
      <c r="AMF76" s="67"/>
      <c r="AMG76" s="67"/>
      <c r="AMH76" s="67"/>
      <c r="AMI76" s="67"/>
      <c r="AMJ76" s="67"/>
      <c r="AMK76" s="67"/>
    </row>
    <row r="77" spans="1:1025" x14ac:dyDescent="0.3">
      <c r="A77" s="252" t="s">
        <v>496</v>
      </c>
      <c r="B77" s="252"/>
      <c r="C77" s="252"/>
      <c r="D77" s="77">
        <f t="shared" si="2"/>
        <v>8.394166666666667</v>
      </c>
      <c r="E77" s="95">
        <v>41.23</v>
      </c>
      <c r="F77" s="95">
        <v>28.25</v>
      </c>
      <c r="G77" s="95">
        <v>100.73</v>
      </c>
      <c r="H77" s="95">
        <v>825.31</v>
      </c>
      <c r="I77" s="96"/>
      <c r="J77" s="139">
        <v>0.34</v>
      </c>
      <c r="K77" s="139">
        <v>0.35</v>
      </c>
      <c r="L77" s="139">
        <v>0.34</v>
      </c>
      <c r="M77" s="139">
        <v>0.34</v>
      </c>
      <c r="N77" s="86"/>
      <c r="O77" s="89">
        <v>0.2</v>
      </c>
      <c r="P77" s="89">
        <v>0.31</v>
      </c>
      <c r="Q77" s="89">
        <v>0.49</v>
      </c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7"/>
      <c r="HA77" s="67"/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7"/>
      <c r="HP77" s="67"/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7"/>
      <c r="IE77" s="67"/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7"/>
      <c r="IT77" s="67"/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7"/>
      <c r="JI77" s="67"/>
      <c r="JJ77" s="67"/>
      <c r="JK77" s="67"/>
      <c r="JL77" s="67"/>
      <c r="JM77" s="67"/>
      <c r="JN77" s="67"/>
      <c r="JO77" s="67"/>
      <c r="JP77" s="67"/>
      <c r="JQ77" s="67"/>
      <c r="JR77" s="67"/>
      <c r="JS77" s="67"/>
      <c r="JT77" s="67"/>
      <c r="JU77" s="67"/>
      <c r="JV77" s="67"/>
      <c r="JW77" s="67"/>
      <c r="JX77" s="67"/>
      <c r="JY77" s="67"/>
      <c r="JZ77" s="67"/>
      <c r="KA77" s="67"/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7"/>
      <c r="KP77" s="67"/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7"/>
      <c r="LE77" s="67"/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7"/>
      <c r="LT77" s="67"/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7"/>
      <c r="MI77" s="67"/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7"/>
      <c r="MX77" s="67"/>
      <c r="MY77" s="67"/>
      <c r="MZ77" s="67"/>
      <c r="NA77" s="67"/>
      <c r="NB77" s="67"/>
      <c r="NC77" s="67"/>
      <c r="ND77" s="67"/>
      <c r="NE77" s="67"/>
      <c r="NF77" s="67"/>
      <c r="NG77" s="67"/>
      <c r="NH77" s="67"/>
      <c r="NI77" s="67"/>
      <c r="NJ77" s="67"/>
      <c r="NK77" s="67"/>
      <c r="NL77" s="67"/>
      <c r="NM77" s="67"/>
      <c r="NN77" s="67"/>
      <c r="NO77" s="67"/>
      <c r="NP77" s="67"/>
      <c r="NQ77" s="67"/>
      <c r="NR77" s="67"/>
      <c r="NS77" s="67"/>
      <c r="NT77" s="67"/>
      <c r="NU77" s="67"/>
      <c r="NV77" s="67"/>
      <c r="NW77" s="67"/>
      <c r="NX77" s="67"/>
      <c r="NY77" s="67"/>
      <c r="NZ77" s="67"/>
      <c r="OA77" s="67"/>
      <c r="OB77" s="67"/>
      <c r="OC77" s="67"/>
      <c r="OD77" s="67"/>
      <c r="OE77" s="67"/>
      <c r="OF77" s="67"/>
      <c r="OG77" s="67"/>
      <c r="OH77" s="67"/>
      <c r="OI77" s="67"/>
      <c r="OJ77" s="67"/>
      <c r="OK77" s="67"/>
      <c r="OL77" s="67"/>
      <c r="OM77" s="67"/>
      <c r="ON77" s="67"/>
      <c r="OO77" s="67"/>
      <c r="OP77" s="67"/>
      <c r="OQ77" s="67"/>
      <c r="OR77" s="67"/>
      <c r="OS77" s="67"/>
      <c r="OT77" s="67"/>
      <c r="OU77" s="67"/>
      <c r="OV77" s="67"/>
      <c r="OW77" s="67"/>
      <c r="OX77" s="67"/>
      <c r="OY77" s="67"/>
      <c r="OZ77" s="67"/>
      <c r="PA77" s="67"/>
      <c r="PB77" s="67"/>
      <c r="PC77" s="67"/>
      <c r="PD77" s="67"/>
      <c r="PE77" s="67"/>
      <c r="PF77" s="67"/>
      <c r="PG77" s="67"/>
      <c r="PH77" s="67"/>
      <c r="PI77" s="67"/>
      <c r="PJ77" s="67"/>
      <c r="PK77" s="67"/>
      <c r="PL77" s="67"/>
      <c r="PM77" s="67"/>
      <c r="PN77" s="67"/>
      <c r="PO77" s="67"/>
      <c r="PP77" s="67"/>
      <c r="PQ77" s="67"/>
      <c r="PR77" s="67"/>
      <c r="PS77" s="67"/>
      <c r="PT77" s="67"/>
      <c r="PU77" s="67"/>
      <c r="PV77" s="67"/>
      <c r="PW77" s="67"/>
      <c r="PX77" s="67"/>
      <c r="PY77" s="67"/>
      <c r="PZ77" s="67"/>
      <c r="QA77" s="67"/>
      <c r="QB77" s="67"/>
      <c r="QC77" s="67"/>
      <c r="QD77" s="67"/>
      <c r="QE77" s="67"/>
      <c r="QF77" s="67"/>
      <c r="QG77" s="67"/>
      <c r="QH77" s="67"/>
      <c r="QI77" s="67"/>
      <c r="QJ77" s="67"/>
      <c r="QK77" s="67"/>
      <c r="QL77" s="67"/>
      <c r="QM77" s="67"/>
      <c r="QN77" s="67"/>
      <c r="QO77" s="67"/>
      <c r="QP77" s="67"/>
      <c r="QQ77" s="67"/>
      <c r="QR77" s="67"/>
      <c r="QS77" s="67"/>
      <c r="QT77" s="67"/>
      <c r="QU77" s="67"/>
      <c r="QV77" s="67"/>
      <c r="QW77" s="67"/>
      <c r="QX77" s="67"/>
      <c r="QY77" s="67"/>
      <c r="QZ77" s="67"/>
      <c r="RA77" s="67"/>
      <c r="RB77" s="67"/>
      <c r="RC77" s="67"/>
      <c r="RD77" s="67"/>
      <c r="RE77" s="67"/>
      <c r="RF77" s="67"/>
      <c r="RG77" s="67"/>
      <c r="RH77" s="67"/>
      <c r="RI77" s="67"/>
      <c r="RJ77" s="67"/>
      <c r="RK77" s="67"/>
      <c r="RL77" s="67"/>
      <c r="RM77" s="67"/>
      <c r="RN77" s="67"/>
      <c r="RO77" s="67"/>
      <c r="RP77" s="67"/>
      <c r="RQ77" s="67"/>
      <c r="RR77" s="67"/>
      <c r="RS77" s="67"/>
      <c r="RT77" s="67"/>
      <c r="RU77" s="67"/>
      <c r="RV77" s="67"/>
      <c r="RW77" s="67"/>
      <c r="RX77" s="67"/>
      <c r="RY77" s="67"/>
      <c r="RZ77" s="67"/>
      <c r="SA77" s="67"/>
      <c r="SB77" s="67"/>
      <c r="SC77" s="67"/>
      <c r="SD77" s="67"/>
      <c r="SE77" s="67"/>
      <c r="SF77" s="67"/>
      <c r="SG77" s="67"/>
      <c r="SH77" s="67"/>
      <c r="SI77" s="67"/>
      <c r="SJ77" s="67"/>
      <c r="SK77" s="67"/>
      <c r="SL77" s="67"/>
      <c r="SM77" s="67"/>
      <c r="SN77" s="67"/>
      <c r="SO77" s="67"/>
      <c r="SP77" s="67"/>
      <c r="SQ77" s="67"/>
      <c r="SR77" s="67"/>
      <c r="SS77" s="67"/>
      <c r="ST77" s="67"/>
      <c r="SU77" s="67"/>
      <c r="SV77" s="67"/>
      <c r="SW77" s="67"/>
      <c r="SX77" s="67"/>
      <c r="SY77" s="67"/>
      <c r="SZ77" s="67"/>
      <c r="TA77" s="67"/>
      <c r="TB77" s="67"/>
      <c r="TC77" s="67"/>
      <c r="TD77" s="67"/>
      <c r="TE77" s="67"/>
      <c r="TF77" s="67"/>
      <c r="TG77" s="67"/>
      <c r="TH77" s="67"/>
      <c r="TI77" s="67"/>
      <c r="TJ77" s="67"/>
      <c r="TK77" s="67"/>
      <c r="TL77" s="67"/>
      <c r="TM77" s="67"/>
      <c r="TN77" s="67"/>
      <c r="TO77" s="67"/>
      <c r="TP77" s="67"/>
      <c r="TQ77" s="67"/>
      <c r="TR77" s="67"/>
      <c r="TS77" s="67"/>
      <c r="TT77" s="67"/>
      <c r="TU77" s="67"/>
      <c r="TV77" s="67"/>
      <c r="TW77" s="67"/>
      <c r="TX77" s="67"/>
      <c r="TY77" s="67"/>
      <c r="TZ77" s="67"/>
      <c r="UA77" s="67"/>
      <c r="UB77" s="67"/>
      <c r="UC77" s="67"/>
      <c r="UD77" s="67"/>
      <c r="UE77" s="67"/>
      <c r="UF77" s="67"/>
      <c r="UG77" s="67"/>
      <c r="UH77" s="67"/>
      <c r="UI77" s="67"/>
      <c r="UJ77" s="67"/>
      <c r="UK77" s="67"/>
      <c r="UL77" s="67"/>
      <c r="UM77" s="67"/>
      <c r="UN77" s="67"/>
      <c r="UO77" s="67"/>
      <c r="UP77" s="67"/>
      <c r="UQ77" s="67"/>
      <c r="UR77" s="67"/>
      <c r="US77" s="67"/>
      <c r="UT77" s="67"/>
      <c r="UU77" s="67"/>
      <c r="UV77" s="67"/>
      <c r="UW77" s="67"/>
      <c r="UX77" s="67"/>
      <c r="UY77" s="67"/>
      <c r="UZ77" s="67"/>
      <c r="VA77" s="67"/>
      <c r="VB77" s="67"/>
      <c r="VC77" s="67"/>
      <c r="VD77" s="67"/>
      <c r="VE77" s="67"/>
      <c r="VF77" s="67"/>
      <c r="VG77" s="67"/>
      <c r="VH77" s="67"/>
      <c r="VI77" s="67"/>
      <c r="VJ77" s="67"/>
      <c r="VK77" s="67"/>
      <c r="VL77" s="67"/>
      <c r="VM77" s="67"/>
      <c r="VN77" s="67"/>
      <c r="VO77" s="67"/>
      <c r="VP77" s="67"/>
      <c r="VQ77" s="67"/>
      <c r="VR77" s="67"/>
      <c r="VS77" s="67"/>
      <c r="VT77" s="67"/>
      <c r="VU77" s="67"/>
      <c r="VV77" s="67"/>
      <c r="VW77" s="67"/>
      <c r="VX77" s="67"/>
      <c r="VY77" s="67"/>
      <c r="VZ77" s="67"/>
      <c r="WA77" s="67"/>
      <c r="WB77" s="67"/>
      <c r="WC77" s="67"/>
      <c r="WD77" s="67"/>
      <c r="WE77" s="67"/>
      <c r="WF77" s="67"/>
      <c r="WG77" s="67"/>
      <c r="WH77" s="67"/>
      <c r="WI77" s="67"/>
      <c r="WJ77" s="67"/>
      <c r="WK77" s="67"/>
      <c r="WL77" s="67"/>
      <c r="WM77" s="67"/>
      <c r="WN77" s="67"/>
      <c r="WO77" s="67"/>
      <c r="WP77" s="67"/>
      <c r="WQ77" s="67"/>
      <c r="WR77" s="67"/>
      <c r="WS77" s="67"/>
      <c r="WT77" s="67"/>
      <c r="WU77" s="67"/>
      <c r="WV77" s="67"/>
      <c r="WW77" s="67"/>
      <c r="WX77" s="67"/>
      <c r="WY77" s="67"/>
      <c r="WZ77" s="67"/>
      <c r="XA77" s="67"/>
      <c r="XB77" s="67"/>
      <c r="XC77" s="67"/>
      <c r="XD77" s="67"/>
      <c r="XE77" s="67"/>
      <c r="XF77" s="67"/>
      <c r="XG77" s="67"/>
      <c r="XH77" s="67"/>
      <c r="XI77" s="67"/>
      <c r="XJ77" s="67"/>
      <c r="XK77" s="67"/>
      <c r="XL77" s="67"/>
      <c r="XM77" s="67"/>
      <c r="XN77" s="67"/>
      <c r="XO77" s="67"/>
      <c r="XP77" s="67"/>
      <c r="XQ77" s="67"/>
      <c r="XR77" s="67"/>
      <c r="XS77" s="67"/>
      <c r="XT77" s="67"/>
      <c r="XU77" s="67"/>
      <c r="XV77" s="67"/>
      <c r="XW77" s="67"/>
      <c r="XX77" s="67"/>
      <c r="XY77" s="67"/>
      <c r="XZ77" s="67"/>
      <c r="YA77" s="67"/>
      <c r="YB77" s="67"/>
      <c r="YC77" s="67"/>
      <c r="YD77" s="67"/>
      <c r="YE77" s="67"/>
      <c r="YF77" s="67"/>
      <c r="YG77" s="67"/>
      <c r="YH77" s="67"/>
      <c r="YI77" s="67"/>
      <c r="YJ77" s="67"/>
      <c r="YK77" s="67"/>
      <c r="YL77" s="67"/>
      <c r="YM77" s="67"/>
      <c r="YN77" s="67"/>
      <c r="YO77" s="67"/>
      <c r="YP77" s="67"/>
      <c r="YQ77" s="67"/>
      <c r="YR77" s="67"/>
      <c r="YS77" s="67"/>
      <c r="YT77" s="67"/>
      <c r="YU77" s="67"/>
      <c r="YV77" s="67"/>
      <c r="YW77" s="67"/>
      <c r="YX77" s="67"/>
      <c r="YY77" s="67"/>
      <c r="YZ77" s="67"/>
      <c r="ZA77" s="67"/>
      <c r="ZB77" s="67"/>
      <c r="ZC77" s="67"/>
      <c r="ZD77" s="67"/>
      <c r="ZE77" s="67"/>
      <c r="ZF77" s="67"/>
      <c r="ZG77" s="67"/>
      <c r="ZH77" s="67"/>
      <c r="ZI77" s="67"/>
      <c r="ZJ77" s="67"/>
      <c r="ZK77" s="67"/>
      <c r="ZL77" s="67"/>
      <c r="ZM77" s="67"/>
      <c r="ZN77" s="67"/>
      <c r="ZO77" s="67"/>
      <c r="ZP77" s="67"/>
      <c r="ZQ77" s="67"/>
      <c r="ZR77" s="67"/>
      <c r="ZS77" s="67"/>
      <c r="ZT77" s="67"/>
      <c r="ZU77" s="67"/>
      <c r="ZV77" s="67"/>
      <c r="ZW77" s="67"/>
      <c r="ZX77" s="67"/>
      <c r="ZY77" s="67"/>
      <c r="ZZ77" s="67"/>
      <c r="AAA77" s="67"/>
      <c r="AAB77" s="67"/>
      <c r="AAC77" s="67"/>
      <c r="AAD77" s="67"/>
      <c r="AAE77" s="67"/>
      <c r="AAF77" s="67"/>
      <c r="AAG77" s="67"/>
      <c r="AAH77" s="67"/>
      <c r="AAI77" s="67"/>
      <c r="AAJ77" s="67"/>
      <c r="AAK77" s="67"/>
      <c r="AAL77" s="67"/>
      <c r="AAM77" s="67"/>
      <c r="AAN77" s="67"/>
      <c r="AAO77" s="67"/>
      <c r="AAP77" s="67"/>
      <c r="AAQ77" s="67"/>
      <c r="AAR77" s="67"/>
      <c r="AAS77" s="67"/>
      <c r="AAT77" s="67"/>
      <c r="AAU77" s="67"/>
      <c r="AAV77" s="67"/>
      <c r="AAW77" s="67"/>
      <c r="AAX77" s="67"/>
      <c r="AAY77" s="67"/>
      <c r="AAZ77" s="67"/>
      <c r="ABA77" s="67"/>
      <c r="ABB77" s="67"/>
      <c r="ABC77" s="67"/>
      <c r="ABD77" s="67"/>
      <c r="ABE77" s="67"/>
      <c r="ABF77" s="67"/>
      <c r="ABG77" s="67"/>
      <c r="ABH77" s="67"/>
      <c r="ABI77" s="67"/>
      <c r="ABJ77" s="67"/>
      <c r="ABK77" s="67"/>
      <c r="ABL77" s="67"/>
      <c r="ABM77" s="67"/>
      <c r="ABN77" s="67"/>
      <c r="ABO77" s="67"/>
      <c r="ABP77" s="67"/>
      <c r="ABQ77" s="67"/>
      <c r="ABR77" s="67"/>
      <c r="ABS77" s="67"/>
      <c r="ABT77" s="67"/>
      <c r="ABU77" s="67"/>
      <c r="ABV77" s="67"/>
      <c r="ABW77" s="67"/>
      <c r="ABX77" s="67"/>
      <c r="ABY77" s="67"/>
      <c r="ABZ77" s="67"/>
      <c r="ACA77" s="67"/>
      <c r="ACB77" s="67"/>
      <c r="ACC77" s="67"/>
      <c r="ACD77" s="67"/>
      <c r="ACE77" s="67"/>
      <c r="ACF77" s="67"/>
      <c r="ACG77" s="67"/>
      <c r="ACH77" s="67"/>
      <c r="ACI77" s="67"/>
      <c r="ACJ77" s="67"/>
      <c r="ACK77" s="67"/>
      <c r="ACL77" s="67"/>
      <c r="ACM77" s="67"/>
      <c r="ACN77" s="67"/>
      <c r="ACO77" s="67"/>
      <c r="ACP77" s="67"/>
      <c r="ACQ77" s="67"/>
      <c r="ACR77" s="67"/>
      <c r="ACS77" s="67"/>
      <c r="ACT77" s="67"/>
      <c r="ACU77" s="67"/>
      <c r="ACV77" s="67"/>
      <c r="ACW77" s="67"/>
      <c r="ACX77" s="67"/>
      <c r="ACY77" s="67"/>
      <c r="ACZ77" s="67"/>
      <c r="ADA77" s="67"/>
      <c r="ADB77" s="67"/>
      <c r="ADC77" s="67"/>
      <c r="ADD77" s="67"/>
      <c r="ADE77" s="67"/>
      <c r="ADF77" s="67"/>
      <c r="ADG77" s="67"/>
      <c r="ADH77" s="67"/>
      <c r="ADI77" s="67"/>
      <c r="ADJ77" s="67"/>
      <c r="ADK77" s="67"/>
      <c r="ADL77" s="67"/>
      <c r="ADM77" s="67"/>
      <c r="ADN77" s="67"/>
      <c r="ADO77" s="67"/>
      <c r="ADP77" s="67"/>
      <c r="ADQ77" s="67"/>
      <c r="ADR77" s="67"/>
      <c r="ADS77" s="67"/>
      <c r="ADT77" s="67"/>
      <c r="ADU77" s="67"/>
      <c r="ADV77" s="67"/>
      <c r="ADW77" s="67"/>
      <c r="ADX77" s="67"/>
      <c r="ADY77" s="67"/>
      <c r="ADZ77" s="67"/>
      <c r="AEA77" s="67"/>
      <c r="AEB77" s="67"/>
      <c r="AEC77" s="67"/>
      <c r="AED77" s="67"/>
      <c r="AEE77" s="67"/>
      <c r="AEF77" s="67"/>
      <c r="AEG77" s="67"/>
      <c r="AEH77" s="67"/>
      <c r="AEI77" s="67"/>
      <c r="AEJ77" s="67"/>
      <c r="AEK77" s="67"/>
      <c r="AEL77" s="67"/>
      <c r="AEM77" s="67"/>
      <c r="AEN77" s="67"/>
      <c r="AEO77" s="67"/>
      <c r="AEP77" s="67"/>
      <c r="AEQ77" s="67"/>
      <c r="AER77" s="67"/>
      <c r="AES77" s="67"/>
      <c r="AET77" s="67"/>
      <c r="AEU77" s="67"/>
      <c r="AEV77" s="67"/>
      <c r="AEW77" s="67"/>
      <c r="AEX77" s="67"/>
      <c r="AEY77" s="67"/>
      <c r="AEZ77" s="67"/>
      <c r="AFA77" s="67"/>
      <c r="AFB77" s="67"/>
      <c r="AFC77" s="67"/>
      <c r="AFD77" s="67"/>
      <c r="AFE77" s="67"/>
      <c r="AFF77" s="67"/>
      <c r="AFG77" s="67"/>
      <c r="AFH77" s="67"/>
      <c r="AFI77" s="67"/>
      <c r="AFJ77" s="67"/>
      <c r="AFK77" s="67"/>
      <c r="AFL77" s="67"/>
      <c r="AFM77" s="67"/>
      <c r="AFN77" s="67"/>
      <c r="AFO77" s="67"/>
      <c r="AFP77" s="67"/>
      <c r="AFQ77" s="67"/>
      <c r="AFR77" s="67"/>
      <c r="AFS77" s="67"/>
      <c r="AFT77" s="67"/>
      <c r="AFU77" s="67"/>
      <c r="AFV77" s="67"/>
      <c r="AFW77" s="67"/>
      <c r="AFX77" s="67"/>
      <c r="AFY77" s="67"/>
      <c r="AFZ77" s="67"/>
      <c r="AGA77" s="67"/>
      <c r="AGB77" s="67"/>
      <c r="AGC77" s="67"/>
      <c r="AGD77" s="67"/>
      <c r="AGE77" s="67"/>
      <c r="AGF77" s="67"/>
      <c r="AGG77" s="67"/>
      <c r="AGH77" s="67"/>
      <c r="AGI77" s="67"/>
      <c r="AGJ77" s="67"/>
      <c r="AGK77" s="67"/>
      <c r="AGL77" s="67"/>
      <c r="AGM77" s="67"/>
      <c r="AGN77" s="67"/>
      <c r="AGO77" s="67"/>
      <c r="AGP77" s="67"/>
      <c r="AGQ77" s="67"/>
      <c r="AGR77" s="67"/>
      <c r="AGS77" s="67"/>
      <c r="AGT77" s="67"/>
      <c r="AGU77" s="67"/>
      <c r="AGV77" s="67"/>
      <c r="AGW77" s="67"/>
      <c r="AGX77" s="67"/>
      <c r="AGY77" s="67"/>
      <c r="AGZ77" s="67"/>
      <c r="AHA77" s="67"/>
      <c r="AHB77" s="67"/>
      <c r="AHC77" s="67"/>
      <c r="AHD77" s="67"/>
      <c r="AHE77" s="67"/>
      <c r="AHF77" s="67"/>
      <c r="AHG77" s="67"/>
      <c r="AHH77" s="67"/>
      <c r="AHI77" s="67"/>
      <c r="AHJ77" s="67"/>
      <c r="AHK77" s="67"/>
      <c r="AHL77" s="67"/>
      <c r="AHM77" s="67"/>
      <c r="AHN77" s="67"/>
      <c r="AHO77" s="67"/>
      <c r="AHP77" s="67"/>
      <c r="AHQ77" s="67"/>
      <c r="AHR77" s="67"/>
      <c r="AHS77" s="67"/>
      <c r="AHT77" s="67"/>
      <c r="AHU77" s="67"/>
      <c r="AHV77" s="67"/>
      <c r="AHW77" s="67"/>
      <c r="AHX77" s="67"/>
      <c r="AHY77" s="67"/>
      <c r="AHZ77" s="67"/>
      <c r="AIA77" s="67"/>
      <c r="AIB77" s="67"/>
      <c r="AIC77" s="67"/>
      <c r="AID77" s="67"/>
      <c r="AIE77" s="67"/>
      <c r="AIF77" s="67"/>
      <c r="AIG77" s="67"/>
      <c r="AIH77" s="67"/>
      <c r="AII77" s="67"/>
      <c r="AIJ77" s="67"/>
      <c r="AIK77" s="67"/>
      <c r="AIL77" s="67"/>
      <c r="AIM77" s="67"/>
      <c r="AIN77" s="67"/>
      <c r="AIO77" s="67"/>
      <c r="AIP77" s="67"/>
      <c r="AIQ77" s="67"/>
      <c r="AIR77" s="67"/>
      <c r="AIS77" s="67"/>
      <c r="AIT77" s="67"/>
      <c r="AIU77" s="67"/>
      <c r="AIV77" s="67"/>
      <c r="AIW77" s="67"/>
      <c r="AIX77" s="67"/>
      <c r="AIY77" s="67"/>
      <c r="AIZ77" s="67"/>
      <c r="AJA77" s="67"/>
      <c r="AJB77" s="67"/>
      <c r="AJC77" s="67"/>
      <c r="AJD77" s="67"/>
      <c r="AJE77" s="67"/>
      <c r="AJF77" s="67"/>
      <c r="AJG77" s="67"/>
      <c r="AJH77" s="67"/>
      <c r="AJI77" s="67"/>
      <c r="AJJ77" s="67"/>
      <c r="AJK77" s="67"/>
      <c r="AJL77" s="67"/>
      <c r="AJM77" s="67"/>
      <c r="AJN77" s="67"/>
      <c r="AJO77" s="67"/>
      <c r="AJP77" s="67"/>
      <c r="AJQ77" s="67"/>
      <c r="AJR77" s="67"/>
      <c r="AJS77" s="67"/>
      <c r="AJT77" s="67"/>
      <c r="AJU77" s="67"/>
      <c r="AJV77" s="67"/>
      <c r="AJW77" s="67"/>
      <c r="AJX77" s="67"/>
      <c r="AJY77" s="67"/>
      <c r="AJZ77" s="67"/>
      <c r="AKA77" s="67"/>
      <c r="AKB77" s="67"/>
      <c r="AKC77" s="67"/>
      <c r="AKD77" s="67"/>
      <c r="AKE77" s="67"/>
      <c r="AKF77" s="67"/>
      <c r="AKG77" s="67"/>
      <c r="AKH77" s="67"/>
      <c r="AKI77" s="67"/>
      <c r="AKJ77" s="67"/>
      <c r="AKK77" s="67"/>
      <c r="AKL77" s="67"/>
      <c r="AKM77" s="67"/>
      <c r="AKN77" s="67"/>
      <c r="AKO77" s="67"/>
      <c r="AKP77" s="67"/>
      <c r="AKQ77" s="67"/>
      <c r="AKR77" s="67"/>
      <c r="AKS77" s="67"/>
      <c r="AKT77" s="67"/>
      <c r="AKU77" s="67"/>
      <c r="AKV77" s="67"/>
      <c r="AKW77" s="67"/>
      <c r="AKX77" s="67"/>
      <c r="AKY77" s="67"/>
      <c r="AKZ77" s="67"/>
      <c r="ALA77" s="67"/>
      <c r="ALB77" s="67"/>
      <c r="ALC77" s="67"/>
      <c r="ALD77" s="67"/>
      <c r="ALE77" s="67"/>
      <c r="ALF77" s="67"/>
      <c r="ALG77" s="67"/>
      <c r="ALH77" s="67"/>
      <c r="ALI77" s="67"/>
      <c r="ALJ77" s="67"/>
      <c r="ALK77" s="67"/>
      <c r="ALL77" s="67"/>
      <c r="ALM77" s="67"/>
      <c r="ALN77" s="67"/>
      <c r="ALO77" s="67"/>
      <c r="ALP77" s="67"/>
      <c r="ALQ77" s="67"/>
      <c r="ALR77" s="67"/>
      <c r="ALS77" s="67"/>
      <c r="ALT77" s="67"/>
      <c r="ALU77" s="67"/>
      <c r="ALV77" s="67"/>
      <c r="ALW77" s="67"/>
      <c r="ALX77" s="67"/>
      <c r="ALY77" s="67"/>
      <c r="ALZ77" s="67"/>
      <c r="AMA77" s="67"/>
      <c r="AMB77" s="67"/>
      <c r="AMC77" s="67"/>
      <c r="AMD77" s="67"/>
      <c r="AME77" s="67"/>
      <c r="AMF77" s="67"/>
      <c r="AMG77" s="67"/>
      <c r="AMH77" s="67"/>
      <c r="AMI77" s="67"/>
      <c r="AMJ77" s="67"/>
      <c r="AMK77" s="67"/>
    </row>
    <row r="78" spans="1:1025" x14ac:dyDescent="0.3">
      <c r="A78" s="252" t="s">
        <v>497</v>
      </c>
      <c r="B78" s="252"/>
      <c r="C78" s="252"/>
      <c r="D78" s="77">
        <f t="shared" si="2"/>
        <v>7.1241666666666665</v>
      </c>
      <c r="E78" s="95">
        <v>39.9</v>
      </c>
      <c r="F78" s="97">
        <v>30.06</v>
      </c>
      <c r="G78" s="95">
        <v>85.49</v>
      </c>
      <c r="H78" s="95">
        <v>775.97</v>
      </c>
      <c r="I78" s="96"/>
      <c r="J78" s="139">
        <v>0.33</v>
      </c>
      <c r="K78" s="139">
        <v>0.38</v>
      </c>
      <c r="L78" s="139">
        <v>0.28000000000000003</v>
      </c>
      <c r="M78" s="139">
        <v>0.32</v>
      </c>
      <c r="N78" s="86"/>
      <c r="O78" s="89">
        <v>0.21</v>
      </c>
      <c r="P78" s="89">
        <v>0.35</v>
      </c>
      <c r="Q78" s="89">
        <v>0.44</v>
      </c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7"/>
      <c r="JI78" s="67"/>
      <c r="JJ78" s="67"/>
      <c r="JK78" s="67"/>
      <c r="JL78" s="67"/>
      <c r="JM78" s="67"/>
      <c r="JN78" s="67"/>
      <c r="JO78" s="67"/>
      <c r="JP78" s="67"/>
      <c r="JQ78" s="67"/>
      <c r="JR78" s="67"/>
      <c r="JS78" s="67"/>
      <c r="JT78" s="67"/>
      <c r="JU78" s="67"/>
      <c r="JV78" s="67"/>
      <c r="JW78" s="67"/>
      <c r="JX78" s="67"/>
      <c r="JY78" s="67"/>
      <c r="JZ78" s="67"/>
      <c r="KA78" s="67"/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7"/>
      <c r="KP78" s="67"/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7"/>
      <c r="LE78" s="67"/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7"/>
      <c r="LT78" s="67"/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7"/>
      <c r="MI78" s="67"/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7"/>
      <c r="MX78" s="67"/>
      <c r="MY78" s="67"/>
      <c r="MZ78" s="67"/>
      <c r="NA78" s="67"/>
      <c r="NB78" s="67"/>
      <c r="NC78" s="67"/>
      <c r="ND78" s="67"/>
      <c r="NE78" s="67"/>
      <c r="NF78" s="67"/>
      <c r="NG78" s="67"/>
      <c r="NH78" s="67"/>
      <c r="NI78" s="67"/>
      <c r="NJ78" s="67"/>
      <c r="NK78" s="67"/>
      <c r="NL78" s="67"/>
      <c r="NM78" s="67"/>
      <c r="NN78" s="67"/>
      <c r="NO78" s="67"/>
      <c r="NP78" s="67"/>
      <c r="NQ78" s="67"/>
      <c r="NR78" s="67"/>
      <c r="NS78" s="67"/>
      <c r="NT78" s="67"/>
      <c r="NU78" s="67"/>
      <c r="NV78" s="67"/>
      <c r="NW78" s="67"/>
      <c r="NX78" s="67"/>
      <c r="NY78" s="67"/>
      <c r="NZ78" s="67"/>
      <c r="OA78" s="67"/>
      <c r="OB78" s="67"/>
      <c r="OC78" s="67"/>
      <c r="OD78" s="67"/>
      <c r="OE78" s="67"/>
      <c r="OF78" s="67"/>
      <c r="OG78" s="67"/>
      <c r="OH78" s="67"/>
      <c r="OI78" s="67"/>
      <c r="OJ78" s="67"/>
      <c r="OK78" s="67"/>
      <c r="OL78" s="67"/>
      <c r="OM78" s="67"/>
      <c r="ON78" s="67"/>
      <c r="OO78" s="67"/>
      <c r="OP78" s="67"/>
      <c r="OQ78" s="67"/>
      <c r="OR78" s="67"/>
      <c r="OS78" s="67"/>
      <c r="OT78" s="67"/>
      <c r="OU78" s="67"/>
      <c r="OV78" s="67"/>
      <c r="OW78" s="67"/>
      <c r="OX78" s="67"/>
      <c r="OY78" s="67"/>
      <c r="OZ78" s="67"/>
      <c r="PA78" s="67"/>
      <c r="PB78" s="67"/>
      <c r="PC78" s="67"/>
      <c r="PD78" s="67"/>
      <c r="PE78" s="67"/>
      <c r="PF78" s="67"/>
      <c r="PG78" s="67"/>
      <c r="PH78" s="67"/>
      <c r="PI78" s="67"/>
      <c r="PJ78" s="67"/>
      <c r="PK78" s="67"/>
      <c r="PL78" s="67"/>
      <c r="PM78" s="67"/>
      <c r="PN78" s="67"/>
      <c r="PO78" s="67"/>
      <c r="PP78" s="67"/>
      <c r="PQ78" s="67"/>
      <c r="PR78" s="67"/>
      <c r="PS78" s="67"/>
      <c r="PT78" s="67"/>
      <c r="PU78" s="67"/>
      <c r="PV78" s="67"/>
      <c r="PW78" s="67"/>
      <c r="PX78" s="67"/>
      <c r="PY78" s="67"/>
      <c r="PZ78" s="67"/>
      <c r="QA78" s="67"/>
      <c r="QB78" s="67"/>
      <c r="QC78" s="67"/>
      <c r="QD78" s="67"/>
      <c r="QE78" s="67"/>
      <c r="QF78" s="67"/>
      <c r="QG78" s="67"/>
      <c r="QH78" s="67"/>
      <c r="QI78" s="67"/>
      <c r="QJ78" s="67"/>
      <c r="QK78" s="67"/>
      <c r="QL78" s="67"/>
      <c r="QM78" s="67"/>
      <c r="QN78" s="67"/>
      <c r="QO78" s="67"/>
      <c r="QP78" s="67"/>
      <c r="QQ78" s="67"/>
      <c r="QR78" s="67"/>
      <c r="QS78" s="67"/>
      <c r="QT78" s="67"/>
      <c r="QU78" s="67"/>
      <c r="QV78" s="67"/>
      <c r="QW78" s="67"/>
      <c r="QX78" s="67"/>
      <c r="QY78" s="67"/>
      <c r="QZ78" s="67"/>
      <c r="RA78" s="67"/>
      <c r="RB78" s="67"/>
      <c r="RC78" s="67"/>
      <c r="RD78" s="67"/>
      <c r="RE78" s="67"/>
      <c r="RF78" s="67"/>
      <c r="RG78" s="67"/>
      <c r="RH78" s="67"/>
      <c r="RI78" s="67"/>
      <c r="RJ78" s="67"/>
      <c r="RK78" s="67"/>
      <c r="RL78" s="67"/>
      <c r="RM78" s="67"/>
      <c r="RN78" s="67"/>
      <c r="RO78" s="67"/>
      <c r="RP78" s="67"/>
      <c r="RQ78" s="67"/>
      <c r="RR78" s="67"/>
      <c r="RS78" s="67"/>
      <c r="RT78" s="67"/>
      <c r="RU78" s="67"/>
      <c r="RV78" s="67"/>
      <c r="RW78" s="67"/>
      <c r="RX78" s="67"/>
      <c r="RY78" s="67"/>
      <c r="RZ78" s="67"/>
      <c r="SA78" s="67"/>
      <c r="SB78" s="67"/>
      <c r="SC78" s="67"/>
      <c r="SD78" s="67"/>
      <c r="SE78" s="67"/>
      <c r="SF78" s="67"/>
      <c r="SG78" s="67"/>
      <c r="SH78" s="67"/>
      <c r="SI78" s="67"/>
      <c r="SJ78" s="67"/>
      <c r="SK78" s="67"/>
      <c r="SL78" s="67"/>
      <c r="SM78" s="67"/>
      <c r="SN78" s="67"/>
      <c r="SO78" s="67"/>
      <c r="SP78" s="67"/>
      <c r="SQ78" s="67"/>
      <c r="SR78" s="67"/>
      <c r="SS78" s="67"/>
      <c r="ST78" s="67"/>
      <c r="SU78" s="67"/>
      <c r="SV78" s="67"/>
      <c r="SW78" s="67"/>
      <c r="SX78" s="67"/>
      <c r="SY78" s="67"/>
      <c r="SZ78" s="67"/>
      <c r="TA78" s="67"/>
      <c r="TB78" s="67"/>
      <c r="TC78" s="67"/>
      <c r="TD78" s="67"/>
      <c r="TE78" s="67"/>
      <c r="TF78" s="67"/>
      <c r="TG78" s="67"/>
      <c r="TH78" s="67"/>
      <c r="TI78" s="67"/>
      <c r="TJ78" s="67"/>
      <c r="TK78" s="67"/>
      <c r="TL78" s="67"/>
      <c r="TM78" s="67"/>
      <c r="TN78" s="67"/>
      <c r="TO78" s="67"/>
      <c r="TP78" s="67"/>
      <c r="TQ78" s="67"/>
      <c r="TR78" s="67"/>
      <c r="TS78" s="67"/>
      <c r="TT78" s="67"/>
      <c r="TU78" s="67"/>
      <c r="TV78" s="67"/>
      <c r="TW78" s="67"/>
      <c r="TX78" s="67"/>
      <c r="TY78" s="67"/>
      <c r="TZ78" s="67"/>
      <c r="UA78" s="67"/>
      <c r="UB78" s="67"/>
      <c r="UC78" s="67"/>
      <c r="UD78" s="67"/>
      <c r="UE78" s="67"/>
      <c r="UF78" s="67"/>
      <c r="UG78" s="67"/>
      <c r="UH78" s="67"/>
      <c r="UI78" s="67"/>
      <c r="UJ78" s="67"/>
      <c r="UK78" s="67"/>
      <c r="UL78" s="67"/>
      <c r="UM78" s="67"/>
      <c r="UN78" s="67"/>
      <c r="UO78" s="67"/>
      <c r="UP78" s="67"/>
      <c r="UQ78" s="67"/>
      <c r="UR78" s="67"/>
      <c r="US78" s="67"/>
      <c r="UT78" s="67"/>
      <c r="UU78" s="67"/>
      <c r="UV78" s="67"/>
      <c r="UW78" s="67"/>
      <c r="UX78" s="67"/>
      <c r="UY78" s="67"/>
      <c r="UZ78" s="67"/>
      <c r="VA78" s="67"/>
      <c r="VB78" s="67"/>
      <c r="VC78" s="67"/>
      <c r="VD78" s="67"/>
      <c r="VE78" s="67"/>
      <c r="VF78" s="67"/>
      <c r="VG78" s="67"/>
      <c r="VH78" s="67"/>
      <c r="VI78" s="67"/>
      <c r="VJ78" s="67"/>
      <c r="VK78" s="67"/>
      <c r="VL78" s="67"/>
      <c r="VM78" s="67"/>
      <c r="VN78" s="67"/>
      <c r="VO78" s="67"/>
      <c r="VP78" s="67"/>
      <c r="VQ78" s="67"/>
      <c r="VR78" s="67"/>
      <c r="VS78" s="67"/>
      <c r="VT78" s="67"/>
      <c r="VU78" s="67"/>
      <c r="VV78" s="67"/>
      <c r="VW78" s="67"/>
      <c r="VX78" s="67"/>
      <c r="VY78" s="67"/>
      <c r="VZ78" s="67"/>
      <c r="WA78" s="67"/>
      <c r="WB78" s="67"/>
      <c r="WC78" s="67"/>
      <c r="WD78" s="67"/>
      <c r="WE78" s="67"/>
      <c r="WF78" s="67"/>
      <c r="WG78" s="67"/>
      <c r="WH78" s="67"/>
      <c r="WI78" s="67"/>
      <c r="WJ78" s="67"/>
      <c r="WK78" s="67"/>
      <c r="WL78" s="67"/>
      <c r="WM78" s="67"/>
      <c r="WN78" s="67"/>
      <c r="WO78" s="67"/>
      <c r="WP78" s="67"/>
      <c r="WQ78" s="67"/>
      <c r="WR78" s="67"/>
      <c r="WS78" s="67"/>
      <c r="WT78" s="67"/>
      <c r="WU78" s="67"/>
      <c r="WV78" s="67"/>
      <c r="WW78" s="67"/>
      <c r="WX78" s="67"/>
      <c r="WY78" s="67"/>
      <c r="WZ78" s="67"/>
      <c r="XA78" s="67"/>
      <c r="XB78" s="67"/>
      <c r="XC78" s="67"/>
      <c r="XD78" s="67"/>
      <c r="XE78" s="67"/>
      <c r="XF78" s="67"/>
      <c r="XG78" s="67"/>
      <c r="XH78" s="67"/>
      <c r="XI78" s="67"/>
      <c r="XJ78" s="67"/>
      <c r="XK78" s="67"/>
      <c r="XL78" s="67"/>
      <c r="XM78" s="67"/>
      <c r="XN78" s="67"/>
      <c r="XO78" s="67"/>
      <c r="XP78" s="67"/>
      <c r="XQ78" s="67"/>
      <c r="XR78" s="67"/>
      <c r="XS78" s="67"/>
      <c r="XT78" s="67"/>
      <c r="XU78" s="67"/>
      <c r="XV78" s="67"/>
      <c r="XW78" s="67"/>
      <c r="XX78" s="67"/>
      <c r="XY78" s="67"/>
      <c r="XZ78" s="67"/>
      <c r="YA78" s="67"/>
      <c r="YB78" s="67"/>
      <c r="YC78" s="67"/>
      <c r="YD78" s="67"/>
      <c r="YE78" s="67"/>
      <c r="YF78" s="67"/>
      <c r="YG78" s="67"/>
      <c r="YH78" s="67"/>
      <c r="YI78" s="67"/>
      <c r="YJ78" s="67"/>
      <c r="YK78" s="67"/>
      <c r="YL78" s="67"/>
      <c r="YM78" s="67"/>
      <c r="YN78" s="67"/>
      <c r="YO78" s="67"/>
      <c r="YP78" s="67"/>
      <c r="YQ78" s="67"/>
      <c r="YR78" s="67"/>
      <c r="YS78" s="67"/>
      <c r="YT78" s="67"/>
      <c r="YU78" s="67"/>
      <c r="YV78" s="67"/>
      <c r="YW78" s="67"/>
      <c r="YX78" s="67"/>
      <c r="YY78" s="67"/>
      <c r="YZ78" s="67"/>
      <c r="ZA78" s="67"/>
      <c r="ZB78" s="67"/>
      <c r="ZC78" s="67"/>
      <c r="ZD78" s="67"/>
      <c r="ZE78" s="67"/>
      <c r="ZF78" s="67"/>
      <c r="ZG78" s="67"/>
      <c r="ZH78" s="67"/>
      <c r="ZI78" s="67"/>
      <c r="ZJ78" s="67"/>
      <c r="ZK78" s="67"/>
      <c r="ZL78" s="67"/>
      <c r="ZM78" s="67"/>
      <c r="ZN78" s="67"/>
      <c r="ZO78" s="67"/>
      <c r="ZP78" s="67"/>
      <c r="ZQ78" s="67"/>
      <c r="ZR78" s="67"/>
      <c r="ZS78" s="67"/>
      <c r="ZT78" s="67"/>
      <c r="ZU78" s="67"/>
      <c r="ZV78" s="67"/>
      <c r="ZW78" s="67"/>
      <c r="ZX78" s="67"/>
      <c r="ZY78" s="67"/>
      <c r="ZZ78" s="67"/>
      <c r="AAA78" s="67"/>
      <c r="AAB78" s="67"/>
      <c r="AAC78" s="67"/>
      <c r="AAD78" s="67"/>
      <c r="AAE78" s="67"/>
      <c r="AAF78" s="67"/>
      <c r="AAG78" s="67"/>
      <c r="AAH78" s="67"/>
      <c r="AAI78" s="67"/>
      <c r="AAJ78" s="67"/>
      <c r="AAK78" s="67"/>
      <c r="AAL78" s="67"/>
      <c r="AAM78" s="67"/>
      <c r="AAN78" s="67"/>
      <c r="AAO78" s="67"/>
      <c r="AAP78" s="67"/>
      <c r="AAQ78" s="67"/>
      <c r="AAR78" s="67"/>
      <c r="AAS78" s="67"/>
      <c r="AAT78" s="67"/>
      <c r="AAU78" s="67"/>
      <c r="AAV78" s="67"/>
      <c r="AAW78" s="67"/>
      <c r="AAX78" s="67"/>
      <c r="AAY78" s="67"/>
      <c r="AAZ78" s="67"/>
      <c r="ABA78" s="67"/>
      <c r="ABB78" s="67"/>
      <c r="ABC78" s="67"/>
      <c r="ABD78" s="67"/>
      <c r="ABE78" s="67"/>
      <c r="ABF78" s="67"/>
      <c r="ABG78" s="67"/>
      <c r="ABH78" s="67"/>
      <c r="ABI78" s="67"/>
      <c r="ABJ78" s="67"/>
      <c r="ABK78" s="67"/>
      <c r="ABL78" s="67"/>
      <c r="ABM78" s="67"/>
      <c r="ABN78" s="67"/>
      <c r="ABO78" s="67"/>
      <c r="ABP78" s="67"/>
      <c r="ABQ78" s="67"/>
      <c r="ABR78" s="67"/>
      <c r="ABS78" s="67"/>
      <c r="ABT78" s="67"/>
      <c r="ABU78" s="67"/>
      <c r="ABV78" s="67"/>
      <c r="ABW78" s="67"/>
      <c r="ABX78" s="67"/>
      <c r="ABY78" s="67"/>
      <c r="ABZ78" s="67"/>
      <c r="ACA78" s="67"/>
      <c r="ACB78" s="67"/>
      <c r="ACC78" s="67"/>
      <c r="ACD78" s="67"/>
      <c r="ACE78" s="67"/>
      <c r="ACF78" s="67"/>
      <c r="ACG78" s="67"/>
      <c r="ACH78" s="67"/>
      <c r="ACI78" s="67"/>
      <c r="ACJ78" s="67"/>
      <c r="ACK78" s="67"/>
      <c r="ACL78" s="67"/>
      <c r="ACM78" s="67"/>
      <c r="ACN78" s="67"/>
      <c r="ACO78" s="67"/>
      <c r="ACP78" s="67"/>
      <c r="ACQ78" s="67"/>
      <c r="ACR78" s="67"/>
      <c r="ACS78" s="67"/>
      <c r="ACT78" s="67"/>
      <c r="ACU78" s="67"/>
      <c r="ACV78" s="67"/>
      <c r="ACW78" s="67"/>
      <c r="ACX78" s="67"/>
      <c r="ACY78" s="67"/>
      <c r="ACZ78" s="67"/>
      <c r="ADA78" s="67"/>
      <c r="ADB78" s="67"/>
      <c r="ADC78" s="67"/>
      <c r="ADD78" s="67"/>
      <c r="ADE78" s="67"/>
      <c r="ADF78" s="67"/>
      <c r="ADG78" s="67"/>
      <c r="ADH78" s="67"/>
      <c r="ADI78" s="67"/>
      <c r="ADJ78" s="67"/>
      <c r="ADK78" s="67"/>
      <c r="ADL78" s="67"/>
      <c r="ADM78" s="67"/>
      <c r="ADN78" s="67"/>
      <c r="ADO78" s="67"/>
      <c r="ADP78" s="67"/>
      <c r="ADQ78" s="67"/>
      <c r="ADR78" s="67"/>
      <c r="ADS78" s="67"/>
      <c r="ADT78" s="67"/>
      <c r="ADU78" s="67"/>
      <c r="ADV78" s="67"/>
      <c r="ADW78" s="67"/>
      <c r="ADX78" s="67"/>
      <c r="ADY78" s="67"/>
      <c r="ADZ78" s="67"/>
      <c r="AEA78" s="67"/>
      <c r="AEB78" s="67"/>
      <c r="AEC78" s="67"/>
      <c r="AED78" s="67"/>
      <c r="AEE78" s="67"/>
      <c r="AEF78" s="67"/>
      <c r="AEG78" s="67"/>
      <c r="AEH78" s="67"/>
      <c r="AEI78" s="67"/>
      <c r="AEJ78" s="67"/>
      <c r="AEK78" s="67"/>
      <c r="AEL78" s="67"/>
      <c r="AEM78" s="67"/>
      <c r="AEN78" s="67"/>
      <c r="AEO78" s="67"/>
      <c r="AEP78" s="67"/>
      <c r="AEQ78" s="67"/>
      <c r="AER78" s="67"/>
      <c r="AES78" s="67"/>
      <c r="AET78" s="67"/>
      <c r="AEU78" s="67"/>
      <c r="AEV78" s="67"/>
      <c r="AEW78" s="67"/>
      <c r="AEX78" s="67"/>
      <c r="AEY78" s="67"/>
      <c r="AEZ78" s="67"/>
      <c r="AFA78" s="67"/>
      <c r="AFB78" s="67"/>
      <c r="AFC78" s="67"/>
      <c r="AFD78" s="67"/>
      <c r="AFE78" s="67"/>
      <c r="AFF78" s="67"/>
      <c r="AFG78" s="67"/>
      <c r="AFH78" s="67"/>
      <c r="AFI78" s="67"/>
      <c r="AFJ78" s="67"/>
      <c r="AFK78" s="67"/>
      <c r="AFL78" s="67"/>
      <c r="AFM78" s="67"/>
      <c r="AFN78" s="67"/>
      <c r="AFO78" s="67"/>
      <c r="AFP78" s="67"/>
      <c r="AFQ78" s="67"/>
      <c r="AFR78" s="67"/>
      <c r="AFS78" s="67"/>
      <c r="AFT78" s="67"/>
      <c r="AFU78" s="67"/>
      <c r="AFV78" s="67"/>
      <c r="AFW78" s="67"/>
      <c r="AFX78" s="67"/>
      <c r="AFY78" s="67"/>
      <c r="AFZ78" s="67"/>
      <c r="AGA78" s="67"/>
      <c r="AGB78" s="67"/>
      <c r="AGC78" s="67"/>
      <c r="AGD78" s="67"/>
      <c r="AGE78" s="67"/>
      <c r="AGF78" s="67"/>
      <c r="AGG78" s="67"/>
      <c r="AGH78" s="67"/>
      <c r="AGI78" s="67"/>
      <c r="AGJ78" s="67"/>
      <c r="AGK78" s="67"/>
      <c r="AGL78" s="67"/>
      <c r="AGM78" s="67"/>
      <c r="AGN78" s="67"/>
      <c r="AGO78" s="67"/>
      <c r="AGP78" s="67"/>
      <c r="AGQ78" s="67"/>
      <c r="AGR78" s="67"/>
      <c r="AGS78" s="67"/>
      <c r="AGT78" s="67"/>
      <c r="AGU78" s="67"/>
      <c r="AGV78" s="67"/>
      <c r="AGW78" s="67"/>
      <c r="AGX78" s="67"/>
      <c r="AGY78" s="67"/>
      <c r="AGZ78" s="67"/>
      <c r="AHA78" s="67"/>
      <c r="AHB78" s="67"/>
      <c r="AHC78" s="67"/>
      <c r="AHD78" s="67"/>
      <c r="AHE78" s="67"/>
      <c r="AHF78" s="67"/>
      <c r="AHG78" s="67"/>
      <c r="AHH78" s="67"/>
      <c r="AHI78" s="67"/>
      <c r="AHJ78" s="67"/>
      <c r="AHK78" s="67"/>
      <c r="AHL78" s="67"/>
      <c r="AHM78" s="67"/>
      <c r="AHN78" s="67"/>
      <c r="AHO78" s="67"/>
      <c r="AHP78" s="67"/>
      <c r="AHQ78" s="67"/>
      <c r="AHR78" s="67"/>
      <c r="AHS78" s="67"/>
      <c r="AHT78" s="67"/>
      <c r="AHU78" s="67"/>
      <c r="AHV78" s="67"/>
      <c r="AHW78" s="67"/>
      <c r="AHX78" s="67"/>
      <c r="AHY78" s="67"/>
      <c r="AHZ78" s="67"/>
      <c r="AIA78" s="67"/>
      <c r="AIB78" s="67"/>
      <c r="AIC78" s="67"/>
      <c r="AID78" s="67"/>
      <c r="AIE78" s="67"/>
      <c r="AIF78" s="67"/>
      <c r="AIG78" s="67"/>
      <c r="AIH78" s="67"/>
      <c r="AII78" s="67"/>
      <c r="AIJ78" s="67"/>
      <c r="AIK78" s="67"/>
      <c r="AIL78" s="67"/>
      <c r="AIM78" s="67"/>
      <c r="AIN78" s="67"/>
      <c r="AIO78" s="67"/>
      <c r="AIP78" s="67"/>
      <c r="AIQ78" s="67"/>
      <c r="AIR78" s="67"/>
      <c r="AIS78" s="67"/>
      <c r="AIT78" s="67"/>
      <c r="AIU78" s="67"/>
      <c r="AIV78" s="67"/>
      <c r="AIW78" s="67"/>
      <c r="AIX78" s="67"/>
      <c r="AIY78" s="67"/>
      <c r="AIZ78" s="67"/>
      <c r="AJA78" s="67"/>
      <c r="AJB78" s="67"/>
      <c r="AJC78" s="67"/>
      <c r="AJD78" s="67"/>
      <c r="AJE78" s="67"/>
      <c r="AJF78" s="67"/>
      <c r="AJG78" s="67"/>
      <c r="AJH78" s="67"/>
      <c r="AJI78" s="67"/>
      <c r="AJJ78" s="67"/>
      <c r="AJK78" s="67"/>
      <c r="AJL78" s="67"/>
      <c r="AJM78" s="67"/>
      <c r="AJN78" s="67"/>
      <c r="AJO78" s="67"/>
      <c r="AJP78" s="67"/>
      <c r="AJQ78" s="67"/>
      <c r="AJR78" s="67"/>
      <c r="AJS78" s="67"/>
      <c r="AJT78" s="67"/>
      <c r="AJU78" s="67"/>
      <c r="AJV78" s="67"/>
      <c r="AJW78" s="67"/>
      <c r="AJX78" s="67"/>
      <c r="AJY78" s="67"/>
      <c r="AJZ78" s="67"/>
      <c r="AKA78" s="67"/>
      <c r="AKB78" s="67"/>
      <c r="AKC78" s="67"/>
      <c r="AKD78" s="67"/>
      <c r="AKE78" s="67"/>
      <c r="AKF78" s="67"/>
      <c r="AKG78" s="67"/>
      <c r="AKH78" s="67"/>
      <c r="AKI78" s="67"/>
      <c r="AKJ78" s="67"/>
      <c r="AKK78" s="67"/>
      <c r="AKL78" s="67"/>
      <c r="AKM78" s="67"/>
      <c r="AKN78" s="67"/>
      <c r="AKO78" s="67"/>
      <c r="AKP78" s="67"/>
      <c r="AKQ78" s="67"/>
      <c r="AKR78" s="67"/>
      <c r="AKS78" s="67"/>
      <c r="AKT78" s="67"/>
      <c r="AKU78" s="67"/>
      <c r="AKV78" s="67"/>
      <c r="AKW78" s="67"/>
      <c r="AKX78" s="67"/>
      <c r="AKY78" s="67"/>
      <c r="AKZ78" s="67"/>
      <c r="ALA78" s="67"/>
      <c r="ALB78" s="67"/>
      <c r="ALC78" s="67"/>
      <c r="ALD78" s="67"/>
      <c r="ALE78" s="67"/>
      <c r="ALF78" s="67"/>
      <c r="ALG78" s="67"/>
      <c r="ALH78" s="67"/>
      <c r="ALI78" s="67"/>
      <c r="ALJ78" s="67"/>
      <c r="ALK78" s="67"/>
      <c r="ALL78" s="67"/>
      <c r="ALM78" s="67"/>
      <c r="ALN78" s="67"/>
      <c r="ALO78" s="67"/>
      <c r="ALP78" s="67"/>
      <c r="ALQ78" s="67"/>
      <c r="ALR78" s="67"/>
      <c r="ALS78" s="67"/>
      <c r="ALT78" s="67"/>
      <c r="ALU78" s="67"/>
      <c r="ALV78" s="67"/>
      <c r="ALW78" s="67"/>
      <c r="ALX78" s="67"/>
      <c r="ALY78" s="67"/>
      <c r="ALZ78" s="67"/>
      <c r="AMA78" s="67"/>
      <c r="AMB78" s="67"/>
      <c r="AMC78" s="67"/>
      <c r="AMD78" s="67"/>
      <c r="AME78" s="67"/>
      <c r="AMF78" s="67"/>
      <c r="AMG78" s="67"/>
      <c r="AMH78" s="67"/>
      <c r="AMI78" s="67"/>
      <c r="AMJ78" s="67"/>
      <c r="AMK78" s="67"/>
    </row>
    <row r="79" spans="1:1025" s="68" customFormat="1" x14ac:dyDescent="0.3">
      <c r="A79" s="252" t="s">
        <v>55</v>
      </c>
      <c r="B79" s="252"/>
      <c r="C79" s="252"/>
      <c r="D79" s="77">
        <f t="shared" si="2"/>
        <v>8.1416666666666675</v>
      </c>
      <c r="E79" s="95">
        <v>38.89</v>
      </c>
      <c r="F79" s="95">
        <v>28.29</v>
      </c>
      <c r="G79" s="95">
        <v>97.7</v>
      </c>
      <c r="H79" s="95">
        <v>805.68</v>
      </c>
      <c r="I79" s="96"/>
      <c r="J79" s="139">
        <v>0.32</v>
      </c>
      <c r="K79" s="139">
        <v>0.35</v>
      </c>
      <c r="L79" s="139">
        <v>0.33</v>
      </c>
      <c r="M79" s="139">
        <v>0.34</v>
      </c>
      <c r="N79" s="86"/>
      <c r="O79" s="89">
        <v>0.19</v>
      </c>
      <c r="P79" s="89">
        <v>0.32</v>
      </c>
      <c r="Q79" s="89">
        <v>0.49</v>
      </c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  <c r="IT79" s="82"/>
      <c r="IU79" s="82"/>
      <c r="IV79" s="82"/>
      <c r="IW79" s="82"/>
      <c r="IX79" s="82"/>
      <c r="IY79" s="82"/>
      <c r="IZ79" s="82"/>
      <c r="JA79" s="82"/>
      <c r="JB79" s="82"/>
      <c r="JC79" s="82"/>
      <c r="JD79" s="82"/>
      <c r="JE79" s="82"/>
      <c r="JF79" s="82"/>
      <c r="JG79" s="82"/>
      <c r="JH79" s="82"/>
      <c r="JI79" s="82"/>
      <c r="JJ79" s="82"/>
      <c r="JK79" s="82"/>
      <c r="JL79" s="82"/>
      <c r="JM79" s="82"/>
      <c r="JN79" s="82"/>
      <c r="JO79" s="82"/>
      <c r="JP79" s="82"/>
      <c r="JQ79" s="82"/>
      <c r="JR79" s="82"/>
      <c r="JS79" s="82"/>
      <c r="JT79" s="82"/>
      <c r="JU79" s="82"/>
      <c r="JV79" s="82"/>
      <c r="JW79" s="82"/>
      <c r="JX79" s="82"/>
      <c r="JY79" s="82"/>
      <c r="JZ79" s="82"/>
      <c r="KA79" s="82"/>
      <c r="KB79" s="82"/>
      <c r="KC79" s="82"/>
      <c r="KD79" s="82"/>
      <c r="KE79" s="82"/>
      <c r="KF79" s="82"/>
      <c r="KG79" s="82"/>
      <c r="KH79" s="82"/>
      <c r="KI79" s="82"/>
      <c r="KJ79" s="82"/>
      <c r="KK79" s="82"/>
      <c r="KL79" s="82"/>
      <c r="KM79" s="82"/>
      <c r="KN79" s="82"/>
      <c r="KO79" s="82"/>
      <c r="KP79" s="82"/>
      <c r="KQ79" s="82"/>
      <c r="KR79" s="82"/>
      <c r="KS79" s="82"/>
      <c r="KT79" s="82"/>
      <c r="KU79" s="82"/>
      <c r="KV79" s="82"/>
      <c r="KW79" s="82"/>
      <c r="KX79" s="82"/>
      <c r="KY79" s="82"/>
      <c r="KZ79" s="82"/>
      <c r="LA79" s="82"/>
      <c r="LB79" s="82"/>
      <c r="LC79" s="82"/>
      <c r="LD79" s="82"/>
      <c r="LE79" s="82"/>
      <c r="LF79" s="82"/>
      <c r="LG79" s="82"/>
      <c r="LH79" s="82"/>
      <c r="LI79" s="82"/>
      <c r="LJ79" s="82"/>
      <c r="LK79" s="82"/>
      <c r="LL79" s="82"/>
      <c r="LM79" s="82"/>
      <c r="LN79" s="82"/>
      <c r="LO79" s="82"/>
      <c r="LP79" s="82"/>
      <c r="LQ79" s="82"/>
      <c r="LR79" s="82"/>
      <c r="LS79" s="82"/>
      <c r="LT79" s="82"/>
      <c r="LU79" s="82"/>
      <c r="LV79" s="82"/>
      <c r="LW79" s="82"/>
      <c r="LX79" s="82"/>
      <c r="LY79" s="82"/>
      <c r="LZ79" s="82"/>
      <c r="MA79" s="82"/>
      <c r="MB79" s="82"/>
      <c r="MC79" s="82"/>
      <c r="MD79" s="82"/>
      <c r="ME79" s="82"/>
      <c r="MF79" s="82"/>
      <c r="MG79" s="82"/>
      <c r="MH79" s="82"/>
      <c r="MI79" s="82"/>
      <c r="MJ79" s="82"/>
      <c r="MK79" s="82"/>
      <c r="ML79" s="82"/>
      <c r="MM79" s="82"/>
      <c r="MN79" s="82"/>
      <c r="MO79" s="82"/>
      <c r="MP79" s="82"/>
      <c r="MQ79" s="82"/>
      <c r="MR79" s="82"/>
      <c r="MS79" s="82"/>
      <c r="MT79" s="82"/>
      <c r="MU79" s="82"/>
      <c r="MV79" s="82"/>
      <c r="MW79" s="82"/>
      <c r="MX79" s="82"/>
      <c r="MY79" s="82"/>
      <c r="MZ79" s="82"/>
      <c r="NA79" s="82"/>
      <c r="NB79" s="82"/>
      <c r="NC79" s="82"/>
      <c r="ND79" s="82"/>
      <c r="NE79" s="82"/>
      <c r="NF79" s="82"/>
      <c r="NG79" s="82"/>
      <c r="NH79" s="82"/>
      <c r="NI79" s="82"/>
      <c r="NJ79" s="82"/>
      <c r="NK79" s="82"/>
      <c r="NL79" s="82"/>
      <c r="NM79" s="82"/>
      <c r="NN79" s="82"/>
      <c r="NO79" s="82"/>
      <c r="NP79" s="82"/>
      <c r="NQ79" s="82"/>
      <c r="NR79" s="82"/>
      <c r="NS79" s="82"/>
      <c r="NT79" s="82"/>
      <c r="NU79" s="82"/>
      <c r="NV79" s="82"/>
      <c r="NW79" s="82"/>
      <c r="NX79" s="82"/>
      <c r="NY79" s="82"/>
      <c r="NZ79" s="82"/>
      <c r="OA79" s="82"/>
      <c r="OB79" s="82"/>
      <c r="OC79" s="82"/>
      <c r="OD79" s="82"/>
      <c r="OE79" s="82"/>
      <c r="OF79" s="82"/>
      <c r="OG79" s="82"/>
      <c r="OH79" s="82"/>
      <c r="OI79" s="82"/>
      <c r="OJ79" s="82"/>
      <c r="OK79" s="82"/>
      <c r="OL79" s="82"/>
      <c r="OM79" s="82"/>
      <c r="ON79" s="82"/>
      <c r="OO79" s="82"/>
      <c r="OP79" s="82"/>
      <c r="OQ79" s="82"/>
      <c r="OR79" s="82"/>
      <c r="OS79" s="82"/>
      <c r="OT79" s="82"/>
      <c r="OU79" s="82"/>
      <c r="OV79" s="82"/>
      <c r="OW79" s="82"/>
      <c r="OX79" s="82"/>
      <c r="OY79" s="82"/>
      <c r="OZ79" s="82"/>
      <c r="PA79" s="82"/>
      <c r="PB79" s="82"/>
      <c r="PC79" s="82"/>
      <c r="PD79" s="82"/>
      <c r="PE79" s="82"/>
      <c r="PF79" s="82"/>
      <c r="PG79" s="82"/>
      <c r="PH79" s="82"/>
      <c r="PI79" s="82"/>
      <c r="PJ79" s="82"/>
      <c r="PK79" s="82"/>
      <c r="PL79" s="82"/>
      <c r="PM79" s="82"/>
      <c r="PN79" s="82"/>
      <c r="PO79" s="82"/>
      <c r="PP79" s="82"/>
      <c r="PQ79" s="82"/>
      <c r="PR79" s="82"/>
      <c r="PS79" s="82"/>
      <c r="PT79" s="82"/>
      <c r="PU79" s="82"/>
      <c r="PV79" s="82"/>
      <c r="PW79" s="82"/>
      <c r="PX79" s="82"/>
      <c r="PY79" s="82"/>
      <c r="PZ79" s="82"/>
      <c r="QA79" s="82"/>
      <c r="QB79" s="82"/>
      <c r="QC79" s="82"/>
      <c r="QD79" s="82"/>
      <c r="QE79" s="82"/>
      <c r="QF79" s="82"/>
      <c r="QG79" s="82"/>
      <c r="QH79" s="82"/>
      <c r="QI79" s="82"/>
      <c r="QJ79" s="82"/>
      <c r="QK79" s="82"/>
      <c r="QL79" s="82"/>
      <c r="QM79" s="82"/>
      <c r="QN79" s="82"/>
      <c r="QO79" s="82"/>
      <c r="QP79" s="82"/>
      <c r="QQ79" s="82"/>
      <c r="QR79" s="82"/>
      <c r="QS79" s="82"/>
      <c r="QT79" s="82"/>
      <c r="QU79" s="82"/>
      <c r="QV79" s="82"/>
      <c r="QW79" s="82"/>
      <c r="QX79" s="82"/>
      <c r="QY79" s="82"/>
      <c r="QZ79" s="82"/>
      <c r="RA79" s="82"/>
      <c r="RB79" s="82"/>
      <c r="RC79" s="82"/>
      <c r="RD79" s="82"/>
      <c r="RE79" s="82"/>
      <c r="RF79" s="82"/>
      <c r="RG79" s="82"/>
      <c r="RH79" s="82"/>
      <c r="RI79" s="82"/>
      <c r="RJ79" s="82"/>
      <c r="RK79" s="82"/>
      <c r="RL79" s="82"/>
      <c r="RM79" s="82"/>
      <c r="RN79" s="82"/>
      <c r="RO79" s="82"/>
      <c r="RP79" s="82"/>
      <c r="RQ79" s="82"/>
      <c r="RR79" s="82"/>
      <c r="RS79" s="82"/>
      <c r="RT79" s="82"/>
      <c r="RU79" s="82"/>
      <c r="RV79" s="82"/>
      <c r="RW79" s="82"/>
      <c r="RX79" s="82"/>
      <c r="RY79" s="82"/>
      <c r="RZ79" s="82"/>
      <c r="SA79" s="82"/>
      <c r="SB79" s="82"/>
      <c r="SC79" s="82"/>
      <c r="SD79" s="82"/>
      <c r="SE79" s="82"/>
      <c r="SF79" s="82"/>
      <c r="SG79" s="82"/>
      <c r="SH79" s="82"/>
      <c r="SI79" s="82"/>
      <c r="SJ79" s="82"/>
      <c r="SK79" s="82"/>
      <c r="SL79" s="82"/>
      <c r="SM79" s="82"/>
      <c r="SN79" s="82"/>
      <c r="SO79" s="82"/>
      <c r="SP79" s="82"/>
      <c r="SQ79" s="82"/>
      <c r="SR79" s="82"/>
      <c r="SS79" s="82"/>
      <c r="ST79" s="82"/>
      <c r="SU79" s="82"/>
      <c r="SV79" s="82"/>
      <c r="SW79" s="82"/>
      <c r="SX79" s="82"/>
      <c r="SY79" s="82"/>
      <c r="SZ79" s="82"/>
      <c r="TA79" s="82"/>
      <c r="TB79" s="82"/>
      <c r="TC79" s="82"/>
      <c r="TD79" s="82"/>
      <c r="TE79" s="82"/>
      <c r="TF79" s="82"/>
      <c r="TG79" s="82"/>
      <c r="TH79" s="82"/>
      <c r="TI79" s="82"/>
      <c r="TJ79" s="82"/>
      <c r="TK79" s="82"/>
      <c r="TL79" s="82"/>
      <c r="TM79" s="82"/>
      <c r="TN79" s="82"/>
      <c r="TO79" s="82"/>
      <c r="TP79" s="82"/>
      <c r="TQ79" s="82"/>
      <c r="TR79" s="82"/>
      <c r="TS79" s="82"/>
      <c r="TT79" s="82"/>
      <c r="TU79" s="82"/>
      <c r="TV79" s="82"/>
      <c r="TW79" s="82"/>
      <c r="TX79" s="82"/>
      <c r="TY79" s="82"/>
      <c r="TZ79" s="82"/>
      <c r="UA79" s="82"/>
      <c r="UB79" s="82"/>
      <c r="UC79" s="82"/>
      <c r="UD79" s="82"/>
      <c r="UE79" s="82"/>
      <c r="UF79" s="82"/>
      <c r="UG79" s="82"/>
      <c r="UH79" s="82"/>
      <c r="UI79" s="82"/>
      <c r="UJ79" s="82"/>
      <c r="UK79" s="82"/>
      <c r="UL79" s="82"/>
      <c r="UM79" s="82"/>
      <c r="UN79" s="82"/>
      <c r="UO79" s="82"/>
      <c r="UP79" s="82"/>
      <c r="UQ79" s="82"/>
      <c r="UR79" s="82"/>
      <c r="US79" s="82"/>
      <c r="UT79" s="82"/>
      <c r="UU79" s="82"/>
      <c r="UV79" s="82"/>
      <c r="UW79" s="82"/>
      <c r="UX79" s="82"/>
      <c r="UY79" s="82"/>
      <c r="UZ79" s="82"/>
      <c r="VA79" s="82"/>
      <c r="VB79" s="82"/>
      <c r="VC79" s="82"/>
      <c r="VD79" s="82"/>
      <c r="VE79" s="82"/>
      <c r="VF79" s="82"/>
      <c r="VG79" s="82"/>
      <c r="VH79" s="82"/>
      <c r="VI79" s="82"/>
      <c r="VJ79" s="82"/>
      <c r="VK79" s="82"/>
      <c r="VL79" s="82"/>
      <c r="VM79" s="82"/>
      <c r="VN79" s="82"/>
      <c r="VO79" s="82"/>
      <c r="VP79" s="82"/>
      <c r="VQ79" s="82"/>
      <c r="VR79" s="82"/>
      <c r="VS79" s="82"/>
      <c r="VT79" s="82"/>
      <c r="VU79" s="82"/>
      <c r="VV79" s="82"/>
      <c r="VW79" s="82"/>
      <c r="VX79" s="82"/>
      <c r="VY79" s="82"/>
      <c r="VZ79" s="82"/>
      <c r="WA79" s="82"/>
      <c r="WB79" s="82"/>
      <c r="WC79" s="82"/>
      <c r="WD79" s="82"/>
      <c r="WE79" s="82"/>
      <c r="WF79" s="82"/>
      <c r="WG79" s="82"/>
      <c r="WH79" s="82"/>
      <c r="WI79" s="82"/>
      <c r="WJ79" s="82"/>
      <c r="WK79" s="82"/>
      <c r="WL79" s="82"/>
      <c r="WM79" s="82"/>
      <c r="WN79" s="82"/>
      <c r="WO79" s="82"/>
      <c r="WP79" s="82"/>
      <c r="WQ79" s="82"/>
      <c r="WR79" s="82"/>
      <c r="WS79" s="82"/>
      <c r="WT79" s="82"/>
      <c r="WU79" s="82"/>
      <c r="WV79" s="82"/>
      <c r="WW79" s="82"/>
      <c r="WX79" s="82"/>
      <c r="WY79" s="82"/>
      <c r="WZ79" s="82"/>
      <c r="XA79" s="82"/>
      <c r="XB79" s="82"/>
      <c r="XC79" s="82"/>
      <c r="XD79" s="82"/>
      <c r="XE79" s="82"/>
      <c r="XF79" s="82"/>
      <c r="XG79" s="82"/>
      <c r="XH79" s="82"/>
      <c r="XI79" s="82"/>
      <c r="XJ79" s="82"/>
      <c r="XK79" s="82"/>
      <c r="XL79" s="82"/>
      <c r="XM79" s="82"/>
      <c r="XN79" s="82"/>
      <c r="XO79" s="82"/>
      <c r="XP79" s="82"/>
      <c r="XQ79" s="82"/>
      <c r="XR79" s="82"/>
      <c r="XS79" s="82"/>
      <c r="XT79" s="82"/>
      <c r="XU79" s="82"/>
      <c r="XV79" s="82"/>
      <c r="XW79" s="82"/>
      <c r="XX79" s="82"/>
      <c r="XY79" s="82"/>
      <c r="XZ79" s="82"/>
      <c r="YA79" s="82"/>
      <c r="YB79" s="82"/>
      <c r="YC79" s="82"/>
      <c r="YD79" s="82"/>
      <c r="YE79" s="82"/>
      <c r="YF79" s="82"/>
      <c r="YG79" s="82"/>
      <c r="YH79" s="82"/>
      <c r="YI79" s="82"/>
      <c r="YJ79" s="82"/>
      <c r="YK79" s="82"/>
      <c r="YL79" s="82"/>
      <c r="YM79" s="82"/>
      <c r="YN79" s="82"/>
      <c r="YO79" s="82"/>
      <c r="YP79" s="82"/>
      <c r="YQ79" s="82"/>
      <c r="YR79" s="82"/>
      <c r="YS79" s="82"/>
      <c r="YT79" s="82"/>
      <c r="YU79" s="82"/>
      <c r="YV79" s="82"/>
      <c r="YW79" s="82"/>
      <c r="YX79" s="82"/>
      <c r="YY79" s="82"/>
      <c r="YZ79" s="82"/>
      <c r="ZA79" s="82"/>
      <c r="ZB79" s="82"/>
      <c r="ZC79" s="82"/>
      <c r="ZD79" s="82"/>
      <c r="ZE79" s="82"/>
      <c r="ZF79" s="82"/>
      <c r="ZG79" s="82"/>
      <c r="ZH79" s="82"/>
      <c r="ZI79" s="82"/>
      <c r="ZJ79" s="82"/>
      <c r="ZK79" s="82"/>
      <c r="ZL79" s="82"/>
      <c r="ZM79" s="82"/>
      <c r="ZN79" s="82"/>
      <c r="ZO79" s="82"/>
      <c r="ZP79" s="82"/>
      <c r="ZQ79" s="82"/>
      <c r="ZR79" s="82"/>
      <c r="ZS79" s="82"/>
      <c r="ZT79" s="82"/>
      <c r="ZU79" s="82"/>
      <c r="ZV79" s="82"/>
      <c r="ZW79" s="82"/>
      <c r="ZX79" s="82"/>
      <c r="ZY79" s="82"/>
      <c r="ZZ79" s="82"/>
      <c r="AAA79" s="82"/>
      <c r="AAB79" s="82"/>
      <c r="AAC79" s="82"/>
      <c r="AAD79" s="82"/>
      <c r="AAE79" s="82"/>
      <c r="AAF79" s="82"/>
      <c r="AAG79" s="82"/>
      <c r="AAH79" s="82"/>
      <c r="AAI79" s="82"/>
      <c r="AAJ79" s="82"/>
      <c r="AAK79" s="82"/>
      <c r="AAL79" s="82"/>
      <c r="AAM79" s="82"/>
      <c r="AAN79" s="82"/>
      <c r="AAO79" s="82"/>
      <c r="AAP79" s="82"/>
      <c r="AAQ79" s="82"/>
      <c r="AAR79" s="82"/>
      <c r="AAS79" s="82"/>
      <c r="AAT79" s="82"/>
      <c r="AAU79" s="82"/>
      <c r="AAV79" s="82"/>
      <c r="AAW79" s="82"/>
      <c r="AAX79" s="82"/>
      <c r="AAY79" s="82"/>
      <c r="AAZ79" s="82"/>
      <c r="ABA79" s="82"/>
      <c r="ABB79" s="82"/>
      <c r="ABC79" s="82"/>
      <c r="ABD79" s="82"/>
      <c r="ABE79" s="82"/>
      <c r="ABF79" s="82"/>
      <c r="ABG79" s="82"/>
      <c r="ABH79" s="82"/>
      <c r="ABI79" s="82"/>
      <c r="ABJ79" s="82"/>
      <c r="ABK79" s="82"/>
      <c r="ABL79" s="82"/>
      <c r="ABM79" s="82"/>
      <c r="ABN79" s="82"/>
      <c r="ABO79" s="82"/>
      <c r="ABP79" s="82"/>
      <c r="ABQ79" s="82"/>
      <c r="ABR79" s="82"/>
      <c r="ABS79" s="82"/>
      <c r="ABT79" s="82"/>
      <c r="ABU79" s="82"/>
      <c r="ABV79" s="82"/>
      <c r="ABW79" s="82"/>
      <c r="ABX79" s="82"/>
      <c r="ABY79" s="82"/>
      <c r="ABZ79" s="82"/>
      <c r="ACA79" s="82"/>
      <c r="ACB79" s="82"/>
      <c r="ACC79" s="82"/>
      <c r="ACD79" s="82"/>
      <c r="ACE79" s="82"/>
      <c r="ACF79" s="82"/>
      <c r="ACG79" s="82"/>
      <c r="ACH79" s="82"/>
      <c r="ACI79" s="82"/>
      <c r="ACJ79" s="82"/>
      <c r="ACK79" s="82"/>
      <c r="ACL79" s="82"/>
      <c r="ACM79" s="82"/>
      <c r="ACN79" s="82"/>
      <c r="ACO79" s="82"/>
      <c r="ACP79" s="82"/>
      <c r="ACQ79" s="82"/>
      <c r="ACR79" s="82"/>
      <c r="ACS79" s="82"/>
      <c r="ACT79" s="82"/>
      <c r="ACU79" s="82"/>
      <c r="ACV79" s="82"/>
      <c r="ACW79" s="82"/>
      <c r="ACX79" s="82"/>
      <c r="ACY79" s="82"/>
      <c r="ACZ79" s="82"/>
      <c r="ADA79" s="82"/>
      <c r="ADB79" s="82"/>
      <c r="ADC79" s="82"/>
      <c r="ADD79" s="82"/>
      <c r="ADE79" s="82"/>
      <c r="ADF79" s="82"/>
      <c r="ADG79" s="82"/>
      <c r="ADH79" s="82"/>
      <c r="ADI79" s="82"/>
      <c r="ADJ79" s="82"/>
      <c r="ADK79" s="82"/>
      <c r="ADL79" s="82"/>
      <c r="ADM79" s="82"/>
      <c r="ADN79" s="82"/>
      <c r="ADO79" s="82"/>
      <c r="ADP79" s="82"/>
      <c r="ADQ79" s="82"/>
      <c r="ADR79" s="82"/>
      <c r="ADS79" s="82"/>
      <c r="ADT79" s="82"/>
      <c r="ADU79" s="82"/>
      <c r="ADV79" s="82"/>
      <c r="ADW79" s="82"/>
      <c r="ADX79" s="82"/>
      <c r="ADY79" s="82"/>
      <c r="ADZ79" s="82"/>
      <c r="AEA79" s="82"/>
      <c r="AEB79" s="82"/>
      <c r="AEC79" s="82"/>
      <c r="AED79" s="82"/>
      <c r="AEE79" s="82"/>
      <c r="AEF79" s="82"/>
      <c r="AEG79" s="82"/>
      <c r="AEH79" s="82"/>
      <c r="AEI79" s="82"/>
      <c r="AEJ79" s="82"/>
      <c r="AEK79" s="82"/>
      <c r="AEL79" s="82"/>
      <c r="AEM79" s="82"/>
      <c r="AEN79" s="82"/>
      <c r="AEO79" s="82"/>
      <c r="AEP79" s="82"/>
      <c r="AEQ79" s="82"/>
      <c r="AER79" s="82"/>
      <c r="AES79" s="82"/>
      <c r="AET79" s="82"/>
      <c r="AEU79" s="82"/>
      <c r="AEV79" s="82"/>
      <c r="AEW79" s="82"/>
      <c r="AEX79" s="82"/>
      <c r="AEY79" s="82"/>
      <c r="AEZ79" s="82"/>
      <c r="AFA79" s="82"/>
      <c r="AFB79" s="82"/>
      <c r="AFC79" s="82"/>
      <c r="AFD79" s="82"/>
      <c r="AFE79" s="82"/>
      <c r="AFF79" s="82"/>
      <c r="AFG79" s="82"/>
      <c r="AFH79" s="82"/>
      <c r="AFI79" s="82"/>
      <c r="AFJ79" s="82"/>
      <c r="AFK79" s="82"/>
      <c r="AFL79" s="82"/>
      <c r="AFM79" s="82"/>
      <c r="AFN79" s="82"/>
      <c r="AFO79" s="82"/>
      <c r="AFP79" s="82"/>
      <c r="AFQ79" s="82"/>
      <c r="AFR79" s="82"/>
      <c r="AFS79" s="82"/>
      <c r="AFT79" s="82"/>
      <c r="AFU79" s="82"/>
      <c r="AFV79" s="82"/>
      <c r="AFW79" s="82"/>
      <c r="AFX79" s="82"/>
      <c r="AFY79" s="82"/>
      <c r="AFZ79" s="82"/>
      <c r="AGA79" s="82"/>
      <c r="AGB79" s="82"/>
      <c r="AGC79" s="82"/>
      <c r="AGD79" s="82"/>
      <c r="AGE79" s="82"/>
      <c r="AGF79" s="82"/>
      <c r="AGG79" s="82"/>
      <c r="AGH79" s="82"/>
      <c r="AGI79" s="82"/>
      <c r="AGJ79" s="82"/>
      <c r="AGK79" s="82"/>
      <c r="AGL79" s="82"/>
      <c r="AGM79" s="82"/>
      <c r="AGN79" s="82"/>
      <c r="AGO79" s="82"/>
      <c r="AGP79" s="82"/>
      <c r="AGQ79" s="82"/>
      <c r="AGR79" s="82"/>
      <c r="AGS79" s="82"/>
      <c r="AGT79" s="82"/>
      <c r="AGU79" s="82"/>
      <c r="AGV79" s="82"/>
      <c r="AGW79" s="82"/>
      <c r="AGX79" s="82"/>
      <c r="AGY79" s="82"/>
      <c r="AGZ79" s="82"/>
      <c r="AHA79" s="82"/>
      <c r="AHB79" s="82"/>
      <c r="AHC79" s="82"/>
      <c r="AHD79" s="82"/>
      <c r="AHE79" s="82"/>
      <c r="AHF79" s="82"/>
      <c r="AHG79" s="82"/>
      <c r="AHH79" s="82"/>
      <c r="AHI79" s="82"/>
      <c r="AHJ79" s="82"/>
      <c r="AHK79" s="82"/>
      <c r="AHL79" s="82"/>
      <c r="AHM79" s="82"/>
      <c r="AHN79" s="82"/>
      <c r="AHO79" s="82"/>
      <c r="AHP79" s="82"/>
      <c r="AHQ79" s="82"/>
      <c r="AHR79" s="82"/>
      <c r="AHS79" s="82"/>
      <c r="AHT79" s="82"/>
      <c r="AHU79" s="82"/>
      <c r="AHV79" s="82"/>
      <c r="AHW79" s="82"/>
      <c r="AHX79" s="82"/>
      <c r="AHY79" s="82"/>
      <c r="AHZ79" s="82"/>
      <c r="AIA79" s="82"/>
      <c r="AIB79" s="82"/>
      <c r="AIC79" s="82"/>
      <c r="AID79" s="82"/>
      <c r="AIE79" s="82"/>
      <c r="AIF79" s="82"/>
      <c r="AIG79" s="82"/>
      <c r="AIH79" s="82"/>
      <c r="AII79" s="82"/>
      <c r="AIJ79" s="82"/>
      <c r="AIK79" s="82"/>
      <c r="AIL79" s="82"/>
      <c r="AIM79" s="82"/>
      <c r="AIN79" s="82"/>
      <c r="AIO79" s="82"/>
      <c r="AIP79" s="82"/>
      <c r="AIQ79" s="82"/>
      <c r="AIR79" s="82"/>
      <c r="AIS79" s="82"/>
      <c r="AIT79" s="82"/>
      <c r="AIU79" s="82"/>
      <c r="AIV79" s="82"/>
      <c r="AIW79" s="82"/>
      <c r="AIX79" s="82"/>
      <c r="AIY79" s="82"/>
      <c r="AIZ79" s="82"/>
      <c r="AJA79" s="82"/>
      <c r="AJB79" s="82"/>
      <c r="AJC79" s="82"/>
      <c r="AJD79" s="82"/>
      <c r="AJE79" s="82"/>
      <c r="AJF79" s="82"/>
      <c r="AJG79" s="82"/>
      <c r="AJH79" s="82"/>
      <c r="AJI79" s="82"/>
      <c r="AJJ79" s="82"/>
      <c r="AJK79" s="82"/>
      <c r="AJL79" s="82"/>
      <c r="AJM79" s="82"/>
      <c r="AJN79" s="82"/>
      <c r="AJO79" s="82"/>
      <c r="AJP79" s="82"/>
      <c r="AJQ79" s="82"/>
      <c r="AJR79" s="82"/>
      <c r="AJS79" s="82"/>
      <c r="AJT79" s="82"/>
      <c r="AJU79" s="82"/>
      <c r="AJV79" s="82"/>
      <c r="AJW79" s="82"/>
      <c r="AJX79" s="82"/>
      <c r="AJY79" s="82"/>
      <c r="AJZ79" s="82"/>
      <c r="AKA79" s="82"/>
      <c r="AKB79" s="82"/>
      <c r="AKC79" s="82"/>
      <c r="AKD79" s="82"/>
      <c r="AKE79" s="82"/>
      <c r="AKF79" s="82"/>
      <c r="AKG79" s="82"/>
      <c r="AKH79" s="82"/>
      <c r="AKI79" s="82"/>
      <c r="AKJ79" s="82"/>
      <c r="AKK79" s="82"/>
      <c r="AKL79" s="82"/>
      <c r="AKM79" s="82"/>
      <c r="AKN79" s="82"/>
      <c r="AKO79" s="82"/>
      <c r="AKP79" s="82"/>
      <c r="AKQ79" s="82"/>
      <c r="AKR79" s="82"/>
      <c r="AKS79" s="82"/>
      <c r="AKT79" s="82"/>
      <c r="AKU79" s="82"/>
      <c r="AKV79" s="82"/>
      <c r="AKW79" s="82"/>
      <c r="AKX79" s="82"/>
      <c r="AKY79" s="82"/>
      <c r="AKZ79" s="82"/>
      <c r="ALA79" s="82"/>
      <c r="ALB79" s="82"/>
      <c r="ALC79" s="82"/>
      <c r="ALD79" s="82"/>
      <c r="ALE79" s="82"/>
      <c r="ALF79" s="82"/>
      <c r="ALG79" s="82"/>
      <c r="ALH79" s="82"/>
      <c r="ALI79" s="82"/>
      <c r="ALJ79" s="82"/>
      <c r="ALK79" s="82"/>
      <c r="ALL79" s="82"/>
      <c r="ALM79" s="82"/>
      <c r="ALN79" s="82"/>
      <c r="ALO79" s="82"/>
      <c r="ALP79" s="82"/>
      <c r="ALQ79" s="82"/>
      <c r="ALR79" s="82"/>
      <c r="ALS79" s="82"/>
      <c r="ALT79" s="82"/>
      <c r="ALU79" s="82"/>
      <c r="ALV79" s="82"/>
      <c r="ALW79" s="82"/>
      <c r="ALX79" s="82"/>
      <c r="ALY79" s="82"/>
      <c r="ALZ79" s="82"/>
      <c r="AMA79" s="82"/>
      <c r="AMB79" s="82"/>
      <c r="AMC79" s="82"/>
      <c r="AMD79" s="82"/>
      <c r="AME79" s="82"/>
      <c r="AMF79" s="82"/>
      <c r="AMG79" s="82"/>
      <c r="AMH79" s="82"/>
      <c r="AMI79" s="82"/>
      <c r="AMJ79" s="82"/>
      <c r="AMK79" s="82"/>
    </row>
    <row r="80" spans="1:1025" x14ac:dyDescent="0.3">
      <c r="A80" s="67"/>
      <c r="B80" s="67"/>
      <c r="C80" s="67"/>
      <c r="D80" s="67"/>
      <c r="E80" s="67"/>
      <c r="F80" s="67"/>
      <c r="G80" s="67"/>
      <c r="H80" s="67"/>
      <c r="I80" s="67"/>
      <c r="J80" s="74"/>
      <c r="K80" s="74"/>
      <c r="L80" s="74"/>
      <c r="M80" s="74"/>
      <c r="N80" s="74"/>
      <c r="O80" s="74"/>
      <c r="P80" s="74"/>
      <c r="Q80" s="74"/>
    </row>
    <row r="81" spans="1:17" x14ac:dyDescent="0.3">
      <c r="A81" s="256" t="s">
        <v>638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</row>
    <row r="82" spans="1:17" ht="16.5" customHeight="1" x14ac:dyDescent="0.3">
      <c r="A82" s="257" t="s">
        <v>50</v>
      </c>
      <c r="B82" s="257"/>
      <c r="C82" s="257"/>
      <c r="D82" s="257" t="s">
        <v>210</v>
      </c>
      <c r="E82" s="262" t="s">
        <v>25</v>
      </c>
      <c r="F82" s="262"/>
      <c r="G82" s="262"/>
      <c r="H82" s="257" t="s">
        <v>51</v>
      </c>
      <c r="I82" s="67"/>
      <c r="J82" s="263" t="s">
        <v>52</v>
      </c>
      <c r="K82" s="263"/>
      <c r="L82" s="263"/>
      <c r="M82" s="263"/>
      <c r="N82" s="74"/>
      <c r="O82" s="263" t="s">
        <v>53</v>
      </c>
      <c r="P82" s="263"/>
      <c r="Q82" s="263"/>
    </row>
    <row r="83" spans="1:17" x14ac:dyDescent="0.3">
      <c r="A83" s="258"/>
      <c r="B83" s="259"/>
      <c r="C83" s="260"/>
      <c r="D83" s="261"/>
      <c r="E83" s="88" t="s">
        <v>29</v>
      </c>
      <c r="F83" s="88" t="s">
        <v>30</v>
      </c>
      <c r="G83" s="88" t="s">
        <v>31</v>
      </c>
      <c r="H83" s="261"/>
      <c r="I83" s="67"/>
      <c r="J83" s="89" t="s">
        <v>29</v>
      </c>
      <c r="K83" s="89" t="s">
        <v>30</v>
      </c>
      <c r="L83" s="89" t="s">
        <v>31</v>
      </c>
      <c r="M83" s="89" t="s">
        <v>54</v>
      </c>
      <c r="N83" s="74"/>
      <c r="O83" s="89" t="s">
        <v>29</v>
      </c>
      <c r="P83" s="89" t="s">
        <v>30</v>
      </c>
      <c r="Q83" s="89" t="s">
        <v>31</v>
      </c>
    </row>
    <row r="84" spans="1:17" x14ac:dyDescent="0.3">
      <c r="A84" s="252" t="s">
        <v>1</v>
      </c>
      <c r="B84" s="252"/>
      <c r="C84" s="252"/>
      <c r="D84" s="77">
        <f>G84/12</f>
        <v>1.8916666666666666</v>
      </c>
      <c r="E84" s="80">
        <v>6.6</v>
      </c>
      <c r="F84" s="80">
        <v>2.6</v>
      </c>
      <c r="G84" s="80">
        <v>22.7</v>
      </c>
      <c r="H84" s="80">
        <v>150.5</v>
      </c>
      <c r="I84" s="79"/>
      <c r="J84" s="85">
        <v>0.06</v>
      </c>
      <c r="K84" s="85">
        <v>0.03</v>
      </c>
      <c r="L84" s="85">
        <v>0.08</v>
      </c>
      <c r="M84" s="85">
        <v>0.06</v>
      </c>
      <c r="N84" s="86"/>
      <c r="O84" s="89">
        <v>0.18</v>
      </c>
      <c r="P84" s="89">
        <v>0.16</v>
      </c>
      <c r="Q84" s="89">
        <v>0.6</v>
      </c>
    </row>
    <row r="85" spans="1:17" x14ac:dyDescent="0.3">
      <c r="A85" s="252" t="s">
        <v>2</v>
      </c>
      <c r="B85" s="252"/>
      <c r="C85" s="252"/>
      <c r="D85" s="77">
        <f t="shared" ref="D85:D104" si="3">G85/12</f>
        <v>1.8916666666666666</v>
      </c>
      <c r="E85" s="80">
        <v>6.6</v>
      </c>
      <c r="F85" s="80">
        <v>2.6</v>
      </c>
      <c r="G85" s="80">
        <v>22.7</v>
      </c>
      <c r="H85" s="80">
        <v>150.5</v>
      </c>
      <c r="I85" s="79"/>
      <c r="J85" s="85">
        <v>0.06</v>
      </c>
      <c r="K85" s="85">
        <v>0.03</v>
      </c>
      <c r="L85" s="85">
        <v>0.08</v>
      </c>
      <c r="M85" s="85">
        <v>0.06</v>
      </c>
      <c r="N85" s="86"/>
      <c r="O85" s="89">
        <v>0.18</v>
      </c>
      <c r="P85" s="89">
        <v>0.16</v>
      </c>
      <c r="Q85" s="89">
        <v>0.6</v>
      </c>
    </row>
    <row r="86" spans="1:17" x14ac:dyDescent="0.3">
      <c r="A86" s="252" t="s">
        <v>3</v>
      </c>
      <c r="B86" s="252"/>
      <c r="C86" s="252"/>
      <c r="D86" s="77">
        <f t="shared" si="3"/>
        <v>1.8916666666666666</v>
      </c>
      <c r="E86" s="80">
        <v>6.6</v>
      </c>
      <c r="F86" s="80">
        <v>2.6</v>
      </c>
      <c r="G86" s="80">
        <v>22.7</v>
      </c>
      <c r="H86" s="80">
        <v>150.5</v>
      </c>
      <c r="I86" s="79"/>
      <c r="J86" s="85">
        <v>0.06</v>
      </c>
      <c r="K86" s="85">
        <v>0.03</v>
      </c>
      <c r="L86" s="85">
        <v>0.08</v>
      </c>
      <c r="M86" s="85">
        <v>0.06</v>
      </c>
      <c r="N86" s="86"/>
      <c r="O86" s="89">
        <v>0.18</v>
      </c>
      <c r="P86" s="89">
        <v>0.16</v>
      </c>
      <c r="Q86" s="89">
        <v>0.6</v>
      </c>
    </row>
    <row r="87" spans="1:17" x14ac:dyDescent="0.3">
      <c r="A87" s="252" t="s">
        <v>4</v>
      </c>
      <c r="B87" s="252"/>
      <c r="C87" s="252"/>
      <c r="D87" s="77">
        <f t="shared" si="3"/>
        <v>1.8916666666666666</v>
      </c>
      <c r="E87" s="80">
        <v>6.6</v>
      </c>
      <c r="F87" s="80">
        <v>2.6</v>
      </c>
      <c r="G87" s="80">
        <v>22.7</v>
      </c>
      <c r="H87" s="80">
        <v>150.5</v>
      </c>
      <c r="I87" s="79"/>
      <c r="J87" s="85">
        <v>0.06</v>
      </c>
      <c r="K87" s="85">
        <v>0.03</v>
      </c>
      <c r="L87" s="85">
        <v>0.08</v>
      </c>
      <c r="M87" s="85">
        <v>0.06</v>
      </c>
      <c r="N87" s="86"/>
      <c r="O87" s="89">
        <v>0.18</v>
      </c>
      <c r="P87" s="89">
        <v>0.16</v>
      </c>
      <c r="Q87" s="89">
        <v>0.6</v>
      </c>
    </row>
    <row r="88" spans="1:17" x14ac:dyDescent="0.3">
      <c r="A88" s="252" t="s">
        <v>5</v>
      </c>
      <c r="B88" s="252"/>
      <c r="C88" s="252"/>
      <c r="D88" s="77">
        <f t="shared" si="3"/>
        <v>1.8916666666666666</v>
      </c>
      <c r="E88" s="80">
        <v>6.6</v>
      </c>
      <c r="F88" s="80">
        <v>2.6</v>
      </c>
      <c r="G88" s="80">
        <v>22.7</v>
      </c>
      <c r="H88" s="80">
        <v>150.5</v>
      </c>
      <c r="I88" s="79"/>
      <c r="J88" s="85">
        <v>0.06</v>
      </c>
      <c r="K88" s="85">
        <v>0.03</v>
      </c>
      <c r="L88" s="85">
        <v>0.08</v>
      </c>
      <c r="M88" s="85">
        <v>0.06</v>
      </c>
      <c r="N88" s="86"/>
      <c r="O88" s="89">
        <v>0.18</v>
      </c>
      <c r="P88" s="89">
        <v>0.16</v>
      </c>
      <c r="Q88" s="89">
        <v>0.6</v>
      </c>
    </row>
    <row r="89" spans="1:17" x14ac:dyDescent="0.3">
      <c r="A89" s="252" t="s">
        <v>6</v>
      </c>
      <c r="B89" s="252"/>
      <c r="C89" s="252"/>
      <c r="D89" s="77">
        <f t="shared" si="3"/>
        <v>1.8916666666666666</v>
      </c>
      <c r="E89" s="80">
        <v>6.6</v>
      </c>
      <c r="F89" s="80">
        <v>2.6</v>
      </c>
      <c r="G89" s="80">
        <v>22.7</v>
      </c>
      <c r="H89" s="80">
        <v>150.5</v>
      </c>
      <c r="I89" s="79"/>
      <c r="J89" s="85">
        <v>0.06</v>
      </c>
      <c r="K89" s="85">
        <v>0.03</v>
      </c>
      <c r="L89" s="85">
        <v>0.08</v>
      </c>
      <c r="M89" s="85">
        <v>0.06</v>
      </c>
      <c r="N89" s="86"/>
      <c r="O89" s="89">
        <v>0.18</v>
      </c>
      <c r="P89" s="89">
        <v>0.16</v>
      </c>
      <c r="Q89" s="89">
        <v>0.6</v>
      </c>
    </row>
    <row r="90" spans="1:17" x14ac:dyDescent="0.3">
      <c r="A90" s="252" t="s">
        <v>7</v>
      </c>
      <c r="B90" s="252"/>
      <c r="C90" s="252"/>
      <c r="D90" s="77">
        <f t="shared" si="3"/>
        <v>1.8916666666666666</v>
      </c>
      <c r="E90" s="80">
        <v>6.6</v>
      </c>
      <c r="F90" s="80">
        <v>2.6</v>
      </c>
      <c r="G90" s="80">
        <v>22.7</v>
      </c>
      <c r="H90" s="80">
        <v>150.5</v>
      </c>
      <c r="I90" s="79"/>
      <c r="J90" s="85">
        <v>0.06</v>
      </c>
      <c r="K90" s="85">
        <v>0.03</v>
      </c>
      <c r="L90" s="85">
        <v>0.08</v>
      </c>
      <c r="M90" s="85">
        <v>0.06</v>
      </c>
      <c r="N90" s="86"/>
      <c r="O90" s="89">
        <v>0.18</v>
      </c>
      <c r="P90" s="89">
        <v>0.16</v>
      </c>
      <c r="Q90" s="89">
        <v>0.6</v>
      </c>
    </row>
    <row r="91" spans="1:17" x14ac:dyDescent="0.3">
      <c r="A91" s="252" t="s">
        <v>8</v>
      </c>
      <c r="B91" s="252"/>
      <c r="C91" s="252"/>
      <c r="D91" s="77">
        <f t="shared" si="3"/>
        <v>1.8916666666666666</v>
      </c>
      <c r="E91" s="80">
        <v>6.6</v>
      </c>
      <c r="F91" s="80">
        <v>2.6</v>
      </c>
      <c r="G91" s="80">
        <v>22.7</v>
      </c>
      <c r="H91" s="80">
        <v>150.5</v>
      </c>
      <c r="I91" s="79"/>
      <c r="J91" s="85">
        <v>0.06</v>
      </c>
      <c r="K91" s="85">
        <v>0.03</v>
      </c>
      <c r="L91" s="85">
        <v>0.08</v>
      </c>
      <c r="M91" s="85">
        <v>0.06</v>
      </c>
      <c r="N91" s="86"/>
      <c r="O91" s="89">
        <v>0.18</v>
      </c>
      <c r="P91" s="89">
        <v>0.16</v>
      </c>
      <c r="Q91" s="89">
        <v>0.6</v>
      </c>
    </row>
    <row r="92" spans="1:17" x14ac:dyDescent="0.3">
      <c r="A92" s="252" t="s">
        <v>9</v>
      </c>
      <c r="B92" s="252"/>
      <c r="C92" s="252"/>
      <c r="D92" s="77">
        <f t="shared" si="3"/>
        <v>1.8916666666666666</v>
      </c>
      <c r="E92" s="80">
        <v>6.6</v>
      </c>
      <c r="F92" s="80">
        <v>2.6</v>
      </c>
      <c r="G92" s="80">
        <v>22.7</v>
      </c>
      <c r="H92" s="80">
        <v>150.5</v>
      </c>
      <c r="I92" s="79"/>
      <c r="J92" s="85">
        <v>0.06</v>
      </c>
      <c r="K92" s="85">
        <v>0.03</v>
      </c>
      <c r="L92" s="85">
        <v>0.08</v>
      </c>
      <c r="M92" s="85">
        <v>0.06</v>
      </c>
      <c r="N92" s="86"/>
      <c r="O92" s="89">
        <v>0.18</v>
      </c>
      <c r="P92" s="89">
        <v>0.16</v>
      </c>
      <c r="Q92" s="89">
        <v>0.6</v>
      </c>
    </row>
    <row r="93" spans="1:17" x14ac:dyDescent="0.3">
      <c r="A93" s="252" t="s">
        <v>10</v>
      </c>
      <c r="B93" s="252"/>
      <c r="C93" s="252"/>
      <c r="D93" s="77">
        <f t="shared" si="3"/>
        <v>1.8916666666666666</v>
      </c>
      <c r="E93" s="80">
        <v>6.6</v>
      </c>
      <c r="F93" s="80">
        <v>2.6</v>
      </c>
      <c r="G93" s="80">
        <v>22.7</v>
      </c>
      <c r="H93" s="80">
        <v>150.5</v>
      </c>
      <c r="I93" s="79"/>
      <c r="J93" s="85">
        <v>0.06</v>
      </c>
      <c r="K93" s="85">
        <v>0.03</v>
      </c>
      <c r="L93" s="85">
        <v>0.08</v>
      </c>
      <c r="M93" s="85">
        <v>0.06</v>
      </c>
      <c r="N93" s="86"/>
      <c r="O93" s="89">
        <v>0.18</v>
      </c>
      <c r="P93" s="89">
        <v>0.16</v>
      </c>
      <c r="Q93" s="89">
        <v>0.6</v>
      </c>
    </row>
    <row r="94" spans="1:17" x14ac:dyDescent="0.3">
      <c r="A94" s="252" t="s">
        <v>488</v>
      </c>
      <c r="B94" s="252"/>
      <c r="C94" s="252"/>
      <c r="D94" s="77">
        <f t="shared" si="3"/>
        <v>1.8916666666666666</v>
      </c>
      <c r="E94" s="80">
        <v>6.6</v>
      </c>
      <c r="F94" s="80">
        <v>2.6</v>
      </c>
      <c r="G94" s="80">
        <v>22.7</v>
      </c>
      <c r="H94" s="80">
        <v>150.5</v>
      </c>
      <c r="I94" s="79"/>
      <c r="J94" s="85">
        <v>0.06</v>
      </c>
      <c r="K94" s="85">
        <v>0.03</v>
      </c>
      <c r="L94" s="85">
        <v>0.08</v>
      </c>
      <c r="M94" s="85">
        <v>0.06</v>
      </c>
      <c r="N94" s="86"/>
      <c r="O94" s="89">
        <v>0.18</v>
      </c>
      <c r="P94" s="89">
        <v>0.16</v>
      </c>
      <c r="Q94" s="89">
        <v>0.6</v>
      </c>
    </row>
    <row r="95" spans="1:17" x14ac:dyDescent="0.3">
      <c r="A95" s="252" t="s">
        <v>489</v>
      </c>
      <c r="B95" s="252"/>
      <c r="C95" s="252"/>
      <c r="D95" s="77">
        <f t="shared" si="3"/>
        <v>1.8916666666666666</v>
      </c>
      <c r="E95" s="80">
        <v>6.6</v>
      </c>
      <c r="F95" s="80">
        <v>2.6</v>
      </c>
      <c r="G95" s="80">
        <v>22.7</v>
      </c>
      <c r="H95" s="80">
        <v>150.5</v>
      </c>
      <c r="I95" s="79"/>
      <c r="J95" s="85">
        <v>0.06</v>
      </c>
      <c r="K95" s="85">
        <v>0.03</v>
      </c>
      <c r="L95" s="85">
        <v>0.08</v>
      </c>
      <c r="M95" s="85">
        <v>0.06</v>
      </c>
      <c r="N95" s="86"/>
      <c r="O95" s="89">
        <v>0.18</v>
      </c>
      <c r="P95" s="89">
        <v>0.16</v>
      </c>
      <c r="Q95" s="89">
        <v>0.6</v>
      </c>
    </row>
    <row r="96" spans="1:17" x14ac:dyDescent="0.3">
      <c r="A96" s="252" t="s">
        <v>490</v>
      </c>
      <c r="B96" s="252"/>
      <c r="C96" s="252"/>
      <c r="D96" s="77">
        <f t="shared" si="3"/>
        <v>1.8916666666666666</v>
      </c>
      <c r="E96" s="80">
        <v>6.6</v>
      </c>
      <c r="F96" s="80">
        <v>2.6</v>
      </c>
      <c r="G96" s="80">
        <v>22.7</v>
      </c>
      <c r="H96" s="80">
        <v>150.5</v>
      </c>
      <c r="I96" s="79"/>
      <c r="J96" s="85">
        <v>0.06</v>
      </c>
      <c r="K96" s="85">
        <v>0.03</v>
      </c>
      <c r="L96" s="85">
        <v>0.08</v>
      </c>
      <c r="M96" s="85">
        <v>0.06</v>
      </c>
      <c r="N96" s="86"/>
      <c r="O96" s="89">
        <v>0.18</v>
      </c>
      <c r="P96" s="89">
        <v>0.16</v>
      </c>
      <c r="Q96" s="89">
        <v>0.6</v>
      </c>
    </row>
    <row r="97" spans="1:1025" x14ac:dyDescent="0.3">
      <c r="A97" s="252" t="s">
        <v>491</v>
      </c>
      <c r="B97" s="252"/>
      <c r="C97" s="252"/>
      <c r="D97" s="77">
        <f t="shared" si="3"/>
        <v>1.8916666666666666</v>
      </c>
      <c r="E97" s="80">
        <v>6.6</v>
      </c>
      <c r="F97" s="80">
        <v>2.6</v>
      </c>
      <c r="G97" s="80">
        <v>22.7</v>
      </c>
      <c r="H97" s="80">
        <v>150.5</v>
      </c>
      <c r="I97" s="79"/>
      <c r="J97" s="85">
        <v>0.06</v>
      </c>
      <c r="K97" s="85">
        <v>0.03</v>
      </c>
      <c r="L97" s="85">
        <v>0.08</v>
      </c>
      <c r="M97" s="85">
        <v>0.06</v>
      </c>
      <c r="N97" s="86"/>
      <c r="O97" s="89">
        <v>0.18</v>
      </c>
      <c r="P97" s="89">
        <v>0.16</v>
      </c>
      <c r="Q97" s="89">
        <v>0.6</v>
      </c>
    </row>
    <row r="98" spans="1:1025" x14ac:dyDescent="0.3">
      <c r="A98" s="252" t="s">
        <v>492</v>
      </c>
      <c r="B98" s="252"/>
      <c r="C98" s="252"/>
      <c r="D98" s="77">
        <f t="shared" si="3"/>
        <v>1.8916666666666666</v>
      </c>
      <c r="E98" s="80">
        <v>6.6</v>
      </c>
      <c r="F98" s="80">
        <v>2.6</v>
      </c>
      <c r="G98" s="80">
        <v>22.7</v>
      </c>
      <c r="H98" s="80">
        <v>150.5</v>
      </c>
      <c r="I98" s="79"/>
      <c r="J98" s="85">
        <v>0.06</v>
      </c>
      <c r="K98" s="85">
        <v>0.03</v>
      </c>
      <c r="L98" s="85">
        <v>0.08</v>
      </c>
      <c r="M98" s="85">
        <v>0.06</v>
      </c>
      <c r="N98" s="86"/>
      <c r="O98" s="89">
        <v>0.18</v>
      </c>
      <c r="P98" s="89">
        <v>0.16</v>
      </c>
      <c r="Q98" s="89">
        <v>0.6</v>
      </c>
    </row>
    <row r="99" spans="1:1025" x14ac:dyDescent="0.3">
      <c r="A99" s="252" t="s">
        <v>493</v>
      </c>
      <c r="B99" s="252"/>
      <c r="C99" s="252"/>
      <c r="D99" s="77">
        <f t="shared" si="3"/>
        <v>1.8916666666666666</v>
      </c>
      <c r="E99" s="80">
        <v>6.6</v>
      </c>
      <c r="F99" s="80">
        <v>2.6</v>
      </c>
      <c r="G99" s="80">
        <v>22.7</v>
      </c>
      <c r="H99" s="80">
        <v>150.5</v>
      </c>
      <c r="I99" s="79"/>
      <c r="J99" s="85">
        <v>0.06</v>
      </c>
      <c r="K99" s="85">
        <v>0.03</v>
      </c>
      <c r="L99" s="85">
        <v>0.08</v>
      </c>
      <c r="M99" s="85">
        <v>0.06</v>
      </c>
      <c r="N99" s="86"/>
      <c r="O99" s="89">
        <v>0.18</v>
      </c>
      <c r="P99" s="89">
        <v>0.16</v>
      </c>
      <c r="Q99" s="89">
        <v>0.6</v>
      </c>
    </row>
    <row r="100" spans="1:1025" x14ac:dyDescent="0.3">
      <c r="A100" s="252" t="s">
        <v>494</v>
      </c>
      <c r="B100" s="252"/>
      <c r="C100" s="252"/>
      <c r="D100" s="77">
        <f t="shared" si="3"/>
        <v>1.8916666666666666</v>
      </c>
      <c r="E100" s="80">
        <v>6.6</v>
      </c>
      <c r="F100" s="80">
        <v>2.6</v>
      </c>
      <c r="G100" s="80">
        <v>22.7</v>
      </c>
      <c r="H100" s="80">
        <v>150.5</v>
      </c>
      <c r="I100" s="79"/>
      <c r="J100" s="85">
        <v>0.06</v>
      </c>
      <c r="K100" s="85">
        <v>0.03</v>
      </c>
      <c r="L100" s="85">
        <v>0.08</v>
      </c>
      <c r="M100" s="85">
        <v>0.06</v>
      </c>
      <c r="N100" s="86"/>
      <c r="O100" s="89">
        <v>0.18</v>
      </c>
      <c r="P100" s="89">
        <v>0.16</v>
      </c>
      <c r="Q100" s="89">
        <v>0.6</v>
      </c>
    </row>
    <row r="101" spans="1:1025" x14ac:dyDescent="0.3">
      <c r="A101" s="252" t="s">
        <v>495</v>
      </c>
      <c r="B101" s="252"/>
      <c r="C101" s="252"/>
      <c r="D101" s="77">
        <f t="shared" si="3"/>
        <v>1.8916666666666666</v>
      </c>
      <c r="E101" s="80">
        <v>6.6</v>
      </c>
      <c r="F101" s="80">
        <v>2.6</v>
      </c>
      <c r="G101" s="80">
        <v>22.7</v>
      </c>
      <c r="H101" s="80">
        <v>150.5</v>
      </c>
      <c r="I101" s="79"/>
      <c r="J101" s="85">
        <v>0.06</v>
      </c>
      <c r="K101" s="85">
        <v>0.03</v>
      </c>
      <c r="L101" s="85">
        <v>0.08</v>
      </c>
      <c r="M101" s="85">
        <v>0.06</v>
      </c>
      <c r="N101" s="86"/>
      <c r="O101" s="89">
        <v>0.18</v>
      </c>
      <c r="P101" s="89">
        <v>0.16</v>
      </c>
      <c r="Q101" s="89">
        <v>0.6</v>
      </c>
    </row>
    <row r="102" spans="1:1025" x14ac:dyDescent="0.3">
      <c r="A102" s="252" t="s">
        <v>496</v>
      </c>
      <c r="B102" s="252"/>
      <c r="C102" s="252"/>
      <c r="D102" s="77">
        <f t="shared" si="3"/>
        <v>1.8916666666666666</v>
      </c>
      <c r="E102" s="80">
        <v>6.6</v>
      </c>
      <c r="F102" s="80">
        <v>2.6</v>
      </c>
      <c r="G102" s="80">
        <v>22.7</v>
      </c>
      <c r="H102" s="80">
        <v>150.5</v>
      </c>
      <c r="I102" s="79"/>
      <c r="J102" s="85">
        <v>0.06</v>
      </c>
      <c r="K102" s="85">
        <v>0.03</v>
      </c>
      <c r="L102" s="85">
        <v>0.08</v>
      </c>
      <c r="M102" s="85">
        <v>0.06</v>
      </c>
      <c r="N102" s="86"/>
      <c r="O102" s="89">
        <v>0.18</v>
      </c>
      <c r="P102" s="89">
        <v>0.16</v>
      </c>
      <c r="Q102" s="89">
        <v>0.6</v>
      </c>
    </row>
    <row r="103" spans="1:1025" x14ac:dyDescent="0.3">
      <c r="A103" s="252" t="s">
        <v>497</v>
      </c>
      <c r="B103" s="252"/>
      <c r="C103" s="252"/>
      <c r="D103" s="77">
        <f t="shared" si="3"/>
        <v>1.8916666666666666</v>
      </c>
      <c r="E103" s="80">
        <v>6.6</v>
      </c>
      <c r="F103" s="80">
        <v>2.6</v>
      </c>
      <c r="G103" s="80">
        <v>22.7</v>
      </c>
      <c r="H103" s="80">
        <v>150.5</v>
      </c>
      <c r="I103" s="79"/>
      <c r="J103" s="85">
        <v>0.06</v>
      </c>
      <c r="K103" s="85">
        <v>0.03</v>
      </c>
      <c r="L103" s="85">
        <v>0.08</v>
      </c>
      <c r="M103" s="85">
        <v>0.06</v>
      </c>
      <c r="N103" s="86"/>
      <c r="O103" s="89">
        <v>0.18</v>
      </c>
      <c r="P103" s="89">
        <v>0.16</v>
      </c>
      <c r="Q103" s="89">
        <v>0.6</v>
      </c>
    </row>
    <row r="104" spans="1:1025" x14ac:dyDescent="0.3">
      <c r="A104" s="252" t="s">
        <v>55</v>
      </c>
      <c r="B104" s="252"/>
      <c r="C104" s="252"/>
      <c r="D104" s="77">
        <f t="shared" si="3"/>
        <v>1.8916666666666666</v>
      </c>
      <c r="E104" s="80">
        <v>6.6</v>
      </c>
      <c r="F104" s="80">
        <v>2.6</v>
      </c>
      <c r="G104" s="80">
        <v>22.7</v>
      </c>
      <c r="H104" s="80">
        <v>150.5</v>
      </c>
      <c r="I104" s="79"/>
      <c r="J104" s="85">
        <v>0.06</v>
      </c>
      <c r="K104" s="85">
        <v>0.03</v>
      </c>
      <c r="L104" s="85">
        <v>0.08</v>
      </c>
      <c r="M104" s="85">
        <v>0.06</v>
      </c>
      <c r="N104" s="86"/>
      <c r="O104" s="89">
        <v>0.18</v>
      </c>
      <c r="P104" s="89">
        <v>0.16</v>
      </c>
      <c r="Q104" s="89">
        <v>0.6</v>
      </c>
    </row>
    <row r="106" spans="1:1025" x14ac:dyDescent="0.3">
      <c r="A106" s="256" t="s">
        <v>526</v>
      </c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</row>
    <row r="107" spans="1:1025" ht="16.5" customHeight="1" x14ac:dyDescent="0.3">
      <c r="A107" s="257" t="s">
        <v>50</v>
      </c>
      <c r="B107" s="257"/>
      <c r="C107" s="257"/>
      <c r="D107" s="257" t="s">
        <v>210</v>
      </c>
      <c r="E107" s="262" t="s">
        <v>25</v>
      </c>
      <c r="F107" s="262"/>
      <c r="G107" s="262"/>
      <c r="H107" s="257" t="s">
        <v>51</v>
      </c>
      <c r="I107" s="67"/>
      <c r="J107" s="263" t="s">
        <v>52</v>
      </c>
      <c r="K107" s="263"/>
      <c r="L107" s="263"/>
      <c r="M107" s="263"/>
      <c r="N107" s="74"/>
      <c r="O107" s="263" t="s">
        <v>53</v>
      </c>
      <c r="P107" s="263"/>
      <c r="Q107" s="263"/>
      <c r="AMD107" s="67"/>
      <c r="AME107" s="67"/>
      <c r="AMF107" s="67"/>
      <c r="AMG107" s="67"/>
      <c r="AMH107" s="67"/>
      <c r="AMI107" s="67"/>
      <c r="AMJ107" s="67"/>
      <c r="AMK107" s="67"/>
    </row>
    <row r="108" spans="1:1025" x14ac:dyDescent="0.3">
      <c r="A108" s="258"/>
      <c r="B108" s="259"/>
      <c r="C108" s="260"/>
      <c r="D108" s="261"/>
      <c r="E108" s="88" t="s">
        <v>29</v>
      </c>
      <c r="F108" s="88" t="s">
        <v>30</v>
      </c>
      <c r="G108" s="88" t="s">
        <v>31</v>
      </c>
      <c r="H108" s="261"/>
      <c r="I108" s="67"/>
      <c r="J108" s="89" t="s">
        <v>29</v>
      </c>
      <c r="K108" s="89" t="s">
        <v>30</v>
      </c>
      <c r="L108" s="89" t="s">
        <v>31</v>
      </c>
      <c r="M108" s="89" t="s">
        <v>54</v>
      </c>
      <c r="N108" s="74"/>
      <c r="O108" s="89" t="s">
        <v>29</v>
      </c>
      <c r="P108" s="89" t="s">
        <v>30</v>
      </c>
      <c r="Q108" s="89" t="s">
        <v>31</v>
      </c>
      <c r="AMD108" s="67"/>
      <c r="AME108" s="67"/>
      <c r="AMF108" s="67"/>
      <c r="AMG108" s="67"/>
      <c r="AMH108" s="67"/>
      <c r="AMI108" s="67"/>
      <c r="AMJ108" s="67"/>
      <c r="AMK108" s="67"/>
    </row>
    <row r="109" spans="1:1025" x14ac:dyDescent="0.3">
      <c r="A109" s="252" t="s">
        <v>1</v>
      </c>
      <c r="B109" s="252"/>
      <c r="C109" s="252"/>
      <c r="D109" s="77">
        <f>G109/12</f>
        <v>7.6000000000000005</v>
      </c>
      <c r="E109" s="84">
        <f>E9+E34</f>
        <v>28.22</v>
      </c>
      <c r="F109" s="84">
        <f t="shared" ref="F109:H109" si="4">F9+F34</f>
        <v>26.37</v>
      </c>
      <c r="G109" s="84">
        <f t="shared" si="4"/>
        <v>91.2</v>
      </c>
      <c r="H109" s="84">
        <f t="shared" si="4"/>
        <v>724.73</v>
      </c>
      <c r="I109" s="67"/>
      <c r="J109" s="89">
        <f>E109/$E$4</f>
        <v>0.23516666666666666</v>
      </c>
      <c r="K109" s="89">
        <f>F109/$F$4</f>
        <v>0.329625</v>
      </c>
      <c r="L109" s="89">
        <f>G109/$G$4</f>
        <v>0.30399999999999999</v>
      </c>
      <c r="M109" s="89">
        <f>H109/$H$4</f>
        <v>0.30197083333333335</v>
      </c>
      <c r="N109" s="74"/>
      <c r="O109" s="89">
        <f>E109*4.1/H109</f>
        <v>0.15964842079119118</v>
      </c>
      <c r="P109" s="89">
        <f>F109*9.17/H109</f>
        <v>0.33365929380596915</v>
      </c>
      <c r="Q109" s="89">
        <f>G109*4.03/H109</f>
        <v>0.50713507099195565</v>
      </c>
      <c r="AMD109" s="67"/>
      <c r="AME109" s="67"/>
      <c r="AMF109" s="67"/>
      <c r="AMG109" s="67"/>
      <c r="AMH109" s="67"/>
      <c r="AMI109" s="67"/>
      <c r="AMJ109" s="67"/>
      <c r="AMK109" s="67"/>
    </row>
    <row r="110" spans="1:1025" x14ac:dyDescent="0.3">
      <c r="A110" s="252" t="s">
        <v>2</v>
      </c>
      <c r="B110" s="252"/>
      <c r="C110" s="252"/>
      <c r="D110" s="77">
        <f t="shared" ref="D110:D129" si="5">G110/12</f>
        <v>6.9050000000000002</v>
      </c>
      <c r="E110" s="84">
        <f t="shared" ref="E110:H125" si="6">E10+E35</f>
        <v>49</v>
      </c>
      <c r="F110" s="84">
        <f t="shared" si="6"/>
        <v>19.95</v>
      </c>
      <c r="G110" s="84">
        <f t="shared" si="6"/>
        <v>82.86</v>
      </c>
      <c r="H110" s="84">
        <f t="shared" si="6"/>
        <v>722.59</v>
      </c>
      <c r="I110" s="67"/>
      <c r="J110" s="89">
        <f t="shared" ref="J110:J129" si="7">E110/$E$4</f>
        <v>0.40833333333333333</v>
      </c>
      <c r="K110" s="89">
        <f t="shared" ref="K110:K129" si="8">F110/$F$4</f>
        <v>0.24937499999999999</v>
      </c>
      <c r="L110" s="89">
        <f t="shared" ref="L110:L129" si="9">G110/$G$4</f>
        <v>0.2762</v>
      </c>
      <c r="M110" s="89">
        <f t="shared" ref="M110:M129" si="10">H110/$H$4</f>
        <v>0.30107916666666668</v>
      </c>
      <c r="N110" s="74"/>
      <c r="O110" s="89">
        <f t="shared" ref="O110:O129" si="11">E110*4.1/H110</f>
        <v>0.27802765053488143</v>
      </c>
      <c r="P110" s="89">
        <f t="shared" ref="P110:P129" si="12">F110*9.17/H110</f>
        <v>0.25317469104194629</v>
      </c>
      <c r="Q110" s="89">
        <f t="shared" ref="Q110:Q129" si="13">G110*4.03/H110</f>
        <v>0.46212347250861485</v>
      </c>
      <c r="AMD110" s="67"/>
      <c r="AME110" s="67"/>
      <c r="AMF110" s="67"/>
      <c r="AMG110" s="67"/>
      <c r="AMH110" s="67"/>
      <c r="AMI110" s="67"/>
      <c r="AMJ110" s="67"/>
      <c r="AMK110" s="67"/>
    </row>
    <row r="111" spans="1:1025" x14ac:dyDescent="0.3">
      <c r="A111" s="252" t="s">
        <v>3</v>
      </c>
      <c r="B111" s="252"/>
      <c r="C111" s="252"/>
      <c r="D111" s="77">
        <f t="shared" si="5"/>
        <v>6.770833333333333</v>
      </c>
      <c r="E111" s="84">
        <f t="shared" si="6"/>
        <v>29.119999999999997</v>
      </c>
      <c r="F111" s="84">
        <f t="shared" si="6"/>
        <v>23.630000000000003</v>
      </c>
      <c r="G111" s="84">
        <f t="shared" si="6"/>
        <v>81.25</v>
      </c>
      <c r="H111" s="84">
        <f t="shared" si="6"/>
        <v>663.35</v>
      </c>
      <c r="I111" s="67"/>
      <c r="J111" s="89">
        <f t="shared" si="7"/>
        <v>0.24266666666666664</v>
      </c>
      <c r="K111" s="89">
        <f t="shared" si="8"/>
        <v>0.29537500000000005</v>
      </c>
      <c r="L111" s="89">
        <f t="shared" si="9"/>
        <v>0.27083333333333331</v>
      </c>
      <c r="M111" s="89">
        <f t="shared" si="10"/>
        <v>0.27639583333333334</v>
      </c>
      <c r="N111" s="74"/>
      <c r="O111" s="89">
        <f t="shared" si="11"/>
        <v>0.17998341750207278</v>
      </c>
      <c r="P111" s="89">
        <f t="shared" si="12"/>
        <v>0.32665576241802968</v>
      </c>
      <c r="Q111" s="89">
        <f t="shared" si="13"/>
        <v>0.49361196954850378</v>
      </c>
      <c r="AMD111" s="67"/>
      <c r="AME111" s="67"/>
      <c r="AMF111" s="67"/>
      <c r="AMG111" s="67"/>
      <c r="AMH111" s="67"/>
      <c r="AMI111" s="67"/>
      <c r="AMJ111" s="67"/>
      <c r="AMK111" s="67"/>
    </row>
    <row r="112" spans="1:1025" x14ac:dyDescent="0.3">
      <c r="A112" s="252" t="s">
        <v>4</v>
      </c>
      <c r="B112" s="252"/>
      <c r="C112" s="252"/>
      <c r="D112" s="77">
        <f t="shared" si="5"/>
        <v>8.3774999999999995</v>
      </c>
      <c r="E112" s="84">
        <f t="shared" si="6"/>
        <v>29.07</v>
      </c>
      <c r="F112" s="84">
        <f t="shared" si="6"/>
        <v>25.220000000000002</v>
      </c>
      <c r="G112" s="84">
        <f t="shared" si="6"/>
        <v>100.53</v>
      </c>
      <c r="H112" s="84">
        <f t="shared" si="6"/>
        <v>755.43</v>
      </c>
      <c r="I112" s="67"/>
      <c r="J112" s="89">
        <f t="shared" si="7"/>
        <v>0.24224999999999999</v>
      </c>
      <c r="K112" s="89">
        <f t="shared" si="8"/>
        <v>0.31525000000000003</v>
      </c>
      <c r="L112" s="89">
        <f t="shared" si="9"/>
        <v>0.33510000000000001</v>
      </c>
      <c r="M112" s="89">
        <f t="shared" si="10"/>
        <v>0.3147625</v>
      </c>
      <c r="N112" s="74"/>
      <c r="O112" s="89">
        <f t="shared" si="11"/>
        <v>0.15777371827965531</v>
      </c>
      <c r="P112" s="89">
        <f t="shared" si="12"/>
        <v>0.30614007916021341</v>
      </c>
      <c r="Q112" s="89">
        <f t="shared" si="13"/>
        <v>0.53629839958699033</v>
      </c>
      <c r="AMD112" s="67"/>
      <c r="AME112" s="67"/>
      <c r="AMF112" s="67"/>
      <c r="AMG112" s="67"/>
      <c r="AMH112" s="67"/>
      <c r="AMI112" s="67"/>
      <c r="AMJ112" s="67"/>
      <c r="AMK112" s="67"/>
    </row>
    <row r="113" spans="1:1025" x14ac:dyDescent="0.3">
      <c r="A113" s="252" t="s">
        <v>5</v>
      </c>
      <c r="B113" s="252"/>
      <c r="C113" s="252"/>
      <c r="D113" s="77">
        <f t="shared" si="5"/>
        <v>7.7091666666666656</v>
      </c>
      <c r="E113" s="84">
        <f t="shared" si="6"/>
        <v>35.75</v>
      </c>
      <c r="F113" s="84">
        <f t="shared" si="6"/>
        <v>22.63</v>
      </c>
      <c r="G113" s="84">
        <f t="shared" si="6"/>
        <v>92.509999999999991</v>
      </c>
      <c r="H113" s="84">
        <f t="shared" si="6"/>
        <v>693.39</v>
      </c>
      <c r="I113" s="67"/>
      <c r="J113" s="89">
        <f t="shared" si="7"/>
        <v>0.29791666666666666</v>
      </c>
      <c r="K113" s="89">
        <f t="shared" si="8"/>
        <v>0.28287499999999999</v>
      </c>
      <c r="L113" s="89">
        <f t="shared" si="9"/>
        <v>0.30836666666666662</v>
      </c>
      <c r="M113" s="89">
        <f t="shared" si="10"/>
        <v>0.28891250000000002</v>
      </c>
      <c r="N113" s="74"/>
      <c r="O113" s="89">
        <f t="shared" si="11"/>
        <v>0.21138897301662843</v>
      </c>
      <c r="P113" s="89">
        <f t="shared" si="12"/>
        <v>0.29927904930846999</v>
      </c>
      <c r="Q113" s="89">
        <f t="shared" si="13"/>
        <v>0.53767043078209953</v>
      </c>
      <c r="AMD113" s="67"/>
      <c r="AME113" s="67"/>
      <c r="AMF113" s="67"/>
      <c r="AMG113" s="67"/>
      <c r="AMH113" s="67"/>
      <c r="AMI113" s="67"/>
      <c r="AMJ113" s="67"/>
      <c r="AMK113" s="67"/>
    </row>
    <row r="114" spans="1:1025" x14ac:dyDescent="0.3">
      <c r="A114" s="252" t="s">
        <v>6</v>
      </c>
      <c r="B114" s="252"/>
      <c r="C114" s="252"/>
      <c r="D114" s="77">
        <f t="shared" si="5"/>
        <v>7.8183333333333325</v>
      </c>
      <c r="E114" s="84">
        <f t="shared" si="6"/>
        <v>28.27</v>
      </c>
      <c r="F114" s="84">
        <f t="shared" si="6"/>
        <v>26.44</v>
      </c>
      <c r="G114" s="84">
        <f t="shared" si="6"/>
        <v>93.82</v>
      </c>
      <c r="H114" s="84">
        <f t="shared" si="6"/>
        <v>735.65</v>
      </c>
      <c r="I114" s="67"/>
      <c r="J114" s="89">
        <f t="shared" si="7"/>
        <v>0.23558333333333334</v>
      </c>
      <c r="K114" s="89">
        <f t="shared" si="8"/>
        <v>0.33050000000000002</v>
      </c>
      <c r="L114" s="89">
        <f t="shared" si="9"/>
        <v>0.31273333333333331</v>
      </c>
      <c r="M114" s="89">
        <f t="shared" si="10"/>
        <v>0.3065208333333333</v>
      </c>
      <c r="N114" s="74"/>
      <c r="O114" s="89">
        <f t="shared" si="11"/>
        <v>0.15755726228505401</v>
      </c>
      <c r="P114" s="89">
        <f t="shared" si="12"/>
        <v>0.329579011758309</v>
      </c>
      <c r="Q114" s="89">
        <f t="shared" si="13"/>
        <v>0.51395989940868625</v>
      </c>
      <c r="AMD114" s="67"/>
      <c r="AME114" s="67"/>
      <c r="AMF114" s="67"/>
      <c r="AMG114" s="67"/>
      <c r="AMH114" s="67"/>
      <c r="AMI114" s="67"/>
      <c r="AMJ114" s="67"/>
      <c r="AMK114" s="67"/>
    </row>
    <row r="115" spans="1:1025" x14ac:dyDescent="0.3">
      <c r="A115" s="252" t="s">
        <v>7</v>
      </c>
      <c r="B115" s="252"/>
      <c r="C115" s="252"/>
      <c r="D115" s="77">
        <f t="shared" si="5"/>
        <v>6.8883333333333328</v>
      </c>
      <c r="E115" s="84">
        <f t="shared" si="6"/>
        <v>45.67</v>
      </c>
      <c r="F115" s="84">
        <f t="shared" si="6"/>
        <v>19.760000000000002</v>
      </c>
      <c r="G115" s="84">
        <f t="shared" si="6"/>
        <v>82.66</v>
      </c>
      <c r="H115" s="84">
        <f t="shared" si="6"/>
        <v>706.43</v>
      </c>
      <c r="I115" s="67"/>
      <c r="J115" s="89">
        <f t="shared" si="7"/>
        <v>0.38058333333333333</v>
      </c>
      <c r="K115" s="89">
        <f t="shared" si="8"/>
        <v>0.24700000000000003</v>
      </c>
      <c r="L115" s="89">
        <f t="shared" si="9"/>
        <v>0.2755333333333333</v>
      </c>
      <c r="M115" s="89">
        <f t="shared" si="10"/>
        <v>0.29434583333333331</v>
      </c>
      <c r="N115" s="74"/>
      <c r="O115" s="89">
        <f t="shared" si="11"/>
        <v>0.26506094022054555</v>
      </c>
      <c r="P115" s="89">
        <f t="shared" si="12"/>
        <v>0.25649986552100001</v>
      </c>
      <c r="Q115" s="89">
        <f t="shared" si="13"/>
        <v>0.47155386945628019</v>
      </c>
      <c r="AMD115" s="67"/>
      <c r="AME115" s="67"/>
      <c r="AMF115" s="67"/>
      <c r="AMG115" s="67"/>
      <c r="AMH115" s="67"/>
      <c r="AMI115" s="67"/>
      <c r="AMJ115" s="67"/>
      <c r="AMK115" s="67"/>
    </row>
    <row r="116" spans="1:1025" x14ac:dyDescent="0.3">
      <c r="A116" s="252" t="s">
        <v>8</v>
      </c>
      <c r="B116" s="252"/>
      <c r="C116" s="252"/>
      <c r="D116" s="77">
        <f t="shared" si="5"/>
        <v>8.5724999999999998</v>
      </c>
      <c r="E116" s="84">
        <f t="shared" si="6"/>
        <v>32.340000000000003</v>
      </c>
      <c r="F116" s="84">
        <f t="shared" si="6"/>
        <v>23.48</v>
      </c>
      <c r="G116" s="84">
        <f t="shared" si="6"/>
        <v>102.86999999999999</v>
      </c>
      <c r="H116" s="84">
        <f t="shared" si="6"/>
        <v>761.55</v>
      </c>
      <c r="I116" s="67"/>
      <c r="J116" s="89">
        <f t="shared" si="7"/>
        <v>0.26950000000000002</v>
      </c>
      <c r="K116" s="89">
        <f t="shared" si="8"/>
        <v>0.29349999999999998</v>
      </c>
      <c r="L116" s="89">
        <f t="shared" si="9"/>
        <v>0.34289999999999998</v>
      </c>
      <c r="M116" s="89">
        <f t="shared" si="10"/>
        <v>0.3173125</v>
      </c>
      <c r="N116" s="74"/>
      <c r="O116" s="89">
        <f t="shared" si="11"/>
        <v>0.17411069529249557</v>
      </c>
      <c r="P116" s="89">
        <f t="shared" si="12"/>
        <v>0.28272812028100586</v>
      </c>
      <c r="Q116" s="89">
        <f t="shared" si="13"/>
        <v>0.54437147922001183</v>
      </c>
      <c r="AMD116" s="67"/>
      <c r="AME116" s="67"/>
      <c r="AMF116" s="67"/>
      <c r="AMG116" s="67"/>
      <c r="AMH116" s="67"/>
      <c r="AMI116" s="67"/>
      <c r="AMJ116" s="67"/>
      <c r="AMK116" s="67"/>
    </row>
    <row r="117" spans="1:1025" x14ac:dyDescent="0.3">
      <c r="A117" s="252" t="s">
        <v>9</v>
      </c>
      <c r="B117" s="252"/>
      <c r="C117" s="252"/>
      <c r="D117" s="77">
        <f t="shared" si="5"/>
        <v>7.3250000000000002</v>
      </c>
      <c r="E117" s="84">
        <f t="shared" si="6"/>
        <v>29</v>
      </c>
      <c r="F117" s="84">
        <f t="shared" si="6"/>
        <v>25.26</v>
      </c>
      <c r="G117" s="84">
        <f t="shared" si="6"/>
        <v>87.9</v>
      </c>
      <c r="H117" s="84">
        <f t="shared" si="6"/>
        <v>704.35</v>
      </c>
      <c r="I117" s="67"/>
      <c r="J117" s="89">
        <f t="shared" si="7"/>
        <v>0.24166666666666667</v>
      </c>
      <c r="K117" s="89">
        <f t="shared" si="8"/>
        <v>0.31575000000000003</v>
      </c>
      <c r="L117" s="89">
        <f t="shared" si="9"/>
        <v>0.29300000000000004</v>
      </c>
      <c r="M117" s="89">
        <f t="shared" si="10"/>
        <v>0.29347916666666668</v>
      </c>
      <c r="N117" s="74"/>
      <c r="O117" s="89">
        <f t="shared" si="11"/>
        <v>0.1688081209625896</v>
      </c>
      <c r="P117" s="89">
        <f t="shared" si="12"/>
        <v>0.32886235536310077</v>
      </c>
      <c r="Q117" s="89">
        <f t="shared" si="13"/>
        <v>0.50292752182863631</v>
      </c>
      <c r="AMD117" s="67"/>
      <c r="AME117" s="67"/>
      <c r="AMF117" s="67"/>
      <c r="AMG117" s="67"/>
      <c r="AMH117" s="67"/>
      <c r="AMI117" s="67"/>
      <c r="AMJ117" s="67"/>
      <c r="AMK117" s="67"/>
    </row>
    <row r="118" spans="1:1025" x14ac:dyDescent="0.3">
      <c r="A118" s="252" t="s">
        <v>10</v>
      </c>
      <c r="B118" s="252"/>
      <c r="C118" s="252"/>
      <c r="D118" s="77">
        <f t="shared" si="5"/>
        <v>8.3274999999999988</v>
      </c>
      <c r="E118" s="84">
        <f t="shared" si="6"/>
        <v>33.9</v>
      </c>
      <c r="F118" s="84">
        <f t="shared" si="6"/>
        <v>24.650000000000002</v>
      </c>
      <c r="G118" s="84">
        <f t="shared" si="6"/>
        <v>99.929999999999993</v>
      </c>
      <c r="H118" s="84">
        <f t="shared" si="6"/>
        <v>766.32999999999993</v>
      </c>
      <c r="I118" s="67"/>
      <c r="J118" s="89">
        <f t="shared" si="7"/>
        <v>0.28249999999999997</v>
      </c>
      <c r="K118" s="89">
        <f t="shared" si="8"/>
        <v>0.30812500000000004</v>
      </c>
      <c r="L118" s="89">
        <f t="shared" si="9"/>
        <v>0.33309999999999995</v>
      </c>
      <c r="M118" s="89">
        <f t="shared" si="10"/>
        <v>0.31930416666666661</v>
      </c>
      <c r="N118" s="74"/>
      <c r="O118" s="89">
        <f t="shared" si="11"/>
        <v>0.18137094985189148</v>
      </c>
      <c r="P118" s="89">
        <f t="shared" si="12"/>
        <v>0.29496496287500168</v>
      </c>
      <c r="Q118" s="89">
        <f t="shared" si="13"/>
        <v>0.52551498701603749</v>
      </c>
      <c r="AMD118" s="67"/>
      <c r="AME118" s="67"/>
      <c r="AMF118" s="67"/>
      <c r="AMG118" s="67"/>
      <c r="AMH118" s="67"/>
      <c r="AMI118" s="67"/>
      <c r="AMJ118" s="67"/>
      <c r="AMK118" s="67"/>
    </row>
    <row r="119" spans="1:1025" x14ac:dyDescent="0.3">
      <c r="A119" s="252" t="s">
        <v>488</v>
      </c>
      <c r="B119" s="252"/>
      <c r="C119" s="252"/>
      <c r="D119" s="77">
        <f t="shared" si="5"/>
        <v>8.3774999999999995</v>
      </c>
      <c r="E119" s="84">
        <f t="shared" si="6"/>
        <v>29.07</v>
      </c>
      <c r="F119" s="84">
        <f t="shared" si="6"/>
        <v>25.220000000000002</v>
      </c>
      <c r="G119" s="84">
        <f t="shared" si="6"/>
        <v>100.53</v>
      </c>
      <c r="H119" s="84">
        <f t="shared" si="6"/>
        <v>755.43</v>
      </c>
      <c r="I119" s="67"/>
      <c r="J119" s="89">
        <f t="shared" si="7"/>
        <v>0.24224999999999999</v>
      </c>
      <c r="K119" s="89">
        <f t="shared" si="8"/>
        <v>0.31525000000000003</v>
      </c>
      <c r="L119" s="89">
        <f t="shared" si="9"/>
        <v>0.33510000000000001</v>
      </c>
      <c r="M119" s="89">
        <f t="shared" si="10"/>
        <v>0.3147625</v>
      </c>
      <c r="N119" s="74"/>
      <c r="O119" s="89">
        <f t="shared" si="11"/>
        <v>0.15777371827965531</v>
      </c>
      <c r="P119" s="89">
        <f t="shared" si="12"/>
        <v>0.30614007916021341</v>
      </c>
      <c r="Q119" s="89">
        <f t="shared" si="13"/>
        <v>0.53629839958699033</v>
      </c>
      <c r="AMD119" s="67"/>
      <c r="AME119" s="67"/>
      <c r="AMF119" s="67"/>
      <c r="AMG119" s="67"/>
      <c r="AMH119" s="67"/>
      <c r="AMI119" s="67"/>
      <c r="AMJ119" s="67"/>
      <c r="AMK119" s="67"/>
    </row>
    <row r="120" spans="1:1025" x14ac:dyDescent="0.3">
      <c r="A120" s="252" t="s">
        <v>489</v>
      </c>
      <c r="B120" s="252"/>
      <c r="C120" s="252"/>
      <c r="D120" s="77">
        <f t="shared" si="5"/>
        <v>6.9050000000000002</v>
      </c>
      <c r="E120" s="84">
        <f t="shared" si="6"/>
        <v>49</v>
      </c>
      <c r="F120" s="84">
        <f t="shared" si="6"/>
        <v>19.95</v>
      </c>
      <c r="G120" s="84">
        <f t="shared" si="6"/>
        <v>82.86</v>
      </c>
      <c r="H120" s="84">
        <f t="shared" si="6"/>
        <v>722.59</v>
      </c>
      <c r="I120" s="67"/>
      <c r="J120" s="89">
        <f t="shared" si="7"/>
        <v>0.40833333333333333</v>
      </c>
      <c r="K120" s="89">
        <f t="shared" si="8"/>
        <v>0.24937499999999999</v>
      </c>
      <c r="L120" s="89">
        <f t="shared" si="9"/>
        <v>0.2762</v>
      </c>
      <c r="M120" s="89">
        <f t="shared" si="10"/>
        <v>0.30107916666666668</v>
      </c>
      <c r="N120" s="74"/>
      <c r="O120" s="89">
        <f t="shared" si="11"/>
        <v>0.27802765053488143</v>
      </c>
      <c r="P120" s="89">
        <f t="shared" si="12"/>
        <v>0.25317469104194629</v>
      </c>
      <c r="Q120" s="89">
        <f t="shared" si="13"/>
        <v>0.46212347250861485</v>
      </c>
      <c r="AMD120" s="67"/>
      <c r="AME120" s="67"/>
      <c r="AMF120" s="67"/>
      <c r="AMG120" s="67"/>
      <c r="AMH120" s="67"/>
      <c r="AMI120" s="67"/>
      <c r="AMJ120" s="67"/>
      <c r="AMK120" s="67"/>
    </row>
    <row r="121" spans="1:1025" x14ac:dyDescent="0.3">
      <c r="A121" s="252" t="s">
        <v>490</v>
      </c>
      <c r="B121" s="252"/>
      <c r="C121" s="252"/>
      <c r="D121" s="77">
        <f t="shared" si="5"/>
        <v>7.3125</v>
      </c>
      <c r="E121" s="84">
        <f t="shared" si="6"/>
        <v>32.410000000000004</v>
      </c>
      <c r="F121" s="84">
        <f t="shared" si="6"/>
        <v>20.75</v>
      </c>
      <c r="G121" s="84">
        <f t="shared" si="6"/>
        <v>87.75</v>
      </c>
      <c r="H121" s="84">
        <f t="shared" si="6"/>
        <v>645.41999999999996</v>
      </c>
      <c r="I121" s="67"/>
      <c r="J121" s="89">
        <f t="shared" si="7"/>
        <v>0.27008333333333334</v>
      </c>
      <c r="K121" s="89">
        <f t="shared" si="8"/>
        <v>0.25937500000000002</v>
      </c>
      <c r="L121" s="89">
        <f t="shared" si="9"/>
        <v>0.29249999999999998</v>
      </c>
      <c r="M121" s="89">
        <f t="shared" si="10"/>
        <v>0.26892499999999997</v>
      </c>
      <c r="N121" s="74"/>
      <c r="O121" s="89">
        <f t="shared" si="11"/>
        <v>0.20588299092064083</v>
      </c>
      <c r="P121" s="89">
        <f t="shared" si="12"/>
        <v>0.29481190542592423</v>
      </c>
      <c r="Q121" s="89">
        <f t="shared" si="13"/>
        <v>0.54791066282420764</v>
      </c>
      <c r="AMD121" s="67"/>
      <c r="AME121" s="67"/>
      <c r="AMF121" s="67"/>
      <c r="AMG121" s="67"/>
      <c r="AMH121" s="67"/>
      <c r="AMI121" s="67"/>
      <c r="AMJ121" s="67"/>
      <c r="AMK121" s="67"/>
    </row>
    <row r="122" spans="1:1025" x14ac:dyDescent="0.3">
      <c r="A122" s="252" t="s">
        <v>491</v>
      </c>
      <c r="B122" s="252"/>
      <c r="C122" s="252"/>
      <c r="D122" s="77">
        <f t="shared" si="5"/>
        <v>7.6550000000000002</v>
      </c>
      <c r="E122" s="84">
        <f t="shared" si="6"/>
        <v>29.66</v>
      </c>
      <c r="F122" s="84">
        <f t="shared" si="6"/>
        <v>25.380000000000003</v>
      </c>
      <c r="G122" s="84">
        <f t="shared" si="6"/>
        <v>91.86</v>
      </c>
      <c r="H122" s="84">
        <f t="shared" si="6"/>
        <v>724.15</v>
      </c>
      <c r="I122" s="67"/>
      <c r="J122" s="89">
        <f t="shared" si="7"/>
        <v>0.24716666666666667</v>
      </c>
      <c r="K122" s="89">
        <f t="shared" si="8"/>
        <v>0.31725000000000003</v>
      </c>
      <c r="L122" s="89">
        <f t="shared" si="9"/>
        <v>0.30619999999999997</v>
      </c>
      <c r="M122" s="89">
        <f t="shared" si="10"/>
        <v>0.30172916666666666</v>
      </c>
      <c r="N122" s="74"/>
      <c r="O122" s="89">
        <f t="shared" si="11"/>
        <v>0.16792929641648829</v>
      </c>
      <c r="P122" s="89">
        <f t="shared" si="12"/>
        <v>0.32139004349927508</v>
      </c>
      <c r="Q122" s="89">
        <f t="shared" si="13"/>
        <v>0.51121425119105157</v>
      </c>
      <c r="AMD122" s="67"/>
      <c r="AME122" s="67"/>
      <c r="AMF122" s="67"/>
      <c r="AMG122" s="67"/>
      <c r="AMH122" s="67"/>
      <c r="AMI122" s="67"/>
      <c r="AMJ122" s="67"/>
      <c r="AMK122" s="67"/>
    </row>
    <row r="123" spans="1:1025" x14ac:dyDescent="0.3">
      <c r="A123" s="252" t="s">
        <v>492</v>
      </c>
      <c r="B123" s="252"/>
      <c r="C123" s="252"/>
      <c r="D123" s="77">
        <f t="shared" si="5"/>
        <v>8.230833333333333</v>
      </c>
      <c r="E123" s="84">
        <f t="shared" si="6"/>
        <v>33.770000000000003</v>
      </c>
      <c r="F123" s="84">
        <f t="shared" si="6"/>
        <v>24.32</v>
      </c>
      <c r="G123" s="84">
        <f t="shared" si="6"/>
        <v>98.77</v>
      </c>
      <c r="H123" s="84">
        <f t="shared" si="6"/>
        <v>758.47</v>
      </c>
      <c r="I123" s="67"/>
      <c r="J123" s="89">
        <f t="shared" si="7"/>
        <v>0.2814166666666667</v>
      </c>
      <c r="K123" s="89">
        <f t="shared" si="8"/>
        <v>0.30399999999999999</v>
      </c>
      <c r="L123" s="89">
        <f t="shared" si="9"/>
        <v>0.32923333333333332</v>
      </c>
      <c r="M123" s="89">
        <f t="shared" si="10"/>
        <v>0.31602916666666669</v>
      </c>
      <c r="N123" s="74"/>
      <c r="O123" s="89">
        <f t="shared" si="11"/>
        <v>0.18254776062336017</v>
      </c>
      <c r="P123" s="89">
        <f t="shared" si="12"/>
        <v>0.29403193270663308</v>
      </c>
      <c r="Q123" s="89">
        <f t="shared" si="13"/>
        <v>0.5247974211241051</v>
      </c>
      <c r="AMD123" s="67"/>
      <c r="AME123" s="67"/>
      <c r="AMF123" s="67"/>
      <c r="AMG123" s="67"/>
      <c r="AMH123" s="67"/>
      <c r="AMI123" s="67"/>
      <c r="AMJ123" s="67"/>
      <c r="AMK123" s="67"/>
    </row>
    <row r="124" spans="1:1025" x14ac:dyDescent="0.3">
      <c r="A124" s="252" t="s">
        <v>493</v>
      </c>
      <c r="B124" s="252"/>
      <c r="C124" s="252"/>
      <c r="D124" s="77">
        <f t="shared" si="5"/>
        <v>7.8183333333333325</v>
      </c>
      <c r="E124" s="84">
        <f t="shared" si="6"/>
        <v>28.27</v>
      </c>
      <c r="F124" s="84">
        <f t="shared" si="6"/>
        <v>26.44</v>
      </c>
      <c r="G124" s="84">
        <f t="shared" si="6"/>
        <v>93.82</v>
      </c>
      <c r="H124" s="84">
        <f t="shared" si="6"/>
        <v>735.65</v>
      </c>
      <c r="I124" s="67"/>
      <c r="J124" s="89">
        <f t="shared" si="7"/>
        <v>0.23558333333333334</v>
      </c>
      <c r="K124" s="89">
        <f t="shared" si="8"/>
        <v>0.33050000000000002</v>
      </c>
      <c r="L124" s="89">
        <f t="shared" si="9"/>
        <v>0.31273333333333331</v>
      </c>
      <c r="M124" s="89">
        <f t="shared" si="10"/>
        <v>0.3065208333333333</v>
      </c>
      <c r="N124" s="74"/>
      <c r="O124" s="89">
        <f t="shared" si="11"/>
        <v>0.15755726228505401</v>
      </c>
      <c r="P124" s="89">
        <f t="shared" si="12"/>
        <v>0.329579011758309</v>
      </c>
      <c r="Q124" s="89">
        <f t="shared" si="13"/>
        <v>0.51395989940868625</v>
      </c>
      <c r="AMD124" s="67"/>
      <c r="AME124" s="67"/>
      <c r="AMF124" s="67"/>
      <c r="AMG124" s="67"/>
      <c r="AMH124" s="67"/>
      <c r="AMI124" s="67"/>
      <c r="AMJ124" s="67"/>
      <c r="AMK124" s="67"/>
    </row>
    <row r="125" spans="1:1025" x14ac:dyDescent="0.3">
      <c r="A125" s="252" t="s">
        <v>494</v>
      </c>
      <c r="B125" s="252"/>
      <c r="C125" s="252"/>
      <c r="D125" s="77">
        <f t="shared" si="5"/>
        <v>6.9050000000000002</v>
      </c>
      <c r="E125" s="84">
        <f t="shared" si="6"/>
        <v>49</v>
      </c>
      <c r="F125" s="84">
        <f t="shared" si="6"/>
        <v>19.95</v>
      </c>
      <c r="G125" s="84">
        <f t="shared" si="6"/>
        <v>82.86</v>
      </c>
      <c r="H125" s="84">
        <f t="shared" si="6"/>
        <v>722.59</v>
      </c>
      <c r="I125" s="67"/>
      <c r="J125" s="89">
        <f t="shared" si="7"/>
        <v>0.40833333333333333</v>
      </c>
      <c r="K125" s="89">
        <f t="shared" si="8"/>
        <v>0.24937499999999999</v>
      </c>
      <c r="L125" s="89">
        <f t="shared" si="9"/>
        <v>0.2762</v>
      </c>
      <c r="M125" s="89">
        <f t="shared" si="10"/>
        <v>0.30107916666666668</v>
      </c>
      <c r="N125" s="74"/>
      <c r="O125" s="89">
        <f t="shared" si="11"/>
        <v>0.27802765053488143</v>
      </c>
      <c r="P125" s="89">
        <f t="shared" si="12"/>
        <v>0.25317469104194629</v>
      </c>
      <c r="Q125" s="89">
        <f t="shared" si="13"/>
        <v>0.46212347250861485</v>
      </c>
      <c r="AMD125" s="67"/>
      <c r="AME125" s="67"/>
      <c r="AMF125" s="67"/>
      <c r="AMG125" s="67"/>
      <c r="AMH125" s="67"/>
      <c r="AMI125" s="67"/>
      <c r="AMJ125" s="67"/>
      <c r="AMK125" s="67"/>
    </row>
    <row r="126" spans="1:1025" x14ac:dyDescent="0.3">
      <c r="A126" s="252" t="s">
        <v>495</v>
      </c>
      <c r="B126" s="252"/>
      <c r="C126" s="252"/>
      <c r="D126" s="77">
        <f t="shared" si="5"/>
        <v>7.0775000000000006</v>
      </c>
      <c r="E126" s="84">
        <f t="shared" ref="E126:H129" si="14">E26+E51</f>
        <v>37.56</v>
      </c>
      <c r="F126" s="84">
        <f t="shared" si="14"/>
        <v>24.11</v>
      </c>
      <c r="G126" s="84">
        <f t="shared" si="14"/>
        <v>84.93</v>
      </c>
      <c r="H126" s="84">
        <f t="shared" si="14"/>
        <v>690</v>
      </c>
      <c r="I126" s="67"/>
      <c r="J126" s="89">
        <f t="shared" si="7"/>
        <v>0.313</v>
      </c>
      <c r="K126" s="89">
        <f t="shared" si="8"/>
        <v>0.301375</v>
      </c>
      <c r="L126" s="89">
        <f t="shared" si="9"/>
        <v>0.28310000000000002</v>
      </c>
      <c r="M126" s="89">
        <f t="shared" si="10"/>
        <v>0.28749999999999998</v>
      </c>
      <c r="N126" s="74"/>
      <c r="O126" s="89">
        <f t="shared" si="11"/>
        <v>0.22318260869565218</v>
      </c>
      <c r="P126" s="89">
        <f t="shared" si="12"/>
        <v>0.32041840579710146</v>
      </c>
      <c r="Q126" s="89">
        <f t="shared" si="13"/>
        <v>0.49604043478260879</v>
      </c>
      <c r="AMD126" s="67"/>
      <c r="AME126" s="67"/>
      <c r="AMF126" s="67"/>
      <c r="AMG126" s="67"/>
      <c r="AMH126" s="67"/>
      <c r="AMI126" s="67"/>
      <c r="AMJ126" s="67"/>
      <c r="AMK126" s="67"/>
    </row>
    <row r="127" spans="1:1025" x14ac:dyDescent="0.3">
      <c r="A127" s="252" t="s">
        <v>496</v>
      </c>
      <c r="B127" s="252"/>
      <c r="C127" s="252"/>
      <c r="D127" s="77">
        <f t="shared" si="5"/>
        <v>7.6550000000000002</v>
      </c>
      <c r="E127" s="84">
        <f t="shared" si="14"/>
        <v>29.66</v>
      </c>
      <c r="F127" s="84">
        <f t="shared" si="14"/>
        <v>25.380000000000003</v>
      </c>
      <c r="G127" s="84">
        <f t="shared" si="14"/>
        <v>91.86</v>
      </c>
      <c r="H127" s="84">
        <f t="shared" si="14"/>
        <v>724.15</v>
      </c>
      <c r="I127" s="67"/>
      <c r="J127" s="89">
        <f t="shared" si="7"/>
        <v>0.24716666666666667</v>
      </c>
      <c r="K127" s="89">
        <f t="shared" si="8"/>
        <v>0.31725000000000003</v>
      </c>
      <c r="L127" s="89">
        <f t="shared" si="9"/>
        <v>0.30619999999999997</v>
      </c>
      <c r="M127" s="89">
        <f t="shared" si="10"/>
        <v>0.30172916666666666</v>
      </c>
      <c r="N127" s="74"/>
      <c r="O127" s="89">
        <f t="shared" si="11"/>
        <v>0.16792929641648829</v>
      </c>
      <c r="P127" s="89">
        <f t="shared" si="12"/>
        <v>0.32139004349927508</v>
      </c>
      <c r="Q127" s="89">
        <f t="shared" si="13"/>
        <v>0.51121425119105157</v>
      </c>
      <c r="AMD127" s="67"/>
      <c r="AME127" s="67"/>
      <c r="AMF127" s="67"/>
      <c r="AMG127" s="67"/>
      <c r="AMH127" s="67"/>
      <c r="AMI127" s="67"/>
      <c r="AMJ127" s="67"/>
      <c r="AMK127" s="67"/>
    </row>
    <row r="128" spans="1:1025" x14ac:dyDescent="0.3">
      <c r="A128" s="252" t="s">
        <v>497</v>
      </c>
      <c r="B128" s="252"/>
      <c r="C128" s="252"/>
      <c r="D128" s="77">
        <f t="shared" si="5"/>
        <v>7.1908333333333339</v>
      </c>
      <c r="E128" s="84">
        <f t="shared" si="14"/>
        <v>32.26</v>
      </c>
      <c r="F128" s="84">
        <f t="shared" si="14"/>
        <v>25.540000000000003</v>
      </c>
      <c r="G128" s="84">
        <f t="shared" si="14"/>
        <v>86.29</v>
      </c>
      <c r="H128" s="84">
        <f t="shared" si="14"/>
        <v>713.12</v>
      </c>
      <c r="I128" s="67"/>
      <c r="J128" s="89">
        <f t="shared" si="7"/>
        <v>0.26883333333333331</v>
      </c>
      <c r="K128" s="89">
        <f t="shared" si="8"/>
        <v>0.31925000000000003</v>
      </c>
      <c r="L128" s="89">
        <f t="shared" si="9"/>
        <v>0.28763333333333335</v>
      </c>
      <c r="M128" s="89">
        <f t="shared" si="10"/>
        <v>0.29713333333333336</v>
      </c>
      <c r="N128" s="74"/>
      <c r="O128" s="89">
        <f t="shared" si="11"/>
        <v>0.18547509535562035</v>
      </c>
      <c r="P128" s="89">
        <f t="shared" si="12"/>
        <v>0.3284184989903523</v>
      </c>
      <c r="Q128" s="89">
        <f t="shared" si="13"/>
        <v>0.48764401503253313</v>
      </c>
      <c r="AMD128" s="67"/>
      <c r="AME128" s="67"/>
      <c r="AMF128" s="67"/>
      <c r="AMG128" s="67"/>
      <c r="AMH128" s="67"/>
      <c r="AMI128" s="67"/>
      <c r="AMJ128" s="67"/>
      <c r="AMK128" s="67"/>
    </row>
    <row r="129" spans="1:1025" x14ac:dyDescent="0.3">
      <c r="A129" s="252" t="s">
        <v>55</v>
      </c>
      <c r="B129" s="252"/>
      <c r="C129" s="252"/>
      <c r="D129" s="77">
        <f t="shared" si="5"/>
        <v>7.5708333333333329</v>
      </c>
      <c r="E129" s="84">
        <f t="shared" si="14"/>
        <v>34.549999999999997</v>
      </c>
      <c r="F129" s="84">
        <f t="shared" si="14"/>
        <v>23.720000000000002</v>
      </c>
      <c r="G129" s="84">
        <f t="shared" si="14"/>
        <v>90.85</v>
      </c>
      <c r="H129" s="84">
        <f t="shared" si="14"/>
        <v>721.27</v>
      </c>
      <c r="I129" s="67"/>
      <c r="J129" s="89">
        <f t="shared" si="7"/>
        <v>0.28791666666666665</v>
      </c>
      <c r="K129" s="89">
        <f t="shared" si="8"/>
        <v>0.29650000000000004</v>
      </c>
      <c r="L129" s="89">
        <f t="shared" si="9"/>
        <v>0.30283333333333329</v>
      </c>
      <c r="M129" s="89">
        <f t="shared" si="10"/>
        <v>0.30052916666666668</v>
      </c>
      <c r="N129" s="74"/>
      <c r="O129" s="89">
        <f t="shared" si="11"/>
        <v>0.19639663371552951</v>
      </c>
      <c r="P129" s="89">
        <f t="shared" si="12"/>
        <v>0.30156862201394763</v>
      </c>
      <c r="Q129" s="89">
        <f t="shared" si="13"/>
        <v>0.50761226725082143</v>
      </c>
      <c r="AMD129" s="67"/>
      <c r="AME129" s="67"/>
      <c r="AMF129" s="67"/>
      <c r="AMG129" s="67"/>
      <c r="AMH129" s="67"/>
      <c r="AMI129" s="67"/>
      <c r="AMJ129" s="67"/>
      <c r="AMK129" s="67"/>
    </row>
    <row r="131" spans="1:1025" x14ac:dyDescent="0.3">
      <c r="A131" s="256" t="s">
        <v>527</v>
      </c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</row>
    <row r="132" spans="1:1025" ht="16.5" customHeight="1" x14ac:dyDescent="0.3">
      <c r="A132" s="257" t="s">
        <v>50</v>
      </c>
      <c r="B132" s="257"/>
      <c r="C132" s="257"/>
      <c r="D132" s="257" t="s">
        <v>210</v>
      </c>
      <c r="E132" s="262" t="s">
        <v>25</v>
      </c>
      <c r="F132" s="262"/>
      <c r="G132" s="262"/>
      <c r="H132" s="257" t="s">
        <v>51</v>
      </c>
      <c r="I132" s="67"/>
      <c r="J132" s="263" t="s">
        <v>52</v>
      </c>
      <c r="K132" s="263"/>
      <c r="L132" s="263"/>
      <c r="M132" s="263"/>
      <c r="N132" s="74"/>
      <c r="O132" s="263" t="s">
        <v>53</v>
      </c>
      <c r="P132" s="263"/>
      <c r="Q132" s="263"/>
      <c r="AMD132" s="67"/>
      <c r="AME132" s="67"/>
      <c r="AMF132" s="67"/>
      <c r="AMG132" s="67"/>
      <c r="AMH132" s="67"/>
      <c r="AMI132" s="67"/>
      <c r="AMJ132" s="67"/>
      <c r="AMK132" s="67"/>
    </row>
    <row r="133" spans="1:1025" x14ac:dyDescent="0.3">
      <c r="A133" s="258"/>
      <c r="B133" s="259"/>
      <c r="C133" s="260"/>
      <c r="D133" s="261"/>
      <c r="E133" s="88" t="s">
        <v>29</v>
      </c>
      <c r="F133" s="88" t="s">
        <v>30</v>
      </c>
      <c r="G133" s="88" t="s">
        <v>31</v>
      </c>
      <c r="H133" s="261"/>
      <c r="I133" s="67"/>
      <c r="J133" s="89" t="s">
        <v>29</v>
      </c>
      <c r="K133" s="89" t="s">
        <v>30</v>
      </c>
      <c r="L133" s="89" t="s">
        <v>31</v>
      </c>
      <c r="M133" s="89" t="s">
        <v>54</v>
      </c>
      <c r="N133" s="74"/>
      <c r="O133" s="89" t="s">
        <v>29</v>
      </c>
      <c r="P133" s="89" t="s">
        <v>30</v>
      </c>
      <c r="Q133" s="89" t="s">
        <v>31</v>
      </c>
      <c r="AMD133" s="67"/>
      <c r="AME133" s="67"/>
      <c r="AMF133" s="67"/>
      <c r="AMG133" s="67"/>
      <c r="AMH133" s="67"/>
      <c r="AMI133" s="67"/>
      <c r="AMJ133" s="67"/>
      <c r="AMK133" s="67"/>
    </row>
    <row r="134" spans="1:1025" x14ac:dyDescent="0.3">
      <c r="A134" s="252" t="s">
        <v>1</v>
      </c>
      <c r="B134" s="252"/>
      <c r="C134" s="252"/>
      <c r="D134" s="77">
        <f>G134/12</f>
        <v>11.150833333333333</v>
      </c>
      <c r="E134" s="88">
        <f>E59+E84</f>
        <v>42.410000000000004</v>
      </c>
      <c r="F134" s="88">
        <f t="shared" ref="F134:H134" si="15">F59+F84</f>
        <v>31.700000000000003</v>
      </c>
      <c r="G134" s="88">
        <f t="shared" si="15"/>
        <v>133.81</v>
      </c>
      <c r="H134" s="88">
        <f t="shared" si="15"/>
        <v>1004.26</v>
      </c>
      <c r="I134" s="67"/>
      <c r="J134" s="89">
        <f>E134/$E$4</f>
        <v>0.35341666666666671</v>
      </c>
      <c r="K134" s="89">
        <f>F134/$F$4</f>
        <v>0.39625000000000005</v>
      </c>
      <c r="L134" s="89">
        <f>G134/$G$4</f>
        <v>0.44603333333333334</v>
      </c>
      <c r="M134" s="89">
        <f>H134/$H$4</f>
        <v>0.41844166666666666</v>
      </c>
      <c r="N134" s="74"/>
      <c r="O134" s="89">
        <f>E134*4.1/H134</f>
        <v>0.17314340907733058</v>
      </c>
      <c r="P134" s="89">
        <f>F134*9.17/H134</f>
        <v>0.28945591779021373</v>
      </c>
      <c r="Q134" s="89">
        <f>G134*4.03/H134</f>
        <v>0.53696682134108709</v>
      </c>
      <c r="AMD134" s="67"/>
      <c r="AME134" s="67"/>
      <c r="AMF134" s="67"/>
      <c r="AMG134" s="67"/>
      <c r="AMH134" s="67"/>
      <c r="AMI134" s="67"/>
      <c r="AMJ134" s="67"/>
      <c r="AMK134" s="67"/>
    </row>
    <row r="135" spans="1:1025" x14ac:dyDescent="0.3">
      <c r="A135" s="252" t="s">
        <v>2</v>
      </c>
      <c r="B135" s="252"/>
      <c r="C135" s="252"/>
      <c r="D135" s="77">
        <f t="shared" ref="D135:D154" si="16">G135/12</f>
        <v>11.390833333333333</v>
      </c>
      <c r="E135" s="88">
        <f t="shared" ref="E135:H150" si="17">E60+E85</f>
        <v>42.42</v>
      </c>
      <c r="F135" s="88">
        <f t="shared" si="17"/>
        <v>28.3</v>
      </c>
      <c r="G135" s="88">
        <f t="shared" si="17"/>
        <v>136.69</v>
      </c>
      <c r="H135" s="88">
        <f t="shared" si="17"/>
        <v>987.42</v>
      </c>
      <c r="I135" s="67"/>
      <c r="J135" s="89">
        <f t="shared" ref="J135:J154" si="18">E135/$E$4</f>
        <v>0.35350000000000004</v>
      </c>
      <c r="K135" s="89">
        <f t="shared" ref="K135:K154" si="19">F135/$F$4</f>
        <v>0.35375000000000001</v>
      </c>
      <c r="L135" s="89">
        <f t="shared" ref="L135:L154" si="20">G135/$G$4</f>
        <v>0.45563333333333333</v>
      </c>
      <c r="M135" s="89">
        <f t="shared" ref="M135:M154" si="21">H135/$H$4</f>
        <v>0.41142499999999999</v>
      </c>
      <c r="N135" s="74"/>
      <c r="O135" s="89">
        <f t="shared" ref="O135:O154" si="22">E135*4.1/H135</f>
        <v>0.17613781369629944</v>
      </c>
      <c r="P135" s="89">
        <f t="shared" ref="P135:P154" si="23">F135*9.17/H135</f>
        <v>0.26281724089040126</v>
      </c>
      <c r="Q135" s="89">
        <f t="shared" ref="Q135:Q154" si="24">G135*4.03/H135</f>
        <v>0.55787881549897722</v>
      </c>
      <c r="AMD135" s="67"/>
      <c r="AME135" s="67"/>
      <c r="AMF135" s="67"/>
      <c r="AMG135" s="67"/>
      <c r="AMH135" s="67"/>
      <c r="AMI135" s="67"/>
      <c r="AMJ135" s="67"/>
      <c r="AMK135" s="67"/>
    </row>
    <row r="136" spans="1:1025" x14ac:dyDescent="0.3">
      <c r="A136" s="252" t="s">
        <v>3</v>
      </c>
      <c r="B136" s="252"/>
      <c r="C136" s="252"/>
      <c r="D136" s="77">
        <f t="shared" si="16"/>
        <v>9.7541666666666664</v>
      </c>
      <c r="E136" s="88">
        <f t="shared" si="17"/>
        <v>43.99</v>
      </c>
      <c r="F136" s="88">
        <f t="shared" si="17"/>
        <v>31.080000000000002</v>
      </c>
      <c r="G136" s="88">
        <f t="shared" si="17"/>
        <v>117.05</v>
      </c>
      <c r="H136" s="88">
        <f t="shared" si="17"/>
        <v>939.39</v>
      </c>
      <c r="I136" s="67"/>
      <c r="J136" s="89">
        <f t="shared" si="18"/>
        <v>0.36658333333333337</v>
      </c>
      <c r="K136" s="89">
        <f t="shared" si="19"/>
        <v>0.38850000000000001</v>
      </c>
      <c r="L136" s="89">
        <f t="shared" si="20"/>
        <v>0.39016666666666666</v>
      </c>
      <c r="M136" s="89">
        <f t="shared" si="21"/>
        <v>0.3914125</v>
      </c>
      <c r="N136" s="74"/>
      <c r="O136" s="89">
        <f t="shared" si="22"/>
        <v>0.19199586966009854</v>
      </c>
      <c r="P136" s="89">
        <f t="shared" si="23"/>
        <v>0.30339220132213457</v>
      </c>
      <c r="Q136" s="89">
        <f t="shared" si="24"/>
        <v>0.50214660577608872</v>
      </c>
      <c r="AMD136" s="67"/>
      <c r="AME136" s="67"/>
      <c r="AMF136" s="67"/>
      <c r="AMG136" s="67"/>
      <c r="AMH136" s="67"/>
      <c r="AMI136" s="67"/>
      <c r="AMJ136" s="67"/>
      <c r="AMK136" s="67"/>
    </row>
    <row r="137" spans="1:1025" x14ac:dyDescent="0.3">
      <c r="A137" s="252" t="s">
        <v>4</v>
      </c>
      <c r="B137" s="252"/>
      <c r="C137" s="252"/>
      <c r="D137" s="77">
        <f t="shared" si="16"/>
        <v>9.0666666666666664</v>
      </c>
      <c r="E137" s="88">
        <f t="shared" si="17"/>
        <v>42.660000000000004</v>
      </c>
      <c r="F137" s="88">
        <f t="shared" si="17"/>
        <v>31.69</v>
      </c>
      <c r="G137" s="88">
        <f t="shared" si="17"/>
        <v>108.8</v>
      </c>
      <c r="H137" s="88">
        <f t="shared" si="17"/>
        <v>910.98</v>
      </c>
      <c r="I137" s="67"/>
      <c r="J137" s="89">
        <f t="shared" si="18"/>
        <v>0.35550000000000004</v>
      </c>
      <c r="K137" s="89">
        <f t="shared" si="19"/>
        <v>0.396125</v>
      </c>
      <c r="L137" s="89">
        <f t="shared" si="20"/>
        <v>0.36266666666666664</v>
      </c>
      <c r="M137" s="89">
        <f t="shared" si="21"/>
        <v>0.379575</v>
      </c>
      <c r="N137" s="74"/>
      <c r="O137" s="89">
        <f t="shared" si="22"/>
        <v>0.19199762892708952</v>
      </c>
      <c r="P137" s="89">
        <f t="shared" si="23"/>
        <v>0.31899416013523901</v>
      </c>
      <c r="Q137" s="89">
        <f t="shared" si="24"/>
        <v>0.48131023732683481</v>
      </c>
      <c r="AMD137" s="67"/>
      <c r="AME137" s="67"/>
      <c r="AMF137" s="67"/>
      <c r="AMG137" s="67"/>
      <c r="AMH137" s="67"/>
      <c r="AMI137" s="67"/>
      <c r="AMJ137" s="67"/>
      <c r="AMK137" s="67"/>
    </row>
    <row r="138" spans="1:1025" x14ac:dyDescent="0.3">
      <c r="A138" s="252" t="s">
        <v>5</v>
      </c>
      <c r="B138" s="252"/>
      <c r="C138" s="252"/>
      <c r="D138" s="77">
        <f t="shared" si="16"/>
        <v>9.8774999999999995</v>
      </c>
      <c r="E138" s="88">
        <f t="shared" si="17"/>
        <v>44.9</v>
      </c>
      <c r="F138" s="88">
        <f t="shared" si="17"/>
        <v>32.79</v>
      </c>
      <c r="G138" s="88">
        <f t="shared" si="17"/>
        <v>118.53</v>
      </c>
      <c r="H138" s="88">
        <f t="shared" si="17"/>
        <v>963.13</v>
      </c>
      <c r="I138" s="67"/>
      <c r="J138" s="89">
        <f t="shared" si="18"/>
        <v>0.37416666666666665</v>
      </c>
      <c r="K138" s="89">
        <f t="shared" si="19"/>
        <v>0.40987499999999999</v>
      </c>
      <c r="L138" s="89">
        <f t="shared" si="20"/>
        <v>0.39510000000000001</v>
      </c>
      <c r="M138" s="89">
        <f t="shared" si="21"/>
        <v>0.40130416666666668</v>
      </c>
      <c r="N138" s="74"/>
      <c r="O138" s="89">
        <f t="shared" si="22"/>
        <v>0.19113722965747093</v>
      </c>
      <c r="P138" s="89">
        <f t="shared" si="23"/>
        <v>0.31219492695690093</v>
      </c>
      <c r="Q138" s="89">
        <f t="shared" si="24"/>
        <v>0.49596201966505044</v>
      </c>
      <c r="AMD138" s="67"/>
      <c r="AME138" s="67"/>
      <c r="AMF138" s="67"/>
      <c r="AMG138" s="67"/>
      <c r="AMH138" s="67"/>
      <c r="AMI138" s="67"/>
      <c r="AMJ138" s="67"/>
      <c r="AMK138" s="67"/>
    </row>
    <row r="139" spans="1:1025" x14ac:dyDescent="0.3">
      <c r="A139" s="252" t="s">
        <v>6</v>
      </c>
      <c r="B139" s="252"/>
      <c r="C139" s="252"/>
      <c r="D139" s="77">
        <f t="shared" si="16"/>
        <v>11.459166666666667</v>
      </c>
      <c r="E139" s="88">
        <f t="shared" si="17"/>
        <v>52.980000000000004</v>
      </c>
      <c r="F139" s="88">
        <f t="shared" si="17"/>
        <v>30.96</v>
      </c>
      <c r="G139" s="88">
        <f t="shared" si="17"/>
        <v>137.51</v>
      </c>
      <c r="H139" s="88">
        <f t="shared" si="17"/>
        <v>1053.31</v>
      </c>
      <c r="I139" s="67"/>
      <c r="J139" s="89">
        <f t="shared" si="18"/>
        <v>0.44150000000000006</v>
      </c>
      <c r="K139" s="89">
        <f t="shared" si="19"/>
        <v>0.38700000000000001</v>
      </c>
      <c r="L139" s="89">
        <f t="shared" si="20"/>
        <v>0.45836666666666664</v>
      </c>
      <c r="M139" s="89">
        <f t="shared" si="21"/>
        <v>0.43887916666666665</v>
      </c>
      <c r="N139" s="74"/>
      <c r="O139" s="89">
        <f t="shared" si="22"/>
        <v>0.20622418851050497</v>
      </c>
      <c r="P139" s="89">
        <f t="shared" si="23"/>
        <v>0.2695343251274554</v>
      </c>
      <c r="Q139" s="89">
        <f t="shared" si="24"/>
        <v>0.52611795197994893</v>
      </c>
      <c r="AMD139" s="67"/>
      <c r="AME139" s="67"/>
      <c r="AMF139" s="67"/>
      <c r="AMG139" s="67"/>
      <c r="AMH139" s="67"/>
      <c r="AMI139" s="67"/>
      <c r="AMJ139" s="67"/>
      <c r="AMK139" s="67"/>
    </row>
    <row r="140" spans="1:1025" x14ac:dyDescent="0.3">
      <c r="A140" s="252" t="s">
        <v>7</v>
      </c>
      <c r="B140" s="252"/>
      <c r="C140" s="252"/>
      <c r="D140" s="77">
        <f t="shared" si="16"/>
        <v>9.1650000000000009</v>
      </c>
      <c r="E140" s="88">
        <f t="shared" si="17"/>
        <v>43.31</v>
      </c>
      <c r="F140" s="88">
        <f t="shared" si="17"/>
        <v>31.130000000000003</v>
      </c>
      <c r="G140" s="88">
        <f t="shared" si="17"/>
        <v>109.98</v>
      </c>
      <c r="H140" s="88">
        <f t="shared" si="17"/>
        <v>906.69</v>
      </c>
      <c r="I140" s="67"/>
      <c r="J140" s="89">
        <f t="shared" si="18"/>
        <v>0.36091666666666666</v>
      </c>
      <c r="K140" s="89">
        <f t="shared" si="19"/>
        <v>0.38912500000000005</v>
      </c>
      <c r="L140" s="89">
        <f t="shared" si="20"/>
        <v>0.36660000000000004</v>
      </c>
      <c r="M140" s="89">
        <f t="shared" si="21"/>
        <v>0.3777875</v>
      </c>
      <c r="N140" s="74"/>
      <c r="O140" s="89">
        <f t="shared" si="22"/>
        <v>0.19584532750995379</v>
      </c>
      <c r="P140" s="89">
        <f t="shared" si="23"/>
        <v>0.31483980191686245</v>
      </c>
      <c r="Q140" s="89">
        <f t="shared" si="24"/>
        <v>0.48883234622638394</v>
      </c>
      <c r="AMD140" s="67"/>
      <c r="AME140" s="67"/>
      <c r="AMF140" s="67"/>
      <c r="AMG140" s="67"/>
      <c r="AMH140" s="67"/>
      <c r="AMI140" s="67"/>
      <c r="AMJ140" s="67"/>
      <c r="AMK140" s="67"/>
    </row>
    <row r="141" spans="1:1025" x14ac:dyDescent="0.3">
      <c r="A141" s="252" t="s">
        <v>8</v>
      </c>
      <c r="B141" s="252"/>
      <c r="C141" s="252"/>
      <c r="D141" s="77">
        <f t="shared" si="16"/>
        <v>10.401666666666667</v>
      </c>
      <c r="E141" s="88">
        <f t="shared" si="17"/>
        <v>43.370000000000005</v>
      </c>
      <c r="F141" s="88">
        <f t="shared" si="17"/>
        <v>25.8</v>
      </c>
      <c r="G141" s="88">
        <f t="shared" si="17"/>
        <v>124.82000000000001</v>
      </c>
      <c r="H141" s="88">
        <f t="shared" si="17"/>
        <v>920.62</v>
      </c>
      <c r="I141" s="67"/>
      <c r="J141" s="89">
        <f t="shared" si="18"/>
        <v>0.36141666666666672</v>
      </c>
      <c r="K141" s="89">
        <f t="shared" si="19"/>
        <v>0.32250000000000001</v>
      </c>
      <c r="L141" s="89">
        <f t="shared" si="20"/>
        <v>0.4160666666666667</v>
      </c>
      <c r="M141" s="89">
        <f t="shared" si="21"/>
        <v>0.38359166666666666</v>
      </c>
      <c r="N141" s="74"/>
      <c r="O141" s="89">
        <f t="shared" si="22"/>
        <v>0.19314918207295084</v>
      </c>
      <c r="P141" s="89">
        <f t="shared" si="23"/>
        <v>0.25698550976515827</v>
      </c>
      <c r="Q141" s="89">
        <f t="shared" si="24"/>
        <v>0.54639764506528221</v>
      </c>
      <c r="AMD141" s="67"/>
      <c r="AME141" s="67"/>
      <c r="AMF141" s="67"/>
      <c r="AMG141" s="67"/>
      <c r="AMH141" s="67"/>
      <c r="AMI141" s="67"/>
      <c r="AMJ141" s="67"/>
      <c r="AMK141" s="67"/>
    </row>
    <row r="142" spans="1:1025" x14ac:dyDescent="0.3">
      <c r="A142" s="252" t="s">
        <v>9</v>
      </c>
      <c r="B142" s="252"/>
      <c r="C142" s="252"/>
      <c r="D142" s="77">
        <f t="shared" si="16"/>
        <v>10.234166666666667</v>
      </c>
      <c r="E142" s="88">
        <f t="shared" si="17"/>
        <v>48.57</v>
      </c>
      <c r="F142" s="88">
        <f t="shared" si="17"/>
        <v>32.71</v>
      </c>
      <c r="G142" s="88">
        <f t="shared" si="17"/>
        <v>122.81</v>
      </c>
      <c r="H142" s="88">
        <f t="shared" si="17"/>
        <v>995.12</v>
      </c>
      <c r="I142" s="67"/>
      <c r="J142" s="89">
        <f t="shared" si="18"/>
        <v>0.40475</v>
      </c>
      <c r="K142" s="89">
        <f t="shared" si="19"/>
        <v>0.40887499999999999</v>
      </c>
      <c r="L142" s="89">
        <f t="shared" si="20"/>
        <v>0.40936666666666666</v>
      </c>
      <c r="M142" s="89">
        <f t="shared" si="21"/>
        <v>0.41463333333333335</v>
      </c>
      <c r="N142" s="74"/>
      <c r="O142" s="89">
        <f t="shared" si="22"/>
        <v>0.20011355414422377</v>
      </c>
      <c r="P142" s="89">
        <f t="shared" si="23"/>
        <v>0.30142163759144625</v>
      </c>
      <c r="Q142" s="89">
        <f t="shared" si="24"/>
        <v>0.49735137470857788</v>
      </c>
      <c r="AMD142" s="67"/>
      <c r="AME142" s="67"/>
      <c r="AMF142" s="67"/>
      <c r="AMG142" s="67"/>
      <c r="AMH142" s="67"/>
      <c r="AMI142" s="67"/>
      <c r="AMJ142" s="67"/>
      <c r="AMK142" s="67"/>
    </row>
    <row r="143" spans="1:1025" x14ac:dyDescent="0.3">
      <c r="A143" s="252" t="s">
        <v>10</v>
      </c>
      <c r="B143" s="252"/>
      <c r="C143" s="252"/>
      <c r="D143" s="77">
        <f t="shared" si="16"/>
        <v>8.9008333333333329</v>
      </c>
      <c r="E143" s="88">
        <f t="shared" si="17"/>
        <v>46.52</v>
      </c>
      <c r="F143" s="88">
        <f t="shared" si="17"/>
        <v>28.110000000000003</v>
      </c>
      <c r="G143" s="88">
        <f t="shared" si="17"/>
        <v>106.81</v>
      </c>
      <c r="H143" s="88">
        <f t="shared" si="17"/>
        <v>877.21</v>
      </c>
      <c r="I143" s="67"/>
      <c r="J143" s="89">
        <f t="shared" si="18"/>
        <v>0.38766666666666671</v>
      </c>
      <c r="K143" s="89">
        <f t="shared" si="19"/>
        <v>0.35137500000000005</v>
      </c>
      <c r="L143" s="89">
        <f t="shared" si="20"/>
        <v>0.35603333333333337</v>
      </c>
      <c r="M143" s="89">
        <f t="shared" si="21"/>
        <v>0.36550416666666669</v>
      </c>
      <c r="N143" s="74"/>
      <c r="O143" s="89">
        <f t="shared" si="22"/>
        <v>0.21743026185292005</v>
      </c>
      <c r="P143" s="89">
        <f t="shared" si="23"/>
        <v>0.29385061729802442</v>
      </c>
      <c r="Q143" s="89">
        <f t="shared" si="24"/>
        <v>0.49069698247853993</v>
      </c>
      <c r="AMD143" s="67"/>
      <c r="AME143" s="67"/>
      <c r="AMF143" s="67"/>
      <c r="AMG143" s="67"/>
      <c r="AMH143" s="67"/>
      <c r="AMI143" s="67"/>
      <c r="AMJ143" s="67"/>
      <c r="AMK143" s="67"/>
    </row>
    <row r="144" spans="1:1025" x14ac:dyDescent="0.3">
      <c r="A144" s="252" t="s">
        <v>488</v>
      </c>
      <c r="B144" s="252"/>
      <c r="C144" s="252"/>
      <c r="D144" s="77">
        <f t="shared" si="16"/>
        <v>11.264166666666666</v>
      </c>
      <c r="E144" s="88">
        <f t="shared" si="17"/>
        <v>48.49</v>
      </c>
      <c r="F144" s="88">
        <f t="shared" si="17"/>
        <v>30.59</v>
      </c>
      <c r="G144" s="88">
        <f t="shared" si="17"/>
        <v>135.16999999999999</v>
      </c>
      <c r="H144" s="88">
        <f t="shared" si="17"/>
        <v>1024.0700000000002</v>
      </c>
      <c r="I144" s="67"/>
      <c r="J144" s="89">
        <f t="shared" si="18"/>
        <v>0.40408333333333335</v>
      </c>
      <c r="K144" s="89">
        <f t="shared" si="19"/>
        <v>0.38237500000000002</v>
      </c>
      <c r="L144" s="89">
        <f t="shared" si="20"/>
        <v>0.45056666666666662</v>
      </c>
      <c r="M144" s="89">
        <f t="shared" si="21"/>
        <v>0.42669583333333339</v>
      </c>
      <c r="N144" s="74"/>
      <c r="O144" s="89">
        <f t="shared" si="22"/>
        <v>0.19413614303709703</v>
      </c>
      <c r="P144" s="89">
        <f t="shared" si="23"/>
        <v>0.27391711504096394</v>
      </c>
      <c r="Q144" s="89">
        <f t="shared" si="24"/>
        <v>0.53193150858827998</v>
      </c>
      <c r="AMD144" s="67"/>
      <c r="AME144" s="67"/>
      <c r="AMF144" s="67"/>
      <c r="AMG144" s="67"/>
      <c r="AMH144" s="67"/>
      <c r="AMI144" s="67"/>
      <c r="AMJ144" s="67"/>
      <c r="AMK144" s="67"/>
    </row>
    <row r="145" spans="1:1025" x14ac:dyDescent="0.3">
      <c r="A145" s="252" t="s">
        <v>489</v>
      </c>
      <c r="B145" s="252"/>
      <c r="C145" s="252"/>
      <c r="D145" s="77">
        <f t="shared" si="16"/>
        <v>9.67</v>
      </c>
      <c r="E145" s="88">
        <f t="shared" si="17"/>
        <v>43.14</v>
      </c>
      <c r="F145" s="88">
        <f t="shared" si="17"/>
        <v>32.5</v>
      </c>
      <c r="G145" s="88">
        <f t="shared" si="17"/>
        <v>116.04</v>
      </c>
      <c r="H145" s="88">
        <f t="shared" si="17"/>
        <v>938.94</v>
      </c>
      <c r="I145" s="67"/>
      <c r="J145" s="89">
        <f t="shared" si="18"/>
        <v>0.35949999999999999</v>
      </c>
      <c r="K145" s="89">
        <f t="shared" si="19"/>
        <v>0.40625</v>
      </c>
      <c r="L145" s="89">
        <f t="shared" si="20"/>
        <v>0.38680000000000003</v>
      </c>
      <c r="M145" s="89">
        <f t="shared" si="21"/>
        <v>0.39122500000000004</v>
      </c>
      <c r="N145" s="74"/>
      <c r="O145" s="89">
        <f t="shared" si="22"/>
        <v>0.18837625407374273</v>
      </c>
      <c r="P145" s="89">
        <f t="shared" si="23"/>
        <v>0.31740579802756297</v>
      </c>
      <c r="Q145" s="89">
        <f t="shared" si="24"/>
        <v>0.49805227171065242</v>
      </c>
      <c r="AMD145" s="67"/>
      <c r="AME145" s="67"/>
      <c r="AMF145" s="67"/>
      <c r="AMG145" s="67"/>
      <c r="AMH145" s="67"/>
      <c r="AMI145" s="67"/>
      <c r="AMJ145" s="67"/>
      <c r="AMK145" s="67"/>
    </row>
    <row r="146" spans="1:1025" x14ac:dyDescent="0.3">
      <c r="A146" s="252" t="s">
        <v>490</v>
      </c>
      <c r="B146" s="252"/>
      <c r="C146" s="252"/>
      <c r="D146" s="77">
        <f t="shared" si="16"/>
        <v>10.261666666666667</v>
      </c>
      <c r="E146" s="88">
        <f t="shared" si="17"/>
        <v>42.78</v>
      </c>
      <c r="F146" s="88">
        <f t="shared" si="17"/>
        <v>29.540000000000003</v>
      </c>
      <c r="G146" s="88">
        <f t="shared" si="17"/>
        <v>123.14</v>
      </c>
      <c r="H146" s="88">
        <f t="shared" si="17"/>
        <v>944.54</v>
      </c>
      <c r="I146" s="67"/>
      <c r="J146" s="89">
        <f t="shared" si="18"/>
        <v>0.35649999999999998</v>
      </c>
      <c r="K146" s="89">
        <f t="shared" si="19"/>
        <v>0.36925000000000002</v>
      </c>
      <c r="L146" s="89">
        <f t="shared" si="20"/>
        <v>0.41046666666666665</v>
      </c>
      <c r="M146" s="89">
        <f t="shared" si="21"/>
        <v>0.39355833333333334</v>
      </c>
      <c r="N146" s="74"/>
      <c r="O146" s="89">
        <f t="shared" si="22"/>
        <v>0.18569674127088318</v>
      </c>
      <c r="P146" s="89">
        <f t="shared" si="23"/>
        <v>0.28678700743218921</v>
      </c>
      <c r="Q146" s="89">
        <f t="shared" si="24"/>
        <v>0.5253924661740107</v>
      </c>
      <c r="AMD146" s="67"/>
      <c r="AME146" s="67"/>
      <c r="AMF146" s="67"/>
      <c r="AMG146" s="67"/>
      <c r="AMH146" s="67"/>
      <c r="AMI146" s="67"/>
      <c r="AMJ146" s="67"/>
      <c r="AMK146" s="67"/>
    </row>
    <row r="147" spans="1:1025" x14ac:dyDescent="0.3">
      <c r="A147" s="252" t="s">
        <v>491</v>
      </c>
      <c r="B147" s="252"/>
      <c r="C147" s="252"/>
      <c r="D147" s="77">
        <f t="shared" si="16"/>
        <v>8.9850000000000012</v>
      </c>
      <c r="E147" s="88">
        <f t="shared" si="17"/>
        <v>43.02</v>
      </c>
      <c r="F147" s="88">
        <f t="shared" si="17"/>
        <v>32.520000000000003</v>
      </c>
      <c r="G147" s="88">
        <f t="shared" si="17"/>
        <v>107.82000000000001</v>
      </c>
      <c r="H147" s="88">
        <f t="shared" si="17"/>
        <v>922.17</v>
      </c>
      <c r="I147" s="67"/>
      <c r="J147" s="89">
        <f t="shared" si="18"/>
        <v>0.35850000000000004</v>
      </c>
      <c r="K147" s="89">
        <f t="shared" si="19"/>
        <v>0.40650000000000003</v>
      </c>
      <c r="L147" s="89">
        <f t="shared" si="20"/>
        <v>0.3594</v>
      </c>
      <c r="M147" s="89">
        <f t="shared" si="21"/>
        <v>0.38423750000000001</v>
      </c>
      <c r="N147" s="74"/>
      <c r="O147" s="89">
        <f t="shared" si="22"/>
        <v>0.19126842122385246</v>
      </c>
      <c r="P147" s="89">
        <f t="shared" si="23"/>
        <v>0.32337681772341331</v>
      </c>
      <c r="Q147" s="89">
        <f t="shared" si="24"/>
        <v>0.4711870913172192</v>
      </c>
      <c r="AMD147" s="67"/>
      <c r="AME147" s="67"/>
      <c r="AMF147" s="67"/>
      <c r="AMG147" s="67"/>
      <c r="AMH147" s="67"/>
      <c r="AMI147" s="67"/>
      <c r="AMJ147" s="67"/>
      <c r="AMK147" s="67"/>
    </row>
    <row r="148" spans="1:1025" x14ac:dyDescent="0.3">
      <c r="A148" s="252" t="s">
        <v>492</v>
      </c>
      <c r="B148" s="252"/>
      <c r="C148" s="252"/>
      <c r="D148" s="77">
        <f t="shared" si="16"/>
        <v>9.8450000000000006</v>
      </c>
      <c r="E148" s="88">
        <f t="shared" si="17"/>
        <v>47.06</v>
      </c>
      <c r="F148" s="88">
        <f t="shared" si="17"/>
        <v>32.200000000000003</v>
      </c>
      <c r="G148" s="88">
        <f t="shared" si="17"/>
        <v>118.14</v>
      </c>
      <c r="H148" s="88">
        <f t="shared" si="17"/>
        <v>959.2</v>
      </c>
      <c r="I148" s="67"/>
      <c r="J148" s="89">
        <f t="shared" si="18"/>
        <v>0.39216666666666666</v>
      </c>
      <c r="K148" s="89">
        <f t="shared" si="19"/>
        <v>0.40250000000000002</v>
      </c>
      <c r="L148" s="89">
        <f t="shared" si="20"/>
        <v>0.39379999999999998</v>
      </c>
      <c r="M148" s="89">
        <f t="shared" si="21"/>
        <v>0.39966666666666667</v>
      </c>
      <c r="N148" s="74"/>
      <c r="O148" s="89">
        <f t="shared" si="22"/>
        <v>0.20115304420350291</v>
      </c>
      <c r="P148" s="89">
        <f t="shared" si="23"/>
        <v>0.30783361134278564</v>
      </c>
      <c r="Q148" s="89">
        <f t="shared" si="24"/>
        <v>0.49635550458715599</v>
      </c>
      <c r="AMD148" s="67"/>
      <c r="AME148" s="67"/>
      <c r="AMF148" s="67"/>
      <c r="AMG148" s="67"/>
      <c r="AMH148" s="67"/>
      <c r="AMI148" s="67"/>
      <c r="AMJ148" s="67"/>
      <c r="AMK148" s="67"/>
    </row>
    <row r="149" spans="1:1025" x14ac:dyDescent="0.3">
      <c r="A149" s="252" t="s">
        <v>493</v>
      </c>
      <c r="B149" s="252"/>
      <c r="C149" s="252"/>
      <c r="D149" s="77">
        <f t="shared" si="16"/>
        <v>10.724166666666667</v>
      </c>
      <c r="E149" s="88">
        <f t="shared" si="17"/>
        <v>46.76</v>
      </c>
      <c r="F149" s="88">
        <f t="shared" si="17"/>
        <v>32.07</v>
      </c>
      <c r="G149" s="88">
        <f t="shared" si="17"/>
        <v>128.69</v>
      </c>
      <c r="H149" s="88">
        <f t="shared" si="17"/>
        <v>1006.05</v>
      </c>
      <c r="I149" s="67"/>
      <c r="J149" s="89">
        <f t="shared" si="18"/>
        <v>0.38966666666666666</v>
      </c>
      <c r="K149" s="89">
        <f t="shared" si="19"/>
        <v>0.40087499999999998</v>
      </c>
      <c r="L149" s="89">
        <f t="shared" si="20"/>
        <v>0.42896666666666666</v>
      </c>
      <c r="M149" s="89">
        <f t="shared" si="21"/>
        <v>0.41918749999999999</v>
      </c>
      <c r="N149" s="74"/>
      <c r="O149" s="89">
        <f t="shared" si="22"/>
        <v>0.19056309328562199</v>
      </c>
      <c r="P149" s="89">
        <f t="shared" si="23"/>
        <v>0.29231340390636651</v>
      </c>
      <c r="Q149" s="89">
        <f t="shared" si="24"/>
        <v>0.51550191342378615</v>
      </c>
      <c r="AMD149" s="67"/>
      <c r="AME149" s="67"/>
      <c r="AMF149" s="67"/>
      <c r="AMG149" s="67"/>
      <c r="AMH149" s="67"/>
      <c r="AMI149" s="67"/>
      <c r="AMJ149" s="67"/>
      <c r="AMK149" s="67"/>
    </row>
    <row r="150" spans="1:1025" x14ac:dyDescent="0.3">
      <c r="A150" s="252" t="s">
        <v>494</v>
      </c>
      <c r="B150" s="252"/>
      <c r="C150" s="252"/>
      <c r="D150" s="77">
        <f t="shared" si="16"/>
        <v>9.1908333333333339</v>
      </c>
      <c r="E150" s="88">
        <f t="shared" si="17"/>
        <v>50.230000000000004</v>
      </c>
      <c r="F150" s="88">
        <f t="shared" si="17"/>
        <v>29.62</v>
      </c>
      <c r="G150" s="88">
        <f t="shared" si="17"/>
        <v>110.29</v>
      </c>
      <c r="H150" s="88">
        <f t="shared" si="17"/>
        <v>922.25</v>
      </c>
      <c r="I150" s="67"/>
      <c r="J150" s="89">
        <f t="shared" si="18"/>
        <v>0.41858333333333336</v>
      </c>
      <c r="K150" s="89">
        <f t="shared" si="19"/>
        <v>0.37025000000000002</v>
      </c>
      <c r="L150" s="89">
        <f t="shared" si="20"/>
        <v>0.36763333333333337</v>
      </c>
      <c r="M150" s="89">
        <f t="shared" si="21"/>
        <v>0.38427083333333334</v>
      </c>
      <c r="N150" s="74"/>
      <c r="O150" s="89">
        <f t="shared" si="22"/>
        <v>0.223304960693955</v>
      </c>
      <c r="P150" s="89">
        <f t="shared" si="23"/>
        <v>0.29451385199240987</v>
      </c>
      <c r="Q150" s="89">
        <f t="shared" si="24"/>
        <v>0.48193949579831941</v>
      </c>
      <c r="AMD150" s="67"/>
      <c r="AME150" s="67"/>
      <c r="AMF150" s="67"/>
      <c r="AMG150" s="67"/>
      <c r="AMH150" s="67"/>
      <c r="AMI150" s="67"/>
      <c r="AMJ150" s="67"/>
      <c r="AMK150" s="67"/>
    </row>
    <row r="151" spans="1:1025" x14ac:dyDescent="0.3">
      <c r="A151" s="252" t="s">
        <v>495</v>
      </c>
      <c r="B151" s="252"/>
      <c r="C151" s="252"/>
      <c r="D151" s="77">
        <f t="shared" si="16"/>
        <v>10.021666666666667</v>
      </c>
      <c r="E151" s="88">
        <f t="shared" ref="E151:H154" si="25">E76+E101</f>
        <v>42.81</v>
      </c>
      <c r="F151" s="88">
        <f t="shared" si="25"/>
        <v>30.98</v>
      </c>
      <c r="G151" s="88">
        <f t="shared" si="25"/>
        <v>120.26</v>
      </c>
      <c r="H151" s="88">
        <f t="shared" si="25"/>
        <v>945.97</v>
      </c>
      <c r="I151" s="67"/>
      <c r="J151" s="89">
        <f t="shared" si="18"/>
        <v>0.35675000000000001</v>
      </c>
      <c r="K151" s="89">
        <f t="shared" si="19"/>
        <v>0.38724999999999998</v>
      </c>
      <c r="L151" s="89">
        <f t="shared" si="20"/>
        <v>0.4008666666666667</v>
      </c>
      <c r="M151" s="89">
        <f t="shared" si="21"/>
        <v>0.39415416666666669</v>
      </c>
      <c r="N151" s="74"/>
      <c r="O151" s="89">
        <f t="shared" si="22"/>
        <v>0.18554605325750287</v>
      </c>
      <c r="P151" s="89">
        <f t="shared" si="23"/>
        <v>0.30031248348256284</v>
      </c>
      <c r="Q151" s="89">
        <f t="shared" si="24"/>
        <v>0.51232893220715248</v>
      </c>
      <c r="AMD151" s="67"/>
      <c r="AME151" s="67"/>
      <c r="AMF151" s="67"/>
      <c r="AMG151" s="67"/>
      <c r="AMH151" s="67"/>
      <c r="AMI151" s="67"/>
      <c r="AMJ151" s="67"/>
      <c r="AMK151" s="67"/>
    </row>
    <row r="152" spans="1:1025" x14ac:dyDescent="0.3">
      <c r="A152" s="252" t="s">
        <v>496</v>
      </c>
      <c r="B152" s="252"/>
      <c r="C152" s="252"/>
      <c r="D152" s="77">
        <f t="shared" si="16"/>
        <v>10.285833333333334</v>
      </c>
      <c r="E152" s="88">
        <f t="shared" si="25"/>
        <v>47.83</v>
      </c>
      <c r="F152" s="88">
        <f t="shared" si="25"/>
        <v>30.85</v>
      </c>
      <c r="G152" s="88">
        <f t="shared" si="25"/>
        <v>123.43</v>
      </c>
      <c r="H152" s="88">
        <f t="shared" si="25"/>
        <v>975.81</v>
      </c>
      <c r="I152" s="67"/>
      <c r="J152" s="89">
        <f t="shared" si="18"/>
        <v>0.39858333333333335</v>
      </c>
      <c r="K152" s="89">
        <f t="shared" si="19"/>
        <v>0.385625</v>
      </c>
      <c r="L152" s="89">
        <f t="shared" si="20"/>
        <v>0.41143333333333337</v>
      </c>
      <c r="M152" s="89">
        <f t="shared" si="21"/>
        <v>0.40658749999999999</v>
      </c>
      <c r="N152" s="74"/>
      <c r="O152" s="89">
        <f t="shared" si="22"/>
        <v>0.20096432707186848</v>
      </c>
      <c r="P152" s="89">
        <f t="shared" si="23"/>
        <v>0.28990735901456227</v>
      </c>
      <c r="Q152" s="89">
        <f t="shared" si="24"/>
        <v>0.50975384552320646</v>
      </c>
      <c r="AMD152" s="67"/>
      <c r="AME152" s="67"/>
      <c r="AMF152" s="67"/>
      <c r="AMG152" s="67"/>
      <c r="AMH152" s="67"/>
      <c r="AMI152" s="67"/>
      <c r="AMJ152" s="67"/>
      <c r="AMK152" s="67"/>
    </row>
    <row r="153" spans="1:1025" x14ac:dyDescent="0.3">
      <c r="A153" s="252" t="s">
        <v>497</v>
      </c>
      <c r="B153" s="252"/>
      <c r="C153" s="252"/>
      <c r="D153" s="77">
        <f t="shared" si="16"/>
        <v>9.0158333333333331</v>
      </c>
      <c r="E153" s="88">
        <f t="shared" si="25"/>
        <v>46.5</v>
      </c>
      <c r="F153" s="88">
        <f t="shared" si="25"/>
        <v>32.659999999999997</v>
      </c>
      <c r="G153" s="88">
        <f t="shared" si="25"/>
        <v>108.19</v>
      </c>
      <c r="H153" s="88">
        <f t="shared" si="25"/>
        <v>926.47</v>
      </c>
      <c r="I153" s="67"/>
      <c r="J153" s="89">
        <f t="shared" si="18"/>
        <v>0.38750000000000001</v>
      </c>
      <c r="K153" s="89">
        <f t="shared" si="19"/>
        <v>0.40824999999999995</v>
      </c>
      <c r="L153" s="89">
        <f t="shared" si="20"/>
        <v>0.36063333333333331</v>
      </c>
      <c r="M153" s="89">
        <f t="shared" si="21"/>
        <v>0.3860291666666667</v>
      </c>
      <c r="N153" s="74"/>
      <c r="O153" s="89">
        <f t="shared" si="22"/>
        <v>0.20578108303560824</v>
      </c>
      <c r="P153" s="89">
        <f t="shared" si="23"/>
        <v>0.32326162746769993</v>
      </c>
      <c r="Q153" s="89">
        <f t="shared" si="24"/>
        <v>0.47060962578388937</v>
      </c>
      <c r="AMD153" s="67"/>
      <c r="AME153" s="67"/>
      <c r="AMF153" s="67"/>
      <c r="AMG153" s="67"/>
      <c r="AMH153" s="67"/>
      <c r="AMI153" s="67"/>
      <c r="AMJ153" s="67"/>
      <c r="AMK153" s="67"/>
    </row>
    <row r="154" spans="1:1025" x14ac:dyDescent="0.3">
      <c r="A154" s="252" t="s">
        <v>55</v>
      </c>
      <c r="B154" s="252"/>
      <c r="C154" s="252"/>
      <c r="D154" s="77">
        <f t="shared" si="16"/>
        <v>10.033333333333333</v>
      </c>
      <c r="E154" s="88">
        <f t="shared" si="25"/>
        <v>45.49</v>
      </c>
      <c r="F154" s="88">
        <f t="shared" si="25"/>
        <v>30.89</v>
      </c>
      <c r="G154" s="88">
        <f t="shared" si="25"/>
        <v>120.4</v>
      </c>
      <c r="H154" s="88">
        <f t="shared" si="25"/>
        <v>956.18</v>
      </c>
      <c r="I154" s="67"/>
      <c r="J154" s="89">
        <f t="shared" si="18"/>
        <v>0.37908333333333333</v>
      </c>
      <c r="K154" s="89">
        <f t="shared" si="19"/>
        <v>0.386125</v>
      </c>
      <c r="L154" s="89">
        <f t="shared" si="20"/>
        <v>0.40133333333333338</v>
      </c>
      <c r="M154" s="89">
        <f t="shared" si="21"/>
        <v>0.39840833333333331</v>
      </c>
      <c r="N154" s="74"/>
      <c r="O154" s="89">
        <f t="shared" si="22"/>
        <v>0.19505637013951346</v>
      </c>
      <c r="P154" s="89">
        <f t="shared" si="23"/>
        <v>0.29624265305695585</v>
      </c>
      <c r="Q154" s="89">
        <f t="shared" si="24"/>
        <v>0.50744838837875716</v>
      </c>
      <c r="AMD154" s="67"/>
      <c r="AME154" s="67"/>
      <c r="AMF154" s="67"/>
      <c r="AMG154" s="67"/>
      <c r="AMH154" s="67"/>
      <c r="AMI154" s="67"/>
      <c r="AMJ154" s="67"/>
      <c r="AMK154" s="67"/>
    </row>
    <row r="156" spans="1:1025" x14ac:dyDescent="0.3">
      <c r="A156" s="256" t="s">
        <v>528</v>
      </c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</row>
    <row r="157" spans="1:1025" x14ac:dyDescent="0.3">
      <c r="A157" s="257" t="s">
        <v>50</v>
      </c>
      <c r="B157" s="257"/>
      <c r="C157" s="257"/>
      <c r="D157" s="257" t="s">
        <v>210</v>
      </c>
      <c r="E157" s="262" t="s">
        <v>25</v>
      </c>
      <c r="F157" s="262"/>
      <c r="G157" s="262"/>
      <c r="H157" s="257" t="s">
        <v>51</v>
      </c>
      <c r="I157" s="67"/>
      <c r="J157" s="263" t="s">
        <v>52</v>
      </c>
      <c r="K157" s="263"/>
      <c r="L157" s="263"/>
      <c r="M157" s="263"/>
      <c r="N157" s="74"/>
      <c r="O157" s="263" t="s">
        <v>53</v>
      </c>
      <c r="P157" s="263"/>
      <c r="Q157" s="263"/>
    </row>
    <row r="158" spans="1:1025" x14ac:dyDescent="0.3">
      <c r="A158" s="258"/>
      <c r="B158" s="259"/>
      <c r="C158" s="260"/>
      <c r="D158" s="261"/>
      <c r="E158" s="88" t="s">
        <v>29</v>
      </c>
      <c r="F158" s="88" t="s">
        <v>30</v>
      </c>
      <c r="G158" s="88" t="s">
        <v>31</v>
      </c>
      <c r="H158" s="261"/>
      <c r="I158" s="67"/>
      <c r="J158" s="89" t="s">
        <v>29</v>
      </c>
      <c r="K158" s="89" t="s">
        <v>30</v>
      </c>
      <c r="L158" s="89" t="s">
        <v>31</v>
      </c>
      <c r="M158" s="89" t="s">
        <v>54</v>
      </c>
      <c r="N158" s="74"/>
      <c r="O158" s="89" t="s">
        <v>29</v>
      </c>
      <c r="P158" s="89" t="s">
        <v>30</v>
      </c>
      <c r="Q158" s="89" t="s">
        <v>31</v>
      </c>
    </row>
    <row r="159" spans="1:1025" x14ac:dyDescent="0.3">
      <c r="A159" s="252" t="s">
        <v>1</v>
      </c>
      <c r="B159" s="252"/>
      <c r="C159" s="252"/>
      <c r="D159" s="77">
        <f>G159/12</f>
        <v>18.750833333333333</v>
      </c>
      <c r="E159" s="84">
        <f>E109+E134</f>
        <v>70.63</v>
      </c>
      <c r="F159" s="84">
        <f t="shared" ref="F159:H159" si="26">F109+F134</f>
        <v>58.070000000000007</v>
      </c>
      <c r="G159" s="84">
        <f t="shared" si="26"/>
        <v>225.01</v>
      </c>
      <c r="H159" s="84">
        <f t="shared" si="26"/>
        <v>1728.99</v>
      </c>
      <c r="I159" s="67"/>
      <c r="J159" s="89">
        <f>E159/$E$4</f>
        <v>0.58858333333333335</v>
      </c>
      <c r="K159" s="89">
        <f>F159/$F$4</f>
        <v>0.72587500000000005</v>
      </c>
      <c r="L159" s="89">
        <f>G159/$G$4</f>
        <v>0.75003333333333333</v>
      </c>
      <c r="M159" s="89">
        <f>H159/$H$4</f>
        <v>0.72041250000000001</v>
      </c>
      <c r="N159" s="74"/>
      <c r="O159" s="89">
        <f>E159*4.1/H159</f>
        <v>0.16748679865123567</v>
      </c>
      <c r="P159" s="89">
        <f>F159*9.17/H159</f>
        <v>0.30798437237925036</v>
      </c>
      <c r="Q159" s="89">
        <f>G159*4.03/H159</f>
        <v>0.52446243182435992</v>
      </c>
    </row>
    <row r="160" spans="1:1025" x14ac:dyDescent="0.3">
      <c r="A160" s="252" t="s">
        <v>2</v>
      </c>
      <c r="B160" s="252"/>
      <c r="C160" s="252"/>
      <c r="D160" s="77">
        <f t="shared" ref="D160:D179" si="27">G160/12</f>
        <v>18.295833333333334</v>
      </c>
      <c r="E160" s="84">
        <f t="shared" ref="E160:H175" si="28">E110+E135</f>
        <v>91.42</v>
      </c>
      <c r="F160" s="84">
        <f t="shared" si="28"/>
        <v>48.25</v>
      </c>
      <c r="G160" s="84">
        <f t="shared" si="28"/>
        <v>219.55</v>
      </c>
      <c r="H160" s="84">
        <f t="shared" si="28"/>
        <v>1710.01</v>
      </c>
      <c r="I160" s="67"/>
      <c r="J160" s="89">
        <f t="shared" ref="J160:J179" si="29">E160/$E$4</f>
        <v>0.76183333333333336</v>
      </c>
      <c r="K160" s="89">
        <f t="shared" ref="K160:K179" si="30">F160/$F$4</f>
        <v>0.60312500000000002</v>
      </c>
      <c r="L160" s="89">
        <f t="shared" ref="L160:L179" si="31">G160/$G$4</f>
        <v>0.73183333333333334</v>
      </c>
      <c r="M160" s="89">
        <f t="shared" ref="M160:M179" si="32">H160/$H$4</f>
        <v>0.71250416666666672</v>
      </c>
      <c r="N160" s="74"/>
      <c r="O160" s="89">
        <f t="shared" ref="O160:O179" si="33">E160*4.1/H160</f>
        <v>0.21919287021713324</v>
      </c>
      <c r="P160" s="89">
        <f t="shared" ref="P160:P179" si="34">F160*9.17/H160</f>
        <v>0.25874263893193605</v>
      </c>
      <c r="Q160" s="89">
        <f t="shared" ref="Q160:Q179" si="35">G160*4.03/H160</f>
        <v>0.51741598002350864</v>
      </c>
    </row>
    <row r="161" spans="1:17" x14ac:dyDescent="0.3">
      <c r="A161" s="252" t="s">
        <v>3</v>
      </c>
      <c r="B161" s="252"/>
      <c r="C161" s="252"/>
      <c r="D161" s="77">
        <f t="shared" si="27"/>
        <v>16.525000000000002</v>
      </c>
      <c r="E161" s="84">
        <f t="shared" si="28"/>
        <v>73.11</v>
      </c>
      <c r="F161" s="84">
        <f t="shared" si="28"/>
        <v>54.710000000000008</v>
      </c>
      <c r="G161" s="84">
        <f t="shared" si="28"/>
        <v>198.3</v>
      </c>
      <c r="H161" s="84">
        <f t="shared" si="28"/>
        <v>1602.74</v>
      </c>
      <c r="I161" s="67"/>
      <c r="J161" s="89">
        <f t="shared" si="29"/>
        <v>0.60924999999999996</v>
      </c>
      <c r="K161" s="89">
        <f t="shared" si="30"/>
        <v>0.68387500000000012</v>
      </c>
      <c r="L161" s="89">
        <f t="shared" si="31"/>
        <v>0.66100000000000003</v>
      </c>
      <c r="M161" s="89">
        <f t="shared" si="32"/>
        <v>0.66780833333333334</v>
      </c>
      <c r="N161" s="74"/>
      <c r="O161" s="89">
        <f t="shared" si="33"/>
        <v>0.1870240962351972</v>
      </c>
      <c r="P161" s="89">
        <f t="shared" si="34"/>
        <v>0.31302063965459154</v>
      </c>
      <c r="Q161" s="89">
        <f t="shared" si="35"/>
        <v>0.49861424810012861</v>
      </c>
    </row>
    <row r="162" spans="1:17" x14ac:dyDescent="0.3">
      <c r="A162" s="252" t="s">
        <v>4</v>
      </c>
      <c r="B162" s="252"/>
      <c r="C162" s="252"/>
      <c r="D162" s="77">
        <f t="shared" si="27"/>
        <v>17.444166666666664</v>
      </c>
      <c r="E162" s="84">
        <f t="shared" si="28"/>
        <v>71.73</v>
      </c>
      <c r="F162" s="84">
        <f t="shared" si="28"/>
        <v>56.910000000000004</v>
      </c>
      <c r="G162" s="84">
        <f t="shared" si="28"/>
        <v>209.32999999999998</v>
      </c>
      <c r="H162" s="84">
        <f t="shared" si="28"/>
        <v>1666.4099999999999</v>
      </c>
      <c r="I162" s="67"/>
      <c r="J162" s="89">
        <f t="shared" si="29"/>
        <v>0.59775</v>
      </c>
      <c r="K162" s="89">
        <f t="shared" si="30"/>
        <v>0.71137500000000009</v>
      </c>
      <c r="L162" s="89">
        <f t="shared" si="31"/>
        <v>0.69776666666666665</v>
      </c>
      <c r="M162" s="89">
        <f t="shared" si="32"/>
        <v>0.69433749999999994</v>
      </c>
      <c r="N162" s="74"/>
      <c r="O162" s="89">
        <f t="shared" si="33"/>
        <v>0.17648297837867033</v>
      </c>
      <c r="P162" s="89">
        <f t="shared" si="34"/>
        <v>0.31316704772534976</v>
      </c>
      <c r="Q162" s="89">
        <f t="shared" si="35"/>
        <v>0.50623790063669805</v>
      </c>
    </row>
    <row r="163" spans="1:17" x14ac:dyDescent="0.3">
      <c r="A163" s="252" t="s">
        <v>5</v>
      </c>
      <c r="B163" s="252"/>
      <c r="C163" s="252"/>
      <c r="D163" s="77">
        <f t="shared" si="27"/>
        <v>17.586666666666666</v>
      </c>
      <c r="E163" s="84">
        <f t="shared" si="28"/>
        <v>80.650000000000006</v>
      </c>
      <c r="F163" s="84">
        <f t="shared" si="28"/>
        <v>55.42</v>
      </c>
      <c r="G163" s="84">
        <f t="shared" si="28"/>
        <v>211.04</v>
      </c>
      <c r="H163" s="84">
        <f t="shared" si="28"/>
        <v>1656.52</v>
      </c>
      <c r="I163" s="67"/>
      <c r="J163" s="89">
        <f t="shared" si="29"/>
        <v>0.67208333333333337</v>
      </c>
      <c r="K163" s="89">
        <f t="shared" si="30"/>
        <v>0.69274999999999998</v>
      </c>
      <c r="L163" s="89">
        <f t="shared" si="31"/>
        <v>0.70346666666666668</v>
      </c>
      <c r="M163" s="89">
        <f t="shared" si="32"/>
        <v>0.6902166666666667</v>
      </c>
      <c r="N163" s="74"/>
      <c r="O163" s="89">
        <f t="shared" si="33"/>
        <v>0.19961425156351872</v>
      </c>
      <c r="P163" s="89">
        <f t="shared" si="34"/>
        <v>0.30678856880689642</v>
      </c>
      <c r="Q163" s="89">
        <f t="shared" si="35"/>
        <v>0.51342042353850248</v>
      </c>
    </row>
    <row r="164" spans="1:17" x14ac:dyDescent="0.3">
      <c r="A164" s="252" t="s">
        <v>6</v>
      </c>
      <c r="B164" s="252"/>
      <c r="C164" s="252"/>
      <c r="D164" s="77">
        <f t="shared" si="27"/>
        <v>19.2775</v>
      </c>
      <c r="E164" s="84">
        <f t="shared" si="28"/>
        <v>81.25</v>
      </c>
      <c r="F164" s="84">
        <f t="shared" si="28"/>
        <v>57.400000000000006</v>
      </c>
      <c r="G164" s="84">
        <f t="shared" si="28"/>
        <v>231.32999999999998</v>
      </c>
      <c r="H164" s="84">
        <f t="shared" si="28"/>
        <v>1788.96</v>
      </c>
      <c r="I164" s="67"/>
      <c r="J164" s="89">
        <f t="shared" si="29"/>
        <v>0.67708333333333337</v>
      </c>
      <c r="K164" s="89">
        <f t="shared" si="30"/>
        <v>0.71750000000000003</v>
      </c>
      <c r="L164" s="89">
        <f t="shared" si="31"/>
        <v>0.7710999999999999</v>
      </c>
      <c r="M164" s="89">
        <f t="shared" si="32"/>
        <v>0.74540000000000006</v>
      </c>
      <c r="N164" s="74"/>
      <c r="O164" s="89">
        <f t="shared" si="33"/>
        <v>0.1862115419014399</v>
      </c>
      <c r="P164" s="89">
        <f t="shared" si="34"/>
        <v>0.29422569537608445</v>
      </c>
      <c r="Q164" s="89">
        <f t="shared" si="35"/>
        <v>0.52111835927019046</v>
      </c>
    </row>
    <row r="165" spans="1:17" x14ac:dyDescent="0.3">
      <c r="A165" s="252" t="s">
        <v>7</v>
      </c>
      <c r="B165" s="252"/>
      <c r="C165" s="252"/>
      <c r="D165" s="77">
        <f t="shared" si="27"/>
        <v>16.053333333333331</v>
      </c>
      <c r="E165" s="84">
        <f t="shared" si="28"/>
        <v>88.98</v>
      </c>
      <c r="F165" s="84">
        <f t="shared" si="28"/>
        <v>50.89</v>
      </c>
      <c r="G165" s="84">
        <f t="shared" si="28"/>
        <v>192.64</v>
      </c>
      <c r="H165" s="84">
        <f t="shared" si="28"/>
        <v>1613.12</v>
      </c>
      <c r="I165" s="67"/>
      <c r="J165" s="89">
        <f t="shared" si="29"/>
        <v>0.74150000000000005</v>
      </c>
      <c r="K165" s="89">
        <f t="shared" si="30"/>
        <v>0.63612500000000005</v>
      </c>
      <c r="L165" s="89">
        <f t="shared" si="31"/>
        <v>0.64213333333333333</v>
      </c>
      <c r="M165" s="89">
        <f t="shared" si="32"/>
        <v>0.67213333333333325</v>
      </c>
      <c r="N165" s="74"/>
      <c r="O165" s="89">
        <f t="shared" si="33"/>
        <v>0.22615676453084707</v>
      </c>
      <c r="P165" s="89">
        <f t="shared" si="34"/>
        <v>0.28929112527276335</v>
      </c>
      <c r="Q165" s="89">
        <f t="shared" si="35"/>
        <v>0.48126562190041661</v>
      </c>
    </row>
    <row r="166" spans="1:17" x14ac:dyDescent="0.3">
      <c r="A166" s="252" t="s">
        <v>8</v>
      </c>
      <c r="B166" s="252"/>
      <c r="C166" s="252"/>
      <c r="D166" s="77">
        <f t="shared" si="27"/>
        <v>18.974166666666665</v>
      </c>
      <c r="E166" s="84">
        <f t="shared" si="28"/>
        <v>75.710000000000008</v>
      </c>
      <c r="F166" s="84">
        <f t="shared" si="28"/>
        <v>49.28</v>
      </c>
      <c r="G166" s="84">
        <f t="shared" si="28"/>
        <v>227.69</v>
      </c>
      <c r="H166" s="84">
        <f t="shared" si="28"/>
        <v>1682.17</v>
      </c>
      <c r="I166" s="67"/>
      <c r="J166" s="89">
        <f t="shared" si="29"/>
        <v>0.63091666666666668</v>
      </c>
      <c r="K166" s="89">
        <f t="shared" si="30"/>
        <v>0.61599999999999999</v>
      </c>
      <c r="L166" s="89">
        <f t="shared" si="31"/>
        <v>0.75896666666666668</v>
      </c>
      <c r="M166" s="89">
        <f t="shared" si="32"/>
        <v>0.70090416666666666</v>
      </c>
      <c r="N166" s="74"/>
      <c r="O166" s="89">
        <f t="shared" si="33"/>
        <v>0.18453010100049341</v>
      </c>
      <c r="P166" s="89">
        <f t="shared" si="34"/>
        <v>0.26863967375473347</v>
      </c>
      <c r="Q166" s="89">
        <f t="shared" si="35"/>
        <v>0.54548036167569269</v>
      </c>
    </row>
    <row r="167" spans="1:17" x14ac:dyDescent="0.3">
      <c r="A167" s="252" t="s">
        <v>9</v>
      </c>
      <c r="B167" s="252"/>
      <c r="C167" s="252"/>
      <c r="D167" s="77">
        <f t="shared" si="27"/>
        <v>17.559166666666666</v>
      </c>
      <c r="E167" s="84">
        <f t="shared" si="28"/>
        <v>77.569999999999993</v>
      </c>
      <c r="F167" s="84">
        <f t="shared" si="28"/>
        <v>57.97</v>
      </c>
      <c r="G167" s="84">
        <f t="shared" si="28"/>
        <v>210.71</v>
      </c>
      <c r="H167" s="84">
        <f t="shared" si="28"/>
        <v>1699.47</v>
      </c>
      <c r="I167" s="67"/>
      <c r="J167" s="89">
        <f t="shared" si="29"/>
        <v>0.64641666666666664</v>
      </c>
      <c r="K167" s="89">
        <f t="shared" si="30"/>
        <v>0.72462499999999996</v>
      </c>
      <c r="L167" s="89">
        <f t="shared" si="31"/>
        <v>0.70236666666666669</v>
      </c>
      <c r="M167" s="89">
        <f t="shared" si="32"/>
        <v>0.70811250000000003</v>
      </c>
      <c r="N167" s="74"/>
      <c r="O167" s="89">
        <f t="shared" si="33"/>
        <v>0.18713893154924766</v>
      </c>
      <c r="P167" s="89">
        <f t="shared" si="34"/>
        <v>0.31279451829099658</v>
      </c>
      <c r="Q167" s="89">
        <f t="shared" si="35"/>
        <v>0.49966242416753465</v>
      </c>
    </row>
    <row r="168" spans="1:17" x14ac:dyDescent="0.3">
      <c r="A168" s="252" t="s">
        <v>10</v>
      </c>
      <c r="B168" s="252"/>
      <c r="C168" s="252"/>
      <c r="D168" s="77">
        <f t="shared" si="27"/>
        <v>17.228333333333335</v>
      </c>
      <c r="E168" s="84">
        <f t="shared" si="28"/>
        <v>80.42</v>
      </c>
      <c r="F168" s="84">
        <f t="shared" si="28"/>
        <v>52.760000000000005</v>
      </c>
      <c r="G168" s="84">
        <f t="shared" si="28"/>
        <v>206.74</v>
      </c>
      <c r="H168" s="84">
        <f t="shared" si="28"/>
        <v>1643.54</v>
      </c>
      <c r="I168" s="67"/>
      <c r="J168" s="89">
        <f t="shared" si="29"/>
        <v>0.67016666666666669</v>
      </c>
      <c r="K168" s="89">
        <f t="shared" si="30"/>
        <v>0.65950000000000009</v>
      </c>
      <c r="L168" s="89">
        <f t="shared" si="31"/>
        <v>0.68913333333333338</v>
      </c>
      <c r="M168" s="89">
        <f t="shared" si="32"/>
        <v>0.68480833333333335</v>
      </c>
      <c r="N168" s="74"/>
      <c r="O168" s="89">
        <f t="shared" si="33"/>
        <v>0.2006169609501442</v>
      </c>
      <c r="P168" s="89">
        <f t="shared" si="34"/>
        <v>0.29437020090779659</v>
      </c>
      <c r="Q168" s="89">
        <f t="shared" si="35"/>
        <v>0.50693150151502253</v>
      </c>
    </row>
    <row r="169" spans="1:17" x14ac:dyDescent="0.3">
      <c r="A169" s="252" t="s">
        <v>488</v>
      </c>
      <c r="B169" s="252"/>
      <c r="C169" s="252"/>
      <c r="D169" s="77">
        <f t="shared" si="27"/>
        <v>19.641666666666666</v>
      </c>
      <c r="E169" s="84">
        <f t="shared" si="28"/>
        <v>77.56</v>
      </c>
      <c r="F169" s="84">
        <f t="shared" si="28"/>
        <v>55.81</v>
      </c>
      <c r="G169" s="84">
        <f t="shared" si="28"/>
        <v>235.7</v>
      </c>
      <c r="H169" s="84">
        <f t="shared" si="28"/>
        <v>1779.5</v>
      </c>
      <c r="I169" s="67"/>
      <c r="J169" s="89">
        <f t="shared" si="29"/>
        <v>0.64633333333333332</v>
      </c>
      <c r="K169" s="89">
        <f t="shared" si="30"/>
        <v>0.69762500000000005</v>
      </c>
      <c r="L169" s="89">
        <f t="shared" si="31"/>
        <v>0.78566666666666662</v>
      </c>
      <c r="M169" s="89">
        <f t="shared" si="32"/>
        <v>0.74145833333333333</v>
      </c>
      <c r="N169" s="74"/>
      <c r="O169" s="89">
        <f t="shared" si="33"/>
        <v>0.17869963472885642</v>
      </c>
      <c r="P169" s="89">
        <f t="shared" si="34"/>
        <v>0.2875963472885642</v>
      </c>
      <c r="Q169" s="89">
        <f t="shared" si="35"/>
        <v>0.53378533295869623</v>
      </c>
    </row>
    <row r="170" spans="1:17" x14ac:dyDescent="0.3">
      <c r="A170" s="252" t="s">
        <v>489</v>
      </c>
      <c r="B170" s="252"/>
      <c r="C170" s="252"/>
      <c r="D170" s="77">
        <f t="shared" si="27"/>
        <v>16.574999999999999</v>
      </c>
      <c r="E170" s="84">
        <f t="shared" si="28"/>
        <v>92.14</v>
      </c>
      <c r="F170" s="84">
        <f t="shared" si="28"/>
        <v>52.45</v>
      </c>
      <c r="G170" s="84">
        <f t="shared" si="28"/>
        <v>198.9</v>
      </c>
      <c r="H170" s="84">
        <f t="shared" si="28"/>
        <v>1661.5300000000002</v>
      </c>
      <c r="I170" s="67"/>
      <c r="J170" s="89">
        <f t="shared" si="29"/>
        <v>0.76783333333333337</v>
      </c>
      <c r="K170" s="89">
        <f t="shared" si="30"/>
        <v>0.65562500000000001</v>
      </c>
      <c r="L170" s="89">
        <f t="shared" si="31"/>
        <v>0.66300000000000003</v>
      </c>
      <c r="M170" s="89">
        <f t="shared" si="32"/>
        <v>0.69230416666666672</v>
      </c>
      <c r="N170" s="74"/>
      <c r="O170" s="89">
        <f t="shared" si="33"/>
        <v>0.22736513935950595</v>
      </c>
      <c r="P170" s="89">
        <f t="shared" si="34"/>
        <v>0.28947205286693584</v>
      </c>
      <c r="Q170" s="89">
        <f t="shared" si="35"/>
        <v>0.48242704013770443</v>
      </c>
    </row>
    <row r="171" spans="1:17" x14ac:dyDescent="0.3">
      <c r="A171" s="252" t="s">
        <v>490</v>
      </c>
      <c r="B171" s="252"/>
      <c r="C171" s="252"/>
      <c r="D171" s="77">
        <f t="shared" si="27"/>
        <v>17.574166666666667</v>
      </c>
      <c r="E171" s="84">
        <f t="shared" si="28"/>
        <v>75.19</v>
      </c>
      <c r="F171" s="84">
        <f t="shared" si="28"/>
        <v>50.290000000000006</v>
      </c>
      <c r="G171" s="84">
        <f t="shared" si="28"/>
        <v>210.89</v>
      </c>
      <c r="H171" s="84">
        <f t="shared" si="28"/>
        <v>1589.96</v>
      </c>
      <c r="I171" s="67"/>
      <c r="J171" s="89">
        <f t="shared" si="29"/>
        <v>0.62658333333333327</v>
      </c>
      <c r="K171" s="89">
        <f t="shared" si="30"/>
        <v>0.6286250000000001</v>
      </c>
      <c r="L171" s="89">
        <f t="shared" si="31"/>
        <v>0.70296666666666663</v>
      </c>
      <c r="M171" s="89">
        <f t="shared" si="32"/>
        <v>0.66248333333333331</v>
      </c>
      <c r="N171" s="74"/>
      <c r="O171" s="89">
        <f t="shared" si="33"/>
        <v>0.19389104128405743</v>
      </c>
      <c r="P171" s="89">
        <f t="shared" si="34"/>
        <v>0.29004459231678786</v>
      </c>
      <c r="Q171" s="89">
        <f t="shared" si="35"/>
        <v>0.53453338448766008</v>
      </c>
    </row>
    <row r="172" spans="1:17" x14ac:dyDescent="0.3">
      <c r="A172" s="252" t="s">
        <v>491</v>
      </c>
      <c r="B172" s="252"/>
      <c r="C172" s="252"/>
      <c r="D172" s="77">
        <f t="shared" si="27"/>
        <v>16.64</v>
      </c>
      <c r="E172" s="84">
        <f t="shared" si="28"/>
        <v>72.680000000000007</v>
      </c>
      <c r="F172" s="84">
        <f t="shared" si="28"/>
        <v>57.900000000000006</v>
      </c>
      <c r="G172" s="84">
        <f t="shared" si="28"/>
        <v>199.68</v>
      </c>
      <c r="H172" s="84">
        <f t="shared" si="28"/>
        <v>1646.32</v>
      </c>
      <c r="I172" s="67"/>
      <c r="J172" s="89">
        <f t="shared" si="29"/>
        <v>0.60566666666666669</v>
      </c>
      <c r="K172" s="89">
        <f t="shared" si="30"/>
        <v>0.72375000000000012</v>
      </c>
      <c r="L172" s="89">
        <f t="shared" si="31"/>
        <v>0.66559999999999997</v>
      </c>
      <c r="M172" s="89">
        <f t="shared" si="32"/>
        <v>0.68596666666666661</v>
      </c>
      <c r="N172" s="74"/>
      <c r="O172" s="89">
        <f t="shared" si="33"/>
        <v>0.18100247825453133</v>
      </c>
      <c r="P172" s="89">
        <f t="shared" si="34"/>
        <v>0.32250291559356631</v>
      </c>
      <c r="Q172" s="89">
        <f t="shared" si="35"/>
        <v>0.48879343019583077</v>
      </c>
    </row>
    <row r="173" spans="1:17" x14ac:dyDescent="0.3">
      <c r="A173" s="252" t="s">
        <v>492</v>
      </c>
      <c r="B173" s="252"/>
      <c r="C173" s="252"/>
      <c r="D173" s="77">
        <f t="shared" si="27"/>
        <v>18.075833333333332</v>
      </c>
      <c r="E173" s="84">
        <f t="shared" si="28"/>
        <v>80.830000000000013</v>
      </c>
      <c r="F173" s="84">
        <f t="shared" si="28"/>
        <v>56.52</v>
      </c>
      <c r="G173" s="84">
        <f t="shared" si="28"/>
        <v>216.91</v>
      </c>
      <c r="H173" s="84">
        <f t="shared" si="28"/>
        <v>1717.67</v>
      </c>
      <c r="I173" s="67"/>
      <c r="J173" s="89">
        <f t="shared" si="29"/>
        <v>0.67358333333333342</v>
      </c>
      <c r="K173" s="89">
        <f t="shared" si="30"/>
        <v>0.70650000000000002</v>
      </c>
      <c r="L173" s="89">
        <f t="shared" si="31"/>
        <v>0.72303333333333331</v>
      </c>
      <c r="M173" s="89">
        <f t="shared" si="32"/>
        <v>0.71569583333333331</v>
      </c>
      <c r="N173" s="74"/>
      <c r="O173" s="89">
        <f t="shared" si="33"/>
        <v>0.19293752583441523</v>
      </c>
      <c r="P173" s="89">
        <f t="shared" si="34"/>
        <v>0.30173921649676599</v>
      </c>
      <c r="Q173" s="89">
        <f t="shared" si="35"/>
        <v>0.50891457614093516</v>
      </c>
    </row>
    <row r="174" spans="1:17" x14ac:dyDescent="0.3">
      <c r="A174" s="252" t="s">
        <v>493</v>
      </c>
      <c r="B174" s="252"/>
      <c r="C174" s="252"/>
      <c r="D174" s="77">
        <f t="shared" si="27"/>
        <v>18.5425</v>
      </c>
      <c r="E174" s="84">
        <f t="shared" si="28"/>
        <v>75.03</v>
      </c>
      <c r="F174" s="84">
        <f t="shared" si="28"/>
        <v>58.510000000000005</v>
      </c>
      <c r="G174" s="84">
        <f t="shared" si="28"/>
        <v>222.51</v>
      </c>
      <c r="H174" s="84">
        <f t="shared" si="28"/>
        <v>1741.6999999999998</v>
      </c>
      <c r="I174" s="67"/>
      <c r="J174" s="89">
        <f t="shared" si="29"/>
        <v>0.62524999999999997</v>
      </c>
      <c r="K174" s="89">
        <f t="shared" si="30"/>
        <v>0.73137500000000011</v>
      </c>
      <c r="L174" s="89">
        <f t="shared" si="31"/>
        <v>0.74169999999999991</v>
      </c>
      <c r="M174" s="89">
        <f t="shared" si="32"/>
        <v>0.72570833333333329</v>
      </c>
      <c r="N174" s="74"/>
      <c r="O174" s="89">
        <f t="shared" si="33"/>
        <v>0.17662226560257221</v>
      </c>
      <c r="P174" s="89">
        <f t="shared" si="34"/>
        <v>0.30805345352242064</v>
      </c>
      <c r="Q174" s="89">
        <f t="shared" si="35"/>
        <v>0.51485060573003394</v>
      </c>
    </row>
    <row r="175" spans="1:17" x14ac:dyDescent="0.3">
      <c r="A175" s="252" t="s">
        <v>494</v>
      </c>
      <c r="B175" s="252"/>
      <c r="C175" s="252"/>
      <c r="D175" s="77">
        <f t="shared" si="27"/>
        <v>16.095833333333335</v>
      </c>
      <c r="E175" s="84">
        <f t="shared" si="28"/>
        <v>99.23</v>
      </c>
      <c r="F175" s="84">
        <f t="shared" si="28"/>
        <v>49.57</v>
      </c>
      <c r="G175" s="84">
        <f t="shared" si="28"/>
        <v>193.15</v>
      </c>
      <c r="H175" s="84">
        <f t="shared" si="28"/>
        <v>1644.8400000000001</v>
      </c>
      <c r="I175" s="67"/>
      <c r="J175" s="89">
        <f t="shared" si="29"/>
        <v>0.82691666666666674</v>
      </c>
      <c r="K175" s="89">
        <f t="shared" si="30"/>
        <v>0.61962499999999998</v>
      </c>
      <c r="L175" s="89">
        <f t="shared" si="31"/>
        <v>0.64383333333333337</v>
      </c>
      <c r="M175" s="89">
        <f t="shared" si="32"/>
        <v>0.68535000000000001</v>
      </c>
      <c r="N175" s="74"/>
      <c r="O175" s="89">
        <f t="shared" si="33"/>
        <v>0.24734503051968576</v>
      </c>
      <c r="P175" s="89">
        <f t="shared" si="34"/>
        <v>0.27635326232338703</v>
      </c>
      <c r="Q175" s="89">
        <f t="shared" si="35"/>
        <v>0.47323417475255952</v>
      </c>
    </row>
    <row r="176" spans="1:17" x14ac:dyDescent="0.3">
      <c r="A176" s="252" t="s">
        <v>495</v>
      </c>
      <c r="B176" s="252"/>
      <c r="C176" s="252"/>
      <c r="D176" s="77">
        <f t="shared" si="27"/>
        <v>17.099166666666665</v>
      </c>
      <c r="E176" s="84">
        <f t="shared" ref="E176:H179" si="36">E126+E151</f>
        <v>80.37</v>
      </c>
      <c r="F176" s="84">
        <f t="shared" si="36"/>
        <v>55.09</v>
      </c>
      <c r="G176" s="84">
        <f t="shared" si="36"/>
        <v>205.19</v>
      </c>
      <c r="H176" s="84">
        <f t="shared" si="36"/>
        <v>1635.97</v>
      </c>
      <c r="I176" s="67"/>
      <c r="J176" s="89">
        <f t="shared" si="29"/>
        <v>0.66975000000000007</v>
      </c>
      <c r="K176" s="89">
        <f t="shared" si="30"/>
        <v>0.68862500000000004</v>
      </c>
      <c r="L176" s="89">
        <f t="shared" si="31"/>
        <v>0.68396666666666661</v>
      </c>
      <c r="M176" s="89">
        <f t="shared" si="32"/>
        <v>0.68165416666666667</v>
      </c>
      <c r="N176" s="74"/>
      <c r="O176" s="89">
        <f t="shared" si="33"/>
        <v>0.20141995268861898</v>
      </c>
      <c r="P176" s="89">
        <f t="shared" si="34"/>
        <v>0.30879252064524415</v>
      </c>
      <c r="Q176" s="89">
        <f t="shared" si="35"/>
        <v>0.50545896318392147</v>
      </c>
    </row>
    <row r="177" spans="1:18" x14ac:dyDescent="0.3">
      <c r="A177" s="252" t="s">
        <v>496</v>
      </c>
      <c r="B177" s="252"/>
      <c r="C177" s="252"/>
      <c r="D177" s="77">
        <f t="shared" si="27"/>
        <v>17.940833333333334</v>
      </c>
      <c r="E177" s="84">
        <f t="shared" si="36"/>
        <v>77.489999999999995</v>
      </c>
      <c r="F177" s="84">
        <f t="shared" si="36"/>
        <v>56.230000000000004</v>
      </c>
      <c r="G177" s="84">
        <f t="shared" si="36"/>
        <v>215.29000000000002</v>
      </c>
      <c r="H177" s="84">
        <f t="shared" si="36"/>
        <v>1699.96</v>
      </c>
      <c r="I177" s="67"/>
      <c r="J177" s="89">
        <f t="shared" si="29"/>
        <v>0.64574999999999994</v>
      </c>
      <c r="K177" s="89">
        <f t="shared" si="30"/>
        <v>0.70287500000000003</v>
      </c>
      <c r="L177" s="89">
        <f t="shared" si="31"/>
        <v>0.71763333333333346</v>
      </c>
      <c r="M177" s="89">
        <f t="shared" si="32"/>
        <v>0.70831666666666671</v>
      </c>
      <c r="N177" s="74"/>
      <c r="O177" s="89">
        <f t="shared" si="33"/>
        <v>0.18689204451869451</v>
      </c>
      <c r="P177" s="89">
        <f t="shared" si="34"/>
        <v>0.30331837219699287</v>
      </c>
      <c r="Q177" s="89">
        <f t="shared" si="35"/>
        <v>0.51037595002235348</v>
      </c>
    </row>
    <row r="178" spans="1:18" x14ac:dyDescent="0.3">
      <c r="A178" s="252" t="s">
        <v>497</v>
      </c>
      <c r="B178" s="252"/>
      <c r="C178" s="252"/>
      <c r="D178" s="77">
        <f t="shared" si="27"/>
        <v>16.206666666666667</v>
      </c>
      <c r="E178" s="84">
        <f t="shared" si="36"/>
        <v>78.759999999999991</v>
      </c>
      <c r="F178" s="84">
        <f t="shared" si="36"/>
        <v>58.2</v>
      </c>
      <c r="G178" s="84">
        <f t="shared" si="36"/>
        <v>194.48000000000002</v>
      </c>
      <c r="H178" s="84">
        <f t="shared" si="36"/>
        <v>1639.5900000000001</v>
      </c>
      <c r="I178" s="67"/>
      <c r="J178" s="89">
        <f t="shared" si="29"/>
        <v>0.65633333333333321</v>
      </c>
      <c r="K178" s="89">
        <f t="shared" si="30"/>
        <v>0.72750000000000004</v>
      </c>
      <c r="L178" s="89">
        <f t="shared" si="31"/>
        <v>0.64826666666666677</v>
      </c>
      <c r="M178" s="89">
        <f t="shared" si="32"/>
        <v>0.68316250000000001</v>
      </c>
      <c r="N178" s="74"/>
      <c r="O178" s="89">
        <f t="shared" si="33"/>
        <v>0.19694923730932729</v>
      </c>
      <c r="P178" s="89">
        <f t="shared" si="34"/>
        <v>0.32550454686842445</v>
      </c>
      <c r="Q178" s="89">
        <f t="shared" si="35"/>
        <v>0.47801852902249958</v>
      </c>
    </row>
    <row r="179" spans="1:18" x14ac:dyDescent="0.3">
      <c r="A179" s="252" t="s">
        <v>55</v>
      </c>
      <c r="B179" s="252"/>
      <c r="C179" s="252"/>
      <c r="D179" s="77">
        <f t="shared" si="27"/>
        <v>17.604166666666668</v>
      </c>
      <c r="E179" s="84">
        <f t="shared" si="36"/>
        <v>80.039999999999992</v>
      </c>
      <c r="F179" s="84">
        <f t="shared" si="36"/>
        <v>54.61</v>
      </c>
      <c r="G179" s="84">
        <f t="shared" si="36"/>
        <v>211.25</v>
      </c>
      <c r="H179" s="84">
        <f t="shared" si="36"/>
        <v>1677.4499999999998</v>
      </c>
      <c r="I179" s="67"/>
      <c r="J179" s="89">
        <f t="shared" si="29"/>
        <v>0.66699999999999993</v>
      </c>
      <c r="K179" s="89">
        <f t="shared" si="30"/>
        <v>0.68262500000000004</v>
      </c>
      <c r="L179" s="89">
        <f t="shared" si="31"/>
        <v>0.70416666666666672</v>
      </c>
      <c r="M179" s="89">
        <f t="shared" si="32"/>
        <v>0.69893749999999988</v>
      </c>
      <c r="N179" s="74"/>
      <c r="O179" s="89">
        <f t="shared" si="33"/>
        <v>0.19563265671107929</v>
      </c>
      <c r="P179" s="89">
        <f t="shared" si="34"/>
        <v>0.29853271334466008</v>
      </c>
      <c r="Q179" s="89">
        <f t="shared" si="35"/>
        <v>0.50751885302095456</v>
      </c>
      <c r="R179" s="145"/>
    </row>
    <row r="180" spans="1:18" x14ac:dyDescent="0.3">
      <c r="O180" s="146"/>
      <c r="P180" s="146"/>
      <c r="Q180" s="146"/>
      <c r="R180" s="145"/>
    </row>
  </sheetData>
  <mergeCells count="198">
    <mergeCell ref="A177:C177"/>
    <mergeCell ref="A178:C178"/>
    <mergeCell ref="A179:C179"/>
    <mergeCell ref="A171:C171"/>
    <mergeCell ref="A172:C172"/>
    <mergeCell ref="A173:C173"/>
    <mergeCell ref="A174:C174"/>
    <mergeCell ref="A175:C175"/>
    <mergeCell ref="A176:C176"/>
    <mergeCell ref="A165:C165"/>
    <mergeCell ref="A166:C166"/>
    <mergeCell ref="A167:C167"/>
    <mergeCell ref="A168:C168"/>
    <mergeCell ref="A169:C169"/>
    <mergeCell ref="A170:C170"/>
    <mergeCell ref="A159:C159"/>
    <mergeCell ref="A160:C160"/>
    <mergeCell ref="A161:C161"/>
    <mergeCell ref="A162:C162"/>
    <mergeCell ref="A163:C163"/>
    <mergeCell ref="A164:C164"/>
    <mergeCell ref="A152:C152"/>
    <mergeCell ref="A153:C153"/>
    <mergeCell ref="A154:C154"/>
    <mergeCell ref="A156:Q156"/>
    <mergeCell ref="A157:C158"/>
    <mergeCell ref="D157:D158"/>
    <mergeCell ref="E157:G157"/>
    <mergeCell ref="H157:H158"/>
    <mergeCell ref="J157:M157"/>
    <mergeCell ref="O157:Q157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4:C134"/>
    <mergeCell ref="A135:C135"/>
    <mergeCell ref="A136:C136"/>
    <mergeCell ref="A137:C137"/>
    <mergeCell ref="A138:C138"/>
    <mergeCell ref="A139:C139"/>
    <mergeCell ref="A127:C127"/>
    <mergeCell ref="A128:C128"/>
    <mergeCell ref="A129:C129"/>
    <mergeCell ref="A131:Q131"/>
    <mergeCell ref="A132:C133"/>
    <mergeCell ref="D132:D133"/>
    <mergeCell ref="E132:G132"/>
    <mergeCell ref="H132:H133"/>
    <mergeCell ref="J132:M132"/>
    <mergeCell ref="O132:Q132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2:C102"/>
    <mergeCell ref="A103:C103"/>
    <mergeCell ref="A104:C104"/>
    <mergeCell ref="A106:Q106"/>
    <mergeCell ref="A107:C108"/>
    <mergeCell ref="D107:D108"/>
    <mergeCell ref="E107:G107"/>
    <mergeCell ref="H107:H108"/>
    <mergeCell ref="J107:M107"/>
    <mergeCell ref="O107:Q107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7:C77"/>
    <mergeCell ref="A78:C78"/>
    <mergeCell ref="A79:C79"/>
    <mergeCell ref="A81:Q81"/>
    <mergeCell ref="A82:C83"/>
    <mergeCell ref="D82:D83"/>
    <mergeCell ref="E82:G82"/>
    <mergeCell ref="H82:H83"/>
    <mergeCell ref="J82:M82"/>
    <mergeCell ref="O82:Q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2:C52"/>
    <mergeCell ref="A53:C53"/>
    <mergeCell ref="A54:C54"/>
    <mergeCell ref="A56:Q56"/>
    <mergeCell ref="A57:C58"/>
    <mergeCell ref="D57:D58"/>
    <mergeCell ref="E57:G57"/>
    <mergeCell ref="H57:H58"/>
    <mergeCell ref="J57:M57"/>
    <mergeCell ref="O57:Q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7:C27"/>
    <mergeCell ref="A28:C28"/>
    <mergeCell ref="A29:C29"/>
    <mergeCell ref="A31:Q31"/>
    <mergeCell ref="A32:C33"/>
    <mergeCell ref="D32:D33"/>
    <mergeCell ref="E32:G32"/>
    <mergeCell ref="H32:H33"/>
    <mergeCell ref="J32:M32"/>
    <mergeCell ref="O32:Q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2:Q2"/>
    <mergeCell ref="A4:C4"/>
    <mergeCell ref="A6:Q6"/>
    <mergeCell ref="A7:C8"/>
    <mergeCell ref="D7:D8"/>
    <mergeCell ref="E7:G7"/>
    <mergeCell ref="H7:H8"/>
    <mergeCell ref="J7:M7"/>
    <mergeCell ref="O7:Q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verticalDpi="360" r:id="rId1"/>
  <rowBreaks count="1" manualBreakCount="1">
    <brk id="10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AMS50"/>
  <sheetViews>
    <sheetView view="pageBreakPreview" zoomScale="60" zoomScaleNormal="100" workbookViewId="0">
      <selection activeCell="A2" sqref="A2:AI44"/>
    </sheetView>
  </sheetViews>
  <sheetFormatPr defaultColWidth="9.33203125" defaultRowHeight="16.5" x14ac:dyDescent="0.3"/>
  <cols>
    <col min="1" max="1" width="35.33203125" style="23" customWidth="1"/>
    <col min="2" max="2" width="11" style="23" customWidth="1"/>
    <col min="3" max="3" width="15.1640625" style="23" customWidth="1"/>
    <col min="4" max="4" width="16.33203125" style="23" customWidth="1"/>
    <col min="5" max="6" width="16.5" style="23" customWidth="1"/>
    <col min="7" max="7" width="5" style="23" customWidth="1"/>
    <col min="8" max="8" width="35.1640625" style="23" customWidth="1"/>
    <col min="9" max="9" width="17.5" style="23" customWidth="1"/>
    <col min="10" max="10" width="16.1640625" style="23" customWidth="1"/>
    <col min="11" max="11" width="20.5" style="23" customWidth="1"/>
    <col min="12" max="13" width="17.1640625" style="23" customWidth="1"/>
    <col min="14" max="14" width="6.1640625" style="23" customWidth="1"/>
    <col min="15" max="15" width="23.5" style="23" customWidth="1"/>
    <col min="16" max="16" width="11.6640625" style="23" customWidth="1"/>
    <col min="17" max="17" width="10" style="23" customWidth="1"/>
    <col min="18" max="18" width="13.1640625" style="23" customWidth="1"/>
    <col min="19" max="19" width="13.5" style="23" customWidth="1"/>
    <col min="20" max="20" width="18.83203125" style="23" customWidth="1"/>
    <col min="21" max="21" width="5" style="23" customWidth="1"/>
    <col min="22" max="22" width="1.1640625" style="23" customWidth="1"/>
    <col min="23" max="23" width="33.83203125" style="23" customWidth="1"/>
    <col min="24" max="24" width="17" style="23" customWidth="1"/>
    <col min="25" max="25" width="17.1640625" style="23" customWidth="1"/>
    <col min="26" max="26" width="18.5" style="23" customWidth="1"/>
    <col min="27" max="28" width="16.33203125" style="23" customWidth="1"/>
    <col min="29" max="29" width="5.1640625" style="23" customWidth="1"/>
    <col min="30" max="30" width="27.5" style="23" customWidth="1"/>
    <col min="31" max="31" width="11.33203125" style="23" customWidth="1"/>
    <col min="32" max="32" width="13.83203125" style="23" customWidth="1"/>
    <col min="33" max="33" width="15.5" style="23" customWidth="1"/>
    <col min="34" max="35" width="16" style="23" customWidth="1"/>
    <col min="36" max="37" width="11.33203125" style="23" customWidth="1"/>
    <col min="38" max="38" width="17.1640625" style="23" customWidth="1"/>
    <col min="39" max="264" width="11.1640625" style="23" customWidth="1"/>
    <col min="265" max="265" width="35.33203125" style="23" customWidth="1"/>
    <col min="266" max="266" width="11" style="23" customWidth="1"/>
    <col min="267" max="267" width="15.1640625" style="23" customWidth="1"/>
    <col min="268" max="268" width="16.33203125" style="23" customWidth="1"/>
    <col min="269" max="270" width="16.5" style="23" customWidth="1"/>
    <col min="271" max="271" width="5" style="23" customWidth="1"/>
    <col min="272" max="272" width="36.33203125" style="23" customWidth="1"/>
    <col min="273" max="273" width="14.6640625" style="23" customWidth="1"/>
    <col min="274" max="274" width="16.1640625" style="23" customWidth="1"/>
    <col min="275" max="275" width="20.5" style="23" customWidth="1"/>
    <col min="276" max="277" width="17.1640625" style="23" customWidth="1"/>
    <col min="278" max="278" width="5" style="23" customWidth="1"/>
    <col min="279" max="279" width="35.83203125" style="23" customWidth="1"/>
    <col min="280" max="280" width="17" style="23" customWidth="1"/>
    <col min="281" max="281" width="17.1640625" style="23" customWidth="1"/>
    <col min="282" max="282" width="18.5" style="23" customWidth="1"/>
    <col min="283" max="284" width="16.33203125" style="23" customWidth="1"/>
    <col min="285" max="285" width="5.1640625" style="23" customWidth="1"/>
    <col min="286" max="293" width="11.33203125" style="23" customWidth="1"/>
    <col min="294" max="294" width="17.1640625" style="23" customWidth="1"/>
    <col min="295" max="520" width="11.1640625" style="23" customWidth="1"/>
    <col min="521" max="521" width="35.33203125" style="23" customWidth="1"/>
    <col min="522" max="522" width="11" style="23" customWidth="1"/>
    <col min="523" max="523" width="15.1640625" style="23" customWidth="1"/>
    <col min="524" max="524" width="16.33203125" style="23" customWidth="1"/>
    <col min="525" max="526" width="16.5" style="23" customWidth="1"/>
    <col min="527" max="527" width="5" style="23" customWidth="1"/>
    <col min="528" max="528" width="36.33203125" style="23" customWidth="1"/>
    <col min="529" max="529" width="14.6640625" style="23" customWidth="1"/>
    <col min="530" max="530" width="16.1640625" style="23" customWidth="1"/>
    <col min="531" max="531" width="20.5" style="23" customWidth="1"/>
    <col min="532" max="533" width="17.1640625" style="23" customWidth="1"/>
    <col min="534" max="534" width="5" style="23" customWidth="1"/>
    <col min="535" max="535" width="35.83203125" style="23" customWidth="1"/>
    <col min="536" max="536" width="17" style="23" customWidth="1"/>
    <col min="537" max="537" width="17.1640625" style="23" customWidth="1"/>
    <col min="538" max="538" width="18.5" style="23" customWidth="1"/>
    <col min="539" max="540" width="16.33203125" style="23" customWidth="1"/>
    <col min="541" max="541" width="5.1640625" style="23" customWidth="1"/>
    <col min="542" max="549" width="11.33203125" style="23" customWidth="1"/>
    <col min="550" max="550" width="17.1640625" style="23" customWidth="1"/>
    <col min="551" max="776" width="11.1640625" style="23" customWidth="1"/>
    <col min="777" max="777" width="35.33203125" style="23" customWidth="1"/>
    <col min="778" max="778" width="11" style="23" customWidth="1"/>
    <col min="779" max="779" width="15.1640625" style="23" customWidth="1"/>
    <col min="780" max="780" width="16.33203125" style="23" customWidth="1"/>
    <col min="781" max="782" width="16.5" style="23" customWidth="1"/>
    <col min="783" max="783" width="5" style="23" customWidth="1"/>
    <col min="784" max="784" width="36.33203125" style="23" customWidth="1"/>
    <col min="785" max="785" width="14.6640625" style="23" customWidth="1"/>
    <col min="786" max="786" width="16.1640625" style="23" customWidth="1"/>
    <col min="787" max="787" width="20.5" style="23" customWidth="1"/>
    <col min="788" max="789" width="17.1640625" style="23" customWidth="1"/>
    <col min="790" max="790" width="5" style="23" customWidth="1"/>
    <col min="791" max="791" width="35.83203125" style="23" customWidth="1"/>
    <col min="792" max="792" width="17" style="23" customWidth="1"/>
    <col min="793" max="793" width="17.1640625" style="23" customWidth="1"/>
    <col min="794" max="794" width="18.5" style="23" customWidth="1"/>
    <col min="795" max="796" width="16.33203125" style="23" customWidth="1"/>
    <col min="797" max="797" width="5.1640625" style="23" customWidth="1"/>
    <col min="798" max="805" width="11.33203125" style="23" customWidth="1"/>
    <col min="806" max="806" width="17.1640625" style="23" customWidth="1"/>
    <col min="807" max="1033" width="11.1640625" style="23" customWidth="1"/>
    <col min="1034" max="16384" width="9.33203125" style="10"/>
  </cols>
  <sheetData>
    <row r="1" spans="1:35" x14ac:dyDescent="0.3">
      <c r="T1" s="24" t="s">
        <v>652</v>
      </c>
      <c r="AI1" s="24" t="s">
        <v>652</v>
      </c>
    </row>
    <row r="2" spans="1:35" ht="62.25" customHeight="1" x14ac:dyDescent="0.3">
      <c r="A2" s="264" t="s">
        <v>665</v>
      </c>
      <c r="B2" s="264"/>
      <c r="C2" s="264"/>
      <c r="D2" s="264"/>
      <c r="E2" s="264"/>
      <c r="F2" s="264"/>
      <c r="H2" s="264" t="s">
        <v>665</v>
      </c>
      <c r="I2" s="264"/>
      <c r="J2" s="264"/>
      <c r="K2" s="264"/>
      <c r="L2" s="264"/>
      <c r="M2" s="264"/>
      <c r="N2" s="25"/>
      <c r="O2" s="264" t="s">
        <v>665</v>
      </c>
      <c r="P2" s="264"/>
      <c r="Q2" s="264"/>
      <c r="R2" s="264"/>
      <c r="S2" s="264"/>
      <c r="T2" s="264"/>
      <c r="W2" s="264" t="s">
        <v>665</v>
      </c>
      <c r="X2" s="264"/>
      <c r="Y2" s="264"/>
      <c r="Z2" s="264"/>
      <c r="AA2" s="264"/>
      <c r="AB2" s="264"/>
      <c r="AD2" s="264" t="s">
        <v>665</v>
      </c>
      <c r="AE2" s="264"/>
      <c r="AF2" s="264"/>
      <c r="AG2" s="264"/>
      <c r="AH2" s="264"/>
      <c r="AI2" s="264"/>
    </row>
    <row r="3" spans="1:35" s="26" customFormat="1" x14ac:dyDescent="0.3">
      <c r="A3" s="265" t="s">
        <v>124</v>
      </c>
      <c r="B3" s="265"/>
      <c r="C3" s="265"/>
      <c r="D3" s="265"/>
      <c r="E3" s="265"/>
      <c r="F3" s="265"/>
      <c r="H3" s="265" t="s">
        <v>153</v>
      </c>
      <c r="I3" s="265"/>
      <c r="J3" s="265"/>
      <c r="K3" s="265"/>
      <c r="L3" s="265"/>
      <c r="M3" s="265"/>
      <c r="N3" s="27"/>
      <c r="O3" s="265" t="s">
        <v>643</v>
      </c>
      <c r="P3" s="265"/>
      <c r="Q3" s="265"/>
      <c r="R3" s="265"/>
      <c r="S3" s="265"/>
      <c r="T3" s="265"/>
      <c r="W3" s="265" t="s">
        <v>152</v>
      </c>
      <c r="X3" s="265"/>
      <c r="Y3" s="265"/>
      <c r="Z3" s="265"/>
      <c r="AA3" s="265"/>
      <c r="AB3" s="265"/>
      <c r="AD3" s="265" t="s">
        <v>642</v>
      </c>
      <c r="AE3" s="265"/>
      <c r="AF3" s="265"/>
      <c r="AG3" s="265"/>
      <c r="AH3" s="265"/>
      <c r="AI3" s="265"/>
    </row>
    <row r="4" spans="1:35" ht="127.5" customHeight="1" x14ac:dyDescent="0.3">
      <c r="A4" s="58" t="s">
        <v>125</v>
      </c>
      <c r="B4" s="264" t="s">
        <v>126</v>
      </c>
      <c r="C4" s="58" t="s">
        <v>127</v>
      </c>
      <c r="D4" s="58" t="s">
        <v>640</v>
      </c>
      <c r="E4" s="58" t="s">
        <v>128</v>
      </c>
      <c r="F4" s="58" t="s">
        <v>654</v>
      </c>
      <c r="H4" s="58" t="s">
        <v>125</v>
      </c>
      <c r="I4" s="264" t="s">
        <v>126</v>
      </c>
      <c r="J4" s="58" t="s">
        <v>129</v>
      </c>
      <c r="K4" s="58" t="s">
        <v>640</v>
      </c>
      <c r="L4" s="58" t="s">
        <v>128</v>
      </c>
      <c r="M4" s="58" t="s">
        <v>654</v>
      </c>
      <c r="N4" s="25"/>
      <c r="O4" s="58" t="s">
        <v>125</v>
      </c>
      <c r="P4" s="264" t="s">
        <v>126</v>
      </c>
      <c r="Q4" s="58" t="s">
        <v>220</v>
      </c>
      <c r="R4" s="58" t="s">
        <v>641</v>
      </c>
      <c r="S4" s="58" t="s">
        <v>128</v>
      </c>
      <c r="T4" s="58" t="s">
        <v>654</v>
      </c>
      <c r="W4" s="58" t="s">
        <v>125</v>
      </c>
      <c r="X4" s="264" t="s">
        <v>126</v>
      </c>
      <c r="Y4" s="58" t="s">
        <v>130</v>
      </c>
      <c r="Z4" s="58" t="s">
        <v>640</v>
      </c>
      <c r="AA4" s="58" t="s">
        <v>128</v>
      </c>
      <c r="AB4" s="58" t="s">
        <v>654</v>
      </c>
      <c r="AD4" s="58" t="s">
        <v>125</v>
      </c>
      <c r="AE4" s="264" t="s">
        <v>126</v>
      </c>
      <c r="AF4" s="58" t="s">
        <v>220</v>
      </c>
      <c r="AG4" s="58" t="s">
        <v>640</v>
      </c>
      <c r="AH4" s="58" t="s">
        <v>128</v>
      </c>
      <c r="AI4" s="58" t="s">
        <v>654</v>
      </c>
    </row>
    <row r="5" spans="1:35" ht="89.25" customHeight="1" x14ac:dyDescent="0.3">
      <c r="A5" s="28" t="s">
        <v>131</v>
      </c>
      <c r="B5" s="264"/>
      <c r="C5" s="29">
        <v>267.74596497409732</v>
      </c>
      <c r="D5" s="29">
        <v>360.44007296454129</v>
      </c>
      <c r="E5" s="29">
        <v>-92.694107990443968</v>
      </c>
      <c r="F5" s="29">
        <v>74.283073680444275</v>
      </c>
      <c r="H5" s="28" t="s">
        <v>131</v>
      </c>
      <c r="I5" s="264"/>
      <c r="J5" s="30">
        <v>113.7811207089408</v>
      </c>
      <c r="K5" s="29">
        <v>360.44007296454129</v>
      </c>
      <c r="L5" s="29">
        <v>-246.65895225560047</v>
      </c>
      <c r="M5" s="29">
        <v>31.567278236605549</v>
      </c>
      <c r="N5" s="31"/>
      <c r="O5" s="28" t="s">
        <v>131</v>
      </c>
      <c r="P5" s="264"/>
      <c r="Q5" s="29">
        <v>0</v>
      </c>
      <c r="R5" s="29">
        <v>360.44007296454129</v>
      </c>
      <c r="S5" s="29">
        <v>-360.44007296454129</v>
      </c>
      <c r="T5" s="29">
        <v>0</v>
      </c>
      <c r="W5" s="28" t="s">
        <v>131</v>
      </c>
      <c r="X5" s="264"/>
      <c r="Y5" s="29">
        <v>122.71484426515653</v>
      </c>
      <c r="Z5" s="29">
        <v>360.44007296454129</v>
      </c>
      <c r="AA5" s="29">
        <v>-237.72522869938476</v>
      </c>
      <c r="AB5" s="29">
        <v>34.045838259839869</v>
      </c>
      <c r="AD5" s="28" t="s">
        <v>131</v>
      </c>
      <c r="AE5" s="264"/>
      <c r="AF5" s="29">
        <v>31.25</v>
      </c>
      <c r="AG5" s="29">
        <v>360.44007296454129</v>
      </c>
      <c r="AH5" s="29">
        <v>-329.19007296454129</v>
      </c>
      <c r="AI5" s="29">
        <v>8.6699571839988661</v>
      </c>
    </row>
    <row r="6" spans="1:35" ht="49.5" x14ac:dyDescent="0.3">
      <c r="A6" s="32" t="s">
        <v>132</v>
      </c>
      <c r="B6" s="33">
        <v>6.4</v>
      </c>
      <c r="C6" s="34">
        <v>289.89999999999998</v>
      </c>
      <c r="D6" s="34">
        <v>480</v>
      </c>
      <c r="E6" s="34">
        <v>-190.10000000000002</v>
      </c>
      <c r="F6" s="33">
        <v>60.395833333333329</v>
      </c>
      <c r="H6" s="32" t="s">
        <v>132</v>
      </c>
      <c r="I6" s="33">
        <v>6.4</v>
      </c>
      <c r="J6" s="35">
        <v>89.9</v>
      </c>
      <c r="K6" s="34">
        <v>480</v>
      </c>
      <c r="L6" s="34">
        <v>-390.1</v>
      </c>
      <c r="M6" s="33">
        <v>18.729166666666668</v>
      </c>
      <c r="N6" s="36"/>
      <c r="O6" s="32" t="s">
        <v>132</v>
      </c>
      <c r="P6" s="33">
        <v>6.4</v>
      </c>
      <c r="Q6" s="35">
        <v>0</v>
      </c>
      <c r="R6" s="34">
        <v>480</v>
      </c>
      <c r="S6" s="34">
        <v>-480</v>
      </c>
      <c r="T6" s="33">
        <v>0</v>
      </c>
      <c r="W6" s="32" t="s">
        <v>132</v>
      </c>
      <c r="X6" s="33">
        <v>6.4</v>
      </c>
      <c r="Y6" s="35">
        <v>0</v>
      </c>
      <c r="Z6" s="34">
        <v>480</v>
      </c>
      <c r="AA6" s="34">
        <v>-480</v>
      </c>
      <c r="AB6" s="33">
        <v>0</v>
      </c>
      <c r="AD6" s="32" t="s">
        <v>132</v>
      </c>
      <c r="AE6" s="33">
        <v>6.4</v>
      </c>
      <c r="AF6" s="35">
        <v>200</v>
      </c>
      <c r="AG6" s="34">
        <v>480</v>
      </c>
      <c r="AH6" s="34">
        <v>-280</v>
      </c>
      <c r="AI6" s="33">
        <v>41.666666666666664</v>
      </c>
    </row>
    <row r="7" spans="1:35" x14ac:dyDescent="0.3">
      <c r="A7" s="32" t="s">
        <v>117</v>
      </c>
      <c r="B7" s="33">
        <v>1.07</v>
      </c>
      <c r="C7" s="34">
        <v>34.25</v>
      </c>
      <c r="D7" s="34">
        <v>60</v>
      </c>
      <c r="E7" s="34">
        <v>-25.75</v>
      </c>
      <c r="F7" s="33">
        <v>57.083333333333336</v>
      </c>
      <c r="H7" s="32" t="s">
        <v>117</v>
      </c>
      <c r="I7" s="33">
        <v>1.07</v>
      </c>
      <c r="J7" s="35">
        <v>34.25</v>
      </c>
      <c r="K7" s="34">
        <v>60</v>
      </c>
      <c r="L7" s="34">
        <v>-25.75</v>
      </c>
      <c r="M7" s="33">
        <v>57.083333333333336</v>
      </c>
      <c r="N7" s="36"/>
      <c r="O7" s="32" t="s">
        <v>117</v>
      </c>
      <c r="P7" s="33">
        <v>1.07</v>
      </c>
      <c r="Q7" s="35">
        <v>0</v>
      </c>
      <c r="R7" s="34">
        <v>60</v>
      </c>
      <c r="S7" s="34">
        <v>-60</v>
      </c>
      <c r="T7" s="33">
        <v>0</v>
      </c>
      <c r="W7" s="32" t="s">
        <v>117</v>
      </c>
      <c r="X7" s="33">
        <v>1.07</v>
      </c>
      <c r="Y7" s="35">
        <v>0</v>
      </c>
      <c r="Z7" s="34">
        <v>60</v>
      </c>
      <c r="AA7" s="34">
        <v>-60</v>
      </c>
      <c r="AB7" s="33">
        <v>0</v>
      </c>
      <c r="AD7" s="32" t="s">
        <v>117</v>
      </c>
      <c r="AE7" s="33">
        <v>1.07</v>
      </c>
      <c r="AF7" s="35">
        <v>0</v>
      </c>
      <c r="AG7" s="34">
        <v>60</v>
      </c>
      <c r="AH7" s="34">
        <v>-60</v>
      </c>
      <c r="AI7" s="33">
        <v>0</v>
      </c>
    </row>
    <row r="8" spans="1:35" x14ac:dyDescent="0.3">
      <c r="A8" s="32" t="s">
        <v>110</v>
      </c>
      <c r="B8" s="33">
        <v>7</v>
      </c>
      <c r="C8" s="34">
        <v>9</v>
      </c>
      <c r="D8" s="34">
        <v>10</v>
      </c>
      <c r="E8" s="34">
        <v>-1</v>
      </c>
      <c r="F8" s="33">
        <v>90</v>
      </c>
      <c r="H8" s="32" t="s">
        <v>110</v>
      </c>
      <c r="I8" s="33">
        <v>7</v>
      </c>
      <c r="J8" s="35">
        <v>1.1499999999999999</v>
      </c>
      <c r="K8" s="34">
        <v>10</v>
      </c>
      <c r="L8" s="34">
        <v>-8.85</v>
      </c>
      <c r="M8" s="33">
        <v>11.499999999999998</v>
      </c>
      <c r="N8" s="36"/>
      <c r="O8" s="32" t="s">
        <v>110</v>
      </c>
      <c r="P8" s="33">
        <v>7</v>
      </c>
      <c r="Q8" s="35">
        <v>0</v>
      </c>
      <c r="R8" s="34">
        <v>10</v>
      </c>
      <c r="S8" s="34">
        <v>-10</v>
      </c>
      <c r="T8" s="33">
        <v>0</v>
      </c>
      <c r="W8" s="32" t="s">
        <v>110</v>
      </c>
      <c r="X8" s="33">
        <v>7</v>
      </c>
      <c r="Y8" s="35">
        <v>7.85</v>
      </c>
      <c r="Z8" s="34">
        <v>10</v>
      </c>
      <c r="AA8" s="34">
        <v>-2.1500000000000004</v>
      </c>
      <c r="AB8" s="33">
        <v>78.5</v>
      </c>
      <c r="AD8" s="32" t="s">
        <v>110</v>
      </c>
      <c r="AE8" s="33">
        <v>7</v>
      </c>
      <c r="AF8" s="35">
        <v>0</v>
      </c>
      <c r="AG8" s="34">
        <v>10</v>
      </c>
      <c r="AH8" s="34">
        <v>-10</v>
      </c>
      <c r="AI8" s="33">
        <v>0</v>
      </c>
    </row>
    <row r="9" spans="1:35" x14ac:dyDescent="0.3">
      <c r="A9" s="32" t="s">
        <v>133</v>
      </c>
      <c r="B9" s="33">
        <v>0.66</v>
      </c>
      <c r="C9" s="34">
        <v>8</v>
      </c>
      <c r="D9" s="34">
        <v>8</v>
      </c>
      <c r="E9" s="34">
        <v>0</v>
      </c>
      <c r="F9" s="33">
        <v>100</v>
      </c>
      <c r="H9" s="32" t="s">
        <v>133</v>
      </c>
      <c r="I9" s="33">
        <v>0.66</v>
      </c>
      <c r="J9" s="35">
        <v>8</v>
      </c>
      <c r="K9" s="34">
        <v>8</v>
      </c>
      <c r="L9" s="34">
        <v>0</v>
      </c>
      <c r="M9" s="33">
        <v>100</v>
      </c>
      <c r="N9" s="36"/>
      <c r="O9" s="32" t="s">
        <v>133</v>
      </c>
      <c r="P9" s="33">
        <v>0.66</v>
      </c>
      <c r="Q9" s="35">
        <v>0</v>
      </c>
      <c r="R9" s="34">
        <v>8</v>
      </c>
      <c r="S9" s="34">
        <v>-8</v>
      </c>
      <c r="T9" s="33">
        <v>0</v>
      </c>
      <c r="W9" s="32" t="s">
        <v>133</v>
      </c>
      <c r="X9" s="33">
        <v>0.66</v>
      </c>
      <c r="Y9" s="35">
        <v>0</v>
      </c>
      <c r="Z9" s="34">
        <v>8</v>
      </c>
      <c r="AA9" s="34">
        <v>-8</v>
      </c>
      <c r="AB9" s="33">
        <v>0</v>
      </c>
      <c r="AD9" s="32" t="s">
        <v>133</v>
      </c>
      <c r="AE9" s="33">
        <v>0.66</v>
      </c>
      <c r="AF9" s="35">
        <v>0</v>
      </c>
      <c r="AG9" s="34">
        <v>8</v>
      </c>
      <c r="AH9" s="34">
        <v>-8</v>
      </c>
      <c r="AI9" s="33">
        <v>0</v>
      </c>
    </row>
    <row r="10" spans="1:35" x14ac:dyDescent="0.3">
      <c r="A10" s="32" t="s">
        <v>112</v>
      </c>
      <c r="B10" s="33">
        <v>1</v>
      </c>
      <c r="C10" s="34">
        <v>66.599999999999994</v>
      </c>
      <c r="D10" s="34">
        <v>85</v>
      </c>
      <c r="E10" s="34">
        <v>-18.400000000000006</v>
      </c>
      <c r="F10" s="33">
        <v>78.35294117647058</v>
      </c>
      <c r="H10" s="32" t="s">
        <v>112</v>
      </c>
      <c r="I10" s="33">
        <v>1</v>
      </c>
      <c r="J10" s="35">
        <v>13.1</v>
      </c>
      <c r="K10" s="34">
        <v>85</v>
      </c>
      <c r="L10" s="34">
        <v>-71.900000000000006</v>
      </c>
      <c r="M10" s="33">
        <v>15.411764705882353</v>
      </c>
      <c r="N10" s="36"/>
      <c r="O10" s="32" t="s">
        <v>112</v>
      </c>
      <c r="P10" s="33">
        <v>1</v>
      </c>
      <c r="Q10" s="35">
        <v>0</v>
      </c>
      <c r="R10" s="34">
        <v>85</v>
      </c>
      <c r="S10" s="34">
        <v>-85</v>
      </c>
      <c r="T10" s="33">
        <v>0</v>
      </c>
      <c r="W10" s="32" t="s">
        <v>112</v>
      </c>
      <c r="X10" s="33">
        <v>1</v>
      </c>
      <c r="Y10" s="35">
        <v>53.5</v>
      </c>
      <c r="Z10" s="34">
        <v>85</v>
      </c>
      <c r="AA10" s="34">
        <v>-31.5</v>
      </c>
      <c r="AB10" s="33">
        <v>62.941176470588232</v>
      </c>
      <c r="AD10" s="32" t="s">
        <v>112</v>
      </c>
      <c r="AE10" s="33">
        <v>1</v>
      </c>
      <c r="AF10" s="35">
        <v>0</v>
      </c>
      <c r="AG10" s="34">
        <v>85</v>
      </c>
      <c r="AH10" s="34">
        <v>-85</v>
      </c>
      <c r="AI10" s="33">
        <v>0</v>
      </c>
    </row>
    <row r="11" spans="1:35" ht="33" x14ac:dyDescent="0.3">
      <c r="A11" s="32" t="s">
        <v>122</v>
      </c>
      <c r="B11" s="33">
        <v>1.1599999999999999</v>
      </c>
      <c r="C11" s="34">
        <v>8.6999999999999993</v>
      </c>
      <c r="D11" s="34">
        <v>0</v>
      </c>
      <c r="E11" s="34">
        <v>8.6999999999999993</v>
      </c>
      <c r="F11" s="33"/>
      <c r="H11" s="32" t="s">
        <v>122</v>
      </c>
      <c r="I11" s="33">
        <v>1.1599999999999999</v>
      </c>
      <c r="J11" s="35">
        <v>3.7</v>
      </c>
      <c r="K11" s="34">
        <v>0</v>
      </c>
      <c r="L11" s="34">
        <v>3.7</v>
      </c>
      <c r="M11" s="33"/>
      <c r="N11" s="36"/>
      <c r="O11" s="32" t="s">
        <v>122</v>
      </c>
      <c r="P11" s="33">
        <v>1.1599999999999999</v>
      </c>
      <c r="Q11" s="35">
        <v>0</v>
      </c>
      <c r="R11" s="34">
        <v>0</v>
      </c>
      <c r="S11" s="34">
        <v>0</v>
      </c>
      <c r="T11" s="33">
        <v>0</v>
      </c>
      <c r="W11" s="32" t="s">
        <v>122</v>
      </c>
      <c r="X11" s="33">
        <v>1.1599999999999999</v>
      </c>
      <c r="Y11" s="35">
        <v>5</v>
      </c>
      <c r="Z11" s="34">
        <v>0</v>
      </c>
      <c r="AA11" s="34">
        <v>5</v>
      </c>
      <c r="AB11" s="33">
        <v>0</v>
      </c>
      <c r="AD11" s="32" t="s">
        <v>122</v>
      </c>
      <c r="AE11" s="33">
        <v>1.1599999999999999</v>
      </c>
      <c r="AF11" s="35">
        <v>0</v>
      </c>
      <c r="AG11" s="34">
        <v>0</v>
      </c>
      <c r="AH11" s="34">
        <v>0</v>
      </c>
      <c r="AI11" s="33">
        <v>0</v>
      </c>
    </row>
    <row r="12" spans="1:35" x14ac:dyDescent="0.3">
      <c r="A12" s="32" t="s">
        <v>115</v>
      </c>
      <c r="B12" s="33">
        <v>0.8</v>
      </c>
      <c r="C12" s="34">
        <v>0</v>
      </c>
      <c r="D12" s="34">
        <v>0</v>
      </c>
      <c r="E12" s="34">
        <v>0</v>
      </c>
      <c r="F12" s="33"/>
      <c r="H12" s="32" t="s">
        <v>115</v>
      </c>
      <c r="I12" s="33">
        <v>0.8</v>
      </c>
      <c r="J12" s="35">
        <v>0</v>
      </c>
      <c r="K12" s="34">
        <v>0</v>
      </c>
      <c r="L12" s="34">
        <v>0</v>
      </c>
      <c r="M12" s="33"/>
      <c r="N12" s="36"/>
      <c r="O12" s="32" t="s">
        <v>115</v>
      </c>
      <c r="P12" s="33">
        <v>0.8</v>
      </c>
      <c r="Q12" s="35">
        <v>0</v>
      </c>
      <c r="R12" s="34">
        <v>0</v>
      </c>
      <c r="S12" s="34">
        <v>0</v>
      </c>
      <c r="T12" s="33"/>
      <c r="W12" s="32" t="s">
        <v>115</v>
      </c>
      <c r="X12" s="33">
        <v>0.8</v>
      </c>
      <c r="Y12" s="35">
        <v>0</v>
      </c>
      <c r="Z12" s="34">
        <v>0</v>
      </c>
      <c r="AA12" s="34">
        <v>0</v>
      </c>
      <c r="AB12" s="33"/>
      <c r="AD12" s="32" t="s">
        <v>115</v>
      </c>
      <c r="AE12" s="33">
        <v>0.8</v>
      </c>
      <c r="AF12" s="35">
        <v>0</v>
      </c>
      <c r="AG12" s="34">
        <v>0</v>
      </c>
      <c r="AH12" s="34">
        <v>0</v>
      </c>
      <c r="AI12" s="33"/>
    </row>
    <row r="13" spans="1:35" ht="33" x14ac:dyDescent="0.3">
      <c r="A13" s="32" t="s">
        <v>134</v>
      </c>
      <c r="B13" s="33">
        <v>1.27</v>
      </c>
      <c r="C13" s="34">
        <v>93.364000000000004</v>
      </c>
      <c r="D13" s="34">
        <v>60</v>
      </c>
      <c r="E13" s="34">
        <v>33.364000000000004</v>
      </c>
      <c r="F13" s="33">
        <v>155.60666666666665</v>
      </c>
      <c r="H13" s="32" t="s">
        <v>134</v>
      </c>
      <c r="I13" s="33">
        <v>1.27</v>
      </c>
      <c r="J13" s="35">
        <v>26.520000000000003</v>
      </c>
      <c r="K13" s="34">
        <v>60</v>
      </c>
      <c r="L13" s="34">
        <v>-33.479999999999997</v>
      </c>
      <c r="M13" s="33">
        <v>44.20000000000001</v>
      </c>
      <c r="N13" s="36"/>
      <c r="O13" s="32" t="s">
        <v>134</v>
      </c>
      <c r="P13" s="33">
        <v>1.27</v>
      </c>
      <c r="Q13" s="35">
        <v>0</v>
      </c>
      <c r="R13" s="34">
        <v>60</v>
      </c>
      <c r="S13" s="34">
        <v>-60</v>
      </c>
      <c r="T13" s="33">
        <v>0</v>
      </c>
      <c r="W13" s="32" t="s">
        <v>134</v>
      </c>
      <c r="X13" s="33">
        <v>1.27</v>
      </c>
      <c r="Y13" s="35">
        <v>66.844000000000008</v>
      </c>
      <c r="Z13" s="34">
        <v>60</v>
      </c>
      <c r="AA13" s="34">
        <v>6.8440000000000083</v>
      </c>
      <c r="AB13" s="33">
        <v>111.40666666666668</v>
      </c>
      <c r="AD13" s="32" t="s">
        <v>134</v>
      </c>
      <c r="AE13" s="33">
        <v>1.27</v>
      </c>
      <c r="AF13" s="35">
        <v>0</v>
      </c>
      <c r="AG13" s="34">
        <v>60</v>
      </c>
      <c r="AH13" s="34">
        <v>-60</v>
      </c>
      <c r="AI13" s="33">
        <v>0</v>
      </c>
    </row>
    <row r="14" spans="1:35" ht="66" customHeight="1" x14ac:dyDescent="0.3">
      <c r="A14" s="32" t="s">
        <v>135</v>
      </c>
      <c r="B14" s="33">
        <v>1.4</v>
      </c>
      <c r="C14" s="34">
        <v>17.175000000000001</v>
      </c>
      <c r="D14" s="34">
        <v>77</v>
      </c>
      <c r="E14" s="34">
        <v>-59.825000000000003</v>
      </c>
      <c r="F14" s="33">
        <v>22.305194805194805</v>
      </c>
      <c r="H14" s="32" t="s">
        <v>135</v>
      </c>
      <c r="I14" s="33">
        <v>1.4</v>
      </c>
      <c r="J14" s="35">
        <v>2.2250000000000001</v>
      </c>
      <c r="K14" s="34">
        <v>77</v>
      </c>
      <c r="L14" s="34">
        <v>-74.775000000000006</v>
      </c>
      <c r="M14" s="33">
        <v>2.8896103896103895</v>
      </c>
      <c r="N14" s="36"/>
      <c r="O14" s="32" t="s">
        <v>135</v>
      </c>
      <c r="P14" s="33">
        <v>1.4</v>
      </c>
      <c r="Q14" s="35">
        <v>0</v>
      </c>
      <c r="R14" s="34">
        <v>77</v>
      </c>
      <c r="S14" s="34">
        <v>-77</v>
      </c>
      <c r="T14" s="33">
        <v>0</v>
      </c>
      <c r="W14" s="32" t="s">
        <v>135</v>
      </c>
      <c r="X14" s="33">
        <v>1.4</v>
      </c>
      <c r="Y14" s="35">
        <v>14.95</v>
      </c>
      <c r="Z14" s="34">
        <v>77</v>
      </c>
      <c r="AA14" s="34">
        <v>0</v>
      </c>
      <c r="AB14" s="33">
        <v>19.415584415584416</v>
      </c>
      <c r="AD14" s="32" t="s">
        <v>135</v>
      </c>
      <c r="AE14" s="33">
        <v>1.4</v>
      </c>
      <c r="AF14" s="35">
        <v>0</v>
      </c>
      <c r="AG14" s="34">
        <v>77</v>
      </c>
      <c r="AH14" s="34">
        <v>-77</v>
      </c>
      <c r="AI14" s="33">
        <v>0</v>
      </c>
    </row>
    <row r="15" spans="1:35" ht="33" x14ac:dyDescent="0.3">
      <c r="A15" s="32" t="s">
        <v>136</v>
      </c>
      <c r="B15" s="33">
        <v>1.4</v>
      </c>
      <c r="C15" s="34">
        <v>24.01</v>
      </c>
      <c r="D15" s="34">
        <v>40</v>
      </c>
      <c r="E15" s="34">
        <v>-15.989999999999998</v>
      </c>
      <c r="F15" s="33">
        <v>60.024999999999999</v>
      </c>
      <c r="H15" s="32" t="s">
        <v>136</v>
      </c>
      <c r="I15" s="33">
        <v>1.4</v>
      </c>
      <c r="J15" s="35">
        <v>23.35</v>
      </c>
      <c r="K15" s="34">
        <v>40</v>
      </c>
      <c r="L15" s="34">
        <v>-16.649999999999999</v>
      </c>
      <c r="M15" s="33">
        <v>58.375</v>
      </c>
      <c r="N15" s="36"/>
      <c r="O15" s="32" t="s">
        <v>136</v>
      </c>
      <c r="P15" s="33">
        <v>1.4</v>
      </c>
      <c r="Q15" s="35">
        <v>0</v>
      </c>
      <c r="R15" s="34">
        <v>40</v>
      </c>
      <c r="S15" s="34">
        <v>-40</v>
      </c>
      <c r="T15" s="33">
        <v>0</v>
      </c>
      <c r="W15" s="32" t="s">
        <v>136</v>
      </c>
      <c r="X15" s="33">
        <v>1.4</v>
      </c>
      <c r="Y15" s="35">
        <v>0.65999999999999992</v>
      </c>
      <c r="Z15" s="34">
        <v>40</v>
      </c>
      <c r="AA15" s="34">
        <v>-39.340000000000003</v>
      </c>
      <c r="AB15" s="33">
        <v>1.6499999999999997</v>
      </c>
      <c r="AD15" s="32" t="s">
        <v>136</v>
      </c>
      <c r="AE15" s="33">
        <v>1.4</v>
      </c>
      <c r="AF15" s="35">
        <v>0</v>
      </c>
      <c r="AG15" s="34">
        <v>40</v>
      </c>
      <c r="AH15" s="34">
        <v>-40</v>
      </c>
      <c r="AI15" s="33">
        <v>0</v>
      </c>
    </row>
    <row r="16" spans="1:35" ht="33" x14ac:dyDescent="0.3">
      <c r="A16" s="28" t="s">
        <v>137</v>
      </c>
      <c r="B16" s="29"/>
      <c r="C16" s="37">
        <v>299.73611111111109</v>
      </c>
      <c r="D16" s="37">
        <v>320.33333333333331</v>
      </c>
      <c r="E16" s="37">
        <v>-20.597222222222229</v>
      </c>
      <c r="F16" s="29">
        <v>93.570065903572669</v>
      </c>
      <c r="H16" s="28" t="s">
        <v>137</v>
      </c>
      <c r="I16" s="29"/>
      <c r="J16" s="30">
        <v>59.353703703703694</v>
      </c>
      <c r="K16" s="37">
        <v>320.33333333333331</v>
      </c>
      <c r="L16" s="37">
        <v>-260.97962962962964</v>
      </c>
      <c r="M16" s="29">
        <v>18.52873164527691</v>
      </c>
      <c r="N16" s="31"/>
      <c r="O16" s="28" t="s">
        <v>137</v>
      </c>
      <c r="P16" s="29"/>
      <c r="Q16" s="37">
        <v>0</v>
      </c>
      <c r="R16" s="37">
        <v>320.33333333333331</v>
      </c>
      <c r="S16" s="37">
        <v>-320.33333333333331</v>
      </c>
      <c r="T16" s="29">
        <v>0</v>
      </c>
      <c r="W16" s="28" t="s">
        <v>137</v>
      </c>
      <c r="X16" s="29"/>
      <c r="Y16" s="37">
        <v>240.38240740740738</v>
      </c>
      <c r="Z16" s="37">
        <v>320.33333333333331</v>
      </c>
      <c r="AA16" s="37">
        <v>-79.95092592592593</v>
      </c>
      <c r="AB16" s="29">
        <v>75.041334258295748</v>
      </c>
      <c r="AD16" s="28" t="s">
        <v>137</v>
      </c>
      <c r="AE16" s="29"/>
      <c r="AF16" s="37">
        <v>0</v>
      </c>
      <c r="AG16" s="37">
        <v>320.33333333333331</v>
      </c>
      <c r="AH16" s="37">
        <v>-320.33333333333331</v>
      </c>
      <c r="AI16" s="29">
        <v>0</v>
      </c>
    </row>
    <row r="17" spans="1:35" ht="82.5" customHeight="1" x14ac:dyDescent="0.3">
      <c r="A17" s="32" t="s">
        <v>138</v>
      </c>
      <c r="B17" s="33">
        <v>1</v>
      </c>
      <c r="C17" s="34">
        <v>225.875</v>
      </c>
      <c r="D17" s="34">
        <v>187</v>
      </c>
      <c r="E17" s="34">
        <v>38.875</v>
      </c>
      <c r="F17" s="33">
        <v>120.78877005347593</v>
      </c>
      <c r="H17" s="32" t="s">
        <v>138</v>
      </c>
      <c r="I17" s="33">
        <v>1</v>
      </c>
      <c r="J17" s="35">
        <v>50.649999999999991</v>
      </c>
      <c r="K17" s="34">
        <v>187</v>
      </c>
      <c r="L17" s="34">
        <v>-136.35000000000002</v>
      </c>
      <c r="M17" s="33">
        <v>27.0855614973262</v>
      </c>
      <c r="N17" s="36"/>
      <c r="O17" s="32" t="s">
        <v>138</v>
      </c>
      <c r="P17" s="33">
        <v>1</v>
      </c>
      <c r="Q17" s="35">
        <v>0</v>
      </c>
      <c r="R17" s="34">
        <v>187</v>
      </c>
      <c r="S17" s="34">
        <v>-187</v>
      </c>
      <c r="T17" s="33">
        <v>0</v>
      </c>
      <c r="W17" s="32" t="s">
        <v>138</v>
      </c>
      <c r="X17" s="33">
        <v>1</v>
      </c>
      <c r="Y17" s="35">
        <v>175.22499999999999</v>
      </c>
      <c r="Z17" s="34">
        <v>187</v>
      </c>
      <c r="AA17" s="34">
        <v>-11.775000000000006</v>
      </c>
      <c r="AB17" s="33">
        <v>93.703208556149733</v>
      </c>
      <c r="AD17" s="32" t="s">
        <v>138</v>
      </c>
      <c r="AE17" s="33">
        <v>1</v>
      </c>
      <c r="AF17" s="35">
        <v>0</v>
      </c>
      <c r="AG17" s="34">
        <v>187</v>
      </c>
      <c r="AH17" s="34">
        <v>-187</v>
      </c>
      <c r="AI17" s="33">
        <v>0</v>
      </c>
    </row>
    <row r="18" spans="1:35" x14ac:dyDescent="0.3">
      <c r="A18" s="32" t="s">
        <v>139</v>
      </c>
      <c r="B18" s="33">
        <v>2.7</v>
      </c>
      <c r="C18" s="34">
        <v>199.42499999999998</v>
      </c>
      <c r="D18" s="34">
        <v>360</v>
      </c>
      <c r="E18" s="34">
        <v>-160.57500000000002</v>
      </c>
      <c r="F18" s="33">
        <v>55.395833333333336</v>
      </c>
      <c r="H18" s="32" t="s">
        <v>139</v>
      </c>
      <c r="I18" s="33">
        <v>2.7</v>
      </c>
      <c r="J18" s="35">
        <v>23.5</v>
      </c>
      <c r="K18" s="34">
        <v>360</v>
      </c>
      <c r="L18" s="34">
        <v>-336.5</v>
      </c>
      <c r="M18" s="33">
        <v>6.5277777777777777</v>
      </c>
      <c r="N18" s="36"/>
      <c r="O18" s="32" t="s">
        <v>139</v>
      </c>
      <c r="P18" s="33">
        <v>2.7</v>
      </c>
      <c r="Q18" s="35">
        <v>0</v>
      </c>
      <c r="R18" s="34">
        <v>360</v>
      </c>
      <c r="S18" s="34">
        <v>-360</v>
      </c>
      <c r="T18" s="33">
        <v>0</v>
      </c>
      <c r="W18" s="32" t="s">
        <v>139</v>
      </c>
      <c r="X18" s="33">
        <v>2.7</v>
      </c>
      <c r="Y18" s="35">
        <v>175.92499999999998</v>
      </c>
      <c r="Z18" s="34">
        <v>360</v>
      </c>
      <c r="AA18" s="34">
        <v>-184.07500000000002</v>
      </c>
      <c r="AB18" s="33">
        <v>48.868055555555557</v>
      </c>
      <c r="AD18" s="32" t="s">
        <v>139</v>
      </c>
      <c r="AE18" s="33">
        <v>2.7</v>
      </c>
      <c r="AF18" s="35">
        <v>0</v>
      </c>
      <c r="AG18" s="34">
        <v>360</v>
      </c>
      <c r="AH18" s="34">
        <v>-360</v>
      </c>
      <c r="AI18" s="33">
        <v>0</v>
      </c>
    </row>
    <row r="19" spans="1:35" x14ac:dyDescent="0.3">
      <c r="A19" s="28" t="s">
        <v>140</v>
      </c>
      <c r="B19" s="29"/>
      <c r="C19" s="37">
        <v>593.5</v>
      </c>
      <c r="D19" s="37">
        <v>788.88888888888891</v>
      </c>
      <c r="E19" s="37">
        <v>-195.38888888888891</v>
      </c>
      <c r="F19" s="29">
        <v>75.232394366197184</v>
      </c>
      <c r="H19" s="28" t="s">
        <v>140</v>
      </c>
      <c r="I19" s="29"/>
      <c r="J19" s="30">
        <v>23.6</v>
      </c>
      <c r="K19" s="37">
        <v>788.88888888888891</v>
      </c>
      <c r="L19" s="37">
        <v>-765.28888888888889</v>
      </c>
      <c r="M19" s="29">
        <v>2.9915492957746479</v>
      </c>
      <c r="N19" s="31"/>
      <c r="O19" s="28" t="s">
        <v>140</v>
      </c>
      <c r="P19" s="29"/>
      <c r="Q19" s="37">
        <v>350</v>
      </c>
      <c r="R19" s="37">
        <v>788.88888888888891</v>
      </c>
      <c r="S19" s="37">
        <v>-438.88888888888891</v>
      </c>
      <c r="T19" s="29">
        <v>44.366197183098592</v>
      </c>
      <c r="W19" s="28" t="s">
        <v>140</v>
      </c>
      <c r="X19" s="29"/>
      <c r="Y19" s="37">
        <v>69.900000000000006</v>
      </c>
      <c r="Z19" s="37">
        <v>788.88888888888891</v>
      </c>
      <c r="AA19" s="37">
        <v>-718.98888888888894</v>
      </c>
      <c r="AB19" s="29">
        <v>8.8605633802816914</v>
      </c>
      <c r="AD19" s="28" t="s">
        <v>140</v>
      </c>
      <c r="AE19" s="29"/>
      <c r="AF19" s="37">
        <v>150</v>
      </c>
      <c r="AG19" s="37">
        <v>788.88888888888891</v>
      </c>
      <c r="AH19" s="37">
        <v>-638.88888888888891</v>
      </c>
      <c r="AI19" s="29">
        <v>19.014084507042252</v>
      </c>
    </row>
    <row r="20" spans="1:35" x14ac:dyDescent="0.3">
      <c r="A20" s="32" t="s">
        <v>121</v>
      </c>
      <c r="B20" s="33">
        <v>1</v>
      </c>
      <c r="C20" s="34">
        <v>330.5</v>
      </c>
      <c r="D20" s="34">
        <v>100</v>
      </c>
      <c r="E20" s="34">
        <v>230.5</v>
      </c>
      <c r="F20" s="33">
        <v>330.5</v>
      </c>
      <c r="H20" s="32" t="s">
        <v>121</v>
      </c>
      <c r="I20" s="33">
        <v>1</v>
      </c>
      <c r="J20" s="35">
        <v>19.600000000000001</v>
      </c>
      <c r="K20" s="34">
        <v>100</v>
      </c>
      <c r="L20" s="34">
        <v>-80.400000000000006</v>
      </c>
      <c r="M20" s="33">
        <v>19.600000000000001</v>
      </c>
      <c r="N20" s="36"/>
      <c r="O20" s="32" t="s">
        <v>121</v>
      </c>
      <c r="P20" s="33">
        <v>1</v>
      </c>
      <c r="Q20" s="34">
        <v>150</v>
      </c>
      <c r="R20" s="34">
        <v>100</v>
      </c>
      <c r="S20" s="34">
        <v>50</v>
      </c>
      <c r="T20" s="33">
        <v>150</v>
      </c>
      <c r="W20" s="32" t="s">
        <v>121</v>
      </c>
      <c r="X20" s="33">
        <v>1</v>
      </c>
      <c r="Y20" s="34">
        <v>10.9</v>
      </c>
      <c r="Z20" s="34">
        <v>100</v>
      </c>
      <c r="AA20" s="34">
        <v>-89.1</v>
      </c>
      <c r="AB20" s="33">
        <v>10.9</v>
      </c>
      <c r="AD20" s="32" t="s">
        <v>121</v>
      </c>
      <c r="AE20" s="33">
        <v>1</v>
      </c>
      <c r="AF20" s="35">
        <v>150</v>
      </c>
      <c r="AG20" s="34">
        <v>100</v>
      </c>
      <c r="AH20" s="34">
        <v>50</v>
      </c>
      <c r="AI20" s="33">
        <v>150</v>
      </c>
    </row>
    <row r="21" spans="1:35" x14ac:dyDescent="0.3">
      <c r="A21" s="32" t="s">
        <v>141</v>
      </c>
      <c r="B21" s="33">
        <v>0.15</v>
      </c>
      <c r="C21" s="34">
        <v>39.450000000000003</v>
      </c>
      <c r="D21" s="34">
        <v>70</v>
      </c>
      <c r="E21" s="34">
        <v>-30.549999999999997</v>
      </c>
      <c r="F21" s="33">
        <v>56.357142857142861</v>
      </c>
      <c r="H21" s="32" t="s">
        <v>141</v>
      </c>
      <c r="I21" s="33">
        <v>0.15</v>
      </c>
      <c r="J21" s="35">
        <v>0.6</v>
      </c>
      <c r="K21" s="34">
        <v>70</v>
      </c>
      <c r="L21" s="34">
        <v>-69.400000000000006</v>
      </c>
      <c r="M21" s="33">
        <v>0.8571428571428571</v>
      </c>
      <c r="N21" s="36"/>
      <c r="O21" s="32" t="s">
        <v>141</v>
      </c>
      <c r="P21" s="33">
        <v>0.15</v>
      </c>
      <c r="Q21" s="34">
        <v>30</v>
      </c>
      <c r="R21" s="34">
        <v>70</v>
      </c>
      <c r="S21" s="34">
        <v>-40</v>
      </c>
      <c r="T21" s="33">
        <v>42.857142857142854</v>
      </c>
      <c r="W21" s="32" t="s">
        <v>141</v>
      </c>
      <c r="X21" s="33">
        <v>0.15</v>
      </c>
      <c r="Y21" s="35">
        <v>8.85</v>
      </c>
      <c r="Z21" s="34">
        <v>70</v>
      </c>
      <c r="AA21" s="34">
        <v>-61.15</v>
      </c>
      <c r="AB21" s="33">
        <v>12.642857142857142</v>
      </c>
      <c r="AD21" s="32" t="s">
        <v>141</v>
      </c>
      <c r="AE21" s="33">
        <v>0.15</v>
      </c>
      <c r="AF21" s="35">
        <v>0</v>
      </c>
      <c r="AG21" s="34">
        <v>70</v>
      </c>
      <c r="AH21" s="34">
        <v>-70</v>
      </c>
      <c r="AI21" s="33">
        <v>0</v>
      </c>
    </row>
    <row r="22" spans="1:35" ht="33" customHeight="1" x14ac:dyDescent="0.3">
      <c r="A22" s="32" t="s">
        <v>142</v>
      </c>
      <c r="B22" s="33">
        <v>0.9</v>
      </c>
      <c r="C22" s="34">
        <v>0</v>
      </c>
      <c r="D22" s="34">
        <v>200</v>
      </c>
      <c r="E22" s="34">
        <v>-200</v>
      </c>
      <c r="F22" s="33">
        <v>0</v>
      </c>
      <c r="H22" s="32" t="s">
        <v>142</v>
      </c>
      <c r="I22" s="33">
        <v>0.9</v>
      </c>
      <c r="J22" s="35">
        <v>0</v>
      </c>
      <c r="K22" s="34">
        <v>200</v>
      </c>
      <c r="L22" s="34">
        <v>-200</v>
      </c>
      <c r="M22" s="33">
        <v>0</v>
      </c>
      <c r="N22" s="36"/>
      <c r="O22" s="32" t="s">
        <v>142</v>
      </c>
      <c r="P22" s="33">
        <v>0.9</v>
      </c>
      <c r="Q22" s="34">
        <v>0</v>
      </c>
      <c r="R22" s="34">
        <v>200</v>
      </c>
      <c r="S22" s="34">
        <v>-200</v>
      </c>
      <c r="T22" s="33">
        <v>0</v>
      </c>
      <c r="W22" s="32" t="s">
        <v>142</v>
      </c>
      <c r="X22" s="33">
        <v>0.9</v>
      </c>
      <c r="Y22" s="34">
        <v>0</v>
      </c>
      <c r="Z22" s="34">
        <v>200</v>
      </c>
      <c r="AA22" s="34">
        <v>-200</v>
      </c>
      <c r="AB22" s="33">
        <v>0</v>
      </c>
      <c r="AD22" s="32" t="s">
        <v>142</v>
      </c>
      <c r="AE22" s="33">
        <v>0.9</v>
      </c>
      <c r="AF22" s="35">
        <v>0</v>
      </c>
      <c r="AG22" s="34">
        <v>200</v>
      </c>
      <c r="AH22" s="34">
        <v>-200</v>
      </c>
      <c r="AI22" s="33">
        <v>0</v>
      </c>
    </row>
    <row r="23" spans="1:35" ht="49.5" x14ac:dyDescent="0.3">
      <c r="A23" s="32" t="s">
        <v>143</v>
      </c>
      <c r="B23" s="33"/>
      <c r="C23" s="34">
        <v>0</v>
      </c>
      <c r="D23" s="38">
        <v>0</v>
      </c>
      <c r="E23" s="34">
        <v>0</v>
      </c>
      <c r="F23" s="33">
        <v>0</v>
      </c>
      <c r="H23" s="32" t="s">
        <v>143</v>
      </c>
      <c r="I23" s="33"/>
      <c r="J23" s="35"/>
      <c r="K23" s="34">
        <v>0</v>
      </c>
      <c r="L23" s="34">
        <v>0</v>
      </c>
      <c r="M23" s="33">
        <v>0</v>
      </c>
      <c r="N23" s="36"/>
      <c r="O23" s="32" t="s">
        <v>143</v>
      </c>
      <c r="P23" s="33"/>
      <c r="Q23" s="34">
        <v>0</v>
      </c>
      <c r="R23" s="34">
        <v>0</v>
      </c>
      <c r="S23" s="34">
        <v>0</v>
      </c>
      <c r="T23" s="33">
        <v>0</v>
      </c>
      <c r="W23" s="32" t="s">
        <v>143</v>
      </c>
      <c r="X23" s="33"/>
      <c r="Y23" s="34">
        <v>0</v>
      </c>
      <c r="Z23" s="34">
        <v>0</v>
      </c>
      <c r="AA23" s="34">
        <v>0</v>
      </c>
      <c r="AB23" s="33">
        <v>0</v>
      </c>
      <c r="AD23" s="32" t="s">
        <v>143</v>
      </c>
      <c r="AE23" s="33"/>
      <c r="AF23" s="35">
        <v>0</v>
      </c>
      <c r="AG23" s="34">
        <v>0</v>
      </c>
      <c r="AH23" s="34">
        <v>0</v>
      </c>
      <c r="AI23" s="33">
        <v>0</v>
      </c>
    </row>
    <row r="24" spans="1:35" ht="49.5" x14ac:dyDescent="0.3">
      <c r="A24" s="28" t="s">
        <v>144</v>
      </c>
      <c r="B24" s="29"/>
      <c r="C24" s="37">
        <v>174.84761904761905</v>
      </c>
      <c r="D24" s="37">
        <v>381.90476190476187</v>
      </c>
      <c r="E24" s="37">
        <v>-207.05714285714282</v>
      </c>
      <c r="F24" s="29">
        <v>45.783042394014963</v>
      </c>
      <c r="H24" s="28" t="s">
        <v>144</v>
      </c>
      <c r="I24" s="29"/>
      <c r="J24" s="30">
        <v>84.69047619047619</v>
      </c>
      <c r="K24" s="37">
        <v>381.90476190476187</v>
      </c>
      <c r="L24" s="37">
        <v>-297.21428571428567</v>
      </c>
      <c r="M24" s="29">
        <v>22.17581047381546</v>
      </c>
      <c r="N24" s="31"/>
      <c r="O24" s="28" t="s">
        <v>144</v>
      </c>
      <c r="P24" s="29"/>
      <c r="Q24" s="37">
        <v>0</v>
      </c>
      <c r="R24" s="37">
        <v>381.90476190476187</v>
      </c>
      <c r="S24" s="37">
        <v>-381.90476190476187</v>
      </c>
      <c r="T24" s="29">
        <v>0</v>
      </c>
      <c r="W24" s="28" t="s">
        <v>144</v>
      </c>
      <c r="X24" s="29"/>
      <c r="Y24" s="37">
        <v>90.157142857142873</v>
      </c>
      <c r="Z24" s="37">
        <v>381.90476190476187</v>
      </c>
      <c r="AA24" s="37">
        <v>-291.74761904761897</v>
      </c>
      <c r="AB24" s="29">
        <v>23.60723192019951</v>
      </c>
      <c r="AD24" s="28" t="s">
        <v>144</v>
      </c>
      <c r="AE24" s="29"/>
      <c r="AF24" s="37">
        <v>0</v>
      </c>
      <c r="AG24" s="37">
        <v>381.90476190476187</v>
      </c>
      <c r="AH24" s="37">
        <v>-381.90476190476187</v>
      </c>
      <c r="AI24" s="29">
        <v>0</v>
      </c>
    </row>
    <row r="25" spans="1:35" ht="66" customHeight="1" x14ac:dyDescent="0.3">
      <c r="A25" s="32" t="s">
        <v>69</v>
      </c>
      <c r="B25" s="33">
        <v>1.5</v>
      </c>
      <c r="C25" s="34">
        <v>127.7</v>
      </c>
      <c r="D25" s="34">
        <v>200</v>
      </c>
      <c r="E25" s="34">
        <v>-72.3</v>
      </c>
      <c r="F25" s="33">
        <v>63.85</v>
      </c>
      <c r="H25" s="32" t="s">
        <v>69</v>
      </c>
      <c r="I25" s="33">
        <v>1.5</v>
      </c>
      <c r="J25" s="35">
        <v>53</v>
      </c>
      <c r="K25" s="34">
        <v>200</v>
      </c>
      <c r="L25" s="34">
        <v>-147</v>
      </c>
      <c r="M25" s="33">
        <v>26.5</v>
      </c>
      <c r="N25" s="36"/>
      <c r="O25" s="32" t="s">
        <v>69</v>
      </c>
      <c r="P25" s="33">
        <v>1.5</v>
      </c>
      <c r="Q25" s="35">
        <v>0</v>
      </c>
      <c r="R25" s="34">
        <v>200</v>
      </c>
      <c r="S25" s="34">
        <v>-200</v>
      </c>
      <c r="T25" s="33">
        <v>0</v>
      </c>
      <c r="W25" s="32" t="s">
        <v>69</v>
      </c>
      <c r="X25" s="33">
        <v>1.5</v>
      </c>
      <c r="Y25" s="35">
        <v>74.7</v>
      </c>
      <c r="Z25" s="34">
        <v>200</v>
      </c>
      <c r="AA25" s="34">
        <v>-125.3</v>
      </c>
      <c r="AB25" s="33">
        <v>37.35</v>
      </c>
      <c r="AD25" s="32" t="s">
        <v>69</v>
      </c>
      <c r="AE25" s="33">
        <v>1.5</v>
      </c>
      <c r="AF25" s="35">
        <v>0</v>
      </c>
      <c r="AG25" s="34">
        <v>200</v>
      </c>
      <c r="AH25" s="37">
        <v>-200</v>
      </c>
      <c r="AI25" s="33">
        <v>0</v>
      </c>
    </row>
    <row r="26" spans="1:35" ht="82.5" customHeight="1" x14ac:dyDescent="0.3">
      <c r="A26" s="32" t="s">
        <v>63</v>
      </c>
      <c r="B26" s="33">
        <v>1</v>
      </c>
      <c r="C26" s="34">
        <v>0</v>
      </c>
      <c r="D26" s="34">
        <v>120</v>
      </c>
      <c r="E26" s="34">
        <v>-120</v>
      </c>
      <c r="F26" s="33">
        <v>0</v>
      </c>
      <c r="H26" s="32" t="s">
        <v>63</v>
      </c>
      <c r="I26" s="33">
        <v>1</v>
      </c>
      <c r="J26" s="35">
        <v>0</v>
      </c>
      <c r="K26" s="34">
        <v>120</v>
      </c>
      <c r="L26" s="34">
        <v>-120</v>
      </c>
      <c r="M26" s="33">
        <v>0</v>
      </c>
      <c r="N26" s="36"/>
      <c r="O26" s="32" t="s">
        <v>63</v>
      </c>
      <c r="P26" s="33">
        <v>1</v>
      </c>
      <c r="Q26" s="35">
        <v>0</v>
      </c>
      <c r="R26" s="34">
        <v>120</v>
      </c>
      <c r="S26" s="34">
        <v>-120</v>
      </c>
      <c r="T26" s="33">
        <v>0</v>
      </c>
      <c r="W26" s="32" t="s">
        <v>63</v>
      </c>
      <c r="X26" s="33">
        <v>1</v>
      </c>
      <c r="Y26" s="35">
        <v>0</v>
      </c>
      <c r="Z26" s="34">
        <v>120</v>
      </c>
      <c r="AA26" s="34">
        <v>-120</v>
      </c>
      <c r="AB26" s="33">
        <v>0</v>
      </c>
      <c r="AD26" s="32" t="s">
        <v>63</v>
      </c>
      <c r="AE26" s="33">
        <v>1</v>
      </c>
      <c r="AF26" s="35">
        <v>0</v>
      </c>
      <c r="AG26" s="34">
        <v>120</v>
      </c>
      <c r="AH26" s="37">
        <v>-120</v>
      </c>
      <c r="AI26" s="33">
        <v>0</v>
      </c>
    </row>
    <row r="27" spans="1:35" x14ac:dyDescent="0.3">
      <c r="A27" s="32" t="s">
        <v>120</v>
      </c>
      <c r="B27" s="33">
        <v>0.7</v>
      </c>
      <c r="C27" s="34">
        <v>62.8</v>
      </c>
      <c r="D27" s="34">
        <v>50</v>
      </c>
      <c r="E27" s="34">
        <v>12.799999999999997</v>
      </c>
      <c r="F27" s="33">
        <v>125.6</v>
      </c>
      <c r="H27" s="32" t="s">
        <v>120</v>
      </c>
      <c r="I27" s="33">
        <v>0.7</v>
      </c>
      <c r="J27" s="35">
        <v>34.549999999999997</v>
      </c>
      <c r="K27" s="34">
        <v>50</v>
      </c>
      <c r="L27" s="34">
        <v>-15.450000000000003</v>
      </c>
      <c r="M27" s="33">
        <v>69.099999999999994</v>
      </c>
      <c r="N27" s="36"/>
      <c r="O27" s="32" t="s">
        <v>120</v>
      </c>
      <c r="P27" s="33">
        <v>0.7</v>
      </c>
      <c r="Q27" s="35">
        <v>0</v>
      </c>
      <c r="R27" s="34">
        <v>50</v>
      </c>
      <c r="S27" s="34">
        <v>-50</v>
      </c>
      <c r="T27" s="33">
        <v>0</v>
      </c>
      <c r="W27" s="32" t="s">
        <v>120</v>
      </c>
      <c r="X27" s="33">
        <v>0.7</v>
      </c>
      <c r="Y27" s="35">
        <v>28.25</v>
      </c>
      <c r="Z27" s="34">
        <v>50</v>
      </c>
      <c r="AA27" s="34">
        <v>-21.75</v>
      </c>
      <c r="AB27" s="33">
        <v>56.5</v>
      </c>
      <c r="AD27" s="32" t="s">
        <v>120</v>
      </c>
      <c r="AE27" s="33">
        <v>0.7</v>
      </c>
      <c r="AF27" s="35">
        <v>0</v>
      </c>
      <c r="AG27" s="34">
        <v>50</v>
      </c>
      <c r="AH27" s="37">
        <v>-50</v>
      </c>
      <c r="AI27" s="33">
        <v>0</v>
      </c>
    </row>
    <row r="28" spans="1:35" x14ac:dyDescent="0.3">
      <c r="A28" s="32" t="s">
        <v>114</v>
      </c>
      <c r="B28" s="33">
        <v>0.7</v>
      </c>
      <c r="C28" s="34">
        <v>0</v>
      </c>
      <c r="D28" s="34">
        <v>20</v>
      </c>
      <c r="E28" s="34">
        <v>-20</v>
      </c>
      <c r="F28" s="33">
        <v>0</v>
      </c>
      <c r="H28" s="32" t="s">
        <v>114</v>
      </c>
      <c r="I28" s="33">
        <v>0.7</v>
      </c>
      <c r="J28" s="35">
        <v>0</v>
      </c>
      <c r="K28" s="34">
        <v>20</v>
      </c>
      <c r="L28" s="34">
        <v>-20</v>
      </c>
      <c r="M28" s="33">
        <v>0</v>
      </c>
      <c r="N28" s="36"/>
      <c r="O28" s="32" t="s">
        <v>114</v>
      </c>
      <c r="P28" s="33">
        <v>0.7</v>
      </c>
      <c r="Q28" s="35">
        <v>0</v>
      </c>
      <c r="R28" s="34">
        <v>20</v>
      </c>
      <c r="S28" s="34">
        <v>-20</v>
      </c>
      <c r="T28" s="33">
        <v>0</v>
      </c>
      <c r="W28" s="32" t="s">
        <v>114</v>
      </c>
      <c r="X28" s="33">
        <v>0.7</v>
      </c>
      <c r="Y28" s="35">
        <v>0</v>
      </c>
      <c r="Z28" s="34">
        <v>20</v>
      </c>
      <c r="AA28" s="34">
        <v>-20</v>
      </c>
      <c r="AB28" s="33">
        <v>0</v>
      </c>
      <c r="AD28" s="32" t="s">
        <v>114</v>
      </c>
      <c r="AE28" s="33">
        <v>0.7</v>
      </c>
      <c r="AF28" s="35">
        <v>0</v>
      </c>
      <c r="AG28" s="34">
        <v>20</v>
      </c>
      <c r="AH28" s="37">
        <v>-20</v>
      </c>
      <c r="AI28" s="33">
        <v>0</v>
      </c>
    </row>
    <row r="29" spans="1:35" ht="82.5" customHeight="1" x14ac:dyDescent="0.3">
      <c r="A29" s="32" t="s">
        <v>113</v>
      </c>
      <c r="B29" s="33">
        <v>0.7</v>
      </c>
      <c r="C29" s="34">
        <v>0</v>
      </c>
      <c r="D29" s="34">
        <v>20</v>
      </c>
      <c r="E29" s="34">
        <v>-20</v>
      </c>
      <c r="F29" s="33">
        <v>0</v>
      </c>
      <c r="H29" s="32" t="s">
        <v>113</v>
      </c>
      <c r="I29" s="33">
        <v>0.7</v>
      </c>
      <c r="J29" s="35">
        <v>0</v>
      </c>
      <c r="K29" s="34">
        <v>20</v>
      </c>
      <c r="L29" s="34">
        <v>-20</v>
      </c>
      <c r="M29" s="33">
        <v>0</v>
      </c>
      <c r="N29" s="36"/>
      <c r="O29" s="32" t="s">
        <v>113</v>
      </c>
      <c r="P29" s="33">
        <v>0.7</v>
      </c>
      <c r="Q29" s="35">
        <v>0</v>
      </c>
      <c r="R29" s="34">
        <v>20</v>
      </c>
      <c r="S29" s="34">
        <v>-20</v>
      </c>
      <c r="T29" s="33">
        <v>0</v>
      </c>
      <c r="W29" s="32" t="s">
        <v>113</v>
      </c>
      <c r="X29" s="33">
        <v>0.7</v>
      </c>
      <c r="Y29" s="35">
        <v>0</v>
      </c>
      <c r="Z29" s="34">
        <v>20</v>
      </c>
      <c r="AA29" s="34">
        <v>-20</v>
      </c>
      <c r="AB29" s="33">
        <v>0</v>
      </c>
      <c r="AD29" s="32" t="s">
        <v>113</v>
      </c>
      <c r="AE29" s="33">
        <v>0.7</v>
      </c>
      <c r="AF29" s="35">
        <v>0</v>
      </c>
      <c r="AG29" s="34">
        <v>20</v>
      </c>
      <c r="AH29" s="37">
        <v>-20</v>
      </c>
      <c r="AI29" s="33">
        <v>0</v>
      </c>
    </row>
    <row r="30" spans="1:35" ht="33" x14ac:dyDescent="0.3">
      <c r="A30" s="28" t="s">
        <v>145</v>
      </c>
      <c r="B30" s="29"/>
      <c r="C30" s="34">
        <v>18.975000000000001</v>
      </c>
      <c r="D30" s="37">
        <v>18</v>
      </c>
      <c r="E30" s="37">
        <v>0.97500000000000142</v>
      </c>
      <c r="F30" s="29">
        <v>105.41666666666669</v>
      </c>
      <c r="H30" s="28" t="s">
        <v>145</v>
      </c>
      <c r="I30" s="29"/>
      <c r="J30" s="34">
        <v>4.6958333333333329</v>
      </c>
      <c r="K30" s="37">
        <v>18</v>
      </c>
      <c r="L30" s="37">
        <v>-13.304166666666667</v>
      </c>
      <c r="M30" s="29">
        <v>26.087962962962958</v>
      </c>
      <c r="N30" s="31"/>
      <c r="O30" s="28" t="s">
        <v>145</v>
      </c>
      <c r="P30" s="29"/>
      <c r="Q30" s="34">
        <v>0</v>
      </c>
      <c r="R30" s="37">
        <v>18</v>
      </c>
      <c r="S30" s="37">
        <v>-18</v>
      </c>
      <c r="T30" s="29">
        <v>0</v>
      </c>
      <c r="W30" s="28" t="s">
        <v>145</v>
      </c>
      <c r="X30" s="29"/>
      <c r="Y30" s="34">
        <v>14.279166666666667</v>
      </c>
      <c r="Z30" s="37">
        <v>18</v>
      </c>
      <c r="AA30" s="37">
        <v>-3.7208333333333332</v>
      </c>
      <c r="AB30" s="29">
        <v>79.328703703703709</v>
      </c>
      <c r="AD30" s="28" t="s">
        <v>145</v>
      </c>
      <c r="AE30" s="29"/>
      <c r="AF30" s="34">
        <v>0</v>
      </c>
      <c r="AG30" s="37">
        <v>18</v>
      </c>
      <c r="AH30" s="37">
        <v>-18</v>
      </c>
      <c r="AI30" s="29">
        <v>0</v>
      </c>
    </row>
    <row r="31" spans="1:35" ht="33" x14ac:dyDescent="0.3">
      <c r="A31" s="32" t="s">
        <v>146</v>
      </c>
      <c r="B31" s="33">
        <v>2.4</v>
      </c>
      <c r="C31" s="34">
        <v>4.5</v>
      </c>
      <c r="D31" s="34">
        <v>0</v>
      </c>
      <c r="E31" s="34">
        <v>4.5</v>
      </c>
      <c r="F31" s="33"/>
      <c r="H31" s="32" t="s">
        <v>146</v>
      </c>
      <c r="I31" s="33">
        <v>2.4</v>
      </c>
      <c r="J31" s="35">
        <v>2.75</v>
      </c>
      <c r="K31" s="34">
        <v>0</v>
      </c>
      <c r="L31" s="34">
        <v>2.75</v>
      </c>
      <c r="M31" s="33"/>
      <c r="N31" s="36"/>
      <c r="O31" s="32" t="s">
        <v>146</v>
      </c>
      <c r="P31" s="33">
        <v>2.4</v>
      </c>
      <c r="Q31" s="35">
        <v>0</v>
      </c>
      <c r="R31" s="34">
        <v>0</v>
      </c>
      <c r="S31" s="34">
        <v>0</v>
      </c>
      <c r="T31" s="33"/>
      <c r="W31" s="32" t="s">
        <v>146</v>
      </c>
      <c r="X31" s="33">
        <v>2.4</v>
      </c>
      <c r="Y31" s="35">
        <v>1.75</v>
      </c>
      <c r="Z31" s="34">
        <v>0</v>
      </c>
      <c r="AA31" s="34">
        <v>1.75</v>
      </c>
      <c r="AB31" s="33"/>
      <c r="AD31" s="32" t="s">
        <v>146</v>
      </c>
      <c r="AE31" s="33">
        <v>2.4</v>
      </c>
      <c r="AF31" s="35">
        <v>0</v>
      </c>
      <c r="AG31" s="34">
        <v>0</v>
      </c>
      <c r="AH31" s="34">
        <v>0</v>
      </c>
      <c r="AI31" s="33"/>
    </row>
    <row r="32" spans="1:35" x14ac:dyDescent="0.3">
      <c r="A32" s="32" t="s">
        <v>108</v>
      </c>
      <c r="B32" s="33"/>
      <c r="C32" s="34">
        <v>17.100000000000001</v>
      </c>
      <c r="D32" s="34">
        <v>18</v>
      </c>
      <c r="E32" s="34">
        <v>-0.89999999999999858</v>
      </c>
      <c r="F32" s="33">
        <v>95.000000000000014</v>
      </c>
      <c r="H32" s="32" t="s">
        <v>108</v>
      </c>
      <c r="I32" s="33"/>
      <c r="J32" s="35">
        <v>3.55</v>
      </c>
      <c r="K32" s="34">
        <v>18</v>
      </c>
      <c r="L32" s="34">
        <v>-14.45</v>
      </c>
      <c r="M32" s="33">
        <v>19.722222222222221</v>
      </c>
      <c r="N32" s="36"/>
      <c r="O32" s="32" t="s">
        <v>108</v>
      </c>
      <c r="P32" s="33"/>
      <c r="Q32" s="35">
        <v>0</v>
      </c>
      <c r="R32" s="34">
        <v>18</v>
      </c>
      <c r="S32" s="34">
        <v>-18</v>
      </c>
      <c r="T32" s="33">
        <v>0</v>
      </c>
      <c r="W32" s="32" t="s">
        <v>108</v>
      </c>
      <c r="X32" s="33"/>
      <c r="Y32" s="35">
        <v>13.55</v>
      </c>
      <c r="Z32" s="34">
        <v>18</v>
      </c>
      <c r="AA32" s="34">
        <v>-4.4499999999999993</v>
      </c>
      <c r="AB32" s="33">
        <v>75.277777777777771</v>
      </c>
      <c r="AD32" s="32" t="s">
        <v>108</v>
      </c>
      <c r="AE32" s="33"/>
      <c r="AF32" s="35">
        <v>0</v>
      </c>
      <c r="AG32" s="34">
        <v>18</v>
      </c>
      <c r="AH32" s="34">
        <v>-18</v>
      </c>
      <c r="AI32" s="33">
        <v>0</v>
      </c>
    </row>
    <row r="33" spans="1:35" ht="33" x14ac:dyDescent="0.3">
      <c r="A33" s="28" t="s">
        <v>147</v>
      </c>
      <c r="B33" s="29"/>
      <c r="C33" s="37">
        <v>0</v>
      </c>
      <c r="D33" s="37">
        <v>37</v>
      </c>
      <c r="E33" s="37">
        <v>-37</v>
      </c>
      <c r="F33" s="29">
        <v>0</v>
      </c>
      <c r="H33" s="28" t="s">
        <v>147</v>
      </c>
      <c r="I33" s="29"/>
      <c r="J33" s="30">
        <v>0</v>
      </c>
      <c r="K33" s="37">
        <v>0</v>
      </c>
      <c r="L33" s="37">
        <v>0</v>
      </c>
      <c r="M33" s="29"/>
      <c r="N33" s="31"/>
      <c r="O33" s="28" t="s">
        <v>147</v>
      </c>
      <c r="P33" s="29"/>
      <c r="Q33" s="37">
        <v>0</v>
      </c>
      <c r="R33" s="37">
        <v>0</v>
      </c>
      <c r="S33" s="37">
        <v>0</v>
      </c>
      <c r="T33" s="29"/>
      <c r="W33" s="28" t="s">
        <v>147</v>
      </c>
      <c r="X33" s="29"/>
      <c r="Y33" s="37">
        <v>0</v>
      </c>
      <c r="Z33" s="37">
        <v>0</v>
      </c>
      <c r="AA33" s="37">
        <v>0</v>
      </c>
      <c r="AB33" s="29"/>
      <c r="AD33" s="28" t="s">
        <v>147</v>
      </c>
      <c r="AE33" s="29"/>
      <c r="AF33" s="37">
        <v>0</v>
      </c>
      <c r="AG33" s="37">
        <v>0</v>
      </c>
      <c r="AH33" s="37">
        <v>0</v>
      </c>
      <c r="AI33" s="29"/>
    </row>
    <row r="34" spans="1:35" x14ac:dyDescent="0.3">
      <c r="A34" s="32" t="s">
        <v>109</v>
      </c>
      <c r="B34" s="33">
        <v>1</v>
      </c>
      <c r="C34" s="34">
        <v>0</v>
      </c>
      <c r="D34" s="34">
        <v>0</v>
      </c>
      <c r="E34" s="34">
        <v>0</v>
      </c>
      <c r="F34" s="33"/>
      <c r="H34" s="32" t="s">
        <v>109</v>
      </c>
      <c r="I34" s="33">
        <v>1</v>
      </c>
      <c r="J34" s="35">
        <v>0</v>
      </c>
      <c r="K34" s="34">
        <v>0</v>
      </c>
      <c r="L34" s="34">
        <v>0</v>
      </c>
      <c r="M34" s="33"/>
      <c r="N34" s="36"/>
      <c r="O34" s="32" t="s">
        <v>109</v>
      </c>
      <c r="P34" s="33">
        <v>1</v>
      </c>
      <c r="Q34" s="35">
        <v>0</v>
      </c>
      <c r="R34" s="34">
        <v>0</v>
      </c>
      <c r="S34" s="34">
        <v>0</v>
      </c>
      <c r="T34" s="33"/>
      <c r="W34" s="32" t="s">
        <v>109</v>
      </c>
      <c r="X34" s="33">
        <v>1</v>
      </c>
      <c r="Y34" s="35">
        <v>0</v>
      </c>
      <c r="Z34" s="34">
        <v>0</v>
      </c>
      <c r="AA34" s="34">
        <v>0</v>
      </c>
      <c r="AB34" s="33"/>
      <c r="AD34" s="32" t="s">
        <v>109</v>
      </c>
      <c r="AE34" s="33">
        <v>1</v>
      </c>
      <c r="AF34" s="35">
        <v>0</v>
      </c>
      <c r="AG34" s="34">
        <v>0</v>
      </c>
      <c r="AH34" s="34">
        <v>0</v>
      </c>
      <c r="AI34" s="33"/>
    </row>
    <row r="35" spans="1:35" ht="33" x14ac:dyDescent="0.3">
      <c r="A35" s="32" t="s">
        <v>148</v>
      </c>
      <c r="B35" s="33">
        <v>1.5</v>
      </c>
      <c r="C35" s="34">
        <v>0</v>
      </c>
      <c r="D35" s="34">
        <v>0</v>
      </c>
      <c r="E35" s="34">
        <v>0</v>
      </c>
      <c r="F35" s="33"/>
      <c r="H35" s="32" t="s">
        <v>148</v>
      </c>
      <c r="I35" s="33">
        <v>1.5</v>
      </c>
      <c r="J35" s="35">
        <v>0</v>
      </c>
      <c r="K35" s="34">
        <v>0</v>
      </c>
      <c r="L35" s="34">
        <v>0</v>
      </c>
      <c r="M35" s="33"/>
      <c r="N35" s="36"/>
      <c r="O35" s="32" t="s">
        <v>148</v>
      </c>
      <c r="P35" s="33">
        <v>1.5</v>
      </c>
      <c r="Q35" s="35">
        <v>0</v>
      </c>
      <c r="R35" s="34">
        <v>0</v>
      </c>
      <c r="S35" s="34">
        <v>0</v>
      </c>
      <c r="T35" s="33"/>
      <c r="W35" s="32" t="s">
        <v>148</v>
      </c>
      <c r="X35" s="33">
        <v>1.5</v>
      </c>
      <c r="Y35" s="35">
        <v>0</v>
      </c>
      <c r="Z35" s="34">
        <v>0</v>
      </c>
      <c r="AA35" s="34">
        <v>0</v>
      </c>
      <c r="AB35" s="33"/>
      <c r="AD35" s="32" t="s">
        <v>148</v>
      </c>
      <c r="AE35" s="33">
        <v>1.5</v>
      </c>
      <c r="AF35" s="35">
        <v>0</v>
      </c>
      <c r="AG35" s="34">
        <v>0</v>
      </c>
      <c r="AH35" s="34">
        <v>0</v>
      </c>
      <c r="AI35" s="33"/>
    </row>
    <row r="36" spans="1:35" x14ac:dyDescent="0.3">
      <c r="A36" s="28" t="s">
        <v>149</v>
      </c>
      <c r="B36" s="28"/>
      <c r="C36" s="28"/>
      <c r="D36" s="28"/>
      <c r="E36" s="28"/>
      <c r="F36" s="28"/>
      <c r="H36" s="28" t="s">
        <v>149</v>
      </c>
      <c r="I36" s="28"/>
      <c r="J36" s="39"/>
      <c r="K36" s="28"/>
      <c r="L36" s="28"/>
      <c r="M36" s="28"/>
      <c r="N36" s="40"/>
      <c r="O36" s="28" t="s">
        <v>149</v>
      </c>
      <c r="P36" s="28"/>
      <c r="Q36" s="28"/>
      <c r="R36" s="28"/>
      <c r="S36" s="28"/>
      <c r="T36" s="28"/>
      <c r="W36" s="28" t="s">
        <v>149</v>
      </c>
      <c r="X36" s="28"/>
      <c r="Y36" s="28"/>
      <c r="Z36" s="28"/>
      <c r="AA36" s="28"/>
      <c r="AB36" s="28"/>
      <c r="AD36" s="28" t="s">
        <v>149</v>
      </c>
      <c r="AE36" s="28"/>
      <c r="AF36" s="39"/>
      <c r="AG36" s="28"/>
      <c r="AH36" s="28"/>
      <c r="AI36" s="28"/>
    </row>
    <row r="37" spans="1:35" x14ac:dyDescent="0.3">
      <c r="A37" s="32" t="s">
        <v>111</v>
      </c>
      <c r="B37" s="33"/>
      <c r="C37" s="34">
        <v>0.8</v>
      </c>
      <c r="D37" s="35">
        <v>0.4</v>
      </c>
      <c r="E37" s="34">
        <v>0.4</v>
      </c>
      <c r="F37" s="33">
        <v>200</v>
      </c>
      <c r="H37" s="32" t="s">
        <v>111</v>
      </c>
      <c r="I37" s="33"/>
      <c r="J37" s="35">
        <v>0.8</v>
      </c>
      <c r="K37" s="35">
        <v>0.4</v>
      </c>
      <c r="L37" s="34">
        <v>0.4</v>
      </c>
      <c r="M37" s="33">
        <v>200</v>
      </c>
      <c r="N37" s="36"/>
      <c r="O37" s="32" t="s">
        <v>111</v>
      </c>
      <c r="P37" s="33"/>
      <c r="Q37" s="35">
        <v>0</v>
      </c>
      <c r="R37" s="35">
        <v>0.4</v>
      </c>
      <c r="S37" s="34">
        <v>-0.4</v>
      </c>
      <c r="T37" s="33">
        <v>0</v>
      </c>
      <c r="W37" s="32" t="s">
        <v>111</v>
      </c>
      <c r="X37" s="33"/>
      <c r="Y37" s="35">
        <v>0</v>
      </c>
      <c r="Z37" s="35">
        <v>0.4</v>
      </c>
      <c r="AA37" s="34">
        <v>-0.4</v>
      </c>
      <c r="AB37" s="33">
        <v>0</v>
      </c>
      <c r="AD37" s="32" t="s">
        <v>111</v>
      </c>
      <c r="AE37" s="33"/>
      <c r="AF37" s="35">
        <v>0</v>
      </c>
      <c r="AG37" s="35">
        <v>0.4</v>
      </c>
      <c r="AH37" s="34">
        <v>-0.4</v>
      </c>
      <c r="AI37" s="33">
        <v>0</v>
      </c>
    </row>
    <row r="38" spans="1:35" x14ac:dyDescent="0.3">
      <c r="A38" s="32" t="s">
        <v>107</v>
      </c>
      <c r="B38" s="33"/>
      <c r="C38" s="34">
        <v>0.8</v>
      </c>
      <c r="D38" s="35">
        <v>0</v>
      </c>
      <c r="E38" s="34">
        <v>0.8</v>
      </c>
      <c r="F38" s="33"/>
      <c r="H38" s="32" t="s">
        <v>107</v>
      </c>
      <c r="I38" s="33"/>
      <c r="J38" s="35">
        <v>0.8</v>
      </c>
      <c r="K38" s="35">
        <v>0</v>
      </c>
      <c r="L38" s="34">
        <v>0.8</v>
      </c>
      <c r="M38" s="33"/>
      <c r="N38" s="36"/>
      <c r="O38" s="32" t="s">
        <v>107</v>
      </c>
      <c r="P38" s="33"/>
      <c r="Q38" s="35">
        <v>0</v>
      </c>
      <c r="R38" s="35">
        <v>0</v>
      </c>
      <c r="S38" s="34">
        <v>0</v>
      </c>
      <c r="T38" s="33"/>
      <c r="W38" s="32" t="s">
        <v>107</v>
      </c>
      <c r="X38" s="33"/>
      <c r="Y38" s="35">
        <v>0</v>
      </c>
      <c r="Z38" s="35">
        <v>0</v>
      </c>
      <c r="AA38" s="34">
        <v>0</v>
      </c>
      <c r="AB38" s="33"/>
      <c r="AD38" s="32" t="s">
        <v>107</v>
      </c>
      <c r="AE38" s="33"/>
      <c r="AF38" s="35">
        <v>0</v>
      </c>
      <c r="AG38" s="35">
        <v>0</v>
      </c>
      <c r="AH38" s="34">
        <v>0</v>
      </c>
      <c r="AI38" s="33"/>
    </row>
    <row r="39" spans="1:35" ht="33" x14ac:dyDescent="0.3">
      <c r="A39" s="32" t="s">
        <v>123</v>
      </c>
      <c r="B39" s="33"/>
      <c r="C39" s="34">
        <v>0</v>
      </c>
      <c r="D39" s="35">
        <v>2</v>
      </c>
      <c r="E39" s="34">
        <v>-2</v>
      </c>
      <c r="F39" s="33">
        <v>0</v>
      </c>
      <c r="H39" s="32" t="s">
        <v>123</v>
      </c>
      <c r="I39" s="33"/>
      <c r="J39" s="35">
        <v>0</v>
      </c>
      <c r="K39" s="35">
        <v>2</v>
      </c>
      <c r="L39" s="34">
        <v>-2</v>
      </c>
      <c r="M39" s="33">
        <v>0</v>
      </c>
      <c r="N39" s="36"/>
      <c r="O39" s="32" t="s">
        <v>123</v>
      </c>
      <c r="P39" s="33"/>
      <c r="Q39" s="35">
        <v>0</v>
      </c>
      <c r="R39" s="35">
        <v>2</v>
      </c>
      <c r="S39" s="34">
        <v>-2</v>
      </c>
      <c r="T39" s="33">
        <v>0</v>
      </c>
      <c r="W39" s="32" t="s">
        <v>123</v>
      </c>
      <c r="X39" s="33"/>
      <c r="Y39" s="35">
        <v>0</v>
      </c>
      <c r="Z39" s="35">
        <v>2</v>
      </c>
      <c r="AA39" s="34">
        <v>-2</v>
      </c>
      <c r="AB39" s="33">
        <v>0</v>
      </c>
      <c r="AD39" s="32" t="s">
        <v>123</v>
      </c>
      <c r="AE39" s="33"/>
      <c r="AF39" s="35">
        <v>0</v>
      </c>
      <c r="AG39" s="35">
        <v>2</v>
      </c>
      <c r="AH39" s="34">
        <v>-2</v>
      </c>
      <c r="AI39" s="33">
        <v>0</v>
      </c>
    </row>
    <row r="40" spans="1:35" ht="33" customHeight="1" x14ac:dyDescent="0.3">
      <c r="A40" s="32" t="s">
        <v>150</v>
      </c>
      <c r="B40" s="33"/>
      <c r="C40" s="34">
        <v>2.6149999999999998</v>
      </c>
      <c r="D40" s="35">
        <v>4</v>
      </c>
      <c r="E40" s="34">
        <v>-1.3850000000000002</v>
      </c>
      <c r="F40" s="33">
        <v>65.375</v>
      </c>
      <c r="H40" s="32" t="s">
        <v>150</v>
      </c>
      <c r="I40" s="33"/>
      <c r="J40" s="35">
        <v>0.67</v>
      </c>
      <c r="K40" s="35">
        <v>4</v>
      </c>
      <c r="L40" s="34">
        <v>-3.33</v>
      </c>
      <c r="M40" s="33">
        <v>16.75</v>
      </c>
      <c r="N40" s="36"/>
      <c r="O40" s="32" t="s">
        <v>150</v>
      </c>
      <c r="P40" s="33"/>
      <c r="Q40" s="35">
        <v>0</v>
      </c>
      <c r="R40" s="35">
        <v>4</v>
      </c>
      <c r="S40" s="34">
        <v>-4</v>
      </c>
      <c r="T40" s="33">
        <v>0</v>
      </c>
      <c r="W40" s="32" t="s">
        <v>150</v>
      </c>
      <c r="X40" s="33"/>
      <c r="Y40" s="35">
        <v>1.9449999999999998</v>
      </c>
      <c r="Z40" s="35">
        <v>4</v>
      </c>
      <c r="AA40" s="34">
        <v>-2.0550000000000002</v>
      </c>
      <c r="AB40" s="33">
        <v>48.624999999999993</v>
      </c>
      <c r="AD40" s="32" t="s">
        <v>150</v>
      </c>
      <c r="AE40" s="33"/>
      <c r="AF40" s="35">
        <v>0</v>
      </c>
      <c r="AG40" s="35">
        <v>4</v>
      </c>
      <c r="AH40" s="34">
        <v>-4</v>
      </c>
      <c r="AI40" s="33">
        <v>0</v>
      </c>
    </row>
    <row r="41" spans="1:35" x14ac:dyDescent="0.3">
      <c r="A41" s="32" t="s">
        <v>119</v>
      </c>
      <c r="B41" s="33"/>
      <c r="C41" s="34">
        <v>0</v>
      </c>
      <c r="D41" s="35">
        <v>0</v>
      </c>
      <c r="E41" s="34">
        <v>0</v>
      </c>
      <c r="F41" s="33"/>
      <c r="H41" s="32" t="s">
        <v>119</v>
      </c>
      <c r="I41" s="33"/>
      <c r="J41" s="35">
        <v>0</v>
      </c>
      <c r="K41" s="35">
        <v>0</v>
      </c>
      <c r="L41" s="34">
        <v>0</v>
      </c>
      <c r="M41" s="33"/>
      <c r="N41" s="36"/>
      <c r="O41" s="32" t="s">
        <v>119</v>
      </c>
      <c r="P41" s="33"/>
      <c r="Q41" s="35">
        <v>0</v>
      </c>
      <c r="R41" s="35">
        <v>0</v>
      </c>
      <c r="S41" s="34">
        <v>0</v>
      </c>
      <c r="T41" s="33"/>
      <c r="W41" s="32" t="s">
        <v>119</v>
      </c>
      <c r="X41" s="33"/>
      <c r="Y41" s="35">
        <v>0</v>
      </c>
      <c r="Z41" s="35">
        <v>0</v>
      </c>
      <c r="AA41" s="34">
        <v>0</v>
      </c>
      <c r="AB41" s="33"/>
      <c r="AD41" s="32" t="s">
        <v>119</v>
      </c>
      <c r="AE41" s="33"/>
      <c r="AF41" s="35">
        <v>0</v>
      </c>
      <c r="AG41" s="35">
        <v>0</v>
      </c>
      <c r="AH41" s="34">
        <v>0</v>
      </c>
      <c r="AI41" s="33"/>
    </row>
    <row r="42" spans="1:35" ht="33" customHeight="1" x14ac:dyDescent="0.3">
      <c r="A42" s="32" t="s">
        <v>151</v>
      </c>
      <c r="B42" s="33"/>
      <c r="C42" s="34">
        <v>0</v>
      </c>
      <c r="D42" s="35">
        <v>0</v>
      </c>
      <c r="E42" s="34">
        <v>0</v>
      </c>
      <c r="F42" s="33"/>
      <c r="H42" s="32" t="s">
        <v>151</v>
      </c>
      <c r="I42" s="33"/>
      <c r="J42" s="35">
        <v>0</v>
      </c>
      <c r="K42" s="35">
        <v>0</v>
      </c>
      <c r="L42" s="34">
        <v>0</v>
      </c>
      <c r="M42" s="33"/>
      <c r="N42" s="36"/>
      <c r="O42" s="32" t="s">
        <v>151</v>
      </c>
      <c r="P42" s="33"/>
      <c r="Q42" s="35">
        <v>0</v>
      </c>
      <c r="R42" s="35">
        <v>0</v>
      </c>
      <c r="S42" s="34">
        <v>0</v>
      </c>
      <c r="T42" s="33"/>
      <c r="W42" s="32" t="s">
        <v>151</v>
      </c>
      <c r="X42" s="33"/>
      <c r="Y42" s="35">
        <v>0</v>
      </c>
      <c r="Z42" s="35">
        <v>0</v>
      </c>
      <c r="AA42" s="34">
        <v>0</v>
      </c>
      <c r="AB42" s="33"/>
      <c r="AD42" s="32" t="s">
        <v>151</v>
      </c>
      <c r="AE42" s="33"/>
      <c r="AF42" s="35">
        <v>0</v>
      </c>
      <c r="AG42" s="35">
        <v>0</v>
      </c>
      <c r="AH42" s="34">
        <v>0</v>
      </c>
      <c r="AI42" s="33"/>
    </row>
    <row r="43" spans="1:35" ht="33" customHeight="1" x14ac:dyDescent="0.3">
      <c r="A43" s="41" t="s">
        <v>218</v>
      </c>
      <c r="B43" s="43"/>
      <c r="C43" s="34">
        <v>15.95</v>
      </c>
      <c r="D43" s="44">
        <v>40</v>
      </c>
      <c r="E43" s="45">
        <v>-24.05</v>
      </c>
      <c r="F43" s="43">
        <v>39.875</v>
      </c>
      <c r="H43" s="41" t="s">
        <v>218</v>
      </c>
      <c r="I43" s="43"/>
      <c r="J43" s="44">
        <v>10.1</v>
      </c>
      <c r="K43" s="44">
        <v>40</v>
      </c>
      <c r="L43" s="45">
        <v>-29.9</v>
      </c>
      <c r="M43" s="43">
        <v>25.25</v>
      </c>
      <c r="N43" s="36"/>
      <c r="O43" s="41" t="s">
        <v>218</v>
      </c>
      <c r="P43" s="43"/>
      <c r="Q43" s="44">
        <v>0</v>
      </c>
      <c r="R43" s="42">
        <v>40</v>
      </c>
      <c r="S43" s="42">
        <v>0</v>
      </c>
      <c r="T43" s="42">
        <v>0</v>
      </c>
      <c r="W43" s="41" t="s">
        <v>218</v>
      </c>
      <c r="X43" s="43"/>
      <c r="Y43" s="44">
        <v>5.85</v>
      </c>
      <c r="Z43" s="44">
        <v>40</v>
      </c>
      <c r="AA43" s="45">
        <v>-34.15</v>
      </c>
      <c r="AB43" s="43">
        <v>14.625</v>
      </c>
      <c r="AD43" s="41" t="s">
        <v>172</v>
      </c>
      <c r="AE43" s="43"/>
      <c r="AF43" s="44">
        <v>0</v>
      </c>
      <c r="AG43" s="44">
        <v>40</v>
      </c>
      <c r="AH43" s="45"/>
      <c r="AI43" s="43"/>
    </row>
    <row r="44" spans="1:35" s="27" customFormat="1" x14ac:dyDescent="0.3">
      <c r="A44" s="58" t="s">
        <v>104</v>
      </c>
      <c r="B44" s="46"/>
      <c r="C44" s="47">
        <v>1578.5139999999997</v>
      </c>
      <c r="D44" s="48">
        <v>2211.4</v>
      </c>
      <c r="E44" s="46"/>
      <c r="F44" s="49"/>
      <c r="H44" s="58" t="s">
        <v>104</v>
      </c>
      <c r="I44" s="46"/>
      <c r="J44" s="47">
        <v>402.76499999999999</v>
      </c>
      <c r="K44" s="48">
        <v>2211.4</v>
      </c>
      <c r="L44" s="46"/>
      <c r="M44" s="49"/>
      <c r="O44" s="58" t="s">
        <v>104</v>
      </c>
      <c r="P44" s="46"/>
      <c r="Q44" s="48">
        <v>180</v>
      </c>
      <c r="R44" s="48">
        <v>2211.4</v>
      </c>
      <c r="S44" s="46"/>
      <c r="T44" s="49"/>
      <c r="W44" s="58" t="s">
        <v>104</v>
      </c>
      <c r="X44" s="46"/>
      <c r="Y44" s="48">
        <v>645.74900000000014</v>
      </c>
      <c r="Z44" s="48">
        <v>2171.4</v>
      </c>
      <c r="AA44" s="46"/>
      <c r="AB44" s="49"/>
      <c r="AD44" s="58" t="s">
        <v>104</v>
      </c>
      <c r="AE44" s="46"/>
      <c r="AF44" s="47">
        <v>350</v>
      </c>
      <c r="AG44" s="48">
        <v>2211.4</v>
      </c>
      <c r="AH44" s="46"/>
      <c r="AI44" s="49"/>
    </row>
    <row r="45" spans="1:35" x14ac:dyDescent="0.3">
      <c r="C45" s="50"/>
      <c r="J45" s="50"/>
      <c r="Q45" s="50"/>
      <c r="Y45" s="50"/>
      <c r="AF45" s="50"/>
    </row>
    <row r="47" spans="1:35" x14ac:dyDescent="0.3">
      <c r="J47" s="50"/>
    </row>
    <row r="48" spans="1:35" x14ac:dyDescent="0.3">
      <c r="K48" s="50"/>
    </row>
    <row r="50" spans="9:9" x14ac:dyDescent="0.3">
      <c r="I50" s="50"/>
    </row>
  </sheetData>
  <mergeCells count="15">
    <mergeCell ref="B4:B5"/>
    <mergeCell ref="I4:I5"/>
    <mergeCell ref="X4:X5"/>
    <mergeCell ref="AE4:AE5"/>
    <mergeCell ref="A2:F2"/>
    <mergeCell ref="H2:M2"/>
    <mergeCell ref="W2:AB2"/>
    <mergeCell ref="AD2:AI2"/>
    <mergeCell ref="A3:F3"/>
    <mergeCell ref="H3:M3"/>
    <mergeCell ref="W3:AB3"/>
    <mergeCell ref="AD3:AI3"/>
    <mergeCell ref="O2:T2"/>
    <mergeCell ref="O3:T3"/>
    <mergeCell ref="P4:P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34" firstPageNumber="0" orientation="landscape" horizontalDpi="300" verticalDpi="300" r:id="rId1"/>
  <colBreaks count="1" manualBreakCount="1">
    <brk id="20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G600"/>
  <sheetViews>
    <sheetView view="pageBreakPreview" topLeftCell="A124" zoomScale="60" zoomScaleNormal="100" workbookViewId="0">
      <selection activeCell="E1" sqref="E1:E1048576"/>
    </sheetView>
  </sheetViews>
  <sheetFormatPr defaultColWidth="10.6640625" defaultRowHeight="16.5" x14ac:dyDescent="0.2"/>
  <cols>
    <col min="1" max="1" width="16" style="100" bestFit="1" customWidth="1"/>
    <col min="2" max="2" width="35.83203125" style="100" bestFit="1" customWidth="1"/>
    <col min="3" max="3" width="17.83203125" style="100" bestFit="1" customWidth="1"/>
    <col min="4" max="4" width="37.5" style="99" customWidth="1"/>
    <col min="5" max="5" width="10.6640625" style="100" customWidth="1"/>
    <col min="6" max="6" width="43.6640625" style="99" customWidth="1"/>
    <col min="7" max="7" width="17.83203125" style="100" bestFit="1" customWidth="1"/>
    <col min="8" max="16384" width="10.6640625" style="100"/>
  </cols>
  <sheetData>
    <row r="1" spans="1:7" x14ac:dyDescent="0.2">
      <c r="A1" s="101"/>
      <c r="C1" s="102"/>
      <c r="E1" s="101"/>
      <c r="F1" s="101"/>
      <c r="G1" s="103" t="s">
        <v>653</v>
      </c>
    </row>
    <row r="2" spans="1:7" ht="33.75" customHeight="1" x14ac:dyDescent="0.2">
      <c r="A2" s="246" t="s">
        <v>655</v>
      </c>
      <c r="B2" s="246"/>
      <c r="C2" s="246"/>
      <c r="D2" s="246"/>
      <c r="E2" s="246"/>
      <c r="F2" s="246"/>
      <c r="G2" s="246"/>
    </row>
    <row r="3" spans="1:7" x14ac:dyDescent="0.2">
      <c r="A3" s="104"/>
      <c r="B3" s="105" t="s">
        <v>667</v>
      </c>
      <c r="C3" s="102"/>
      <c r="E3" s="106"/>
      <c r="F3" s="107"/>
      <c r="G3" s="102"/>
    </row>
    <row r="4" spans="1:7" x14ac:dyDescent="0.2">
      <c r="A4" s="108"/>
      <c r="B4" s="109"/>
      <c r="C4" s="102"/>
      <c r="E4" s="106"/>
      <c r="F4" s="110"/>
      <c r="G4" s="102"/>
    </row>
    <row r="5" spans="1:7" ht="16.5" customHeight="1" x14ac:dyDescent="0.2">
      <c r="A5" s="276" t="s">
        <v>22</v>
      </c>
      <c r="B5" s="276" t="s">
        <v>23</v>
      </c>
      <c r="C5" s="276" t="s">
        <v>24</v>
      </c>
      <c r="D5" s="286" t="s">
        <v>290</v>
      </c>
      <c r="E5" s="111"/>
      <c r="F5" s="277" t="s">
        <v>23</v>
      </c>
      <c r="G5" s="279" t="s">
        <v>24</v>
      </c>
    </row>
    <row r="6" spans="1:7" x14ac:dyDescent="0.2">
      <c r="A6" s="276"/>
      <c r="B6" s="276"/>
      <c r="C6" s="276"/>
      <c r="D6" s="286"/>
      <c r="E6" s="112"/>
      <c r="F6" s="278"/>
      <c r="G6" s="280"/>
    </row>
    <row r="7" spans="1:7" x14ac:dyDescent="0.2">
      <c r="A7" s="270" t="s">
        <v>291</v>
      </c>
      <c r="B7" s="270"/>
      <c r="C7" s="270"/>
      <c r="D7" s="195"/>
      <c r="E7" s="112"/>
      <c r="F7" s="271" t="s">
        <v>291</v>
      </c>
      <c r="G7" s="272"/>
    </row>
    <row r="8" spans="1:7" ht="16.5" customHeight="1" x14ac:dyDescent="0.2">
      <c r="A8" s="273" t="s">
        <v>0</v>
      </c>
      <c r="B8" s="273"/>
      <c r="C8" s="273"/>
      <c r="D8" s="195"/>
      <c r="E8" s="112"/>
      <c r="F8" s="274" t="s">
        <v>0</v>
      </c>
      <c r="G8" s="275"/>
    </row>
    <row r="9" spans="1:7" x14ac:dyDescent="0.2">
      <c r="A9" s="137" t="s">
        <v>292</v>
      </c>
      <c r="B9" s="147" t="s">
        <v>47</v>
      </c>
      <c r="C9" s="124">
        <v>10</v>
      </c>
      <c r="D9" s="195" t="s">
        <v>835</v>
      </c>
      <c r="E9" s="112"/>
      <c r="F9" s="115"/>
      <c r="G9" s="113"/>
    </row>
    <row r="10" spans="1:7" x14ac:dyDescent="0.2">
      <c r="A10" s="137" t="s">
        <v>293</v>
      </c>
      <c r="B10" s="147" t="s">
        <v>294</v>
      </c>
      <c r="C10" s="124">
        <v>15</v>
      </c>
      <c r="D10" s="195"/>
      <c r="E10" s="112"/>
      <c r="F10" s="114" t="s">
        <v>294</v>
      </c>
      <c r="G10" s="113">
        <v>20</v>
      </c>
    </row>
    <row r="11" spans="1:7" ht="16.5" customHeight="1" x14ac:dyDescent="0.2">
      <c r="A11" s="137" t="s">
        <v>295</v>
      </c>
      <c r="B11" s="147" t="s">
        <v>296</v>
      </c>
      <c r="C11" s="124">
        <v>40</v>
      </c>
      <c r="D11" s="195" t="s">
        <v>836</v>
      </c>
      <c r="E11" s="112"/>
      <c r="F11" s="115" t="s">
        <v>206</v>
      </c>
      <c r="G11" s="113">
        <v>70</v>
      </c>
    </row>
    <row r="12" spans="1:7" ht="49.5" customHeight="1" x14ac:dyDescent="0.2">
      <c r="A12" s="137" t="s">
        <v>297</v>
      </c>
      <c r="B12" s="147" t="s">
        <v>298</v>
      </c>
      <c r="C12" s="124">
        <v>220</v>
      </c>
      <c r="D12" s="195" t="s">
        <v>837</v>
      </c>
      <c r="E12" s="116"/>
      <c r="F12" s="115" t="s">
        <v>698</v>
      </c>
      <c r="G12" s="113">
        <v>250</v>
      </c>
    </row>
    <row r="13" spans="1:7" ht="16.5" customHeight="1" x14ac:dyDescent="0.2">
      <c r="A13" s="137" t="s">
        <v>299</v>
      </c>
      <c r="B13" s="147" t="s">
        <v>300</v>
      </c>
      <c r="C13" s="124">
        <v>200</v>
      </c>
      <c r="D13" s="195" t="s">
        <v>838</v>
      </c>
      <c r="E13" s="116"/>
      <c r="F13" s="115" t="s">
        <v>221</v>
      </c>
      <c r="G13" s="113">
        <v>200</v>
      </c>
    </row>
    <row r="14" spans="1:7" ht="16.5" customHeight="1" x14ac:dyDescent="0.2">
      <c r="A14" s="148"/>
      <c r="B14" s="147" t="s">
        <v>63</v>
      </c>
      <c r="C14" s="124">
        <v>40</v>
      </c>
      <c r="D14" s="195" t="s">
        <v>839</v>
      </c>
      <c r="E14" s="116"/>
      <c r="F14" s="115" t="s">
        <v>219</v>
      </c>
      <c r="G14" s="113">
        <v>50</v>
      </c>
    </row>
    <row r="15" spans="1:7" ht="33" x14ac:dyDescent="0.2">
      <c r="A15" s="137" t="s">
        <v>275</v>
      </c>
      <c r="B15" s="147" t="s">
        <v>42</v>
      </c>
      <c r="C15" s="124">
        <v>100</v>
      </c>
      <c r="D15" s="195" t="s">
        <v>840</v>
      </c>
      <c r="E15" s="116"/>
      <c r="F15" s="115"/>
      <c r="G15" s="113"/>
    </row>
    <row r="16" spans="1:7" x14ac:dyDescent="0.3">
      <c r="A16" s="269" t="s">
        <v>215</v>
      </c>
      <c r="B16" s="269"/>
      <c r="C16" s="125">
        <v>625</v>
      </c>
      <c r="D16" s="195"/>
      <c r="E16" s="116"/>
      <c r="F16" s="117" t="s">
        <v>215</v>
      </c>
      <c r="G16" s="113">
        <f>SUM(G9:G15)</f>
        <v>590</v>
      </c>
    </row>
    <row r="17" spans="1:7" ht="16.5" customHeight="1" x14ac:dyDescent="0.3">
      <c r="A17" s="149"/>
      <c r="B17" s="149"/>
      <c r="C17" s="125"/>
      <c r="D17" s="195"/>
      <c r="E17" s="116"/>
      <c r="F17" s="274" t="s">
        <v>157</v>
      </c>
      <c r="G17" s="275"/>
    </row>
    <row r="18" spans="1:7" x14ac:dyDescent="0.3">
      <c r="A18" s="149"/>
      <c r="B18" s="149"/>
      <c r="C18" s="125"/>
      <c r="D18" s="195"/>
      <c r="E18" s="116"/>
      <c r="F18" s="115" t="s">
        <v>302</v>
      </c>
      <c r="G18" s="113">
        <v>150</v>
      </c>
    </row>
    <row r="19" spans="1:7" ht="45.75" customHeight="1" x14ac:dyDescent="0.3">
      <c r="A19" s="149"/>
      <c r="B19" s="149"/>
      <c r="C19" s="125"/>
      <c r="D19" s="195"/>
      <c r="E19" s="116"/>
      <c r="F19" s="115" t="s">
        <v>703</v>
      </c>
      <c r="G19" s="113">
        <v>30</v>
      </c>
    </row>
    <row r="20" spans="1:7" x14ac:dyDescent="0.3">
      <c r="A20" s="149"/>
      <c r="B20" s="149"/>
      <c r="C20" s="125"/>
      <c r="D20" s="195"/>
      <c r="E20" s="116"/>
      <c r="F20" s="115"/>
      <c r="G20" s="113"/>
    </row>
    <row r="21" spans="1:7" x14ac:dyDescent="0.3">
      <c r="A21" s="149"/>
      <c r="B21" s="149"/>
      <c r="C21" s="125"/>
      <c r="D21" s="195"/>
      <c r="E21" s="116"/>
      <c r="F21" s="118" t="s">
        <v>158</v>
      </c>
      <c r="G21" s="113">
        <f>SUM(G18:G20)</f>
        <v>180</v>
      </c>
    </row>
    <row r="22" spans="1:7" x14ac:dyDescent="0.2">
      <c r="A22" s="273" t="s">
        <v>11</v>
      </c>
      <c r="B22" s="273"/>
      <c r="C22" s="273"/>
      <c r="D22" s="195"/>
      <c r="E22" s="111"/>
      <c r="F22" s="274" t="s">
        <v>11</v>
      </c>
      <c r="G22" s="275"/>
    </row>
    <row r="23" spans="1:7" ht="16.5" customHeight="1" x14ac:dyDescent="0.2">
      <c r="A23" s="137" t="s">
        <v>303</v>
      </c>
      <c r="B23" s="147" t="s">
        <v>304</v>
      </c>
      <c r="C23" s="124">
        <v>100</v>
      </c>
      <c r="D23" s="195" t="s">
        <v>305</v>
      </c>
      <c r="E23" s="111"/>
      <c r="F23" s="115" t="s">
        <v>306</v>
      </c>
      <c r="G23" s="113">
        <v>100</v>
      </c>
    </row>
    <row r="24" spans="1:7" ht="33" customHeight="1" x14ac:dyDescent="0.2">
      <c r="A24" s="137" t="s">
        <v>282</v>
      </c>
      <c r="B24" s="147" t="s">
        <v>668</v>
      </c>
      <c r="C24" s="124">
        <v>275</v>
      </c>
      <c r="D24" s="195"/>
      <c r="E24" s="112"/>
      <c r="F24" s="115" t="s">
        <v>705</v>
      </c>
      <c r="G24" s="113">
        <v>275</v>
      </c>
    </row>
    <row r="25" spans="1:7" ht="99" x14ac:dyDescent="0.2">
      <c r="A25" s="148" t="s">
        <v>307</v>
      </c>
      <c r="B25" s="147" t="s">
        <v>225</v>
      </c>
      <c r="C25" s="124">
        <v>100</v>
      </c>
      <c r="D25" s="195" t="s">
        <v>841</v>
      </c>
      <c r="E25" s="112"/>
      <c r="F25" s="115" t="s">
        <v>706</v>
      </c>
      <c r="G25" s="113">
        <v>130</v>
      </c>
    </row>
    <row r="26" spans="1:7" ht="49.5" customHeight="1" x14ac:dyDescent="0.2">
      <c r="A26" s="137" t="s">
        <v>286</v>
      </c>
      <c r="B26" s="147" t="s">
        <v>308</v>
      </c>
      <c r="C26" s="124">
        <v>180</v>
      </c>
      <c r="D26" s="195"/>
      <c r="E26" s="112"/>
      <c r="F26" s="115" t="s">
        <v>308</v>
      </c>
      <c r="G26" s="113">
        <v>180</v>
      </c>
    </row>
    <row r="27" spans="1:7" ht="66" customHeight="1" x14ac:dyDescent="0.2">
      <c r="A27" s="137" t="s">
        <v>309</v>
      </c>
      <c r="B27" s="147" t="s">
        <v>310</v>
      </c>
      <c r="C27" s="124">
        <v>200</v>
      </c>
      <c r="D27" s="195" t="s">
        <v>838</v>
      </c>
      <c r="E27" s="112"/>
      <c r="F27" s="115" t="s">
        <v>227</v>
      </c>
      <c r="G27" s="113">
        <v>200</v>
      </c>
    </row>
    <row r="28" spans="1:7" ht="16.5" customHeight="1" x14ac:dyDescent="0.2">
      <c r="A28" s="148"/>
      <c r="B28" s="147" t="s">
        <v>63</v>
      </c>
      <c r="C28" s="124">
        <v>30</v>
      </c>
      <c r="D28" s="195" t="s">
        <v>842</v>
      </c>
      <c r="E28" s="112"/>
      <c r="F28" s="115" t="s">
        <v>69</v>
      </c>
      <c r="G28" s="113">
        <v>70</v>
      </c>
    </row>
    <row r="29" spans="1:7" ht="33" x14ac:dyDescent="0.2">
      <c r="A29" s="148"/>
      <c r="B29" s="147" t="s">
        <v>219</v>
      </c>
      <c r="C29" s="124">
        <v>30</v>
      </c>
      <c r="D29" s="195" t="s">
        <v>843</v>
      </c>
      <c r="E29" s="112"/>
      <c r="F29" s="115"/>
      <c r="G29" s="113"/>
    </row>
    <row r="30" spans="1:7" ht="33" x14ac:dyDescent="0.2">
      <c r="A30" s="148" t="s">
        <v>275</v>
      </c>
      <c r="B30" s="147" t="s">
        <v>41</v>
      </c>
      <c r="C30" s="124">
        <v>100</v>
      </c>
      <c r="D30" s="195" t="s">
        <v>844</v>
      </c>
      <c r="E30" s="112"/>
      <c r="F30" s="115"/>
      <c r="G30" s="113"/>
    </row>
    <row r="31" spans="1:7" x14ac:dyDescent="0.3">
      <c r="A31" s="269" t="s">
        <v>43</v>
      </c>
      <c r="B31" s="269"/>
      <c r="C31" s="125">
        <f>SUM(C23:C30)</f>
        <v>1015</v>
      </c>
      <c r="D31" s="195"/>
      <c r="E31" s="112"/>
      <c r="F31" s="117" t="s">
        <v>43</v>
      </c>
      <c r="G31" s="113">
        <f>SUM(G23:G30)</f>
        <v>955</v>
      </c>
    </row>
    <row r="32" spans="1:7" x14ac:dyDescent="0.3">
      <c r="A32" s="266" t="s">
        <v>259</v>
      </c>
      <c r="B32" s="266"/>
      <c r="C32" s="266"/>
      <c r="D32" s="195"/>
      <c r="E32" s="116"/>
      <c r="F32" s="267" t="s">
        <v>259</v>
      </c>
      <c r="G32" s="268"/>
    </row>
    <row r="33" spans="1:7" x14ac:dyDescent="0.2">
      <c r="A33" s="137" t="s">
        <v>311</v>
      </c>
      <c r="B33" s="147" t="s">
        <v>312</v>
      </c>
      <c r="C33" s="124">
        <v>100</v>
      </c>
      <c r="D33" s="195" t="s">
        <v>839</v>
      </c>
      <c r="E33" s="111"/>
      <c r="F33" s="115"/>
      <c r="G33" s="113"/>
    </row>
    <row r="34" spans="1:7" ht="16.5" customHeight="1" x14ac:dyDescent="0.2">
      <c r="A34" s="148"/>
      <c r="B34" s="147" t="s">
        <v>313</v>
      </c>
      <c r="C34" s="124">
        <v>200</v>
      </c>
      <c r="D34" s="195" t="s">
        <v>845</v>
      </c>
      <c r="E34" s="112"/>
      <c r="F34" s="115" t="s">
        <v>289</v>
      </c>
      <c r="G34" s="113">
        <v>200</v>
      </c>
    </row>
    <row r="35" spans="1:7" ht="16.5" customHeight="1" x14ac:dyDescent="0.2">
      <c r="A35" s="137" t="s">
        <v>275</v>
      </c>
      <c r="B35" s="147" t="s">
        <v>41</v>
      </c>
      <c r="C35" s="124">
        <v>100</v>
      </c>
      <c r="D35" s="195" t="s">
        <v>844</v>
      </c>
      <c r="E35" s="112"/>
      <c r="F35" s="115" t="s">
        <v>302</v>
      </c>
      <c r="G35" s="113">
        <v>150</v>
      </c>
    </row>
    <row r="36" spans="1:7" x14ac:dyDescent="0.3">
      <c r="A36" s="269" t="s">
        <v>314</v>
      </c>
      <c r="B36" s="269"/>
      <c r="C36" s="125">
        <v>400</v>
      </c>
      <c r="D36" s="195"/>
      <c r="E36" s="112"/>
      <c r="F36" s="117" t="s">
        <v>314</v>
      </c>
      <c r="G36" s="113">
        <f>SUM(G34:G35)</f>
        <v>350</v>
      </c>
    </row>
    <row r="37" spans="1:7" x14ac:dyDescent="0.3">
      <c r="A37" s="269" t="s">
        <v>315</v>
      </c>
      <c r="B37" s="269"/>
      <c r="C37" s="126">
        <f>C16+C31+C36</f>
        <v>2040</v>
      </c>
      <c r="D37" s="195"/>
      <c r="E37" s="116"/>
      <c r="F37" s="117" t="s">
        <v>315</v>
      </c>
      <c r="G37" s="119">
        <f>G36+G31+G21+G16</f>
        <v>2075</v>
      </c>
    </row>
    <row r="38" spans="1:7" x14ac:dyDescent="0.2">
      <c r="A38" s="270" t="s">
        <v>316</v>
      </c>
      <c r="B38" s="270"/>
      <c r="C38" s="270"/>
      <c r="D38" s="195"/>
      <c r="E38" s="112"/>
      <c r="F38" s="271" t="s">
        <v>316</v>
      </c>
      <c r="G38" s="272"/>
    </row>
    <row r="39" spans="1:7" ht="16.5" customHeight="1" x14ac:dyDescent="0.2">
      <c r="A39" s="273" t="s">
        <v>0</v>
      </c>
      <c r="B39" s="273"/>
      <c r="C39" s="273"/>
      <c r="D39" s="195"/>
      <c r="E39" s="112"/>
      <c r="F39" s="274" t="s">
        <v>0</v>
      </c>
      <c r="G39" s="275"/>
    </row>
    <row r="40" spans="1:7" ht="16.5" customHeight="1" x14ac:dyDescent="0.2">
      <c r="A40" s="137" t="s">
        <v>293</v>
      </c>
      <c r="B40" s="147" t="s">
        <v>294</v>
      </c>
      <c r="C40" s="124">
        <v>15</v>
      </c>
      <c r="D40" s="195" t="s">
        <v>846</v>
      </c>
      <c r="E40" s="116"/>
      <c r="F40" s="115" t="s">
        <v>317</v>
      </c>
      <c r="G40" s="113">
        <v>200</v>
      </c>
    </row>
    <row r="41" spans="1:7" ht="33" customHeight="1" x14ac:dyDescent="0.2">
      <c r="A41" s="148" t="s">
        <v>318</v>
      </c>
      <c r="B41" s="147" t="s">
        <v>669</v>
      </c>
      <c r="C41" s="124">
        <v>230</v>
      </c>
      <c r="D41" s="195" t="s">
        <v>847</v>
      </c>
      <c r="E41" s="116"/>
      <c r="F41" s="115" t="s">
        <v>234</v>
      </c>
      <c r="G41" s="113">
        <v>60</v>
      </c>
    </row>
    <row r="42" spans="1:7" ht="16.5" customHeight="1" x14ac:dyDescent="0.2">
      <c r="A42" s="137" t="s">
        <v>319</v>
      </c>
      <c r="B42" s="147" t="s">
        <v>320</v>
      </c>
      <c r="C42" s="124">
        <v>200</v>
      </c>
      <c r="D42" s="195" t="s">
        <v>838</v>
      </c>
      <c r="E42" s="116"/>
      <c r="F42" s="115" t="s">
        <v>321</v>
      </c>
      <c r="G42" s="113">
        <v>200</v>
      </c>
    </row>
    <row r="43" spans="1:7" ht="16.5" customHeight="1" x14ac:dyDescent="0.2">
      <c r="A43" s="137" t="s">
        <v>322</v>
      </c>
      <c r="B43" s="147" t="s">
        <v>323</v>
      </c>
      <c r="C43" s="124">
        <v>50</v>
      </c>
      <c r="D43" s="195" t="s">
        <v>839</v>
      </c>
      <c r="E43" s="116"/>
      <c r="F43" s="115" t="s">
        <v>219</v>
      </c>
      <c r="G43" s="113">
        <v>50</v>
      </c>
    </row>
    <row r="44" spans="1:7" ht="33" x14ac:dyDescent="0.2">
      <c r="A44" s="137" t="s">
        <v>275</v>
      </c>
      <c r="B44" s="147" t="s">
        <v>41</v>
      </c>
      <c r="C44" s="124">
        <v>100</v>
      </c>
      <c r="D44" s="195" t="s">
        <v>844</v>
      </c>
      <c r="E44" s="116"/>
      <c r="F44" s="115"/>
      <c r="G44" s="113"/>
    </row>
    <row r="45" spans="1:7" x14ac:dyDescent="0.3">
      <c r="A45" s="269" t="s">
        <v>215</v>
      </c>
      <c r="B45" s="269"/>
      <c r="C45" s="125">
        <f>SUM(C40:C44)</f>
        <v>595</v>
      </c>
      <c r="D45" s="195"/>
      <c r="E45" s="116"/>
      <c r="F45" s="117" t="s">
        <v>215</v>
      </c>
      <c r="G45" s="113">
        <f>SUM(G40:G44)</f>
        <v>510</v>
      </c>
    </row>
    <row r="46" spans="1:7" ht="16.5" customHeight="1" x14ac:dyDescent="0.3">
      <c r="A46" s="149"/>
      <c r="B46" s="149"/>
      <c r="C46" s="125"/>
      <c r="D46" s="195"/>
      <c r="E46" s="116"/>
      <c r="F46" s="274" t="s">
        <v>157</v>
      </c>
      <c r="G46" s="275"/>
    </row>
    <row r="47" spans="1:7" x14ac:dyDescent="0.3">
      <c r="A47" s="149"/>
      <c r="B47" s="149"/>
      <c r="C47" s="125"/>
      <c r="D47" s="195"/>
      <c r="E47" s="116"/>
      <c r="F47" s="115" t="s">
        <v>302</v>
      </c>
      <c r="G47" s="113">
        <v>150</v>
      </c>
    </row>
    <row r="48" spans="1:7" ht="16.5" customHeight="1" x14ac:dyDescent="0.3">
      <c r="A48" s="149"/>
      <c r="B48" s="149"/>
      <c r="C48" s="125"/>
      <c r="D48" s="195"/>
      <c r="E48" s="116"/>
      <c r="F48" s="115" t="s">
        <v>703</v>
      </c>
      <c r="G48" s="113">
        <v>30</v>
      </c>
    </row>
    <row r="49" spans="1:7" x14ac:dyDescent="0.3">
      <c r="A49" s="149"/>
      <c r="B49" s="149"/>
      <c r="C49" s="125"/>
      <c r="D49" s="195"/>
      <c r="E49" s="116"/>
      <c r="F49" s="115"/>
      <c r="G49" s="113"/>
    </row>
    <row r="50" spans="1:7" x14ac:dyDescent="0.3">
      <c r="A50" s="149"/>
      <c r="B50" s="149"/>
      <c r="C50" s="125"/>
      <c r="D50" s="195"/>
      <c r="E50" s="116"/>
      <c r="F50" s="118" t="s">
        <v>158</v>
      </c>
      <c r="G50" s="113">
        <v>180</v>
      </c>
    </row>
    <row r="51" spans="1:7" x14ac:dyDescent="0.2">
      <c r="A51" s="273" t="s">
        <v>11</v>
      </c>
      <c r="B51" s="273"/>
      <c r="C51" s="273"/>
      <c r="D51" s="195"/>
      <c r="E51" s="111"/>
      <c r="F51" s="274" t="s">
        <v>11</v>
      </c>
      <c r="G51" s="275"/>
    </row>
    <row r="52" spans="1:7" ht="33" customHeight="1" x14ac:dyDescent="0.2">
      <c r="A52" s="137" t="s">
        <v>324</v>
      </c>
      <c r="B52" s="147" t="s">
        <v>325</v>
      </c>
      <c r="C52" s="124">
        <v>60</v>
      </c>
      <c r="D52" s="195"/>
      <c r="E52" s="112"/>
      <c r="F52" s="114" t="s">
        <v>325</v>
      </c>
      <c r="G52" s="113">
        <v>100</v>
      </c>
    </row>
    <row r="53" spans="1:7" ht="59.25" customHeight="1" x14ac:dyDescent="0.2">
      <c r="A53" s="137" t="s">
        <v>326</v>
      </c>
      <c r="B53" s="147" t="s">
        <v>670</v>
      </c>
      <c r="C53" s="124">
        <v>260</v>
      </c>
      <c r="D53" s="195" t="s">
        <v>327</v>
      </c>
      <c r="E53" s="112"/>
      <c r="F53" s="114" t="s">
        <v>670</v>
      </c>
      <c r="G53" s="113">
        <v>260</v>
      </c>
    </row>
    <row r="54" spans="1:7" ht="58.5" customHeight="1" x14ac:dyDescent="0.2">
      <c r="A54" s="137" t="s">
        <v>328</v>
      </c>
      <c r="B54" s="147" t="s">
        <v>671</v>
      </c>
      <c r="C54" s="124">
        <v>310</v>
      </c>
      <c r="D54" s="195" t="s">
        <v>848</v>
      </c>
      <c r="E54" s="112"/>
      <c r="F54" s="115" t="s">
        <v>329</v>
      </c>
      <c r="G54" s="113">
        <v>100</v>
      </c>
    </row>
    <row r="55" spans="1:7" ht="49.5" customHeight="1" x14ac:dyDescent="0.2">
      <c r="A55" s="138"/>
      <c r="B55" s="147" t="s">
        <v>331</v>
      </c>
      <c r="C55" s="124">
        <v>200</v>
      </c>
      <c r="D55" s="195"/>
      <c r="E55" s="112"/>
      <c r="F55" s="115" t="s">
        <v>330</v>
      </c>
      <c r="G55" s="113">
        <v>180</v>
      </c>
    </row>
    <row r="56" spans="1:7" ht="33" x14ac:dyDescent="0.2">
      <c r="A56" s="148"/>
      <c r="B56" s="147" t="s">
        <v>63</v>
      </c>
      <c r="C56" s="124">
        <v>30</v>
      </c>
      <c r="D56" s="195" t="s">
        <v>332</v>
      </c>
      <c r="E56" s="112"/>
      <c r="F56" s="115" t="s">
        <v>244</v>
      </c>
      <c r="G56" s="113">
        <v>200</v>
      </c>
    </row>
    <row r="57" spans="1:7" ht="16.5" customHeight="1" x14ac:dyDescent="0.2">
      <c r="A57" s="148"/>
      <c r="B57" s="147" t="s">
        <v>219</v>
      </c>
      <c r="C57" s="124">
        <v>60</v>
      </c>
      <c r="D57" s="195" t="s">
        <v>843</v>
      </c>
      <c r="E57" s="112"/>
      <c r="F57" s="115" t="s">
        <v>69</v>
      </c>
      <c r="G57" s="113">
        <v>70</v>
      </c>
    </row>
    <row r="58" spans="1:7" ht="33" x14ac:dyDescent="0.2">
      <c r="A58" s="137" t="s">
        <v>275</v>
      </c>
      <c r="B58" s="147" t="s">
        <v>42</v>
      </c>
      <c r="C58" s="124">
        <v>100</v>
      </c>
      <c r="D58" s="195" t="s">
        <v>843</v>
      </c>
      <c r="E58" s="112"/>
      <c r="F58" s="115"/>
      <c r="G58" s="113"/>
    </row>
    <row r="59" spans="1:7" ht="33" x14ac:dyDescent="0.3">
      <c r="A59" s="269" t="s">
        <v>43</v>
      </c>
      <c r="B59" s="269"/>
      <c r="C59" s="125">
        <v>1020</v>
      </c>
      <c r="D59" s="195" t="s">
        <v>840</v>
      </c>
      <c r="E59" s="116"/>
      <c r="F59" s="115"/>
      <c r="G59" s="113"/>
    </row>
    <row r="60" spans="1:7" x14ac:dyDescent="0.3">
      <c r="A60" s="266" t="s">
        <v>259</v>
      </c>
      <c r="B60" s="266"/>
      <c r="C60" s="266"/>
      <c r="D60" s="195"/>
      <c r="E60" s="111"/>
      <c r="F60" s="117" t="s">
        <v>43</v>
      </c>
      <c r="G60" s="113">
        <f>SUM(G52:G59)</f>
        <v>910</v>
      </c>
    </row>
    <row r="61" spans="1:7" x14ac:dyDescent="0.2">
      <c r="A61" s="148" t="s">
        <v>333</v>
      </c>
      <c r="B61" s="147" t="s">
        <v>334</v>
      </c>
      <c r="C61" s="124">
        <v>75</v>
      </c>
      <c r="D61" s="195"/>
      <c r="E61" s="112"/>
      <c r="F61" s="267" t="s">
        <v>259</v>
      </c>
      <c r="G61" s="268"/>
    </row>
    <row r="62" spans="1:7" x14ac:dyDescent="0.2">
      <c r="A62" s="137" t="s">
        <v>299</v>
      </c>
      <c r="B62" s="147" t="s">
        <v>300</v>
      </c>
      <c r="C62" s="124">
        <v>200</v>
      </c>
      <c r="D62" s="195" t="s">
        <v>839</v>
      </c>
      <c r="E62" s="112"/>
      <c r="F62" s="115"/>
      <c r="G62" s="113"/>
    </row>
    <row r="63" spans="1:7" ht="16.5" customHeight="1" x14ac:dyDescent="0.2">
      <c r="A63" s="148" t="s">
        <v>275</v>
      </c>
      <c r="B63" s="147" t="s">
        <v>116</v>
      </c>
      <c r="C63" s="124">
        <v>100</v>
      </c>
      <c r="D63" s="195" t="s">
        <v>838</v>
      </c>
      <c r="E63" s="112"/>
      <c r="F63" s="115" t="s">
        <v>289</v>
      </c>
      <c r="G63" s="113">
        <v>200</v>
      </c>
    </row>
    <row r="64" spans="1:7" ht="16.5" customHeight="1" x14ac:dyDescent="0.3">
      <c r="A64" s="269" t="s">
        <v>314</v>
      </c>
      <c r="B64" s="269"/>
      <c r="C64" s="125">
        <v>375</v>
      </c>
      <c r="D64" s="195" t="s">
        <v>844</v>
      </c>
      <c r="E64" s="116"/>
      <c r="F64" s="115" t="s">
        <v>302</v>
      </c>
      <c r="G64" s="113">
        <v>150</v>
      </c>
    </row>
    <row r="65" spans="1:7" x14ac:dyDescent="0.3">
      <c r="A65" s="269" t="s">
        <v>335</v>
      </c>
      <c r="B65" s="269"/>
      <c r="C65" s="126">
        <v>1990</v>
      </c>
      <c r="D65" s="195"/>
      <c r="E65" s="120"/>
      <c r="F65" s="117" t="s">
        <v>314</v>
      </c>
      <c r="G65" s="113">
        <f>SUM(G63:G64)</f>
        <v>350</v>
      </c>
    </row>
    <row r="66" spans="1:7" x14ac:dyDescent="0.2">
      <c r="A66" s="270"/>
      <c r="B66" s="270"/>
      <c r="C66" s="270"/>
      <c r="D66" s="195"/>
      <c r="E66" s="101"/>
      <c r="F66" s="117" t="s">
        <v>335</v>
      </c>
      <c r="G66" s="119">
        <f>G65+G60+G50+G45</f>
        <v>1950</v>
      </c>
    </row>
    <row r="67" spans="1:7" ht="15" customHeight="1" x14ac:dyDescent="0.2">
      <c r="A67" s="281"/>
      <c r="B67" s="282"/>
      <c r="C67" s="282"/>
      <c r="D67" s="282"/>
      <c r="E67" s="282"/>
      <c r="F67" s="282"/>
      <c r="G67" s="283"/>
    </row>
    <row r="68" spans="1:7" x14ac:dyDescent="0.2">
      <c r="A68" s="273" t="s">
        <v>336</v>
      </c>
      <c r="B68" s="273"/>
      <c r="C68" s="273"/>
      <c r="D68" s="195"/>
      <c r="E68" s="116"/>
      <c r="F68" s="271" t="s">
        <v>336</v>
      </c>
      <c r="G68" s="272"/>
    </row>
    <row r="69" spans="1:7" x14ac:dyDescent="0.2">
      <c r="A69" s="183"/>
      <c r="B69" s="183" t="s">
        <v>0</v>
      </c>
      <c r="C69" s="183"/>
      <c r="D69" s="195" t="s">
        <v>835</v>
      </c>
      <c r="E69" s="116"/>
      <c r="F69" s="188" t="s">
        <v>0</v>
      </c>
      <c r="G69" s="189"/>
    </row>
    <row r="70" spans="1:7" ht="16.5" customHeight="1" x14ac:dyDescent="0.2">
      <c r="A70" s="137" t="s">
        <v>292</v>
      </c>
      <c r="B70" s="147" t="s">
        <v>47</v>
      </c>
      <c r="C70" s="124">
        <v>10</v>
      </c>
      <c r="D70" s="195" t="s">
        <v>849</v>
      </c>
      <c r="E70" s="116"/>
      <c r="F70" s="115" t="s">
        <v>338</v>
      </c>
      <c r="G70" s="113">
        <v>120</v>
      </c>
    </row>
    <row r="71" spans="1:7" ht="16.5" customHeight="1" x14ac:dyDescent="0.2">
      <c r="A71" s="148" t="s">
        <v>337</v>
      </c>
      <c r="B71" s="147" t="s">
        <v>672</v>
      </c>
      <c r="C71" s="124">
        <v>130</v>
      </c>
      <c r="D71" s="195"/>
      <c r="E71" s="116"/>
      <c r="F71" s="115" t="s">
        <v>226</v>
      </c>
      <c r="G71" s="113">
        <v>180</v>
      </c>
    </row>
    <row r="72" spans="1:7" ht="33" customHeight="1" x14ac:dyDescent="0.2">
      <c r="A72" s="148" t="s">
        <v>278</v>
      </c>
      <c r="B72" s="147" t="s">
        <v>226</v>
      </c>
      <c r="C72" s="124">
        <v>180</v>
      </c>
      <c r="D72" s="195" t="s">
        <v>838</v>
      </c>
      <c r="E72" s="116"/>
      <c r="F72" s="115" t="s">
        <v>231</v>
      </c>
      <c r="G72" s="113">
        <v>200</v>
      </c>
    </row>
    <row r="73" spans="1:7" ht="16.5" customHeight="1" x14ac:dyDescent="0.2">
      <c r="A73" s="148" t="s">
        <v>339</v>
      </c>
      <c r="B73" s="147" t="s">
        <v>340</v>
      </c>
      <c r="C73" s="124">
        <v>200</v>
      </c>
      <c r="D73" s="195" t="s">
        <v>839</v>
      </c>
      <c r="E73" s="116"/>
      <c r="F73" s="115" t="s">
        <v>219</v>
      </c>
      <c r="G73" s="113">
        <v>50</v>
      </c>
    </row>
    <row r="74" spans="1:7" ht="16.5" customHeight="1" x14ac:dyDescent="0.2">
      <c r="A74" s="148"/>
      <c r="B74" s="147" t="s">
        <v>63</v>
      </c>
      <c r="C74" s="124">
        <v>40</v>
      </c>
      <c r="D74" s="195" t="s">
        <v>840</v>
      </c>
      <c r="E74" s="116"/>
      <c r="F74" s="115"/>
      <c r="G74" s="113"/>
    </row>
    <row r="75" spans="1:7" ht="16.5" customHeight="1" x14ac:dyDescent="0.2">
      <c r="A75" s="148" t="s">
        <v>275</v>
      </c>
      <c r="B75" s="147" t="s">
        <v>42</v>
      </c>
      <c r="C75" s="124">
        <v>100</v>
      </c>
      <c r="D75" s="195"/>
      <c r="E75" s="111"/>
      <c r="F75" s="117" t="s">
        <v>215</v>
      </c>
      <c r="G75" s="113">
        <f>SUM(G70:G74)</f>
        <v>550</v>
      </c>
    </row>
    <row r="76" spans="1:7" x14ac:dyDescent="0.3">
      <c r="A76" s="269" t="s">
        <v>215</v>
      </c>
      <c r="B76" s="269"/>
      <c r="C76" s="125">
        <v>660</v>
      </c>
      <c r="D76" s="195"/>
      <c r="E76" s="112"/>
      <c r="F76" s="184" t="s">
        <v>157</v>
      </c>
      <c r="G76" s="185"/>
    </row>
    <row r="77" spans="1:7" x14ac:dyDescent="0.3">
      <c r="A77" s="149"/>
      <c r="B77" s="149"/>
      <c r="C77" s="125"/>
      <c r="D77" s="195"/>
      <c r="E77" s="112"/>
      <c r="F77" s="115" t="s">
        <v>302</v>
      </c>
      <c r="G77" s="113">
        <v>150</v>
      </c>
    </row>
    <row r="78" spans="1:7" ht="16.5" customHeight="1" x14ac:dyDescent="0.3">
      <c r="A78" s="149"/>
      <c r="B78" s="149"/>
      <c r="C78" s="125"/>
      <c r="D78" s="195"/>
      <c r="E78" s="112"/>
      <c r="F78" s="115" t="s">
        <v>703</v>
      </c>
      <c r="G78" s="113">
        <v>30</v>
      </c>
    </row>
    <row r="79" spans="1:7" x14ac:dyDescent="0.3">
      <c r="A79" s="149"/>
      <c r="B79" s="149"/>
      <c r="C79" s="125"/>
      <c r="D79" s="195"/>
      <c r="E79" s="112"/>
      <c r="F79" s="115"/>
      <c r="G79" s="113"/>
    </row>
    <row r="80" spans="1:7" ht="16.5" customHeight="1" x14ac:dyDescent="0.3">
      <c r="A80" s="149"/>
      <c r="B80" s="149"/>
      <c r="C80" s="125"/>
      <c r="D80" s="195"/>
      <c r="E80" s="112"/>
      <c r="F80" s="118" t="s">
        <v>158</v>
      </c>
      <c r="G80" s="113">
        <v>180</v>
      </c>
    </row>
    <row r="81" spans="1:7" x14ac:dyDescent="0.3">
      <c r="A81" s="149"/>
      <c r="B81" s="149"/>
      <c r="C81" s="125"/>
      <c r="D81" s="195"/>
      <c r="E81" s="112"/>
      <c r="F81" s="184" t="s">
        <v>11</v>
      </c>
      <c r="G81" s="185"/>
    </row>
    <row r="82" spans="1:7" ht="15" customHeight="1" x14ac:dyDescent="0.2">
      <c r="A82" s="273" t="s">
        <v>11</v>
      </c>
      <c r="B82" s="273"/>
      <c r="C82" s="273"/>
      <c r="D82" s="195"/>
      <c r="E82" s="112"/>
      <c r="F82" s="114" t="s">
        <v>342</v>
      </c>
      <c r="G82" s="113">
        <v>100</v>
      </c>
    </row>
    <row r="83" spans="1:7" ht="14.25" customHeight="1" x14ac:dyDescent="0.2">
      <c r="A83" s="137" t="s">
        <v>341</v>
      </c>
      <c r="B83" s="147" t="s">
        <v>342</v>
      </c>
      <c r="C83" s="124">
        <v>100</v>
      </c>
      <c r="D83" s="195"/>
      <c r="E83" s="112"/>
      <c r="F83" s="114" t="s">
        <v>704</v>
      </c>
      <c r="G83" s="113">
        <v>275</v>
      </c>
    </row>
    <row r="84" spans="1:7" ht="16.5" customHeight="1" x14ac:dyDescent="0.2">
      <c r="A84" s="137" t="s">
        <v>277</v>
      </c>
      <c r="B84" s="147" t="s">
        <v>673</v>
      </c>
      <c r="C84" s="124">
        <v>275</v>
      </c>
      <c r="D84" s="195" t="s">
        <v>850</v>
      </c>
      <c r="E84" s="112"/>
      <c r="F84" s="115" t="s">
        <v>344</v>
      </c>
      <c r="G84" s="113">
        <v>100</v>
      </c>
    </row>
    <row r="85" spans="1:7" ht="33" customHeight="1" x14ac:dyDescent="0.2">
      <c r="A85" s="137" t="s">
        <v>343</v>
      </c>
      <c r="B85" s="147" t="s">
        <v>674</v>
      </c>
      <c r="C85" s="124">
        <v>285</v>
      </c>
      <c r="D85" s="195"/>
      <c r="E85" s="112"/>
      <c r="F85" s="115" t="s">
        <v>345</v>
      </c>
      <c r="G85" s="113">
        <v>180</v>
      </c>
    </row>
    <row r="86" spans="1:7" ht="33" customHeight="1" x14ac:dyDescent="0.2">
      <c r="A86" s="137" t="s">
        <v>346</v>
      </c>
      <c r="B86" s="147" t="s">
        <v>347</v>
      </c>
      <c r="C86" s="124">
        <v>200</v>
      </c>
      <c r="D86" s="195" t="s">
        <v>838</v>
      </c>
      <c r="E86" s="112"/>
      <c r="F86" s="115" t="s">
        <v>348</v>
      </c>
      <c r="G86" s="113">
        <v>200</v>
      </c>
    </row>
    <row r="87" spans="1:7" ht="33" customHeight="1" x14ac:dyDescent="0.2">
      <c r="A87" s="148"/>
      <c r="B87" s="147" t="s">
        <v>63</v>
      </c>
      <c r="C87" s="124">
        <v>30</v>
      </c>
      <c r="D87" s="195" t="s">
        <v>843</v>
      </c>
      <c r="E87" s="112"/>
      <c r="F87" s="121" t="s">
        <v>69</v>
      </c>
      <c r="G87" s="113">
        <v>70</v>
      </c>
    </row>
    <row r="88" spans="1:7" ht="33" x14ac:dyDescent="0.2">
      <c r="A88" s="148"/>
      <c r="B88" s="147" t="s">
        <v>219</v>
      </c>
      <c r="C88" s="124">
        <v>60</v>
      </c>
      <c r="D88" s="195" t="s">
        <v>843</v>
      </c>
      <c r="E88" s="112"/>
      <c r="F88" s="121"/>
      <c r="G88" s="113"/>
    </row>
    <row r="89" spans="1:7" ht="16.5" customHeight="1" x14ac:dyDescent="0.2">
      <c r="A89" s="137" t="s">
        <v>275</v>
      </c>
      <c r="B89" s="147" t="s">
        <v>41</v>
      </c>
      <c r="C89" s="124">
        <v>100</v>
      </c>
      <c r="D89" s="195" t="s">
        <v>844</v>
      </c>
      <c r="E89" s="112"/>
      <c r="F89" s="115"/>
      <c r="G89" s="113"/>
    </row>
    <row r="90" spans="1:7" ht="16.5" customHeight="1" x14ac:dyDescent="0.3">
      <c r="A90" s="269" t="s">
        <v>43</v>
      </c>
      <c r="B90" s="269"/>
      <c r="C90" s="125">
        <v>1050</v>
      </c>
      <c r="D90" s="195"/>
      <c r="E90" s="116"/>
      <c r="F90" s="117" t="s">
        <v>43</v>
      </c>
      <c r="G90" s="113">
        <f>SUM(G82:G89)</f>
        <v>925</v>
      </c>
    </row>
    <row r="91" spans="1:7" x14ac:dyDescent="0.3">
      <c r="A91" s="266" t="s">
        <v>259</v>
      </c>
      <c r="B91" s="266"/>
      <c r="C91" s="266"/>
      <c r="D91" s="195"/>
      <c r="E91" s="111"/>
      <c r="F91" s="186" t="s">
        <v>259</v>
      </c>
      <c r="G91" s="187"/>
    </row>
    <row r="92" spans="1:7" ht="33" x14ac:dyDescent="0.2">
      <c r="A92" s="148" t="s">
        <v>349</v>
      </c>
      <c r="B92" s="147" t="s">
        <v>350</v>
      </c>
      <c r="C92" s="124">
        <v>75</v>
      </c>
      <c r="D92" s="195" t="s">
        <v>851</v>
      </c>
      <c r="E92" s="112"/>
      <c r="F92" s="115"/>
      <c r="G92" s="113"/>
    </row>
    <row r="93" spans="1:7" ht="33" x14ac:dyDescent="0.2">
      <c r="A93" s="148"/>
      <c r="B93" s="147" t="s">
        <v>223</v>
      </c>
      <c r="C93" s="124">
        <v>200</v>
      </c>
      <c r="D93" s="195" t="s">
        <v>845</v>
      </c>
      <c r="E93" s="112"/>
      <c r="F93" s="115" t="s">
        <v>289</v>
      </c>
      <c r="G93" s="113">
        <v>200</v>
      </c>
    </row>
    <row r="94" spans="1:7" ht="33" x14ac:dyDescent="0.2">
      <c r="A94" s="148" t="s">
        <v>275</v>
      </c>
      <c r="B94" s="147" t="s">
        <v>118</v>
      </c>
      <c r="C94" s="124">
        <v>100</v>
      </c>
      <c r="D94" s="195" t="s">
        <v>844</v>
      </c>
      <c r="E94" s="112"/>
      <c r="F94" s="115" t="s">
        <v>302</v>
      </c>
      <c r="G94" s="113">
        <v>150</v>
      </c>
    </row>
    <row r="95" spans="1:7" ht="16.5" customHeight="1" x14ac:dyDescent="0.3">
      <c r="A95" s="269" t="s">
        <v>314</v>
      </c>
      <c r="B95" s="269"/>
      <c r="C95" s="125">
        <v>375</v>
      </c>
      <c r="D95" s="195"/>
      <c r="E95" s="116"/>
      <c r="F95" s="117" t="s">
        <v>314</v>
      </c>
      <c r="G95" s="113">
        <f>SUM(G93:G94)</f>
        <v>350</v>
      </c>
    </row>
    <row r="96" spans="1:7" ht="16.5" customHeight="1" x14ac:dyDescent="0.3">
      <c r="A96" s="269" t="s">
        <v>351</v>
      </c>
      <c r="B96" s="269"/>
      <c r="C96" s="126">
        <v>2085</v>
      </c>
      <c r="D96" s="195"/>
      <c r="E96" s="120"/>
      <c r="F96" s="117" t="s">
        <v>351</v>
      </c>
      <c r="G96" s="119">
        <f>G75+G80+G90+G95</f>
        <v>2005</v>
      </c>
    </row>
    <row r="97" spans="1:7" x14ac:dyDescent="0.2">
      <c r="A97" s="270" t="s">
        <v>352</v>
      </c>
      <c r="B97" s="270"/>
      <c r="C97" s="270"/>
      <c r="D97" s="195"/>
      <c r="E97" s="101"/>
      <c r="F97" s="188" t="s">
        <v>352</v>
      </c>
      <c r="G97" s="189"/>
    </row>
    <row r="98" spans="1:7" x14ac:dyDescent="0.2">
      <c r="A98" s="273" t="s">
        <v>0</v>
      </c>
      <c r="B98" s="273"/>
      <c r="C98" s="273"/>
      <c r="D98" s="195"/>
      <c r="E98" s="111"/>
      <c r="F98" s="184" t="s">
        <v>0</v>
      </c>
      <c r="G98" s="185"/>
    </row>
    <row r="99" spans="1:7" x14ac:dyDescent="0.2">
      <c r="A99" s="137" t="s">
        <v>292</v>
      </c>
      <c r="B99" s="147" t="s">
        <v>47</v>
      </c>
      <c r="C99" s="124">
        <v>10</v>
      </c>
      <c r="D99" s="195" t="s">
        <v>835</v>
      </c>
      <c r="E99" s="112"/>
      <c r="F99" s="115"/>
      <c r="G99" s="113"/>
    </row>
    <row r="100" spans="1:7" ht="16.5" customHeight="1" x14ac:dyDescent="0.2">
      <c r="A100" s="137" t="s">
        <v>293</v>
      </c>
      <c r="B100" s="147" t="s">
        <v>294</v>
      </c>
      <c r="C100" s="124">
        <v>15</v>
      </c>
      <c r="D100" s="195"/>
      <c r="E100" s="116"/>
      <c r="F100" s="114" t="s">
        <v>294</v>
      </c>
      <c r="G100" s="113">
        <v>20</v>
      </c>
    </row>
    <row r="101" spans="1:7" ht="16.5" customHeight="1" x14ac:dyDescent="0.2">
      <c r="A101" s="148" t="s">
        <v>353</v>
      </c>
      <c r="B101" s="147" t="s">
        <v>354</v>
      </c>
      <c r="C101" s="124">
        <v>50</v>
      </c>
      <c r="D101" s="195" t="s">
        <v>852</v>
      </c>
      <c r="E101" s="116"/>
      <c r="F101" s="115" t="s">
        <v>206</v>
      </c>
      <c r="G101" s="113">
        <v>70</v>
      </c>
    </row>
    <row r="102" spans="1:7" ht="33" x14ac:dyDescent="0.2">
      <c r="A102" s="137" t="s">
        <v>355</v>
      </c>
      <c r="B102" s="147" t="s">
        <v>356</v>
      </c>
      <c r="C102" s="124">
        <v>200</v>
      </c>
      <c r="D102" s="195" t="s">
        <v>839</v>
      </c>
      <c r="E102" s="116"/>
      <c r="F102" s="115" t="s">
        <v>707</v>
      </c>
      <c r="G102" s="113">
        <v>260</v>
      </c>
    </row>
    <row r="103" spans="1:7" ht="16.5" customHeight="1" x14ac:dyDescent="0.2">
      <c r="A103" s="137" t="s">
        <v>299</v>
      </c>
      <c r="B103" s="147" t="s">
        <v>300</v>
      </c>
      <c r="C103" s="124">
        <v>200</v>
      </c>
      <c r="D103" s="195" t="s">
        <v>838</v>
      </c>
      <c r="E103" s="116"/>
      <c r="F103" s="115" t="s">
        <v>221</v>
      </c>
      <c r="G103" s="113">
        <v>200</v>
      </c>
    </row>
    <row r="104" spans="1:7" ht="16.5" customHeight="1" x14ac:dyDescent="0.2">
      <c r="A104" s="148"/>
      <c r="B104" s="147" t="s">
        <v>63</v>
      </c>
      <c r="C104" s="124">
        <v>40</v>
      </c>
      <c r="D104" s="195" t="s">
        <v>839</v>
      </c>
      <c r="E104" s="116"/>
      <c r="F104" s="115" t="s">
        <v>219</v>
      </c>
      <c r="G104" s="113">
        <v>50</v>
      </c>
    </row>
    <row r="105" spans="1:7" ht="16.5" customHeight="1" x14ac:dyDescent="0.2">
      <c r="A105" s="137" t="s">
        <v>275</v>
      </c>
      <c r="B105" s="147" t="s">
        <v>41</v>
      </c>
      <c r="C105" s="124">
        <v>100</v>
      </c>
      <c r="D105" s="195" t="s">
        <v>844</v>
      </c>
      <c r="E105" s="116"/>
      <c r="F105" s="115"/>
      <c r="G105" s="113"/>
    </row>
    <row r="106" spans="1:7" ht="16.5" customHeight="1" x14ac:dyDescent="0.3">
      <c r="A106" s="269" t="s">
        <v>215</v>
      </c>
      <c r="B106" s="269"/>
      <c r="C106" s="125">
        <v>615</v>
      </c>
      <c r="D106" s="195"/>
      <c r="E106" s="111"/>
      <c r="F106" s="117" t="s">
        <v>215</v>
      </c>
      <c r="G106" s="113">
        <f>SUM(G100:G105)</f>
        <v>600</v>
      </c>
    </row>
    <row r="107" spans="1:7" x14ac:dyDescent="0.3">
      <c r="A107" s="149"/>
      <c r="B107" s="149"/>
      <c r="C107" s="125"/>
      <c r="D107" s="195"/>
      <c r="E107" s="112"/>
      <c r="F107" s="184" t="s">
        <v>157</v>
      </c>
      <c r="G107" s="185"/>
    </row>
    <row r="108" spans="1:7" x14ac:dyDescent="0.3">
      <c r="A108" s="149"/>
      <c r="B108" s="149"/>
      <c r="C108" s="125"/>
      <c r="D108" s="195"/>
      <c r="E108" s="112"/>
      <c r="F108" s="115" t="s">
        <v>302</v>
      </c>
      <c r="G108" s="113">
        <v>150</v>
      </c>
    </row>
    <row r="109" spans="1:7" ht="16.5" customHeight="1" x14ac:dyDescent="0.3">
      <c r="A109" s="149"/>
      <c r="B109" s="149"/>
      <c r="C109" s="125"/>
      <c r="D109" s="195"/>
      <c r="E109" s="112"/>
      <c r="F109" s="115" t="s">
        <v>703</v>
      </c>
      <c r="G109" s="113">
        <v>30</v>
      </c>
    </row>
    <row r="110" spans="1:7" x14ac:dyDescent="0.3">
      <c r="A110" s="149"/>
      <c r="B110" s="149"/>
      <c r="C110" s="125"/>
      <c r="D110" s="195"/>
      <c r="E110" s="112"/>
      <c r="F110" s="115"/>
      <c r="G110" s="113"/>
    </row>
    <row r="111" spans="1:7" ht="16.5" customHeight="1" x14ac:dyDescent="0.3">
      <c r="A111" s="149"/>
      <c r="B111" s="149"/>
      <c r="C111" s="125"/>
      <c r="D111" s="195"/>
      <c r="E111" s="112"/>
      <c r="F111" s="118" t="s">
        <v>158</v>
      </c>
      <c r="G111" s="113">
        <v>180</v>
      </c>
    </row>
    <row r="112" spans="1:7" x14ac:dyDescent="0.2">
      <c r="A112" s="273" t="s">
        <v>11</v>
      </c>
      <c r="B112" s="273"/>
      <c r="C112" s="273"/>
      <c r="D112" s="195"/>
      <c r="E112" s="112"/>
      <c r="F112" s="184" t="s">
        <v>11</v>
      </c>
      <c r="G112" s="185"/>
    </row>
    <row r="113" spans="1:7" ht="28.5" customHeight="1" x14ac:dyDescent="0.2">
      <c r="A113" s="137" t="s">
        <v>281</v>
      </c>
      <c r="B113" s="147" t="s">
        <v>232</v>
      </c>
      <c r="C113" s="124">
        <v>100</v>
      </c>
      <c r="D113" s="195"/>
      <c r="E113" s="112"/>
      <c r="F113" s="114" t="s">
        <v>232</v>
      </c>
      <c r="G113" s="113">
        <v>100</v>
      </c>
    </row>
    <row r="114" spans="1:7" ht="49.5" x14ac:dyDescent="0.2">
      <c r="A114" s="148" t="s">
        <v>357</v>
      </c>
      <c r="B114" s="147" t="s">
        <v>675</v>
      </c>
      <c r="C114" s="124">
        <v>270</v>
      </c>
      <c r="D114" s="195" t="s">
        <v>853</v>
      </c>
      <c r="E114" s="112"/>
      <c r="F114" s="115" t="s">
        <v>708</v>
      </c>
      <c r="G114" s="113">
        <v>270</v>
      </c>
    </row>
    <row r="115" spans="1:7" ht="33" customHeight="1" x14ac:dyDescent="0.2">
      <c r="A115" s="137" t="s">
        <v>358</v>
      </c>
      <c r="B115" s="147" t="s">
        <v>359</v>
      </c>
      <c r="C115" s="124">
        <v>100</v>
      </c>
      <c r="D115" s="195" t="s">
        <v>854</v>
      </c>
      <c r="E115" s="112"/>
      <c r="F115" s="115" t="s">
        <v>360</v>
      </c>
      <c r="G115" s="113">
        <v>100</v>
      </c>
    </row>
    <row r="116" spans="1:7" ht="42.75" customHeight="1" x14ac:dyDescent="0.2">
      <c r="A116" s="137" t="s">
        <v>361</v>
      </c>
      <c r="B116" s="147" t="s">
        <v>362</v>
      </c>
      <c r="C116" s="124">
        <v>180</v>
      </c>
      <c r="D116" s="195" t="s">
        <v>839</v>
      </c>
      <c r="E116" s="112"/>
      <c r="F116" s="115" t="s">
        <v>363</v>
      </c>
      <c r="G116" s="113">
        <v>180</v>
      </c>
    </row>
    <row r="117" spans="1:7" ht="16.5" customHeight="1" x14ac:dyDescent="0.2">
      <c r="A117" s="137" t="s">
        <v>364</v>
      </c>
      <c r="B117" s="147" t="s">
        <v>365</v>
      </c>
      <c r="C117" s="124">
        <v>200</v>
      </c>
      <c r="D117" s="195" t="s">
        <v>838</v>
      </c>
      <c r="E117" s="112"/>
      <c r="F117" s="115" t="s">
        <v>236</v>
      </c>
      <c r="G117" s="113">
        <v>200</v>
      </c>
    </row>
    <row r="118" spans="1:7" ht="16.5" customHeight="1" x14ac:dyDescent="0.2">
      <c r="A118" s="148"/>
      <c r="B118" s="147" t="s">
        <v>63</v>
      </c>
      <c r="C118" s="124">
        <v>30</v>
      </c>
      <c r="D118" s="195" t="s">
        <v>843</v>
      </c>
      <c r="E118" s="112"/>
      <c r="F118" s="115" t="s">
        <v>69</v>
      </c>
      <c r="G118" s="113">
        <v>80</v>
      </c>
    </row>
    <row r="119" spans="1:7" ht="16.5" customHeight="1" x14ac:dyDescent="0.2">
      <c r="A119" s="148"/>
      <c r="B119" s="147" t="s">
        <v>219</v>
      </c>
      <c r="C119" s="124">
        <v>60</v>
      </c>
      <c r="D119" s="195" t="s">
        <v>843</v>
      </c>
      <c r="E119" s="112"/>
      <c r="F119" s="115"/>
      <c r="G119" s="113"/>
    </row>
    <row r="120" spans="1:7" ht="16.5" customHeight="1" x14ac:dyDescent="0.2">
      <c r="A120" s="137" t="s">
        <v>275</v>
      </c>
      <c r="B120" s="147" t="s">
        <v>42</v>
      </c>
      <c r="C120" s="124">
        <v>100</v>
      </c>
      <c r="D120" s="195" t="s">
        <v>840</v>
      </c>
      <c r="E120" s="116"/>
      <c r="F120" s="115"/>
      <c r="G120" s="113"/>
    </row>
    <row r="121" spans="1:7" x14ac:dyDescent="0.3">
      <c r="A121" s="269" t="s">
        <v>43</v>
      </c>
      <c r="B121" s="269"/>
      <c r="C121" s="125">
        <v>1040</v>
      </c>
      <c r="D121" s="195"/>
      <c r="E121" s="111"/>
      <c r="F121" s="117" t="s">
        <v>43</v>
      </c>
      <c r="G121" s="113">
        <f>SUM(G113:G120)</f>
        <v>930</v>
      </c>
    </row>
    <row r="122" spans="1:7" x14ac:dyDescent="0.3">
      <c r="A122" s="266" t="s">
        <v>259</v>
      </c>
      <c r="B122" s="266"/>
      <c r="C122" s="266"/>
      <c r="D122" s="195"/>
      <c r="E122" s="112"/>
      <c r="F122" s="186" t="s">
        <v>259</v>
      </c>
      <c r="G122" s="187"/>
    </row>
    <row r="123" spans="1:7" x14ac:dyDescent="0.2">
      <c r="A123" s="137" t="s">
        <v>366</v>
      </c>
      <c r="B123" s="147" t="s">
        <v>367</v>
      </c>
      <c r="C123" s="124">
        <v>75</v>
      </c>
      <c r="D123" s="195" t="s">
        <v>839</v>
      </c>
      <c r="E123" s="112"/>
      <c r="F123" s="115"/>
      <c r="G123" s="113"/>
    </row>
    <row r="124" spans="1:7" ht="33" x14ac:dyDescent="0.2">
      <c r="A124" s="138"/>
      <c r="B124" s="147" t="s">
        <v>331</v>
      </c>
      <c r="C124" s="124">
        <v>200</v>
      </c>
      <c r="D124" s="195" t="s">
        <v>332</v>
      </c>
      <c r="E124" s="112"/>
      <c r="F124" s="115" t="s">
        <v>289</v>
      </c>
      <c r="G124" s="113">
        <v>200</v>
      </c>
    </row>
    <row r="125" spans="1:7" ht="33" x14ac:dyDescent="0.2">
      <c r="A125" s="137" t="s">
        <v>275</v>
      </c>
      <c r="B125" s="147" t="s">
        <v>368</v>
      </c>
      <c r="C125" s="124">
        <v>100</v>
      </c>
      <c r="D125" s="195" t="s">
        <v>844</v>
      </c>
      <c r="E125" s="116"/>
      <c r="F125" s="115" t="s">
        <v>302</v>
      </c>
      <c r="G125" s="113">
        <v>150</v>
      </c>
    </row>
    <row r="126" spans="1:7" ht="16.5" customHeight="1" x14ac:dyDescent="0.3">
      <c r="A126" s="269" t="s">
        <v>314</v>
      </c>
      <c r="B126" s="269"/>
      <c r="C126" s="125">
        <v>375</v>
      </c>
      <c r="D126" s="195"/>
      <c r="E126" s="120"/>
      <c r="F126" s="117" t="s">
        <v>314</v>
      </c>
      <c r="G126" s="113">
        <f>SUM(G124:G125)</f>
        <v>350</v>
      </c>
    </row>
    <row r="127" spans="1:7" ht="16.5" customHeight="1" x14ac:dyDescent="0.3">
      <c r="A127" s="269" t="s">
        <v>369</v>
      </c>
      <c r="B127" s="269"/>
      <c r="C127" s="126">
        <v>2030</v>
      </c>
      <c r="D127" s="195"/>
      <c r="E127" s="101"/>
      <c r="F127" s="117" t="s">
        <v>369</v>
      </c>
      <c r="G127" s="119">
        <f>G106+G111+G121+G126</f>
        <v>2060</v>
      </c>
    </row>
    <row r="128" spans="1:7" x14ac:dyDescent="0.2">
      <c r="A128" s="270" t="s">
        <v>370</v>
      </c>
      <c r="B128" s="270"/>
      <c r="C128" s="270"/>
      <c r="D128" s="195"/>
      <c r="E128" s="111"/>
      <c r="F128" s="188" t="s">
        <v>370</v>
      </c>
      <c r="G128" s="189"/>
    </row>
    <row r="129" spans="1:7" x14ac:dyDescent="0.2">
      <c r="A129" s="273" t="s">
        <v>0</v>
      </c>
      <c r="B129" s="273"/>
      <c r="C129" s="273"/>
      <c r="D129" s="195"/>
      <c r="E129" s="112"/>
      <c r="F129" s="184" t="s">
        <v>0</v>
      </c>
      <c r="G129" s="185"/>
    </row>
    <row r="130" spans="1:7" x14ac:dyDescent="0.2">
      <c r="A130" s="137" t="s">
        <v>292</v>
      </c>
      <c r="B130" s="147" t="s">
        <v>47</v>
      </c>
      <c r="C130" s="124">
        <v>10</v>
      </c>
      <c r="D130" s="195" t="s">
        <v>835</v>
      </c>
      <c r="E130" s="116"/>
      <c r="F130" s="115"/>
      <c r="G130" s="113"/>
    </row>
    <row r="131" spans="1:7" ht="16.5" customHeight="1" x14ac:dyDescent="0.2">
      <c r="A131" s="137" t="s">
        <v>371</v>
      </c>
      <c r="B131" s="147" t="s">
        <v>372</v>
      </c>
      <c r="C131" s="124">
        <v>100</v>
      </c>
      <c r="D131" s="195" t="s">
        <v>855</v>
      </c>
      <c r="E131" s="116"/>
      <c r="F131" s="115" t="s">
        <v>373</v>
      </c>
      <c r="G131" s="113">
        <v>280</v>
      </c>
    </row>
    <row r="132" spans="1:7" ht="16.5" customHeight="1" x14ac:dyDescent="0.2">
      <c r="A132" s="148" t="s">
        <v>284</v>
      </c>
      <c r="B132" s="147" t="s">
        <v>235</v>
      </c>
      <c r="C132" s="124">
        <v>180</v>
      </c>
      <c r="D132" s="195"/>
      <c r="E132" s="116"/>
      <c r="F132" s="115"/>
      <c r="G132" s="113"/>
    </row>
    <row r="133" spans="1:7" ht="16.5" customHeight="1" x14ac:dyDescent="0.2">
      <c r="A133" s="137" t="s">
        <v>374</v>
      </c>
      <c r="B133" s="147" t="s">
        <v>375</v>
      </c>
      <c r="C133" s="124">
        <v>200</v>
      </c>
      <c r="D133" s="195" t="s">
        <v>838</v>
      </c>
      <c r="E133" s="116"/>
      <c r="F133" s="115" t="s">
        <v>237</v>
      </c>
      <c r="G133" s="113">
        <v>200</v>
      </c>
    </row>
    <row r="134" spans="1:7" ht="16.5" customHeight="1" x14ac:dyDescent="0.2">
      <c r="A134" s="148"/>
      <c r="B134" s="147" t="s">
        <v>63</v>
      </c>
      <c r="C134" s="124">
        <v>40</v>
      </c>
      <c r="D134" s="195" t="s">
        <v>839</v>
      </c>
      <c r="E134" s="111"/>
      <c r="F134" s="115" t="s">
        <v>219</v>
      </c>
      <c r="G134" s="113">
        <v>80</v>
      </c>
    </row>
    <row r="135" spans="1:7" ht="16.5" customHeight="1" x14ac:dyDescent="0.2">
      <c r="A135" s="137" t="s">
        <v>275</v>
      </c>
      <c r="B135" s="147" t="s">
        <v>42</v>
      </c>
      <c r="C135" s="124">
        <v>100</v>
      </c>
      <c r="D135" s="195" t="s">
        <v>840</v>
      </c>
      <c r="E135" s="112"/>
      <c r="F135" s="115"/>
      <c r="G135" s="113"/>
    </row>
    <row r="136" spans="1:7" ht="16.5" customHeight="1" x14ac:dyDescent="0.3">
      <c r="A136" s="269" t="s">
        <v>215</v>
      </c>
      <c r="B136" s="269"/>
      <c r="C136" s="125">
        <v>630</v>
      </c>
      <c r="D136" s="195"/>
      <c r="E136" s="112"/>
      <c r="F136" s="117" t="s">
        <v>215</v>
      </c>
      <c r="G136" s="113">
        <f>SUM(G131:G135)</f>
        <v>560</v>
      </c>
    </row>
    <row r="137" spans="1:7" x14ac:dyDescent="0.3">
      <c r="A137" s="149"/>
      <c r="B137" s="149"/>
      <c r="C137" s="125"/>
      <c r="D137" s="195"/>
      <c r="E137" s="112"/>
      <c r="F137" s="184" t="s">
        <v>157</v>
      </c>
      <c r="G137" s="185"/>
    </row>
    <row r="138" spans="1:7" x14ac:dyDescent="0.3">
      <c r="A138" s="149"/>
      <c r="B138" s="149"/>
      <c r="C138" s="125"/>
      <c r="D138" s="195"/>
      <c r="E138" s="112"/>
      <c r="F138" s="115" t="s">
        <v>302</v>
      </c>
      <c r="G138" s="113">
        <v>150</v>
      </c>
    </row>
    <row r="139" spans="1:7" ht="16.5" customHeight="1" x14ac:dyDescent="0.3">
      <c r="A139" s="149"/>
      <c r="B139" s="149"/>
      <c r="C139" s="125"/>
      <c r="D139" s="195"/>
      <c r="E139" s="112"/>
      <c r="F139" s="115" t="s">
        <v>703</v>
      </c>
      <c r="G139" s="113">
        <v>30</v>
      </c>
    </row>
    <row r="140" spans="1:7" x14ac:dyDescent="0.3">
      <c r="A140" s="149"/>
      <c r="B140" s="149"/>
      <c r="C140" s="125"/>
      <c r="D140" s="195"/>
      <c r="E140" s="112"/>
      <c r="F140" s="115"/>
      <c r="G140" s="113"/>
    </row>
    <row r="141" spans="1:7" ht="16.5" customHeight="1" x14ac:dyDescent="0.3">
      <c r="A141" s="149"/>
      <c r="B141" s="149"/>
      <c r="C141" s="125"/>
      <c r="D141" s="195"/>
      <c r="E141" s="112"/>
      <c r="F141" s="118" t="s">
        <v>158</v>
      </c>
      <c r="G141" s="113">
        <v>180</v>
      </c>
    </row>
    <row r="142" spans="1:7" x14ac:dyDescent="0.2">
      <c r="A142" s="273" t="s">
        <v>11</v>
      </c>
      <c r="B142" s="273"/>
      <c r="C142" s="273"/>
      <c r="D142" s="195"/>
      <c r="E142" s="112"/>
      <c r="F142" s="184" t="s">
        <v>11</v>
      </c>
      <c r="G142" s="185"/>
    </row>
    <row r="143" spans="1:7" ht="28.5" customHeight="1" x14ac:dyDescent="0.2">
      <c r="A143" s="137" t="s">
        <v>283</v>
      </c>
      <c r="B143" s="147" t="s">
        <v>376</v>
      </c>
      <c r="C143" s="124">
        <v>100</v>
      </c>
      <c r="D143" s="195" t="s">
        <v>856</v>
      </c>
      <c r="E143" s="112"/>
      <c r="F143" s="115" t="s">
        <v>376</v>
      </c>
      <c r="G143" s="113">
        <v>100</v>
      </c>
    </row>
    <row r="144" spans="1:7" ht="33" x14ac:dyDescent="0.2">
      <c r="A144" s="150" t="s">
        <v>285</v>
      </c>
      <c r="B144" s="147" t="s">
        <v>676</v>
      </c>
      <c r="C144" s="124">
        <v>270</v>
      </c>
      <c r="D144" s="195"/>
      <c r="E144" s="112"/>
      <c r="F144" s="115" t="s">
        <v>676</v>
      </c>
      <c r="G144" s="113">
        <v>270</v>
      </c>
    </row>
    <row r="145" spans="1:7" ht="33" customHeight="1" x14ac:dyDescent="0.2">
      <c r="A145" s="148" t="s">
        <v>280</v>
      </c>
      <c r="B145" s="147" t="s">
        <v>230</v>
      </c>
      <c r="C145" s="124">
        <v>280</v>
      </c>
      <c r="D145" s="195"/>
      <c r="E145" s="112"/>
      <c r="F145" s="115" t="s">
        <v>230</v>
      </c>
      <c r="G145" s="113">
        <v>280</v>
      </c>
    </row>
    <row r="146" spans="1:7" ht="33" customHeight="1" x14ac:dyDescent="0.2">
      <c r="A146" s="137" t="s">
        <v>346</v>
      </c>
      <c r="B146" s="147" t="s">
        <v>377</v>
      </c>
      <c r="C146" s="124">
        <v>200</v>
      </c>
      <c r="D146" s="195" t="s">
        <v>838</v>
      </c>
      <c r="E146" s="112"/>
      <c r="F146" s="115" t="s">
        <v>240</v>
      </c>
      <c r="G146" s="113">
        <v>200</v>
      </c>
    </row>
    <row r="147" spans="1:7" ht="16.5" customHeight="1" x14ac:dyDescent="0.2">
      <c r="A147" s="148"/>
      <c r="B147" s="147" t="s">
        <v>63</v>
      </c>
      <c r="C147" s="124">
        <v>30</v>
      </c>
      <c r="D147" s="195" t="s">
        <v>843</v>
      </c>
      <c r="E147" s="112"/>
      <c r="F147" s="115" t="s">
        <v>69</v>
      </c>
      <c r="G147" s="113">
        <v>70</v>
      </c>
    </row>
    <row r="148" spans="1:7" ht="16.5" customHeight="1" x14ac:dyDescent="0.2">
      <c r="A148" s="148"/>
      <c r="B148" s="147" t="s">
        <v>219</v>
      </c>
      <c r="C148" s="124">
        <v>60</v>
      </c>
      <c r="D148" s="195" t="s">
        <v>301</v>
      </c>
      <c r="E148" s="116"/>
      <c r="F148" s="115"/>
      <c r="G148" s="113"/>
    </row>
    <row r="149" spans="1:7" ht="16.5" customHeight="1" x14ac:dyDescent="0.2">
      <c r="A149" s="137" t="s">
        <v>275</v>
      </c>
      <c r="B149" s="147" t="s">
        <v>41</v>
      </c>
      <c r="C149" s="124">
        <v>100</v>
      </c>
      <c r="D149" s="195" t="s">
        <v>844</v>
      </c>
      <c r="E149" s="111"/>
      <c r="F149" s="115"/>
      <c r="G149" s="113"/>
    </row>
    <row r="150" spans="1:7" x14ac:dyDescent="0.3">
      <c r="A150" s="284" t="s">
        <v>43</v>
      </c>
      <c r="B150" s="285"/>
      <c r="C150" s="125">
        <v>1040</v>
      </c>
      <c r="D150" s="195"/>
      <c r="E150" s="112"/>
      <c r="F150" s="117" t="s">
        <v>43</v>
      </c>
      <c r="G150" s="113">
        <f>SUM(G143:G149)</f>
        <v>920</v>
      </c>
    </row>
    <row r="151" spans="1:7" x14ac:dyDescent="0.3">
      <c r="A151" s="266" t="s">
        <v>259</v>
      </c>
      <c r="B151" s="266"/>
      <c r="C151" s="266"/>
      <c r="D151" s="195"/>
      <c r="E151" s="112"/>
      <c r="F151" s="186" t="s">
        <v>259</v>
      </c>
      <c r="G151" s="187"/>
    </row>
    <row r="152" spans="1:7" ht="15" customHeight="1" x14ac:dyDescent="0.2">
      <c r="A152" s="137" t="s">
        <v>378</v>
      </c>
      <c r="B152" s="147" t="s">
        <v>379</v>
      </c>
      <c r="C152" s="124">
        <v>75</v>
      </c>
      <c r="D152" s="195" t="s">
        <v>839</v>
      </c>
      <c r="E152" s="112"/>
      <c r="F152" s="115"/>
      <c r="G152" s="113"/>
    </row>
    <row r="153" spans="1:7" ht="33" x14ac:dyDescent="0.2">
      <c r="A153" s="138"/>
      <c r="B153" s="147" t="s">
        <v>380</v>
      </c>
      <c r="C153" s="124">
        <v>200</v>
      </c>
      <c r="D153" s="195" t="s">
        <v>845</v>
      </c>
      <c r="E153" s="116"/>
      <c r="F153" s="115" t="s">
        <v>289</v>
      </c>
      <c r="G153" s="113">
        <v>200</v>
      </c>
    </row>
    <row r="154" spans="1:7" ht="33" x14ac:dyDescent="0.2">
      <c r="A154" s="148" t="s">
        <v>275</v>
      </c>
      <c r="B154" s="147" t="s">
        <v>381</v>
      </c>
      <c r="C154" s="124">
        <v>150</v>
      </c>
      <c r="D154" s="195" t="s">
        <v>844</v>
      </c>
      <c r="E154" s="120"/>
      <c r="F154" s="115" t="s">
        <v>302</v>
      </c>
      <c r="G154" s="113">
        <v>150</v>
      </c>
    </row>
    <row r="155" spans="1:7" ht="16.5" customHeight="1" x14ac:dyDescent="0.3">
      <c r="A155" s="269" t="s">
        <v>314</v>
      </c>
      <c r="B155" s="269"/>
      <c r="C155" s="125">
        <v>425</v>
      </c>
      <c r="D155" s="195"/>
      <c r="E155" s="101"/>
      <c r="F155" s="117" t="s">
        <v>314</v>
      </c>
      <c r="G155" s="113">
        <f>SUM(G153:G154)</f>
        <v>350</v>
      </c>
    </row>
    <row r="156" spans="1:7" ht="16.5" customHeight="1" x14ac:dyDescent="0.3">
      <c r="A156" s="269" t="s">
        <v>382</v>
      </c>
      <c r="B156" s="269"/>
      <c r="C156" s="126">
        <v>2095</v>
      </c>
      <c r="D156" s="195"/>
      <c r="E156" s="111"/>
      <c r="F156" s="117" t="s">
        <v>382</v>
      </c>
      <c r="G156" s="119">
        <f>G136+G141+G150+G155</f>
        <v>2010</v>
      </c>
    </row>
    <row r="157" spans="1:7" x14ac:dyDescent="0.2">
      <c r="A157" s="270" t="s">
        <v>383</v>
      </c>
      <c r="B157" s="270"/>
      <c r="C157" s="270"/>
      <c r="D157" s="195"/>
      <c r="E157" s="112"/>
      <c r="F157" s="188" t="s">
        <v>383</v>
      </c>
      <c r="G157" s="189"/>
    </row>
    <row r="158" spans="1:7" x14ac:dyDescent="0.2">
      <c r="A158" s="273" t="s">
        <v>0</v>
      </c>
      <c r="B158" s="273"/>
      <c r="C158" s="273"/>
      <c r="D158" s="195"/>
      <c r="E158" s="112"/>
      <c r="F158" s="184" t="s">
        <v>0</v>
      </c>
      <c r="G158" s="185"/>
    </row>
    <row r="159" spans="1:7" x14ac:dyDescent="0.2">
      <c r="A159" s="137" t="s">
        <v>292</v>
      </c>
      <c r="B159" s="147" t="s">
        <v>47</v>
      </c>
      <c r="C159" s="124">
        <v>10</v>
      </c>
      <c r="D159" s="195" t="s">
        <v>835</v>
      </c>
      <c r="E159" s="111"/>
      <c r="F159" s="115"/>
      <c r="G159" s="113"/>
    </row>
    <row r="160" spans="1:7" ht="16.5" customHeight="1" x14ac:dyDescent="0.2">
      <c r="A160" s="137" t="s">
        <v>293</v>
      </c>
      <c r="B160" s="147" t="s">
        <v>294</v>
      </c>
      <c r="C160" s="124">
        <v>15</v>
      </c>
      <c r="D160" s="195"/>
      <c r="E160" s="111"/>
      <c r="F160" s="114" t="s">
        <v>294</v>
      </c>
      <c r="G160" s="113">
        <v>20</v>
      </c>
    </row>
    <row r="161" spans="1:7" ht="16.5" customHeight="1" x14ac:dyDescent="0.2">
      <c r="A161" s="137" t="s">
        <v>295</v>
      </c>
      <c r="B161" s="147" t="s">
        <v>296</v>
      </c>
      <c r="C161" s="124">
        <v>40</v>
      </c>
      <c r="D161" s="195" t="s">
        <v>836</v>
      </c>
      <c r="E161" s="111"/>
      <c r="F161" s="115" t="s">
        <v>206</v>
      </c>
      <c r="G161" s="113">
        <v>70</v>
      </c>
    </row>
    <row r="162" spans="1:7" ht="49.5" x14ac:dyDescent="0.2">
      <c r="A162" s="137" t="s">
        <v>384</v>
      </c>
      <c r="B162" s="147" t="s">
        <v>677</v>
      </c>
      <c r="C162" s="124">
        <v>210</v>
      </c>
      <c r="D162" s="195" t="s">
        <v>837</v>
      </c>
      <c r="E162" s="111"/>
      <c r="F162" s="115" t="s">
        <v>699</v>
      </c>
      <c r="G162" s="113">
        <v>250</v>
      </c>
    </row>
    <row r="163" spans="1:7" ht="16.5" customHeight="1" x14ac:dyDescent="0.2">
      <c r="A163" s="148" t="s">
        <v>299</v>
      </c>
      <c r="B163" s="147" t="s">
        <v>385</v>
      </c>
      <c r="C163" s="124">
        <v>200</v>
      </c>
      <c r="D163" s="195" t="s">
        <v>838</v>
      </c>
      <c r="E163" s="112"/>
      <c r="F163" s="115" t="s">
        <v>386</v>
      </c>
      <c r="G163" s="113">
        <v>200</v>
      </c>
    </row>
    <row r="164" spans="1:7" ht="33" customHeight="1" x14ac:dyDescent="0.2">
      <c r="A164" s="148"/>
      <c r="B164" s="147" t="s">
        <v>63</v>
      </c>
      <c r="C164" s="124">
        <v>40</v>
      </c>
      <c r="D164" s="195" t="s">
        <v>839</v>
      </c>
      <c r="E164" s="112"/>
      <c r="F164" s="115" t="s">
        <v>219</v>
      </c>
      <c r="G164" s="113">
        <v>50</v>
      </c>
    </row>
    <row r="165" spans="1:7" ht="16.5" customHeight="1" x14ac:dyDescent="0.2">
      <c r="A165" s="137" t="s">
        <v>275</v>
      </c>
      <c r="B165" s="147" t="s">
        <v>41</v>
      </c>
      <c r="C165" s="124">
        <v>100</v>
      </c>
      <c r="D165" s="195" t="s">
        <v>844</v>
      </c>
      <c r="E165" s="112"/>
      <c r="F165" s="115"/>
      <c r="G165" s="113"/>
    </row>
    <row r="166" spans="1:7" ht="16.5" customHeight="1" x14ac:dyDescent="0.3">
      <c r="A166" s="269" t="s">
        <v>215</v>
      </c>
      <c r="B166" s="269"/>
      <c r="C166" s="125">
        <v>615</v>
      </c>
      <c r="D166" s="195"/>
      <c r="E166" s="112"/>
      <c r="F166" s="117" t="s">
        <v>215</v>
      </c>
      <c r="G166" s="113">
        <f>SUM(G160:G165)</f>
        <v>590</v>
      </c>
    </row>
    <row r="167" spans="1:7" x14ac:dyDescent="0.3">
      <c r="A167" s="149"/>
      <c r="B167" s="149"/>
      <c r="C167" s="125"/>
      <c r="D167" s="195"/>
      <c r="E167" s="112"/>
      <c r="F167" s="184" t="s">
        <v>157</v>
      </c>
      <c r="G167" s="185"/>
    </row>
    <row r="168" spans="1:7" x14ac:dyDescent="0.3">
      <c r="A168" s="149"/>
      <c r="B168" s="149"/>
      <c r="C168" s="125"/>
      <c r="D168" s="195"/>
      <c r="E168" s="112"/>
      <c r="F168" s="115" t="s">
        <v>302</v>
      </c>
      <c r="G168" s="113">
        <v>150</v>
      </c>
    </row>
    <row r="169" spans="1:7" ht="16.5" customHeight="1" x14ac:dyDescent="0.3">
      <c r="A169" s="149"/>
      <c r="B169" s="149"/>
      <c r="C169" s="125"/>
      <c r="D169" s="195"/>
      <c r="E169" s="112"/>
      <c r="F169" s="115" t="s">
        <v>703</v>
      </c>
      <c r="G169" s="113">
        <v>30</v>
      </c>
    </row>
    <row r="170" spans="1:7" x14ac:dyDescent="0.3">
      <c r="A170" s="149"/>
      <c r="B170" s="149"/>
      <c r="C170" s="125"/>
      <c r="D170" s="195"/>
      <c r="E170" s="112"/>
      <c r="F170" s="115"/>
      <c r="G170" s="113"/>
    </row>
    <row r="171" spans="1:7" ht="16.5" customHeight="1" x14ac:dyDescent="0.3">
      <c r="A171" s="149"/>
      <c r="B171" s="149"/>
      <c r="C171" s="125"/>
      <c r="D171" s="195"/>
      <c r="E171" s="112"/>
      <c r="F171" s="118" t="s">
        <v>158</v>
      </c>
      <c r="G171" s="113">
        <v>180</v>
      </c>
    </row>
    <row r="172" spans="1:7" x14ac:dyDescent="0.2">
      <c r="A172" s="273" t="s">
        <v>11</v>
      </c>
      <c r="B172" s="273"/>
      <c r="C172" s="273"/>
      <c r="D172" s="195"/>
      <c r="E172" s="112"/>
      <c r="F172" s="184" t="s">
        <v>11</v>
      </c>
      <c r="G172" s="185"/>
    </row>
    <row r="173" spans="1:7" ht="28.5" customHeight="1" x14ac:dyDescent="0.2">
      <c r="A173" s="137" t="s">
        <v>387</v>
      </c>
      <c r="B173" s="147" t="s">
        <v>388</v>
      </c>
      <c r="C173" s="124">
        <v>100</v>
      </c>
      <c r="D173" s="195"/>
      <c r="E173" s="112"/>
      <c r="F173" s="115" t="s">
        <v>388</v>
      </c>
      <c r="G173" s="113">
        <v>100</v>
      </c>
    </row>
    <row r="174" spans="1:7" ht="33" x14ac:dyDescent="0.2">
      <c r="A174" s="148" t="s">
        <v>287</v>
      </c>
      <c r="B174" s="147" t="s">
        <v>678</v>
      </c>
      <c r="C174" s="124">
        <v>265</v>
      </c>
      <c r="D174" s="195"/>
      <c r="E174" s="116"/>
      <c r="F174" s="114" t="s">
        <v>678</v>
      </c>
      <c r="G174" s="113">
        <v>265</v>
      </c>
    </row>
    <row r="175" spans="1:7" ht="16.5" customHeight="1" x14ac:dyDescent="0.2">
      <c r="A175" s="148" t="s">
        <v>389</v>
      </c>
      <c r="B175" s="147" t="s">
        <v>679</v>
      </c>
      <c r="C175" s="124">
        <v>130</v>
      </c>
      <c r="D175" s="195" t="s">
        <v>857</v>
      </c>
      <c r="E175" s="111"/>
      <c r="F175" s="115" t="s">
        <v>709</v>
      </c>
      <c r="G175" s="113">
        <v>120</v>
      </c>
    </row>
    <row r="176" spans="1:7" ht="33" customHeight="1" x14ac:dyDescent="0.2">
      <c r="A176" s="137" t="s">
        <v>286</v>
      </c>
      <c r="B176" s="147" t="s">
        <v>308</v>
      </c>
      <c r="C176" s="124">
        <v>180</v>
      </c>
      <c r="D176" s="195"/>
      <c r="E176" s="112"/>
      <c r="F176" s="115" t="s">
        <v>308</v>
      </c>
      <c r="G176" s="113">
        <v>180</v>
      </c>
    </row>
    <row r="177" spans="1:7" ht="33" customHeight="1" x14ac:dyDescent="0.2">
      <c r="A177" s="148" t="s">
        <v>390</v>
      </c>
      <c r="B177" s="147" t="s">
        <v>391</v>
      </c>
      <c r="C177" s="124">
        <v>200</v>
      </c>
      <c r="D177" s="195" t="s">
        <v>838</v>
      </c>
      <c r="E177" s="112"/>
      <c r="F177" s="115" t="s">
        <v>244</v>
      </c>
      <c r="G177" s="113">
        <v>200</v>
      </c>
    </row>
    <row r="178" spans="1:7" ht="16.5" customHeight="1" x14ac:dyDescent="0.2">
      <c r="A178" s="148"/>
      <c r="B178" s="147" t="s">
        <v>63</v>
      </c>
      <c r="C178" s="124">
        <v>30</v>
      </c>
      <c r="D178" s="195" t="s">
        <v>843</v>
      </c>
      <c r="E178" s="112"/>
      <c r="F178" s="115" t="s">
        <v>69</v>
      </c>
      <c r="G178" s="113">
        <v>70</v>
      </c>
    </row>
    <row r="179" spans="1:7" ht="16.5" customHeight="1" x14ac:dyDescent="0.2">
      <c r="A179" s="148"/>
      <c r="B179" s="147" t="s">
        <v>219</v>
      </c>
      <c r="C179" s="124">
        <v>60</v>
      </c>
      <c r="D179" s="195" t="s">
        <v>843</v>
      </c>
      <c r="E179" s="116"/>
      <c r="F179" s="115"/>
      <c r="G179" s="113"/>
    </row>
    <row r="180" spans="1:7" ht="16.5" customHeight="1" x14ac:dyDescent="0.2">
      <c r="A180" s="137" t="s">
        <v>275</v>
      </c>
      <c r="B180" s="147" t="s">
        <v>42</v>
      </c>
      <c r="C180" s="124">
        <v>100</v>
      </c>
      <c r="D180" s="195" t="s">
        <v>840</v>
      </c>
      <c r="E180" s="120"/>
      <c r="F180" s="115"/>
      <c r="G180" s="113"/>
    </row>
    <row r="181" spans="1:7" x14ac:dyDescent="0.3">
      <c r="A181" s="269" t="s">
        <v>43</v>
      </c>
      <c r="B181" s="269"/>
      <c r="C181" s="125">
        <v>1065</v>
      </c>
      <c r="D181" s="195"/>
      <c r="E181" s="101"/>
      <c r="F181" s="117" t="s">
        <v>43</v>
      </c>
      <c r="G181" s="113">
        <f>SUM(G173:G180)</f>
        <v>935</v>
      </c>
    </row>
    <row r="182" spans="1:7" x14ac:dyDescent="0.3">
      <c r="A182" s="266" t="s">
        <v>259</v>
      </c>
      <c r="B182" s="266"/>
      <c r="C182" s="266"/>
      <c r="D182" s="195"/>
      <c r="E182" s="106"/>
      <c r="F182" s="186" t="s">
        <v>259</v>
      </c>
      <c r="G182" s="187"/>
    </row>
    <row r="183" spans="1:7" x14ac:dyDescent="0.2">
      <c r="A183" s="137" t="s">
        <v>392</v>
      </c>
      <c r="B183" s="147" t="s">
        <v>393</v>
      </c>
      <c r="C183" s="124">
        <v>80</v>
      </c>
      <c r="D183" s="195" t="s">
        <v>839</v>
      </c>
      <c r="E183" s="112"/>
      <c r="F183" s="115"/>
      <c r="G183" s="113"/>
    </row>
    <row r="184" spans="1:7" ht="49.5" x14ac:dyDescent="0.2">
      <c r="A184" s="137" t="s">
        <v>299</v>
      </c>
      <c r="B184" s="147" t="s">
        <v>300</v>
      </c>
      <c r="C184" s="124">
        <v>200</v>
      </c>
      <c r="D184" s="195" t="s">
        <v>838</v>
      </c>
      <c r="E184" s="112"/>
      <c r="F184" s="115" t="s">
        <v>289</v>
      </c>
      <c r="G184" s="113">
        <v>200</v>
      </c>
    </row>
    <row r="185" spans="1:7" x14ac:dyDescent="0.2">
      <c r="A185" s="137" t="s">
        <v>275</v>
      </c>
      <c r="B185" s="147" t="s">
        <v>42</v>
      </c>
      <c r="C185" s="124">
        <v>100</v>
      </c>
      <c r="D185" s="195"/>
      <c r="E185" s="112"/>
      <c r="F185" s="115" t="s">
        <v>302</v>
      </c>
      <c r="G185" s="113">
        <v>150</v>
      </c>
    </row>
    <row r="186" spans="1:7" ht="16.5" customHeight="1" x14ac:dyDescent="0.3">
      <c r="A186" s="269" t="s">
        <v>314</v>
      </c>
      <c r="B186" s="269"/>
      <c r="C186" s="125">
        <v>380</v>
      </c>
      <c r="D186" s="195"/>
      <c r="E186" s="112"/>
      <c r="F186" s="117" t="s">
        <v>314</v>
      </c>
      <c r="G186" s="113">
        <f>SUM(G184:G185)</f>
        <v>350</v>
      </c>
    </row>
    <row r="187" spans="1:7" ht="16.5" customHeight="1" x14ac:dyDescent="0.3">
      <c r="A187" s="269" t="s">
        <v>394</v>
      </c>
      <c r="B187" s="269"/>
      <c r="C187" s="126">
        <v>2060</v>
      </c>
      <c r="D187" s="195"/>
      <c r="E187" s="112"/>
      <c r="F187" s="117" t="s">
        <v>394</v>
      </c>
      <c r="G187" s="119">
        <f>G166+G171+G181+G186</f>
        <v>2055</v>
      </c>
    </row>
    <row r="188" spans="1:7" x14ac:dyDescent="0.2">
      <c r="A188" s="270" t="s">
        <v>395</v>
      </c>
      <c r="B188" s="270"/>
      <c r="C188" s="270"/>
      <c r="D188" s="195"/>
      <c r="E188" s="112"/>
      <c r="F188" s="188" t="s">
        <v>395</v>
      </c>
      <c r="G188" s="189"/>
    </row>
    <row r="189" spans="1:7" x14ac:dyDescent="0.2">
      <c r="A189" s="273" t="s">
        <v>0</v>
      </c>
      <c r="B189" s="273"/>
      <c r="C189" s="273"/>
      <c r="D189" s="195"/>
      <c r="E189" s="116"/>
      <c r="F189" s="184" t="s">
        <v>0</v>
      </c>
      <c r="G189" s="185"/>
    </row>
    <row r="190" spans="1:7" x14ac:dyDescent="0.2">
      <c r="A190" s="137" t="s">
        <v>292</v>
      </c>
      <c r="B190" s="147" t="s">
        <v>47</v>
      </c>
      <c r="C190" s="124">
        <v>10</v>
      </c>
      <c r="D190" s="195" t="s">
        <v>835</v>
      </c>
      <c r="E190" s="112"/>
      <c r="F190" s="115"/>
      <c r="G190" s="113"/>
    </row>
    <row r="191" spans="1:7" ht="16.5" customHeight="1" x14ac:dyDescent="0.2">
      <c r="A191" s="148" t="s">
        <v>318</v>
      </c>
      <c r="B191" s="147" t="s">
        <v>680</v>
      </c>
      <c r="C191" s="124">
        <v>230</v>
      </c>
      <c r="D191" s="195" t="s">
        <v>858</v>
      </c>
      <c r="E191" s="112"/>
      <c r="F191" s="115" t="s">
        <v>710</v>
      </c>
      <c r="G191" s="113">
        <v>260</v>
      </c>
    </row>
    <row r="192" spans="1:7" ht="16.5" customHeight="1" x14ac:dyDescent="0.2">
      <c r="A192" s="137" t="s">
        <v>319</v>
      </c>
      <c r="B192" s="147" t="s">
        <v>320</v>
      </c>
      <c r="C192" s="124">
        <v>200</v>
      </c>
      <c r="D192" s="195" t="s">
        <v>838</v>
      </c>
      <c r="E192" s="112"/>
      <c r="F192" s="115" t="s">
        <v>396</v>
      </c>
      <c r="G192" s="113">
        <v>200</v>
      </c>
    </row>
    <row r="193" spans="1:7" ht="33" customHeight="1" x14ac:dyDescent="0.2">
      <c r="A193" s="148"/>
      <c r="B193" s="147" t="s">
        <v>397</v>
      </c>
      <c r="C193" s="124">
        <v>50</v>
      </c>
      <c r="D193" s="195" t="s">
        <v>839</v>
      </c>
      <c r="E193" s="112"/>
      <c r="F193" s="115" t="s">
        <v>219</v>
      </c>
      <c r="G193" s="113">
        <v>50</v>
      </c>
    </row>
    <row r="194" spans="1:7" ht="16.5" customHeight="1" x14ac:dyDescent="0.2">
      <c r="A194" s="148" t="s">
        <v>275</v>
      </c>
      <c r="B194" s="147" t="s">
        <v>42</v>
      </c>
      <c r="C194" s="124">
        <v>100</v>
      </c>
      <c r="D194" s="195" t="s">
        <v>840</v>
      </c>
      <c r="E194" s="112"/>
      <c r="F194" s="115"/>
      <c r="G194" s="113"/>
    </row>
    <row r="195" spans="1:7" ht="16.5" customHeight="1" x14ac:dyDescent="0.3">
      <c r="A195" s="269" t="s">
        <v>215</v>
      </c>
      <c r="B195" s="269"/>
      <c r="C195" s="125">
        <v>590</v>
      </c>
      <c r="D195" s="195"/>
      <c r="E195" s="112"/>
      <c r="F195" s="117" t="s">
        <v>215</v>
      </c>
      <c r="G195" s="113">
        <f>SUM(G190:G193)</f>
        <v>510</v>
      </c>
    </row>
    <row r="196" spans="1:7" x14ac:dyDescent="0.3">
      <c r="A196" s="149"/>
      <c r="B196" s="149"/>
      <c r="C196" s="125"/>
      <c r="D196" s="195"/>
      <c r="E196" s="112"/>
      <c r="F196" s="184" t="s">
        <v>157</v>
      </c>
      <c r="G196" s="185"/>
    </row>
    <row r="197" spans="1:7" x14ac:dyDescent="0.3">
      <c r="A197" s="149"/>
      <c r="B197" s="149"/>
      <c r="C197" s="125"/>
      <c r="D197" s="195"/>
      <c r="E197" s="116"/>
      <c r="F197" s="115" t="s">
        <v>302</v>
      </c>
      <c r="G197" s="113">
        <v>150</v>
      </c>
    </row>
    <row r="198" spans="1:7" ht="16.5" customHeight="1" x14ac:dyDescent="0.3">
      <c r="A198" s="149"/>
      <c r="B198" s="149"/>
      <c r="C198" s="125"/>
      <c r="D198" s="195"/>
      <c r="E198" s="116"/>
      <c r="F198" s="115" t="s">
        <v>703</v>
      </c>
      <c r="G198" s="113">
        <v>30</v>
      </c>
    </row>
    <row r="199" spans="1:7" x14ac:dyDescent="0.3">
      <c r="A199" s="149"/>
      <c r="B199" s="149"/>
      <c r="C199" s="125"/>
      <c r="D199" s="195"/>
      <c r="E199" s="116"/>
      <c r="F199" s="115"/>
      <c r="G199" s="113"/>
    </row>
    <row r="200" spans="1:7" ht="16.5" customHeight="1" x14ac:dyDescent="0.3">
      <c r="A200" s="149"/>
      <c r="B200" s="149"/>
      <c r="C200" s="125"/>
      <c r="D200" s="195"/>
      <c r="E200" s="116"/>
      <c r="F200" s="118" t="s">
        <v>158</v>
      </c>
      <c r="G200" s="113">
        <v>180</v>
      </c>
    </row>
    <row r="201" spans="1:7" x14ac:dyDescent="0.2">
      <c r="A201" s="273" t="s">
        <v>11</v>
      </c>
      <c r="B201" s="273"/>
      <c r="C201" s="273"/>
      <c r="D201" s="195"/>
      <c r="E201" s="116"/>
      <c r="F201" s="184" t="s">
        <v>11</v>
      </c>
      <c r="G201" s="185"/>
    </row>
    <row r="202" spans="1:7" ht="28.5" customHeight="1" x14ac:dyDescent="0.2">
      <c r="A202" s="137" t="s">
        <v>398</v>
      </c>
      <c r="B202" s="147" t="s">
        <v>399</v>
      </c>
      <c r="C202" s="124">
        <v>100</v>
      </c>
      <c r="D202" s="195"/>
      <c r="E202" s="116"/>
      <c r="F202" s="114" t="s">
        <v>399</v>
      </c>
      <c r="G202" s="113">
        <v>100</v>
      </c>
    </row>
    <row r="203" spans="1:7" ht="33" x14ac:dyDescent="0.2">
      <c r="A203" s="148" t="s">
        <v>288</v>
      </c>
      <c r="B203" s="147" t="s">
        <v>681</v>
      </c>
      <c r="C203" s="124">
        <v>270</v>
      </c>
      <c r="D203" s="195"/>
      <c r="E203" s="111"/>
      <c r="F203" s="114" t="s">
        <v>681</v>
      </c>
      <c r="G203" s="113">
        <v>270</v>
      </c>
    </row>
    <row r="204" spans="1:7" ht="33" customHeight="1" x14ac:dyDescent="0.2">
      <c r="A204" s="148" t="s">
        <v>400</v>
      </c>
      <c r="B204" s="147" t="s">
        <v>682</v>
      </c>
      <c r="C204" s="124">
        <v>280</v>
      </c>
      <c r="D204" s="195" t="s">
        <v>859</v>
      </c>
      <c r="E204" s="112"/>
      <c r="F204" s="115" t="s">
        <v>373</v>
      </c>
      <c r="G204" s="113">
        <v>280</v>
      </c>
    </row>
    <row r="205" spans="1:7" ht="33" customHeight="1" x14ac:dyDescent="0.2">
      <c r="A205" s="151" t="s">
        <v>364</v>
      </c>
      <c r="B205" s="147" t="s">
        <v>401</v>
      </c>
      <c r="C205" s="124">
        <v>200</v>
      </c>
      <c r="D205" s="195" t="s">
        <v>838</v>
      </c>
      <c r="E205" s="112"/>
      <c r="F205" s="115" t="s">
        <v>402</v>
      </c>
      <c r="G205" s="113">
        <v>200</v>
      </c>
    </row>
    <row r="206" spans="1:7" ht="16.5" customHeight="1" x14ac:dyDescent="0.2">
      <c r="A206" s="148"/>
      <c r="B206" s="147" t="s">
        <v>63</v>
      </c>
      <c r="C206" s="124">
        <v>30</v>
      </c>
      <c r="D206" s="195" t="s">
        <v>843</v>
      </c>
      <c r="E206" s="112"/>
      <c r="F206" s="115" t="s">
        <v>69</v>
      </c>
      <c r="G206" s="113">
        <v>60</v>
      </c>
    </row>
    <row r="207" spans="1:7" ht="16.5" customHeight="1" x14ac:dyDescent="0.2">
      <c r="A207" s="148"/>
      <c r="B207" s="147" t="s">
        <v>219</v>
      </c>
      <c r="C207" s="124">
        <v>60</v>
      </c>
      <c r="D207" s="195" t="s">
        <v>843</v>
      </c>
      <c r="E207" s="116"/>
      <c r="F207" s="115"/>
      <c r="G207" s="113"/>
    </row>
    <row r="208" spans="1:7" ht="16.5" customHeight="1" x14ac:dyDescent="0.2">
      <c r="A208" s="137" t="s">
        <v>275</v>
      </c>
      <c r="B208" s="147" t="s">
        <v>41</v>
      </c>
      <c r="C208" s="124">
        <v>100</v>
      </c>
      <c r="D208" s="195" t="s">
        <v>844</v>
      </c>
      <c r="E208" s="120"/>
      <c r="F208" s="115"/>
      <c r="G208" s="113"/>
    </row>
    <row r="209" spans="1:7" x14ac:dyDescent="0.3">
      <c r="A209" s="269" t="s">
        <v>43</v>
      </c>
      <c r="B209" s="269"/>
      <c r="C209" s="125">
        <v>1040</v>
      </c>
      <c r="D209" s="195"/>
      <c r="E209" s="101"/>
      <c r="F209" s="117" t="s">
        <v>43</v>
      </c>
      <c r="G209" s="113">
        <f>SUM(G202:G208)</f>
        <v>910</v>
      </c>
    </row>
    <row r="210" spans="1:7" x14ac:dyDescent="0.3">
      <c r="A210" s="266" t="s">
        <v>259</v>
      </c>
      <c r="B210" s="266"/>
      <c r="C210" s="266"/>
      <c r="D210" s="195"/>
      <c r="E210" s="106"/>
      <c r="F210" s="186" t="s">
        <v>259</v>
      </c>
      <c r="G210" s="187"/>
    </row>
    <row r="211" spans="1:7" x14ac:dyDescent="0.2">
      <c r="A211" s="148" t="s">
        <v>403</v>
      </c>
      <c r="B211" s="147" t="s">
        <v>404</v>
      </c>
      <c r="C211" s="124">
        <v>100</v>
      </c>
      <c r="D211" s="195" t="s">
        <v>839</v>
      </c>
      <c r="E211" s="112"/>
      <c r="F211" s="115"/>
      <c r="G211" s="113"/>
    </row>
    <row r="212" spans="1:7" ht="33" x14ac:dyDescent="0.2">
      <c r="A212" s="152"/>
      <c r="B212" s="147" t="s">
        <v>405</v>
      </c>
      <c r="C212" s="124">
        <v>200</v>
      </c>
      <c r="D212" s="195" t="s">
        <v>845</v>
      </c>
      <c r="E212" s="112"/>
      <c r="F212" s="115" t="s">
        <v>289</v>
      </c>
      <c r="G212" s="113">
        <v>200</v>
      </c>
    </row>
    <row r="213" spans="1:7" ht="33" x14ac:dyDescent="0.2">
      <c r="A213" s="148" t="s">
        <v>275</v>
      </c>
      <c r="B213" s="147" t="s">
        <v>116</v>
      </c>
      <c r="C213" s="124">
        <v>100</v>
      </c>
      <c r="D213" s="195" t="s">
        <v>844</v>
      </c>
      <c r="E213" s="112"/>
      <c r="F213" s="115" t="s">
        <v>302</v>
      </c>
      <c r="G213" s="113">
        <v>150</v>
      </c>
    </row>
    <row r="214" spans="1:7" ht="16.5" customHeight="1" x14ac:dyDescent="0.3">
      <c r="A214" s="269" t="s">
        <v>314</v>
      </c>
      <c r="B214" s="269"/>
      <c r="C214" s="125">
        <v>400</v>
      </c>
      <c r="D214" s="195"/>
      <c r="E214" s="112"/>
      <c r="F214" s="117" t="s">
        <v>314</v>
      </c>
      <c r="G214" s="113">
        <f>SUM(G212:G213)</f>
        <v>350</v>
      </c>
    </row>
    <row r="215" spans="1:7" ht="16.5" customHeight="1" x14ac:dyDescent="0.3">
      <c r="A215" s="269" t="s">
        <v>406</v>
      </c>
      <c r="B215" s="269"/>
      <c r="C215" s="126">
        <v>2030</v>
      </c>
      <c r="D215" s="195"/>
      <c r="E215" s="116"/>
      <c r="F215" s="117" t="s">
        <v>406</v>
      </c>
      <c r="G215" s="119">
        <f>G195+G200+G209+G214</f>
        <v>1950</v>
      </c>
    </row>
    <row r="216" spans="1:7" x14ac:dyDescent="0.2">
      <c r="A216" s="270" t="s">
        <v>407</v>
      </c>
      <c r="B216" s="270"/>
      <c r="C216" s="270"/>
      <c r="D216" s="195"/>
      <c r="E216" s="111"/>
      <c r="F216" s="188" t="s">
        <v>407</v>
      </c>
      <c r="G216" s="189"/>
    </row>
    <row r="217" spans="1:7" x14ac:dyDescent="0.2">
      <c r="A217" s="273" t="s">
        <v>0</v>
      </c>
      <c r="B217" s="273"/>
      <c r="C217" s="273"/>
      <c r="D217" s="195"/>
      <c r="E217" s="111"/>
      <c r="F217" s="184"/>
      <c r="G217" s="185"/>
    </row>
    <row r="218" spans="1:7" x14ac:dyDescent="0.2">
      <c r="A218" s="137" t="s">
        <v>292</v>
      </c>
      <c r="B218" s="147" t="s">
        <v>47</v>
      </c>
      <c r="C218" s="124">
        <v>10</v>
      </c>
      <c r="D218" s="195" t="s">
        <v>835</v>
      </c>
      <c r="E218" s="112"/>
      <c r="F218" s="115"/>
      <c r="G218" s="113"/>
    </row>
    <row r="219" spans="1:7" ht="16.5" customHeight="1" x14ac:dyDescent="0.2">
      <c r="A219" s="137" t="s">
        <v>389</v>
      </c>
      <c r="B219" s="147" t="s">
        <v>683</v>
      </c>
      <c r="C219" s="124">
        <v>130</v>
      </c>
      <c r="D219" s="195" t="s">
        <v>860</v>
      </c>
      <c r="E219" s="112"/>
      <c r="F219" s="115" t="s">
        <v>711</v>
      </c>
      <c r="G219" s="113">
        <v>130</v>
      </c>
    </row>
    <row r="220" spans="1:7" ht="16.5" customHeight="1" x14ac:dyDescent="0.2">
      <c r="A220" s="137" t="s">
        <v>286</v>
      </c>
      <c r="B220" s="147" t="s">
        <v>308</v>
      </c>
      <c r="C220" s="124">
        <v>180</v>
      </c>
      <c r="D220" s="195"/>
      <c r="E220" s="112"/>
      <c r="F220" s="115" t="s">
        <v>308</v>
      </c>
      <c r="G220" s="113">
        <v>180</v>
      </c>
    </row>
    <row r="221" spans="1:7" ht="49.5" customHeight="1" x14ac:dyDescent="0.2">
      <c r="A221" s="148" t="s">
        <v>339</v>
      </c>
      <c r="B221" s="147" t="s">
        <v>340</v>
      </c>
      <c r="C221" s="124">
        <v>200</v>
      </c>
      <c r="D221" s="195" t="s">
        <v>838</v>
      </c>
      <c r="E221" s="112"/>
      <c r="F221" s="115" t="s">
        <v>231</v>
      </c>
      <c r="G221" s="113">
        <v>200</v>
      </c>
    </row>
    <row r="222" spans="1:7" ht="16.5" customHeight="1" x14ac:dyDescent="0.2">
      <c r="A222" s="148"/>
      <c r="B222" s="147" t="s">
        <v>63</v>
      </c>
      <c r="C222" s="124">
        <v>40</v>
      </c>
      <c r="D222" s="195" t="s">
        <v>839</v>
      </c>
      <c r="E222" s="112"/>
      <c r="F222" s="115" t="s">
        <v>219</v>
      </c>
      <c r="G222" s="113">
        <v>50</v>
      </c>
    </row>
    <row r="223" spans="1:7" ht="16.5" customHeight="1" x14ac:dyDescent="0.2">
      <c r="A223" s="137" t="s">
        <v>275</v>
      </c>
      <c r="B223" s="147" t="s">
        <v>41</v>
      </c>
      <c r="C223" s="124">
        <v>100</v>
      </c>
      <c r="D223" s="195" t="s">
        <v>844</v>
      </c>
      <c r="E223" s="112"/>
      <c r="F223" s="115"/>
      <c r="G223" s="113"/>
    </row>
    <row r="224" spans="1:7" ht="16.5" customHeight="1" x14ac:dyDescent="0.3">
      <c r="A224" s="269" t="s">
        <v>215</v>
      </c>
      <c r="B224" s="269"/>
      <c r="C224" s="125">
        <v>660</v>
      </c>
      <c r="D224" s="195"/>
      <c r="E224" s="116"/>
      <c r="F224" s="117" t="s">
        <v>215</v>
      </c>
      <c r="G224" s="113">
        <f>SUM(G218:G223)</f>
        <v>560</v>
      </c>
    </row>
    <row r="225" spans="1:7" x14ac:dyDescent="0.3">
      <c r="A225" s="149"/>
      <c r="B225" s="149"/>
      <c r="C225" s="125"/>
      <c r="D225" s="195"/>
      <c r="E225" s="111"/>
      <c r="F225" s="184" t="s">
        <v>157</v>
      </c>
      <c r="G225" s="185"/>
    </row>
    <row r="226" spans="1:7" x14ac:dyDescent="0.3">
      <c r="A226" s="149"/>
      <c r="B226" s="149"/>
      <c r="C226" s="125"/>
      <c r="D226" s="195"/>
      <c r="E226" s="112"/>
      <c r="F226" s="115" t="s">
        <v>302</v>
      </c>
      <c r="G226" s="113">
        <v>150</v>
      </c>
    </row>
    <row r="227" spans="1:7" ht="16.5" customHeight="1" x14ac:dyDescent="0.3">
      <c r="A227" s="149"/>
      <c r="B227" s="149"/>
      <c r="C227" s="125"/>
      <c r="D227" s="195"/>
      <c r="E227" s="112"/>
      <c r="F227" s="115" t="s">
        <v>703</v>
      </c>
      <c r="G227" s="113">
        <v>30</v>
      </c>
    </row>
    <row r="228" spans="1:7" x14ac:dyDescent="0.3">
      <c r="A228" s="149"/>
      <c r="B228" s="149"/>
      <c r="C228" s="125"/>
      <c r="D228" s="195"/>
      <c r="E228" s="112"/>
      <c r="F228" s="115"/>
      <c r="G228" s="113"/>
    </row>
    <row r="229" spans="1:7" ht="16.5" customHeight="1" x14ac:dyDescent="0.3">
      <c r="A229" s="149"/>
      <c r="B229" s="149"/>
      <c r="C229" s="125"/>
      <c r="D229" s="195"/>
      <c r="E229" s="112"/>
      <c r="F229" s="118" t="s">
        <v>158</v>
      </c>
      <c r="G229" s="113">
        <v>180</v>
      </c>
    </row>
    <row r="230" spans="1:7" x14ac:dyDescent="0.2">
      <c r="A230" s="273" t="s">
        <v>11</v>
      </c>
      <c r="B230" s="273"/>
      <c r="C230" s="273"/>
      <c r="D230" s="195"/>
      <c r="E230" s="112"/>
      <c r="F230" s="184" t="s">
        <v>11</v>
      </c>
      <c r="G230" s="185"/>
    </row>
    <row r="231" spans="1:7" ht="28.5" customHeight="1" x14ac:dyDescent="0.2">
      <c r="A231" s="137" t="s">
        <v>324</v>
      </c>
      <c r="B231" s="147" t="s">
        <v>325</v>
      </c>
      <c r="C231" s="124">
        <v>100</v>
      </c>
      <c r="D231" s="195"/>
      <c r="E231" s="112"/>
      <c r="F231" s="114" t="s">
        <v>325</v>
      </c>
      <c r="G231" s="113">
        <v>100</v>
      </c>
    </row>
    <row r="232" spans="1:7" ht="33" x14ac:dyDescent="0.2">
      <c r="A232" s="137" t="s">
        <v>287</v>
      </c>
      <c r="B232" s="147" t="s">
        <v>684</v>
      </c>
      <c r="C232" s="124">
        <v>260</v>
      </c>
      <c r="D232" s="195" t="s">
        <v>408</v>
      </c>
      <c r="E232" s="112"/>
      <c r="F232" s="115" t="s">
        <v>712</v>
      </c>
      <c r="G232" s="113">
        <v>260</v>
      </c>
    </row>
    <row r="233" spans="1:7" ht="33" customHeight="1" x14ac:dyDescent="0.2">
      <c r="A233" s="137" t="s">
        <v>409</v>
      </c>
      <c r="B233" s="147" t="s">
        <v>410</v>
      </c>
      <c r="C233" s="124">
        <v>100</v>
      </c>
      <c r="D233" s="195" t="s">
        <v>861</v>
      </c>
      <c r="E233" s="112"/>
      <c r="F233" s="115" t="s">
        <v>713</v>
      </c>
      <c r="G233" s="113">
        <v>130</v>
      </c>
    </row>
    <row r="234" spans="1:7" ht="33" customHeight="1" x14ac:dyDescent="0.2">
      <c r="A234" s="138" t="s">
        <v>411</v>
      </c>
      <c r="B234" s="147" t="s">
        <v>412</v>
      </c>
      <c r="C234" s="124">
        <v>180</v>
      </c>
      <c r="D234" s="195" t="s">
        <v>862</v>
      </c>
      <c r="E234" s="116"/>
      <c r="F234" s="115" t="s">
        <v>226</v>
      </c>
      <c r="G234" s="113">
        <v>180</v>
      </c>
    </row>
    <row r="235" spans="1:7" ht="33" customHeight="1" x14ac:dyDescent="0.2">
      <c r="A235" s="137" t="s">
        <v>309</v>
      </c>
      <c r="B235" s="147" t="s">
        <v>310</v>
      </c>
      <c r="C235" s="124">
        <v>200</v>
      </c>
      <c r="D235" s="195" t="s">
        <v>838</v>
      </c>
      <c r="E235" s="120"/>
      <c r="F235" s="115" t="s">
        <v>227</v>
      </c>
      <c r="G235" s="113">
        <v>200</v>
      </c>
    </row>
    <row r="236" spans="1:7" ht="16.5" customHeight="1" x14ac:dyDescent="0.2">
      <c r="A236" s="148"/>
      <c r="B236" s="147" t="s">
        <v>63</v>
      </c>
      <c r="C236" s="124">
        <v>30</v>
      </c>
      <c r="D236" s="195" t="s">
        <v>843</v>
      </c>
      <c r="E236" s="101"/>
      <c r="F236" s="115" t="s">
        <v>69</v>
      </c>
      <c r="G236" s="113">
        <v>70</v>
      </c>
    </row>
    <row r="237" spans="1:7" ht="16.5" customHeight="1" x14ac:dyDescent="0.2">
      <c r="A237" s="148"/>
      <c r="B237" s="147" t="s">
        <v>219</v>
      </c>
      <c r="C237" s="124">
        <v>60</v>
      </c>
      <c r="D237" s="195" t="s">
        <v>843</v>
      </c>
      <c r="E237" s="106"/>
      <c r="F237" s="115"/>
      <c r="G237" s="113"/>
    </row>
    <row r="238" spans="1:7" ht="16.5" customHeight="1" x14ac:dyDescent="0.2">
      <c r="A238" s="148" t="s">
        <v>275</v>
      </c>
      <c r="B238" s="147" t="s">
        <v>42</v>
      </c>
      <c r="C238" s="124">
        <v>100</v>
      </c>
      <c r="D238" s="195" t="s">
        <v>863</v>
      </c>
      <c r="E238" s="112"/>
      <c r="F238" s="115"/>
      <c r="G238" s="113"/>
    </row>
    <row r="239" spans="1:7" x14ac:dyDescent="0.3">
      <c r="A239" s="269" t="s">
        <v>43</v>
      </c>
      <c r="B239" s="269"/>
      <c r="C239" s="125">
        <v>1030</v>
      </c>
      <c r="D239" s="195"/>
      <c r="E239" s="112"/>
      <c r="F239" s="117" t="s">
        <v>43</v>
      </c>
      <c r="G239" s="113">
        <f>SUM(G231:G238)</f>
        <v>940</v>
      </c>
    </row>
    <row r="240" spans="1:7" x14ac:dyDescent="0.3">
      <c r="A240" s="266" t="s">
        <v>259</v>
      </c>
      <c r="B240" s="266"/>
      <c r="C240" s="266"/>
      <c r="D240" s="195"/>
      <c r="E240" s="112"/>
      <c r="F240" s="186" t="s">
        <v>259</v>
      </c>
      <c r="G240" s="187"/>
    </row>
    <row r="241" spans="1:7" x14ac:dyDescent="0.2">
      <c r="A241" s="148" t="s">
        <v>333</v>
      </c>
      <c r="B241" s="147" t="s">
        <v>334</v>
      </c>
      <c r="C241" s="124">
        <v>75</v>
      </c>
      <c r="D241" s="195" t="s">
        <v>839</v>
      </c>
      <c r="E241" s="112"/>
      <c r="F241" s="115"/>
      <c r="G241" s="113"/>
    </row>
    <row r="242" spans="1:7" ht="33" x14ac:dyDescent="0.2">
      <c r="A242" s="138"/>
      <c r="B242" s="147" t="s">
        <v>331</v>
      </c>
      <c r="C242" s="124">
        <v>200</v>
      </c>
      <c r="D242" s="195" t="s">
        <v>864</v>
      </c>
      <c r="E242" s="112"/>
      <c r="F242" s="115" t="s">
        <v>289</v>
      </c>
      <c r="G242" s="113">
        <v>200</v>
      </c>
    </row>
    <row r="243" spans="1:7" ht="33" x14ac:dyDescent="0.2">
      <c r="A243" s="137" t="s">
        <v>275</v>
      </c>
      <c r="B243" s="147" t="s">
        <v>41</v>
      </c>
      <c r="C243" s="124">
        <v>100</v>
      </c>
      <c r="D243" s="195" t="s">
        <v>844</v>
      </c>
      <c r="E243" s="116"/>
      <c r="F243" s="115" t="s">
        <v>302</v>
      </c>
      <c r="G243" s="113">
        <v>150</v>
      </c>
    </row>
    <row r="244" spans="1:7" ht="16.5" customHeight="1" x14ac:dyDescent="0.3">
      <c r="A244" s="269" t="s">
        <v>314</v>
      </c>
      <c r="B244" s="269"/>
      <c r="C244" s="125">
        <v>375</v>
      </c>
      <c r="D244" s="195"/>
      <c r="E244" s="111"/>
      <c r="F244" s="117" t="s">
        <v>314</v>
      </c>
      <c r="G244" s="113">
        <f>SUM(G242:G243)</f>
        <v>350</v>
      </c>
    </row>
    <row r="245" spans="1:7" ht="16.5" customHeight="1" x14ac:dyDescent="0.3">
      <c r="A245" s="269" t="s">
        <v>413</v>
      </c>
      <c r="B245" s="269"/>
      <c r="C245" s="126">
        <v>2065</v>
      </c>
      <c r="D245" s="195"/>
      <c r="E245" s="111"/>
      <c r="F245" s="117" t="s">
        <v>413</v>
      </c>
      <c r="G245" s="119">
        <f>G224+G229+G239+G244</f>
        <v>2030</v>
      </c>
    </row>
    <row r="246" spans="1:7" x14ac:dyDescent="0.2">
      <c r="A246" s="270" t="s">
        <v>414</v>
      </c>
      <c r="B246" s="270"/>
      <c r="C246" s="270"/>
      <c r="D246" s="195"/>
      <c r="E246" s="111"/>
      <c r="F246" s="188" t="s">
        <v>414</v>
      </c>
      <c r="G246" s="189"/>
    </row>
    <row r="247" spans="1:7" x14ac:dyDescent="0.2">
      <c r="A247" s="273" t="s">
        <v>0</v>
      </c>
      <c r="B247" s="273"/>
      <c r="C247" s="273"/>
      <c r="D247" s="195"/>
      <c r="E247" s="111"/>
      <c r="F247" s="184" t="s">
        <v>0</v>
      </c>
      <c r="G247" s="185"/>
    </row>
    <row r="248" spans="1:7" x14ac:dyDescent="0.2">
      <c r="A248" s="137" t="s">
        <v>292</v>
      </c>
      <c r="B248" s="147" t="s">
        <v>47</v>
      </c>
      <c r="C248" s="124">
        <v>10</v>
      </c>
      <c r="D248" s="195" t="s">
        <v>835</v>
      </c>
      <c r="E248" s="112"/>
      <c r="F248" s="115"/>
      <c r="G248" s="113"/>
    </row>
    <row r="249" spans="1:7" ht="16.5" customHeight="1" x14ac:dyDescent="0.2">
      <c r="A249" s="137" t="s">
        <v>293</v>
      </c>
      <c r="B249" s="147" t="s">
        <v>294</v>
      </c>
      <c r="C249" s="124">
        <v>15</v>
      </c>
      <c r="D249" s="195"/>
      <c r="E249" s="112"/>
      <c r="F249" s="115" t="s">
        <v>294</v>
      </c>
      <c r="G249" s="113">
        <v>20</v>
      </c>
    </row>
    <row r="250" spans="1:7" ht="16.5" customHeight="1" x14ac:dyDescent="0.2">
      <c r="A250" s="137" t="s">
        <v>295</v>
      </c>
      <c r="B250" s="147" t="s">
        <v>296</v>
      </c>
      <c r="C250" s="124">
        <v>40</v>
      </c>
      <c r="D250" s="195" t="s">
        <v>836</v>
      </c>
      <c r="E250" s="112"/>
      <c r="F250" s="115" t="s">
        <v>206</v>
      </c>
      <c r="G250" s="113">
        <v>70</v>
      </c>
    </row>
    <row r="251" spans="1:7" ht="49.5" x14ac:dyDescent="0.2">
      <c r="A251" s="137" t="s">
        <v>415</v>
      </c>
      <c r="B251" s="147" t="s">
        <v>685</v>
      </c>
      <c r="C251" s="124">
        <v>210</v>
      </c>
      <c r="D251" s="195" t="s">
        <v>837</v>
      </c>
      <c r="E251" s="116"/>
      <c r="F251" s="115" t="s">
        <v>700</v>
      </c>
      <c r="G251" s="113">
        <v>250</v>
      </c>
    </row>
    <row r="252" spans="1:7" ht="16.5" customHeight="1" x14ac:dyDescent="0.2">
      <c r="A252" s="137" t="s">
        <v>299</v>
      </c>
      <c r="B252" s="147" t="s">
        <v>300</v>
      </c>
      <c r="C252" s="124">
        <v>200</v>
      </c>
      <c r="D252" s="195" t="s">
        <v>838</v>
      </c>
      <c r="E252" s="111"/>
      <c r="F252" s="115" t="s">
        <v>221</v>
      </c>
      <c r="G252" s="113">
        <v>200</v>
      </c>
    </row>
    <row r="253" spans="1:7" ht="46.5" customHeight="1" x14ac:dyDescent="0.2">
      <c r="A253" s="148"/>
      <c r="B253" s="147" t="s">
        <v>63</v>
      </c>
      <c r="C253" s="124">
        <v>40</v>
      </c>
      <c r="D253" s="195" t="s">
        <v>839</v>
      </c>
      <c r="E253" s="112"/>
      <c r="F253" s="115" t="s">
        <v>219</v>
      </c>
      <c r="G253" s="113">
        <v>50</v>
      </c>
    </row>
    <row r="254" spans="1:7" ht="16.5" customHeight="1" x14ac:dyDescent="0.2">
      <c r="A254" s="137" t="s">
        <v>275</v>
      </c>
      <c r="B254" s="147" t="s">
        <v>42</v>
      </c>
      <c r="C254" s="124">
        <v>100</v>
      </c>
      <c r="D254" s="195" t="s">
        <v>840</v>
      </c>
      <c r="E254" s="112"/>
      <c r="F254" s="115"/>
      <c r="G254" s="113"/>
    </row>
    <row r="255" spans="1:7" ht="16.5" customHeight="1" x14ac:dyDescent="0.3">
      <c r="A255" s="269" t="s">
        <v>215</v>
      </c>
      <c r="B255" s="269"/>
      <c r="C255" s="125">
        <v>615</v>
      </c>
      <c r="D255" s="195"/>
      <c r="E255" s="112"/>
      <c r="F255" s="117" t="s">
        <v>215</v>
      </c>
      <c r="G255" s="113">
        <f>SUM(G249:G254)</f>
        <v>590</v>
      </c>
    </row>
    <row r="256" spans="1:7" x14ac:dyDescent="0.3">
      <c r="A256" s="149"/>
      <c r="B256" s="149"/>
      <c r="C256" s="125"/>
      <c r="D256" s="195"/>
      <c r="E256" s="116"/>
      <c r="F256" s="184" t="s">
        <v>157</v>
      </c>
      <c r="G256" s="185"/>
    </row>
    <row r="257" spans="1:7" x14ac:dyDescent="0.3">
      <c r="A257" s="149"/>
      <c r="B257" s="149"/>
      <c r="C257" s="125"/>
      <c r="D257" s="195"/>
      <c r="E257" s="120"/>
      <c r="F257" s="115" t="s">
        <v>302</v>
      </c>
      <c r="G257" s="113">
        <v>150</v>
      </c>
    </row>
    <row r="258" spans="1:7" ht="16.5" customHeight="1" x14ac:dyDescent="0.3">
      <c r="A258" s="149"/>
      <c r="B258" s="149"/>
      <c r="C258" s="125"/>
      <c r="D258" s="195"/>
      <c r="E258" s="120"/>
      <c r="F258" s="115" t="s">
        <v>703</v>
      </c>
      <c r="G258" s="113">
        <v>30</v>
      </c>
    </row>
    <row r="259" spans="1:7" x14ac:dyDescent="0.3">
      <c r="A259" s="149"/>
      <c r="B259" s="149"/>
      <c r="C259" s="125"/>
      <c r="D259" s="195"/>
      <c r="E259" s="120"/>
      <c r="F259" s="115"/>
      <c r="G259" s="113"/>
    </row>
    <row r="260" spans="1:7" ht="16.5" customHeight="1" x14ac:dyDescent="0.3">
      <c r="A260" s="149"/>
      <c r="B260" s="149"/>
      <c r="C260" s="125"/>
      <c r="D260" s="195"/>
      <c r="E260" s="120"/>
      <c r="F260" s="118" t="s">
        <v>158</v>
      </c>
      <c r="G260" s="113">
        <v>180</v>
      </c>
    </row>
    <row r="261" spans="1:7" x14ac:dyDescent="0.2">
      <c r="A261" s="273" t="s">
        <v>11</v>
      </c>
      <c r="B261" s="273"/>
      <c r="C261" s="273"/>
      <c r="D261" s="195"/>
      <c r="E261" s="120"/>
      <c r="F261" s="184" t="s">
        <v>11</v>
      </c>
      <c r="G261" s="185"/>
    </row>
    <row r="262" spans="1:7" ht="28.5" customHeight="1" x14ac:dyDescent="0.2">
      <c r="A262" s="137" t="s">
        <v>416</v>
      </c>
      <c r="B262" s="147" t="s">
        <v>417</v>
      </c>
      <c r="C262" s="124">
        <v>100</v>
      </c>
      <c r="D262" s="195"/>
      <c r="E262" s="120"/>
      <c r="F262" s="114" t="s">
        <v>417</v>
      </c>
      <c r="G262" s="113">
        <v>100</v>
      </c>
    </row>
    <row r="263" spans="1:7" ht="33" x14ac:dyDescent="0.2">
      <c r="A263" s="137" t="s">
        <v>277</v>
      </c>
      <c r="B263" s="147" t="s">
        <v>673</v>
      </c>
      <c r="C263" s="124">
        <v>275</v>
      </c>
      <c r="D263" s="195"/>
      <c r="E263" s="101"/>
      <c r="F263" s="115" t="s">
        <v>704</v>
      </c>
      <c r="G263" s="113">
        <v>275</v>
      </c>
    </row>
    <row r="264" spans="1:7" ht="33" customHeight="1" x14ac:dyDescent="0.2">
      <c r="A264" s="137" t="s">
        <v>418</v>
      </c>
      <c r="B264" s="147" t="s">
        <v>419</v>
      </c>
      <c r="C264" s="124">
        <v>130</v>
      </c>
      <c r="D264" s="195" t="s">
        <v>865</v>
      </c>
      <c r="E264" s="106"/>
      <c r="F264" s="115" t="s">
        <v>714</v>
      </c>
      <c r="G264" s="113">
        <v>130</v>
      </c>
    </row>
    <row r="265" spans="1:7" ht="33" customHeight="1" x14ac:dyDescent="0.2">
      <c r="A265" s="137" t="s">
        <v>361</v>
      </c>
      <c r="B265" s="147" t="s">
        <v>362</v>
      </c>
      <c r="C265" s="124">
        <v>180</v>
      </c>
      <c r="D265" s="195" t="s">
        <v>408</v>
      </c>
      <c r="E265" s="112"/>
      <c r="F265" s="115" t="s">
        <v>345</v>
      </c>
      <c r="G265" s="113">
        <v>180</v>
      </c>
    </row>
    <row r="266" spans="1:7" ht="33" customHeight="1" x14ac:dyDescent="0.2">
      <c r="A266" s="137" t="s">
        <v>346</v>
      </c>
      <c r="B266" s="147" t="s">
        <v>420</v>
      </c>
      <c r="C266" s="124">
        <v>200</v>
      </c>
      <c r="D266" s="195" t="s">
        <v>838</v>
      </c>
      <c r="E266" s="112"/>
      <c r="F266" s="115" t="s">
        <v>229</v>
      </c>
      <c r="G266" s="113">
        <v>200</v>
      </c>
    </row>
    <row r="267" spans="1:7" ht="16.5" customHeight="1" x14ac:dyDescent="0.2">
      <c r="A267" s="148"/>
      <c r="B267" s="147" t="s">
        <v>63</v>
      </c>
      <c r="C267" s="124">
        <v>30</v>
      </c>
      <c r="D267" s="195" t="s">
        <v>843</v>
      </c>
      <c r="E267" s="112"/>
      <c r="F267" s="115" t="s">
        <v>69</v>
      </c>
      <c r="G267" s="113">
        <v>70</v>
      </c>
    </row>
    <row r="268" spans="1:7" ht="16.5" customHeight="1" x14ac:dyDescent="0.2">
      <c r="A268" s="148"/>
      <c r="B268" s="147" t="s">
        <v>219</v>
      </c>
      <c r="C268" s="124">
        <v>60</v>
      </c>
      <c r="D268" s="195" t="s">
        <v>843</v>
      </c>
      <c r="E268" s="112"/>
      <c r="F268" s="115"/>
      <c r="G268" s="113"/>
    </row>
    <row r="269" spans="1:7" ht="16.5" customHeight="1" x14ac:dyDescent="0.2">
      <c r="A269" s="137" t="s">
        <v>275</v>
      </c>
      <c r="B269" s="147" t="s">
        <v>41</v>
      </c>
      <c r="C269" s="124">
        <v>100</v>
      </c>
      <c r="D269" s="195" t="s">
        <v>844</v>
      </c>
      <c r="E269" s="116"/>
      <c r="F269" s="115"/>
      <c r="G269" s="113"/>
    </row>
    <row r="270" spans="1:7" x14ac:dyDescent="0.3">
      <c r="A270" s="269" t="s">
        <v>43</v>
      </c>
      <c r="B270" s="269"/>
      <c r="C270" s="125">
        <v>1075</v>
      </c>
      <c r="D270" s="195"/>
      <c r="E270" s="111"/>
      <c r="F270" s="117" t="s">
        <v>43</v>
      </c>
      <c r="G270" s="113">
        <f>SUM(G262:G269)</f>
        <v>955</v>
      </c>
    </row>
    <row r="271" spans="1:7" x14ac:dyDescent="0.3">
      <c r="A271" s="266" t="s">
        <v>259</v>
      </c>
      <c r="B271" s="266"/>
      <c r="C271" s="266"/>
      <c r="D271" s="195"/>
      <c r="E271" s="111"/>
      <c r="F271" s="186" t="s">
        <v>259</v>
      </c>
      <c r="G271" s="187"/>
    </row>
    <row r="272" spans="1:7" ht="33" x14ac:dyDescent="0.2">
      <c r="A272" s="148" t="s">
        <v>349</v>
      </c>
      <c r="B272" s="147" t="s">
        <v>350</v>
      </c>
      <c r="C272" s="124">
        <v>75</v>
      </c>
      <c r="D272" s="195" t="s">
        <v>851</v>
      </c>
      <c r="E272" s="111"/>
      <c r="F272" s="115"/>
      <c r="G272" s="113"/>
    </row>
    <row r="273" spans="1:7" ht="33" x14ac:dyDescent="0.2">
      <c r="A273" s="152"/>
      <c r="B273" s="147" t="s">
        <v>421</v>
      </c>
      <c r="C273" s="124">
        <v>200</v>
      </c>
      <c r="D273" s="195" t="s">
        <v>845</v>
      </c>
      <c r="E273" s="111"/>
      <c r="F273" s="115" t="s">
        <v>289</v>
      </c>
      <c r="G273" s="113">
        <v>200</v>
      </c>
    </row>
    <row r="274" spans="1:7" ht="33" x14ac:dyDescent="0.2">
      <c r="A274" s="148" t="s">
        <v>275</v>
      </c>
      <c r="B274" s="147" t="s">
        <v>118</v>
      </c>
      <c r="C274" s="124">
        <v>100</v>
      </c>
      <c r="D274" s="195" t="s">
        <v>844</v>
      </c>
      <c r="E274" s="111"/>
      <c r="F274" s="115" t="s">
        <v>302</v>
      </c>
      <c r="G274" s="113">
        <v>150</v>
      </c>
    </row>
    <row r="275" spans="1:7" ht="16.5" customHeight="1" x14ac:dyDescent="0.3">
      <c r="A275" s="269" t="s">
        <v>314</v>
      </c>
      <c r="B275" s="269"/>
      <c r="C275" s="125">
        <v>375</v>
      </c>
      <c r="D275" s="195"/>
      <c r="E275" s="111"/>
      <c r="F275" s="117" t="s">
        <v>314</v>
      </c>
      <c r="G275" s="113">
        <f>SUM(G273:G274)</f>
        <v>350</v>
      </c>
    </row>
    <row r="276" spans="1:7" ht="16.5" customHeight="1" x14ac:dyDescent="0.3">
      <c r="A276" s="269" t="s">
        <v>422</v>
      </c>
      <c r="B276" s="269"/>
      <c r="C276" s="126">
        <v>2065</v>
      </c>
      <c r="D276" s="195"/>
      <c r="E276" s="112"/>
      <c r="F276" s="117" t="s">
        <v>422</v>
      </c>
      <c r="G276" s="119">
        <f>G255+G260+G270+G275</f>
        <v>2075</v>
      </c>
    </row>
    <row r="277" spans="1:7" x14ac:dyDescent="0.2">
      <c r="A277" s="270" t="s">
        <v>423</v>
      </c>
      <c r="B277" s="270"/>
      <c r="C277" s="270"/>
      <c r="D277" s="195"/>
      <c r="E277" s="112"/>
      <c r="F277" s="188" t="s">
        <v>423</v>
      </c>
      <c r="G277" s="189"/>
    </row>
    <row r="278" spans="1:7" x14ac:dyDescent="0.2">
      <c r="A278" s="273" t="s">
        <v>0</v>
      </c>
      <c r="B278" s="273"/>
      <c r="C278" s="273"/>
      <c r="D278" s="195"/>
      <c r="E278" s="112"/>
      <c r="F278" s="184" t="s">
        <v>0</v>
      </c>
      <c r="G278" s="185"/>
    </row>
    <row r="279" spans="1:7" ht="49.5" x14ac:dyDescent="0.2">
      <c r="A279" s="148" t="s">
        <v>424</v>
      </c>
      <c r="B279" s="147" t="s">
        <v>686</v>
      </c>
      <c r="C279" s="124">
        <v>105</v>
      </c>
      <c r="D279" s="195" t="s">
        <v>866</v>
      </c>
      <c r="E279" s="112"/>
      <c r="F279" s="115" t="s">
        <v>425</v>
      </c>
      <c r="G279" s="113">
        <v>120</v>
      </c>
    </row>
    <row r="280" spans="1:7" ht="16.5" customHeight="1" x14ac:dyDescent="0.2">
      <c r="A280" s="137" t="s">
        <v>426</v>
      </c>
      <c r="B280" s="147" t="s">
        <v>427</v>
      </c>
      <c r="C280" s="124">
        <v>180</v>
      </c>
      <c r="D280" s="195"/>
      <c r="E280" s="112"/>
      <c r="F280" s="114" t="s">
        <v>427</v>
      </c>
      <c r="G280" s="113">
        <v>180</v>
      </c>
    </row>
    <row r="281" spans="1:7" ht="49.5" x14ac:dyDescent="0.2">
      <c r="A281" s="137" t="s">
        <v>374</v>
      </c>
      <c r="B281" s="147" t="s">
        <v>375</v>
      </c>
      <c r="C281" s="124">
        <v>200</v>
      </c>
      <c r="D281" s="195" t="s">
        <v>838</v>
      </c>
      <c r="E281" s="112"/>
      <c r="F281" s="115" t="s">
        <v>237</v>
      </c>
      <c r="G281" s="113">
        <v>200</v>
      </c>
    </row>
    <row r="282" spans="1:7" ht="33" customHeight="1" x14ac:dyDescent="0.2">
      <c r="A282" s="148"/>
      <c r="B282" s="147" t="s">
        <v>63</v>
      </c>
      <c r="C282" s="124">
        <v>40</v>
      </c>
      <c r="D282" s="195" t="s">
        <v>839</v>
      </c>
      <c r="E282" s="116"/>
      <c r="F282" s="115" t="s">
        <v>219</v>
      </c>
      <c r="G282" s="113">
        <v>50</v>
      </c>
    </row>
    <row r="283" spans="1:7" ht="16.5" customHeight="1" x14ac:dyDescent="0.2">
      <c r="A283" s="137" t="s">
        <v>275</v>
      </c>
      <c r="B283" s="147" t="s">
        <v>41</v>
      </c>
      <c r="C283" s="124">
        <v>100</v>
      </c>
      <c r="D283" s="195" t="s">
        <v>844</v>
      </c>
      <c r="E283" s="120"/>
      <c r="F283" s="115"/>
      <c r="G283" s="113"/>
    </row>
    <row r="284" spans="1:7" ht="16.5" customHeight="1" x14ac:dyDescent="0.3">
      <c r="A284" s="269" t="s">
        <v>215</v>
      </c>
      <c r="B284" s="269"/>
      <c r="C284" s="125">
        <v>625</v>
      </c>
      <c r="D284" s="195"/>
      <c r="E284" s="101"/>
      <c r="F284" s="117" t="s">
        <v>215</v>
      </c>
      <c r="G284" s="113">
        <f>SUM(G279:G283)</f>
        <v>550</v>
      </c>
    </row>
    <row r="285" spans="1:7" x14ac:dyDescent="0.3">
      <c r="A285" s="149"/>
      <c r="B285" s="149"/>
      <c r="C285" s="125"/>
      <c r="D285" s="195"/>
      <c r="E285" s="106"/>
      <c r="F285" s="184" t="s">
        <v>157</v>
      </c>
      <c r="G285" s="185"/>
    </row>
    <row r="286" spans="1:7" x14ac:dyDescent="0.3">
      <c r="A286" s="149"/>
      <c r="B286" s="149"/>
      <c r="C286" s="125"/>
      <c r="D286" s="195"/>
      <c r="E286" s="112"/>
      <c r="F286" s="115" t="s">
        <v>302</v>
      </c>
      <c r="G286" s="113">
        <v>150</v>
      </c>
    </row>
    <row r="287" spans="1:7" ht="16.5" customHeight="1" x14ac:dyDescent="0.3">
      <c r="A287" s="149"/>
      <c r="B287" s="149"/>
      <c r="C287" s="125"/>
      <c r="D287" s="195"/>
      <c r="E287" s="112"/>
      <c r="F287" s="115" t="s">
        <v>703</v>
      </c>
      <c r="G287" s="113">
        <v>30</v>
      </c>
    </row>
    <row r="288" spans="1:7" x14ac:dyDescent="0.3">
      <c r="A288" s="149"/>
      <c r="B288" s="149"/>
      <c r="C288" s="125"/>
      <c r="D288" s="195"/>
      <c r="E288" s="112"/>
      <c r="F288" s="115"/>
      <c r="G288" s="113"/>
    </row>
    <row r="289" spans="1:7" ht="16.5" customHeight="1" x14ac:dyDescent="0.3">
      <c r="A289" s="149"/>
      <c r="B289" s="149"/>
      <c r="C289" s="125"/>
      <c r="D289" s="195"/>
      <c r="E289" s="112"/>
      <c r="F289" s="118" t="s">
        <v>158</v>
      </c>
      <c r="G289" s="113">
        <v>180</v>
      </c>
    </row>
    <row r="290" spans="1:7" x14ac:dyDescent="0.2">
      <c r="A290" s="273" t="s">
        <v>11</v>
      </c>
      <c r="B290" s="273"/>
      <c r="C290" s="273"/>
      <c r="D290" s="195"/>
      <c r="E290" s="112"/>
      <c r="F290" s="184" t="s">
        <v>11</v>
      </c>
      <c r="G290" s="185"/>
    </row>
    <row r="291" spans="1:7" ht="28.5" customHeight="1" x14ac:dyDescent="0.2">
      <c r="A291" s="137" t="s">
        <v>428</v>
      </c>
      <c r="B291" s="147" t="s">
        <v>429</v>
      </c>
      <c r="C291" s="124">
        <v>100</v>
      </c>
      <c r="D291" s="195"/>
      <c r="E291" s="112"/>
      <c r="F291" s="114" t="s">
        <v>429</v>
      </c>
      <c r="G291" s="113">
        <v>100</v>
      </c>
    </row>
    <row r="292" spans="1:7" ht="33" x14ac:dyDescent="0.2">
      <c r="A292" s="150" t="s">
        <v>287</v>
      </c>
      <c r="B292" s="147" t="s">
        <v>687</v>
      </c>
      <c r="C292" s="124">
        <v>260</v>
      </c>
      <c r="D292" s="195"/>
      <c r="E292" s="112"/>
      <c r="F292" s="114" t="s">
        <v>687</v>
      </c>
      <c r="G292" s="113">
        <v>260</v>
      </c>
    </row>
    <row r="293" spans="1:7" ht="16.5" customHeight="1" x14ac:dyDescent="0.2">
      <c r="A293" s="148" t="s">
        <v>430</v>
      </c>
      <c r="B293" s="147" t="s">
        <v>373</v>
      </c>
      <c r="C293" s="124">
        <v>280</v>
      </c>
      <c r="D293" s="195"/>
      <c r="E293" s="112"/>
      <c r="F293" s="114" t="s">
        <v>373</v>
      </c>
      <c r="G293" s="113">
        <v>280</v>
      </c>
    </row>
    <row r="294" spans="1:7" ht="33" customHeight="1" x14ac:dyDescent="0.2">
      <c r="A294" s="137" t="s">
        <v>346</v>
      </c>
      <c r="B294" s="147" t="s">
        <v>377</v>
      </c>
      <c r="C294" s="124">
        <v>200</v>
      </c>
      <c r="D294" s="195" t="s">
        <v>838</v>
      </c>
      <c r="E294" s="112"/>
      <c r="F294" s="115" t="s">
        <v>240</v>
      </c>
      <c r="G294" s="113">
        <v>200</v>
      </c>
    </row>
    <row r="295" spans="1:7" ht="16.5" customHeight="1" x14ac:dyDescent="0.2">
      <c r="A295" s="148"/>
      <c r="B295" s="147" t="s">
        <v>63</v>
      </c>
      <c r="C295" s="124">
        <v>30</v>
      </c>
      <c r="D295" s="195" t="s">
        <v>843</v>
      </c>
      <c r="E295" s="112"/>
      <c r="F295" s="115" t="s">
        <v>69</v>
      </c>
      <c r="G295" s="113">
        <v>80</v>
      </c>
    </row>
    <row r="296" spans="1:7" ht="16.5" customHeight="1" x14ac:dyDescent="0.2">
      <c r="A296" s="148"/>
      <c r="B296" s="147" t="s">
        <v>219</v>
      </c>
      <c r="C296" s="124">
        <v>60</v>
      </c>
      <c r="D296" s="195" t="s">
        <v>843</v>
      </c>
      <c r="E296" s="116"/>
      <c r="F296" s="115"/>
      <c r="G296" s="113"/>
    </row>
    <row r="297" spans="1:7" ht="16.5" customHeight="1" x14ac:dyDescent="0.2">
      <c r="A297" s="137" t="s">
        <v>275</v>
      </c>
      <c r="B297" s="147" t="s">
        <v>42</v>
      </c>
      <c r="C297" s="124">
        <v>100</v>
      </c>
      <c r="D297" s="195" t="s">
        <v>863</v>
      </c>
      <c r="E297" s="111"/>
      <c r="F297" s="115"/>
      <c r="G297" s="113"/>
    </row>
    <row r="298" spans="1:7" x14ac:dyDescent="0.3">
      <c r="A298" s="269" t="s">
        <v>43</v>
      </c>
      <c r="B298" s="269"/>
      <c r="C298" s="125">
        <v>1030</v>
      </c>
      <c r="D298" s="195"/>
      <c r="E298" s="111"/>
      <c r="F298" s="117" t="s">
        <v>43</v>
      </c>
      <c r="G298" s="113">
        <f>SUM(G291:G297)</f>
        <v>920</v>
      </c>
    </row>
    <row r="299" spans="1:7" x14ac:dyDescent="0.3">
      <c r="A299" s="266" t="s">
        <v>259</v>
      </c>
      <c r="B299" s="266"/>
      <c r="C299" s="266"/>
      <c r="D299" s="195"/>
      <c r="E299" s="111"/>
      <c r="F299" s="186" t="s">
        <v>259</v>
      </c>
      <c r="G299" s="187"/>
    </row>
    <row r="300" spans="1:7" ht="33" x14ac:dyDescent="0.2">
      <c r="A300" s="148" t="s">
        <v>431</v>
      </c>
      <c r="B300" s="147" t="s">
        <v>432</v>
      </c>
      <c r="C300" s="124">
        <v>55</v>
      </c>
      <c r="D300" s="195" t="s">
        <v>839</v>
      </c>
      <c r="E300" s="111"/>
      <c r="F300" s="115"/>
      <c r="G300" s="113"/>
    </row>
    <row r="301" spans="1:7" ht="49.5" x14ac:dyDescent="0.2">
      <c r="A301" s="148" t="s">
        <v>339</v>
      </c>
      <c r="B301" s="147" t="s">
        <v>340</v>
      </c>
      <c r="C301" s="124">
        <v>200</v>
      </c>
      <c r="D301" s="195" t="s">
        <v>838</v>
      </c>
      <c r="E301" s="111"/>
      <c r="F301" s="115" t="s">
        <v>289</v>
      </c>
      <c r="G301" s="113">
        <v>200</v>
      </c>
    </row>
    <row r="302" spans="1:7" ht="33" x14ac:dyDescent="0.2">
      <c r="A302" s="137" t="s">
        <v>275</v>
      </c>
      <c r="B302" s="147" t="s">
        <v>41</v>
      </c>
      <c r="C302" s="124">
        <v>100</v>
      </c>
      <c r="D302" s="195" t="s">
        <v>844</v>
      </c>
      <c r="E302" s="111"/>
      <c r="F302" s="115" t="s">
        <v>302</v>
      </c>
      <c r="G302" s="113">
        <v>150</v>
      </c>
    </row>
    <row r="303" spans="1:7" ht="16.5" customHeight="1" x14ac:dyDescent="0.3">
      <c r="A303" s="269" t="s">
        <v>314</v>
      </c>
      <c r="B303" s="269"/>
      <c r="C303" s="125">
        <v>355</v>
      </c>
      <c r="D303" s="195"/>
      <c r="E303" s="112"/>
      <c r="F303" s="117" t="s">
        <v>314</v>
      </c>
      <c r="G303" s="113">
        <f>SUM(G301:G302)</f>
        <v>350</v>
      </c>
    </row>
    <row r="304" spans="1:7" ht="16.5" customHeight="1" x14ac:dyDescent="0.3">
      <c r="A304" s="269" t="s">
        <v>433</v>
      </c>
      <c r="B304" s="269"/>
      <c r="C304" s="126">
        <v>2010</v>
      </c>
      <c r="D304" s="195"/>
      <c r="E304" s="112"/>
      <c r="F304" s="117" t="s">
        <v>433</v>
      </c>
      <c r="G304" s="119">
        <f>G284+G289+G298+G303</f>
        <v>2000</v>
      </c>
    </row>
    <row r="305" spans="1:7" x14ac:dyDescent="0.2">
      <c r="A305" s="270" t="s">
        <v>434</v>
      </c>
      <c r="B305" s="270"/>
      <c r="C305" s="270"/>
      <c r="D305" s="195"/>
      <c r="E305" s="112"/>
      <c r="F305" s="188" t="s">
        <v>434</v>
      </c>
      <c r="G305" s="189"/>
    </row>
    <row r="306" spans="1:7" x14ac:dyDescent="0.2">
      <c r="A306" s="273" t="s">
        <v>0</v>
      </c>
      <c r="B306" s="273"/>
      <c r="C306" s="273"/>
      <c r="D306" s="195"/>
      <c r="E306" s="112"/>
      <c r="F306" s="184" t="s">
        <v>0</v>
      </c>
      <c r="G306" s="185"/>
    </row>
    <row r="307" spans="1:7" x14ac:dyDescent="0.2">
      <c r="A307" s="137" t="s">
        <v>292</v>
      </c>
      <c r="B307" s="147" t="s">
        <v>47</v>
      </c>
      <c r="C307" s="124">
        <v>10</v>
      </c>
      <c r="D307" s="195" t="s">
        <v>835</v>
      </c>
      <c r="E307" s="112"/>
      <c r="F307" s="115"/>
      <c r="G307" s="113"/>
    </row>
    <row r="308" spans="1:7" ht="16.5" customHeight="1" x14ac:dyDescent="0.2">
      <c r="A308" s="137" t="s">
        <v>293</v>
      </c>
      <c r="B308" s="147" t="s">
        <v>294</v>
      </c>
      <c r="C308" s="124">
        <v>15</v>
      </c>
      <c r="D308" s="195"/>
      <c r="E308" s="116"/>
      <c r="F308" s="114" t="s">
        <v>294</v>
      </c>
      <c r="G308" s="113">
        <v>20</v>
      </c>
    </row>
    <row r="309" spans="1:7" ht="16.5" customHeight="1" x14ac:dyDescent="0.2">
      <c r="A309" s="137" t="s">
        <v>295</v>
      </c>
      <c r="B309" s="147" t="s">
        <v>296</v>
      </c>
      <c r="C309" s="124">
        <v>40</v>
      </c>
      <c r="D309" s="195" t="s">
        <v>836</v>
      </c>
      <c r="E309" s="120"/>
      <c r="F309" s="115" t="s">
        <v>206</v>
      </c>
      <c r="G309" s="113">
        <v>70</v>
      </c>
    </row>
    <row r="310" spans="1:7" ht="49.5" x14ac:dyDescent="0.2">
      <c r="A310" s="137" t="s">
        <v>435</v>
      </c>
      <c r="B310" s="147" t="s">
        <v>688</v>
      </c>
      <c r="C310" s="124">
        <v>220</v>
      </c>
      <c r="D310" s="195" t="s">
        <v>837</v>
      </c>
      <c r="E310" s="101"/>
      <c r="F310" s="115" t="s">
        <v>715</v>
      </c>
      <c r="G310" s="113">
        <v>260</v>
      </c>
    </row>
    <row r="311" spans="1:7" ht="16.5" customHeight="1" x14ac:dyDescent="0.2">
      <c r="A311" s="137" t="s">
        <v>299</v>
      </c>
      <c r="B311" s="147" t="s">
        <v>300</v>
      </c>
      <c r="C311" s="124">
        <v>200</v>
      </c>
      <c r="D311" s="195" t="s">
        <v>838</v>
      </c>
      <c r="E311" s="106"/>
      <c r="F311" s="115" t="s">
        <v>221</v>
      </c>
      <c r="G311" s="113">
        <v>200</v>
      </c>
    </row>
    <row r="312" spans="1:7" ht="49.5" customHeight="1" x14ac:dyDescent="0.2">
      <c r="A312" s="148"/>
      <c r="B312" s="147" t="s">
        <v>63</v>
      </c>
      <c r="C312" s="124">
        <v>40</v>
      </c>
      <c r="D312" s="195" t="s">
        <v>839</v>
      </c>
      <c r="E312" s="112"/>
      <c r="F312" s="115" t="s">
        <v>219</v>
      </c>
      <c r="G312" s="113">
        <v>50</v>
      </c>
    </row>
    <row r="313" spans="1:7" ht="16.5" customHeight="1" x14ac:dyDescent="0.2">
      <c r="A313" s="137" t="s">
        <v>275</v>
      </c>
      <c r="B313" s="147" t="s">
        <v>42</v>
      </c>
      <c r="C313" s="124">
        <v>100</v>
      </c>
      <c r="D313" s="195" t="s">
        <v>863</v>
      </c>
      <c r="E313" s="112"/>
      <c r="F313" s="115"/>
      <c r="G313" s="113"/>
    </row>
    <row r="314" spans="1:7" ht="16.5" customHeight="1" x14ac:dyDescent="0.3">
      <c r="A314" s="269" t="s">
        <v>215</v>
      </c>
      <c r="B314" s="269"/>
      <c r="C314" s="125">
        <v>625</v>
      </c>
      <c r="D314" s="195"/>
      <c r="E314" s="112"/>
      <c r="F314" s="117" t="s">
        <v>215</v>
      </c>
      <c r="G314" s="113">
        <f>SUM(G308:G313)</f>
        <v>600</v>
      </c>
    </row>
    <row r="315" spans="1:7" x14ac:dyDescent="0.3">
      <c r="A315" s="149"/>
      <c r="B315" s="149"/>
      <c r="C315" s="125"/>
      <c r="D315" s="195"/>
      <c r="E315" s="112"/>
      <c r="F315" s="184" t="s">
        <v>157</v>
      </c>
      <c r="G315" s="185"/>
    </row>
    <row r="316" spans="1:7" x14ac:dyDescent="0.3">
      <c r="A316" s="149"/>
      <c r="B316" s="149"/>
      <c r="C316" s="125"/>
      <c r="D316" s="195"/>
      <c r="E316" s="112"/>
      <c r="F316" s="115" t="s">
        <v>302</v>
      </c>
      <c r="G316" s="113">
        <v>150</v>
      </c>
    </row>
    <row r="317" spans="1:7" ht="16.5" customHeight="1" x14ac:dyDescent="0.3">
      <c r="A317" s="149"/>
      <c r="B317" s="149"/>
      <c r="C317" s="125"/>
      <c r="D317" s="195"/>
      <c r="E317" s="112"/>
      <c r="F317" s="115" t="s">
        <v>703</v>
      </c>
      <c r="G317" s="113">
        <v>30</v>
      </c>
    </row>
    <row r="318" spans="1:7" x14ac:dyDescent="0.3">
      <c r="A318" s="149"/>
      <c r="B318" s="149"/>
      <c r="C318" s="125"/>
      <c r="D318" s="195"/>
      <c r="E318" s="112"/>
      <c r="F318" s="115"/>
      <c r="G318" s="113"/>
    </row>
    <row r="319" spans="1:7" ht="16.5" customHeight="1" x14ac:dyDescent="0.3">
      <c r="A319" s="149"/>
      <c r="B319" s="149"/>
      <c r="C319" s="125"/>
      <c r="D319" s="195"/>
      <c r="E319" s="112"/>
      <c r="F319" s="118" t="s">
        <v>158</v>
      </c>
      <c r="G319" s="113">
        <v>180</v>
      </c>
    </row>
    <row r="320" spans="1:7" x14ac:dyDescent="0.2">
      <c r="A320" s="273" t="s">
        <v>11</v>
      </c>
      <c r="B320" s="273"/>
      <c r="C320" s="273"/>
      <c r="D320" s="195"/>
      <c r="E320" s="112"/>
      <c r="F320" s="184" t="s">
        <v>11</v>
      </c>
      <c r="G320" s="185"/>
    </row>
    <row r="321" spans="1:7" ht="15" customHeight="1" x14ac:dyDescent="0.2">
      <c r="A321" s="137" t="s">
        <v>436</v>
      </c>
      <c r="B321" s="147" t="s">
        <v>437</v>
      </c>
      <c r="C321" s="124">
        <v>100</v>
      </c>
      <c r="D321" s="195" t="s">
        <v>867</v>
      </c>
      <c r="E321" s="112"/>
      <c r="F321" s="115" t="s">
        <v>388</v>
      </c>
      <c r="G321" s="113">
        <v>100</v>
      </c>
    </row>
    <row r="322" spans="1:7" ht="33" x14ac:dyDescent="0.2">
      <c r="A322" s="137" t="s">
        <v>277</v>
      </c>
      <c r="B322" s="147" t="s">
        <v>673</v>
      </c>
      <c r="C322" s="124">
        <v>275</v>
      </c>
      <c r="D322" s="195"/>
      <c r="E322" s="112"/>
      <c r="F322" s="115" t="s">
        <v>704</v>
      </c>
      <c r="G322" s="113">
        <v>275</v>
      </c>
    </row>
    <row r="323" spans="1:7" ht="16.5" customHeight="1" x14ac:dyDescent="0.2">
      <c r="A323" s="137" t="s">
        <v>438</v>
      </c>
      <c r="B323" s="147" t="s">
        <v>243</v>
      </c>
      <c r="C323" s="124">
        <v>100</v>
      </c>
      <c r="D323" s="195" t="s">
        <v>868</v>
      </c>
      <c r="E323" s="116"/>
      <c r="F323" s="115" t="s">
        <v>716</v>
      </c>
      <c r="G323" s="113">
        <v>130</v>
      </c>
    </row>
    <row r="324" spans="1:7" ht="33" customHeight="1" x14ac:dyDescent="0.2">
      <c r="A324" s="137" t="s">
        <v>286</v>
      </c>
      <c r="B324" s="147" t="s">
        <v>308</v>
      </c>
      <c r="C324" s="124">
        <v>180</v>
      </c>
      <c r="D324" s="195"/>
      <c r="E324" s="111"/>
      <c r="F324" s="115" t="s">
        <v>308</v>
      </c>
      <c r="G324" s="113">
        <v>180</v>
      </c>
    </row>
    <row r="325" spans="1:7" ht="16.5" customHeight="1" x14ac:dyDescent="0.2">
      <c r="A325" s="137" t="s">
        <v>309</v>
      </c>
      <c r="B325" s="147" t="s">
        <v>310</v>
      </c>
      <c r="C325" s="124">
        <v>200</v>
      </c>
      <c r="D325" s="195" t="s">
        <v>838</v>
      </c>
      <c r="E325" s="111"/>
      <c r="F325" s="115" t="s">
        <v>227</v>
      </c>
      <c r="G325" s="113">
        <v>200</v>
      </c>
    </row>
    <row r="326" spans="1:7" ht="16.5" customHeight="1" x14ac:dyDescent="0.2">
      <c r="A326" s="148"/>
      <c r="B326" s="147" t="s">
        <v>63</v>
      </c>
      <c r="C326" s="124">
        <v>30</v>
      </c>
      <c r="D326" s="195" t="s">
        <v>843</v>
      </c>
      <c r="E326" s="111"/>
      <c r="F326" s="115" t="s">
        <v>69</v>
      </c>
      <c r="G326" s="113">
        <v>70</v>
      </c>
    </row>
    <row r="327" spans="1:7" ht="16.5" customHeight="1" x14ac:dyDescent="0.2">
      <c r="A327" s="148"/>
      <c r="B327" s="147" t="s">
        <v>219</v>
      </c>
      <c r="C327" s="124">
        <v>60</v>
      </c>
      <c r="D327" s="195" t="s">
        <v>843</v>
      </c>
      <c r="E327" s="111"/>
      <c r="F327" s="115"/>
      <c r="G327" s="113"/>
    </row>
    <row r="328" spans="1:7" ht="16.5" customHeight="1" x14ac:dyDescent="0.2">
      <c r="A328" s="137" t="s">
        <v>275</v>
      </c>
      <c r="B328" s="147" t="s">
        <v>41</v>
      </c>
      <c r="C328" s="124">
        <v>100</v>
      </c>
      <c r="D328" s="195" t="s">
        <v>844</v>
      </c>
      <c r="E328" s="111"/>
      <c r="F328" s="115"/>
      <c r="G328" s="113"/>
    </row>
    <row r="329" spans="1:7" x14ac:dyDescent="0.3">
      <c r="A329" s="269" t="s">
        <v>43</v>
      </c>
      <c r="B329" s="269"/>
      <c r="C329" s="125">
        <v>1045</v>
      </c>
      <c r="D329" s="195"/>
      <c r="E329" s="111"/>
      <c r="F329" s="117" t="s">
        <v>43</v>
      </c>
      <c r="G329" s="113">
        <f>SUM(G321:G328)</f>
        <v>955</v>
      </c>
    </row>
    <row r="330" spans="1:7" x14ac:dyDescent="0.3">
      <c r="A330" s="266" t="s">
        <v>259</v>
      </c>
      <c r="B330" s="266"/>
      <c r="C330" s="266"/>
      <c r="D330" s="195"/>
      <c r="E330" s="112"/>
      <c r="F330" s="186" t="s">
        <v>259</v>
      </c>
      <c r="G330" s="187"/>
    </row>
    <row r="331" spans="1:7" x14ac:dyDescent="0.2">
      <c r="A331" s="137" t="s">
        <v>403</v>
      </c>
      <c r="B331" s="147" t="s">
        <v>312</v>
      </c>
      <c r="C331" s="124">
        <v>100</v>
      </c>
      <c r="D331" s="195" t="s">
        <v>839</v>
      </c>
      <c r="E331" s="112"/>
      <c r="F331" s="115"/>
      <c r="G331" s="113"/>
    </row>
    <row r="332" spans="1:7" ht="33" x14ac:dyDescent="0.2">
      <c r="A332" s="148"/>
      <c r="B332" s="147" t="s">
        <v>313</v>
      </c>
      <c r="C332" s="124">
        <v>200</v>
      </c>
      <c r="D332" s="195" t="s">
        <v>845</v>
      </c>
      <c r="E332" s="112"/>
      <c r="F332" s="115" t="s">
        <v>289</v>
      </c>
      <c r="G332" s="113">
        <v>200</v>
      </c>
    </row>
    <row r="333" spans="1:7" ht="33" x14ac:dyDescent="0.2">
      <c r="A333" s="148" t="s">
        <v>275</v>
      </c>
      <c r="B333" s="147" t="s">
        <v>381</v>
      </c>
      <c r="C333" s="124">
        <v>150</v>
      </c>
      <c r="D333" s="195" t="s">
        <v>844</v>
      </c>
      <c r="E333" s="112"/>
      <c r="F333" s="115" t="s">
        <v>302</v>
      </c>
      <c r="G333" s="113">
        <v>150</v>
      </c>
    </row>
    <row r="334" spans="1:7" ht="16.5" customHeight="1" x14ac:dyDescent="0.3">
      <c r="A334" s="269" t="s">
        <v>314</v>
      </c>
      <c r="B334" s="269"/>
      <c r="C334" s="125">
        <v>450</v>
      </c>
      <c r="D334" s="195"/>
      <c r="E334" s="112"/>
      <c r="F334" s="117" t="s">
        <v>314</v>
      </c>
      <c r="G334" s="113">
        <f>SUM(G332:G333)</f>
        <v>350</v>
      </c>
    </row>
    <row r="335" spans="1:7" ht="16.5" customHeight="1" x14ac:dyDescent="0.3">
      <c r="A335" s="269" t="s">
        <v>439</v>
      </c>
      <c r="B335" s="269"/>
      <c r="C335" s="126">
        <v>2120</v>
      </c>
      <c r="D335" s="195"/>
      <c r="E335" s="112"/>
      <c r="F335" s="117" t="s">
        <v>439</v>
      </c>
      <c r="G335" s="119">
        <f>G314+G319+G329+G334</f>
        <v>2085</v>
      </c>
    </row>
    <row r="336" spans="1:7" x14ac:dyDescent="0.2">
      <c r="A336" s="270" t="s">
        <v>440</v>
      </c>
      <c r="B336" s="270"/>
      <c r="C336" s="270"/>
      <c r="D336" s="195"/>
      <c r="E336" s="112"/>
      <c r="F336" s="188" t="s">
        <v>440</v>
      </c>
      <c r="G336" s="189"/>
    </row>
    <row r="337" spans="1:7" x14ac:dyDescent="0.2">
      <c r="A337" s="273" t="s">
        <v>0</v>
      </c>
      <c r="B337" s="273"/>
      <c r="C337" s="273"/>
      <c r="D337" s="195"/>
      <c r="E337" s="116"/>
      <c r="F337" s="184" t="s">
        <v>0</v>
      </c>
      <c r="G337" s="185"/>
    </row>
    <row r="338" spans="1:7" ht="33" x14ac:dyDescent="0.2">
      <c r="A338" s="137" t="s">
        <v>293</v>
      </c>
      <c r="B338" s="147" t="s">
        <v>294</v>
      </c>
      <c r="C338" s="124">
        <v>15</v>
      </c>
      <c r="D338" s="195" t="s">
        <v>846</v>
      </c>
      <c r="E338" s="120"/>
      <c r="F338" s="115"/>
      <c r="G338" s="113"/>
    </row>
    <row r="339" spans="1:7" ht="16.5" customHeight="1" x14ac:dyDescent="0.2">
      <c r="A339" s="137" t="s">
        <v>349</v>
      </c>
      <c r="B339" s="147" t="s">
        <v>689</v>
      </c>
      <c r="C339" s="124">
        <v>230</v>
      </c>
      <c r="D339" s="195" t="s">
        <v>869</v>
      </c>
      <c r="E339" s="120"/>
      <c r="F339" s="115" t="s">
        <v>717</v>
      </c>
      <c r="G339" s="113">
        <v>260</v>
      </c>
    </row>
    <row r="340" spans="1:7" ht="49.5" x14ac:dyDescent="0.2">
      <c r="A340" s="137" t="s">
        <v>319</v>
      </c>
      <c r="B340" s="147" t="s">
        <v>320</v>
      </c>
      <c r="C340" s="124">
        <v>200</v>
      </c>
      <c r="D340" s="195" t="s">
        <v>838</v>
      </c>
      <c r="F340" s="115" t="s">
        <v>321</v>
      </c>
      <c r="G340" s="113">
        <v>200</v>
      </c>
    </row>
    <row r="341" spans="1:7" ht="43.5" customHeight="1" x14ac:dyDescent="0.2">
      <c r="A341" s="137" t="s">
        <v>322</v>
      </c>
      <c r="B341" s="147" t="s">
        <v>323</v>
      </c>
      <c r="C341" s="124">
        <v>50</v>
      </c>
      <c r="D341" s="195" t="s">
        <v>839</v>
      </c>
      <c r="F341" s="115" t="s">
        <v>69</v>
      </c>
      <c r="G341" s="113">
        <v>50</v>
      </c>
    </row>
    <row r="342" spans="1:7" ht="16.5" customHeight="1" x14ac:dyDescent="0.2">
      <c r="A342" s="137" t="s">
        <v>275</v>
      </c>
      <c r="B342" s="147" t="s">
        <v>41</v>
      </c>
      <c r="C342" s="124">
        <v>100</v>
      </c>
      <c r="D342" s="195" t="s">
        <v>844</v>
      </c>
      <c r="F342" s="115"/>
      <c r="G342" s="113"/>
    </row>
    <row r="343" spans="1:7" ht="16.5" customHeight="1" x14ac:dyDescent="0.3">
      <c r="A343" s="269" t="s">
        <v>215</v>
      </c>
      <c r="B343" s="269"/>
      <c r="C343" s="125">
        <v>595</v>
      </c>
      <c r="D343" s="195"/>
      <c r="F343" s="117" t="s">
        <v>215</v>
      </c>
      <c r="G343" s="113">
        <f>SUM(G339:G342)</f>
        <v>510</v>
      </c>
    </row>
    <row r="344" spans="1:7" x14ac:dyDescent="0.3">
      <c r="A344" s="149"/>
      <c r="B344" s="149"/>
      <c r="C344" s="125"/>
      <c r="D344" s="195"/>
      <c r="F344" s="184" t="s">
        <v>157</v>
      </c>
      <c r="G344" s="185"/>
    </row>
    <row r="345" spans="1:7" x14ac:dyDescent="0.3">
      <c r="A345" s="149"/>
      <c r="B345" s="149"/>
      <c r="C345" s="125"/>
      <c r="D345" s="195"/>
      <c r="F345" s="115" t="s">
        <v>302</v>
      </c>
      <c r="G345" s="113">
        <v>150</v>
      </c>
    </row>
    <row r="346" spans="1:7" ht="16.5" customHeight="1" x14ac:dyDescent="0.3">
      <c r="A346" s="149"/>
      <c r="B346" s="149"/>
      <c r="C346" s="125"/>
      <c r="D346" s="195"/>
      <c r="F346" s="115" t="s">
        <v>703</v>
      </c>
      <c r="G346" s="113">
        <v>30</v>
      </c>
    </row>
    <row r="347" spans="1:7" x14ac:dyDescent="0.3">
      <c r="A347" s="149"/>
      <c r="B347" s="149"/>
      <c r="C347" s="125"/>
      <c r="D347" s="195"/>
      <c r="F347" s="115"/>
      <c r="G347" s="113"/>
    </row>
    <row r="348" spans="1:7" ht="16.5" customHeight="1" x14ac:dyDescent="0.3">
      <c r="A348" s="149"/>
      <c r="B348" s="149"/>
      <c r="C348" s="125"/>
      <c r="D348" s="195"/>
      <c r="F348" s="118" t="s">
        <v>158</v>
      </c>
      <c r="G348" s="113">
        <v>180</v>
      </c>
    </row>
    <row r="349" spans="1:7" x14ac:dyDescent="0.2">
      <c r="A349" s="273" t="s">
        <v>11</v>
      </c>
      <c r="B349" s="273"/>
      <c r="C349" s="273"/>
      <c r="D349" s="195"/>
      <c r="F349" s="184" t="s">
        <v>11</v>
      </c>
      <c r="G349" s="185"/>
    </row>
    <row r="350" spans="1:7" ht="15" customHeight="1" x14ac:dyDescent="0.2">
      <c r="A350" s="137" t="s">
        <v>441</v>
      </c>
      <c r="B350" s="147" t="s">
        <v>442</v>
      </c>
      <c r="C350" s="124">
        <v>100</v>
      </c>
      <c r="D350" s="195"/>
      <c r="F350" s="114" t="s">
        <v>442</v>
      </c>
      <c r="G350" s="113">
        <v>100</v>
      </c>
    </row>
    <row r="351" spans="1:7" ht="49.5" x14ac:dyDescent="0.2">
      <c r="A351" s="148" t="s">
        <v>326</v>
      </c>
      <c r="B351" s="147" t="s">
        <v>675</v>
      </c>
      <c r="C351" s="124">
        <v>270</v>
      </c>
      <c r="D351" s="195" t="s">
        <v>870</v>
      </c>
      <c r="F351" s="115" t="s">
        <v>718</v>
      </c>
      <c r="G351" s="113">
        <v>270</v>
      </c>
    </row>
    <row r="352" spans="1:7" ht="16.5" customHeight="1" x14ac:dyDescent="0.2">
      <c r="A352" s="148" t="s">
        <v>279</v>
      </c>
      <c r="B352" s="147" t="s">
        <v>690</v>
      </c>
      <c r="C352" s="124">
        <v>105</v>
      </c>
      <c r="D352" s="195" t="s">
        <v>871</v>
      </c>
      <c r="F352" s="115" t="s">
        <v>719</v>
      </c>
      <c r="G352" s="113">
        <v>130</v>
      </c>
    </row>
    <row r="353" spans="1:7" ht="33" customHeight="1" x14ac:dyDescent="0.2">
      <c r="A353" s="137" t="s">
        <v>411</v>
      </c>
      <c r="B353" s="147" t="s">
        <v>412</v>
      </c>
      <c r="C353" s="124">
        <v>180</v>
      </c>
      <c r="D353" s="195" t="s">
        <v>872</v>
      </c>
      <c r="F353" s="115" t="s">
        <v>443</v>
      </c>
      <c r="G353" s="113">
        <v>180</v>
      </c>
    </row>
    <row r="354" spans="1:7" ht="33" customHeight="1" x14ac:dyDescent="0.2">
      <c r="A354" s="138"/>
      <c r="B354" s="147" t="s">
        <v>331</v>
      </c>
      <c r="C354" s="124">
        <v>200</v>
      </c>
      <c r="D354" s="195" t="s">
        <v>332</v>
      </c>
      <c r="F354" s="115" t="s">
        <v>233</v>
      </c>
      <c r="G354" s="113">
        <v>200</v>
      </c>
    </row>
    <row r="355" spans="1:7" ht="16.5" customHeight="1" x14ac:dyDescent="0.2">
      <c r="A355" s="148"/>
      <c r="B355" s="147" t="s">
        <v>63</v>
      </c>
      <c r="C355" s="124">
        <v>30</v>
      </c>
      <c r="D355" s="195" t="s">
        <v>843</v>
      </c>
      <c r="F355" s="115" t="s">
        <v>63</v>
      </c>
      <c r="G355" s="113">
        <v>80</v>
      </c>
    </row>
    <row r="356" spans="1:7" ht="16.5" customHeight="1" x14ac:dyDescent="0.2">
      <c r="A356" s="148"/>
      <c r="B356" s="147" t="s">
        <v>219</v>
      </c>
      <c r="C356" s="124">
        <v>60</v>
      </c>
      <c r="D356" s="195" t="s">
        <v>843</v>
      </c>
      <c r="F356" s="115"/>
      <c r="G356" s="113"/>
    </row>
    <row r="357" spans="1:7" ht="16.5" customHeight="1" x14ac:dyDescent="0.2">
      <c r="A357" s="137" t="s">
        <v>275</v>
      </c>
      <c r="B357" s="147" t="s">
        <v>42</v>
      </c>
      <c r="C357" s="124">
        <v>100</v>
      </c>
      <c r="D357" s="195" t="s">
        <v>840</v>
      </c>
      <c r="E357" s="122"/>
      <c r="F357" s="115"/>
      <c r="G357" s="113"/>
    </row>
    <row r="358" spans="1:7" x14ac:dyDescent="0.3">
      <c r="A358" s="269" t="s">
        <v>43</v>
      </c>
      <c r="B358" s="269"/>
      <c r="C358" s="125">
        <v>1045</v>
      </c>
      <c r="D358" s="195"/>
      <c r="F358" s="117" t="s">
        <v>43</v>
      </c>
      <c r="G358" s="113">
        <f>SUM(G350:G357)</f>
        <v>960</v>
      </c>
    </row>
    <row r="359" spans="1:7" x14ac:dyDescent="0.3">
      <c r="A359" s="266" t="s">
        <v>259</v>
      </c>
      <c r="B359" s="266"/>
      <c r="C359" s="266"/>
      <c r="D359" s="195"/>
      <c r="F359" s="186" t="s">
        <v>259</v>
      </c>
      <c r="G359" s="187"/>
    </row>
    <row r="360" spans="1:7" x14ac:dyDescent="0.2">
      <c r="A360" s="148" t="s">
        <v>333</v>
      </c>
      <c r="B360" s="147" t="s">
        <v>334</v>
      </c>
      <c r="C360" s="124">
        <v>75</v>
      </c>
      <c r="D360" s="195" t="s">
        <v>839</v>
      </c>
      <c r="F360" s="115"/>
      <c r="G360" s="113"/>
    </row>
    <row r="361" spans="1:7" ht="49.5" x14ac:dyDescent="0.2">
      <c r="A361" s="137" t="s">
        <v>299</v>
      </c>
      <c r="B361" s="147" t="s">
        <v>300</v>
      </c>
      <c r="C361" s="124">
        <v>200</v>
      </c>
      <c r="D361" s="195" t="s">
        <v>838</v>
      </c>
      <c r="F361" s="115" t="s">
        <v>289</v>
      </c>
      <c r="G361" s="113">
        <v>200</v>
      </c>
    </row>
    <row r="362" spans="1:7" ht="33" x14ac:dyDescent="0.2">
      <c r="A362" s="148" t="s">
        <v>275</v>
      </c>
      <c r="B362" s="147" t="s">
        <v>118</v>
      </c>
      <c r="C362" s="124">
        <v>100</v>
      </c>
      <c r="D362" s="195" t="s">
        <v>844</v>
      </c>
      <c r="F362" s="115" t="s">
        <v>302</v>
      </c>
      <c r="G362" s="113">
        <v>150</v>
      </c>
    </row>
    <row r="363" spans="1:7" ht="16.5" customHeight="1" x14ac:dyDescent="0.3">
      <c r="A363" s="269" t="s">
        <v>314</v>
      </c>
      <c r="B363" s="269"/>
      <c r="C363" s="125">
        <v>375</v>
      </c>
      <c r="D363" s="195"/>
      <c r="F363" s="117" t="s">
        <v>314</v>
      </c>
      <c r="G363" s="113">
        <f>SUM(G361:G362)</f>
        <v>350</v>
      </c>
    </row>
    <row r="364" spans="1:7" ht="16.5" customHeight="1" x14ac:dyDescent="0.3">
      <c r="A364" s="269" t="s">
        <v>444</v>
      </c>
      <c r="B364" s="269"/>
      <c r="C364" s="126">
        <v>2015</v>
      </c>
      <c r="D364" s="195"/>
      <c r="F364" s="117" t="s">
        <v>444</v>
      </c>
      <c r="G364" s="119">
        <f>G343+G348+G358+G363</f>
        <v>2000</v>
      </c>
    </row>
    <row r="365" spans="1:7" x14ac:dyDescent="0.2">
      <c r="A365" s="270" t="s">
        <v>445</v>
      </c>
      <c r="B365" s="270"/>
      <c r="C365" s="270"/>
      <c r="D365" s="195"/>
      <c r="F365" s="188" t="s">
        <v>445</v>
      </c>
      <c r="G365" s="189"/>
    </row>
    <row r="366" spans="1:7" x14ac:dyDescent="0.2">
      <c r="A366" s="273" t="s">
        <v>0</v>
      </c>
      <c r="B366" s="273"/>
      <c r="C366" s="273"/>
      <c r="D366" s="195"/>
      <c r="F366" s="184" t="s">
        <v>0</v>
      </c>
      <c r="G366" s="185"/>
    </row>
    <row r="367" spans="1:7" x14ac:dyDescent="0.2">
      <c r="A367" s="137" t="s">
        <v>292</v>
      </c>
      <c r="B367" s="147" t="s">
        <v>47</v>
      </c>
      <c r="C367" s="124">
        <v>10</v>
      </c>
      <c r="D367" s="195" t="s">
        <v>835</v>
      </c>
      <c r="F367" s="115"/>
      <c r="G367" s="113"/>
    </row>
    <row r="368" spans="1:7" ht="16.5" customHeight="1" x14ac:dyDescent="0.2">
      <c r="A368" s="137" t="s">
        <v>446</v>
      </c>
      <c r="B368" s="147" t="s">
        <v>372</v>
      </c>
      <c r="C368" s="124">
        <v>100</v>
      </c>
      <c r="D368" s="195" t="s">
        <v>873</v>
      </c>
      <c r="F368" s="115" t="s">
        <v>447</v>
      </c>
      <c r="G368" s="113">
        <v>280</v>
      </c>
    </row>
    <row r="369" spans="1:7" ht="16.5" customHeight="1" x14ac:dyDescent="0.2">
      <c r="A369" s="148" t="s">
        <v>284</v>
      </c>
      <c r="B369" s="147" t="s">
        <v>235</v>
      </c>
      <c r="C369" s="124">
        <v>180</v>
      </c>
      <c r="D369" s="195"/>
      <c r="F369" s="115"/>
      <c r="G369" s="113"/>
    </row>
    <row r="370" spans="1:7" ht="16.5" customHeight="1" x14ac:dyDescent="0.2">
      <c r="A370" s="148" t="s">
        <v>339</v>
      </c>
      <c r="B370" s="147" t="s">
        <v>340</v>
      </c>
      <c r="C370" s="124">
        <v>200</v>
      </c>
      <c r="D370" s="195" t="s">
        <v>838</v>
      </c>
      <c r="F370" s="115" t="s">
        <v>231</v>
      </c>
      <c r="G370" s="113">
        <v>200</v>
      </c>
    </row>
    <row r="371" spans="1:7" ht="16.5" customHeight="1" x14ac:dyDescent="0.2">
      <c r="A371" s="148"/>
      <c r="B371" s="147" t="s">
        <v>63</v>
      </c>
      <c r="C371" s="124">
        <v>40</v>
      </c>
      <c r="D371" s="195" t="s">
        <v>839</v>
      </c>
      <c r="F371" s="115" t="s">
        <v>219</v>
      </c>
      <c r="G371" s="113">
        <v>80</v>
      </c>
    </row>
    <row r="372" spans="1:7" ht="16.5" customHeight="1" x14ac:dyDescent="0.2">
      <c r="A372" s="137" t="s">
        <v>275</v>
      </c>
      <c r="B372" s="147" t="s">
        <v>42</v>
      </c>
      <c r="C372" s="124">
        <v>100</v>
      </c>
      <c r="D372" s="195" t="s">
        <v>840</v>
      </c>
      <c r="F372" s="115"/>
      <c r="G372" s="113"/>
    </row>
    <row r="373" spans="1:7" ht="16.5" customHeight="1" x14ac:dyDescent="0.3">
      <c r="A373" s="269" t="s">
        <v>215</v>
      </c>
      <c r="B373" s="269"/>
      <c r="C373" s="125">
        <v>630</v>
      </c>
      <c r="D373" s="195"/>
      <c r="F373" s="117" t="s">
        <v>215</v>
      </c>
      <c r="G373" s="113">
        <f>SUM(G367:G372)</f>
        <v>560</v>
      </c>
    </row>
    <row r="374" spans="1:7" x14ac:dyDescent="0.3">
      <c r="A374" s="149"/>
      <c r="B374" s="149"/>
      <c r="C374" s="125"/>
      <c r="D374" s="195"/>
      <c r="F374" s="184" t="s">
        <v>157</v>
      </c>
      <c r="G374" s="185"/>
    </row>
    <row r="375" spans="1:7" x14ac:dyDescent="0.3">
      <c r="A375" s="149"/>
      <c r="B375" s="149"/>
      <c r="C375" s="125"/>
      <c r="D375" s="195"/>
      <c r="F375" s="115" t="s">
        <v>302</v>
      </c>
      <c r="G375" s="113">
        <v>150</v>
      </c>
    </row>
    <row r="376" spans="1:7" ht="16.5" customHeight="1" x14ac:dyDescent="0.3">
      <c r="A376" s="149"/>
      <c r="B376" s="149"/>
      <c r="C376" s="125"/>
      <c r="D376" s="195"/>
      <c r="F376" s="115" t="s">
        <v>703</v>
      </c>
      <c r="G376" s="113">
        <v>30</v>
      </c>
    </row>
    <row r="377" spans="1:7" x14ac:dyDescent="0.3">
      <c r="A377" s="149"/>
      <c r="B377" s="149"/>
      <c r="C377" s="125"/>
      <c r="D377" s="195"/>
      <c r="F377" s="115"/>
      <c r="G377" s="113"/>
    </row>
    <row r="378" spans="1:7" ht="16.5" customHeight="1" x14ac:dyDescent="0.3">
      <c r="A378" s="149"/>
      <c r="B378" s="149"/>
      <c r="C378" s="125"/>
      <c r="D378" s="195"/>
      <c r="F378" s="118" t="s">
        <v>158</v>
      </c>
      <c r="G378" s="113">
        <v>180</v>
      </c>
    </row>
    <row r="379" spans="1:7" x14ac:dyDescent="0.2">
      <c r="A379" s="273" t="s">
        <v>11</v>
      </c>
      <c r="B379" s="273"/>
      <c r="C379" s="273"/>
      <c r="D379" s="195"/>
      <c r="F379" s="184" t="s">
        <v>11</v>
      </c>
      <c r="G379" s="185"/>
    </row>
    <row r="380" spans="1:7" ht="28.5" customHeight="1" x14ac:dyDescent="0.2">
      <c r="A380" s="137" t="s">
        <v>281</v>
      </c>
      <c r="B380" s="147" t="s">
        <v>232</v>
      </c>
      <c r="C380" s="124">
        <v>100</v>
      </c>
      <c r="D380" s="195"/>
      <c r="F380" s="114" t="s">
        <v>232</v>
      </c>
      <c r="G380" s="113">
        <v>100</v>
      </c>
    </row>
    <row r="381" spans="1:7" ht="49.5" x14ac:dyDescent="0.2">
      <c r="A381" s="137" t="s">
        <v>287</v>
      </c>
      <c r="B381" s="147" t="s">
        <v>684</v>
      </c>
      <c r="C381" s="124">
        <v>260</v>
      </c>
      <c r="D381" s="195" t="s">
        <v>874</v>
      </c>
      <c r="F381" s="115" t="s">
        <v>712</v>
      </c>
      <c r="G381" s="113">
        <v>260</v>
      </c>
    </row>
    <row r="382" spans="1:7" ht="33" customHeight="1" x14ac:dyDescent="0.2">
      <c r="A382" s="137" t="s">
        <v>343</v>
      </c>
      <c r="B382" s="147" t="s">
        <v>691</v>
      </c>
      <c r="C382" s="124">
        <v>285</v>
      </c>
      <c r="D382" s="195" t="s">
        <v>875</v>
      </c>
      <c r="F382" s="115" t="s">
        <v>448</v>
      </c>
      <c r="G382" s="113">
        <v>100</v>
      </c>
    </row>
    <row r="383" spans="1:7" ht="33" customHeight="1" x14ac:dyDescent="0.2">
      <c r="A383" s="137" t="s">
        <v>346</v>
      </c>
      <c r="B383" s="147" t="s">
        <v>347</v>
      </c>
      <c r="C383" s="124">
        <v>200</v>
      </c>
      <c r="D383" s="195" t="s">
        <v>838</v>
      </c>
      <c r="F383" s="115" t="s">
        <v>330</v>
      </c>
      <c r="G383" s="113">
        <v>180</v>
      </c>
    </row>
    <row r="384" spans="1:7" ht="16.5" customHeight="1" x14ac:dyDescent="0.2">
      <c r="A384" s="148"/>
      <c r="B384" s="147" t="s">
        <v>63</v>
      </c>
      <c r="C384" s="124">
        <v>30</v>
      </c>
      <c r="D384" s="195" t="s">
        <v>843</v>
      </c>
      <c r="F384" s="115" t="s">
        <v>348</v>
      </c>
      <c r="G384" s="113">
        <v>200</v>
      </c>
    </row>
    <row r="385" spans="1:7" ht="33" x14ac:dyDescent="0.2">
      <c r="A385" s="148"/>
      <c r="B385" s="147" t="s">
        <v>219</v>
      </c>
      <c r="C385" s="124">
        <v>60</v>
      </c>
      <c r="D385" s="195" t="s">
        <v>843</v>
      </c>
      <c r="F385" s="115" t="s">
        <v>69</v>
      </c>
      <c r="G385" s="113">
        <v>70</v>
      </c>
    </row>
    <row r="386" spans="1:7" ht="16.5" customHeight="1" x14ac:dyDescent="0.2">
      <c r="A386" s="137" t="s">
        <v>275</v>
      </c>
      <c r="B386" s="147" t="s">
        <v>41</v>
      </c>
      <c r="C386" s="124">
        <v>100</v>
      </c>
      <c r="D386" s="195" t="s">
        <v>844</v>
      </c>
      <c r="F386" s="115"/>
      <c r="G386" s="113"/>
    </row>
    <row r="387" spans="1:7" ht="16.5" customHeight="1" x14ac:dyDescent="0.3">
      <c r="A387" s="269" t="s">
        <v>43</v>
      </c>
      <c r="B387" s="269"/>
      <c r="C387" s="125">
        <v>1035</v>
      </c>
      <c r="D387" s="195"/>
      <c r="F387" s="117" t="s">
        <v>43</v>
      </c>
      <c r="G387" s="113">
        <f>SUM(G380:G386)</f>
        <v>910</v>
      </c>
    </row>
    <row r="388" spans="1:7" x14ac:dyDescent="0.3">
      <c r="A388" s="266" t="s">
        <v>259</v>
      </c>
      <c r="B388" s="266"/>
      <c r="C388" s="266"/>
      <c r="D388" s="195"/>
      <c r="F388" s="186" t="s">
        <v>259</v>
      </c>
      <c r="G388" s="187"/>
    </row>
    <row r="389" spans="1:7" ht="33" x14ac:dyDescent="0.2">
      <c r="A389" s="148" t="s">
        <v>349</v>
      </c>
      <c r="B389" s="147" t="s">
        <v>350</v>
      </c>
      <c r="C389" s="124">
        <v>75</v>
      </c>
      <c r="D389" s="195" t="s">
        <v>851</v>
      </c>
      <c r="F389" s="115"/>
      <c r="G389" s="113"/>
    </row>
    <row r="390" spans="1:7" ht="33" x14ac:dyDescent="0.2">
      <c r="A390" s="148"/>
      <c r="B390" s="147" t="s">
        <v>223</v>
      </c>
      <c r="C390" s="124">
        <v>200</v>
      </c>
      <c r="D390" s="195" t="s">
        <v>845</v>
      </c>
      <c r="F390" s="115" t="s">
        <v>289</v>
      </c>
      <c r="G390" s="113">
        <v>200</v>
      </c>
    </row>
    <row r="391" spans="1:7" ht="33" x14ac:dyDescent="0.2">
      <c r="A391" s="148" t="s">
        <v>275</v>
      </c>
      <c r="B391" s="147" t="s">
        <v>116</v>
      </c>
      <c r="C391" s="124">
        <v>100</v>
      </c>
      <c r="D391" s="195" t="s">
        <v>844</v>
      </c>
      <c r="F391" s="115" t="s">
        <v>302</v>
      </c>
      <c r="G391" s="113">
        <v>150</v>
      </c>
    </row>
    <row r="392" spans="1:7" ht="16.5" customHeight="1" x14ac:dyDescent="0.3">
      <c r="A392" s="269" t="s">
        <v>314</v>
      </c>
      <c r="B392" s="269"/>
      <c r="C392" s="125">
        <v>375</v>
      </c>
      <c r="D392" s="195"/>
      <c r="F392" s="117" t="s">
        <v>314</v>
      </c>
      <c r="G392" s="113">
        <f>SUM(G390:G391)</f>
        <v>350</v>
      </c>
    </row>
    <row r="393" spans="1:7" ht="16.5" customHeight="1" x14ac:dyDescent="0.3">
      <c r="A393" s="269" t="s">
        <v>449</v>
      </c>
      <c r="B393" s="269"/>
      <c r="C393" s="126">
        <v>2040</v>
      </c>
      <c r="D393" s="195"/>
      <c r="F393" s="117" t="s">
        <v>449</v>
      </c>
      <c r="G393" s="119">
        <f>G373+G378+G387+G392</f>
        <v>2000</v>
      </c>
    </row>
    <row r="394" spans="1:7" x14ac:dyDescent="0.2">
      <c r="A394" s="270" t="s">
        <v>450</v>
      </c>
      <c r="B394" s="270"/>
      <c r="C394" s="270"/>
      <c r="D394" s="195"/>
      <c r="F394" s="188" t="s">
        <v>450</v>
      </c>
      <c r="G394" s="189"/>
    </row>
    <row r="395" spans="1:7" x14ac:dyDescent="0.2">
      <c r="A395" s="273" t="s">
        <v>0</v>
      </c>
      <c r="B395" s="273"/>
      <c r="C395" s="273"/>
      <c r="D395" s="195"/>
      <c r="F395" s="184" t="s">
        <v>0</v>
      </c>
      <c r="G395" s="185"/>
    </row>
    <row r="396" spans="1:7" x14ac:dyDescent="0.2">
      <c r="A396" s="137" t="s">
        <v>292</v>
      </c>
      <c r="B396" s="147" t="s">
        <v>47</v>
      </c>
      <c r="C396" s="124">
        <v>10</v>
      </c>
      <c r="D396" s="195" t="s">
        <v>835</v>
      </c>
      <c r="F396" s="115"/>
      <c r="G396" s="113"/>
    </row>
    <row r="397" spans="1:7" ht="16.5" customHeight="1" x14ac:dyDescent="0.2">
      <c r="A397" s="137" t="s">
        <v>293</v>
      </c>
      <c r="B397" s="147" t="s">
        <v>294</v>
      </c>
      <c r="C397" s="124">
        <v>15</v>
      </c>
      <c r="D397" s="195"/>
      <c r="F397" s="114" t="s">
        <v>294</v>
      </c>
      <c r="G397" s="113">
        <v>20</v>
      </c>
    </row>
    <row r="398" spans="1:7" ht="16.5" customHeight="1" x14ac:dyDescent="0.2">
      <c r="A398" s="148" t="s">
        <v>353</v>
      </c>
      <c r="B398" s="147" t="s">
        <v>354</v>
      </c>
      <c r="C398" s="124">
        <v>50</v>
      </c>
      <c r="D398" s="195" t="s">
        <v>876</v>
      </c>
      <c r="F398" s="115" t="s">
        <v>206</v>
      </c>
      <c r="G398" s="113">
        <v>70</v>
      </c>
    </row>
    <row r="399" spans="1:7" ht="33" x14ac:dyDescent="0.2">
      <c r="A399" s="137" t="s">
        <v>355</v>
      </c>
      <c r="B399" s="147" t="s">
        <v>356</v>
      </c>
      <c r="C399" s="124">
        <v>200</v>
      </c>
      <c r="D399" s="195" t="s">
        <v>839</v>
      </c>
      <c r="F399" s="115" t="s">
        <v>701</v>
      </c>
      <c r="G399" s="113">
        <v>250</v>
      </c>
    </row>
    <row r="400" spans="1:7" ht="16.5" customHeight="1" x14ac:dyDescent="0.2">
      <c r="A400" s="137" t="s">
        <v>299</v>
      </c>
      <c r="B400" s="147" t="s">
        <v>300</v>
      </c>
      <c r="C400" s="124">
        <v>200</v>
      </c>
      <c r="D400" s="195" t="s">
        <v>838</v>
      </c>
      <c r="F400" s="115" t="s">
        <v>221</v>
      </c>
      <c r="G400" s="113">
        <v>200</v>
      </c>
    </row>
    <row r="401" spans="1:7" ht="16.5" customHeight="1" x14ac:dyDescent="0.2">
      <c r="A401" s="148"/>
      <c r="B401" s="147" t="s">
        <v>63</v>
      </c>
      <c r="C401" s="124">
        <v>40</v>
      </c>
      <c r="D401" s="195" t="s">
        <v>839</v>
      </c>
      <c r="F401" s="115" t="s">
        <v>219</v>
      </c>
      <c r="G401" s="113">
        <v>50</v>
      </c>
    </row>
    <row r="402" spans="1:7" ht="16.5" customHeight="1" x14ac:dyDescent="0.2">
      <c r="A402" s="148" t="s">
        <v>275</v>
      </c>
      <c r="B402" s="147" t="s">
        <v>41</v>
      </c>
      <c r="C402" s="124">
        <v>100</v>
      </c>
      <c r="D402" s="195" t="s">
        <v>844</v>
      </c>
      <c r="F402" s="115"/>
      <c r="G402" s="113"/>
    </row>
    <row r="403" spans="1:7" ht="21" customHeight="1" x14ac:dyDescent="0.3">
      <c r="A403" s="269" t="s">
        <v>215</v>
      </c>
      <c r="B403" s="269"/>
      <c r="C403" s="125">
        <v>615</v>
      </c>
      <c r="D403" s="195"/>
      <c r="F403" s="117" t="s">
        <v>215</v>
      </c>
      <c r="G403" s="113">
        <f>SUM(G397:G402)</f>
        <v>590</v>
      </c>
    </row>
    <row r="404" spans="1:7" x14ac:dyDescent="0.3">
      <c r="A404" s="149"/>
      <c r="B404" s="149"/>
      <c r="C404" s="125"/>
      <c r="D404" s="195"/>
      <c r="F404" s="184" t="s">
        <v>157</v>
      </c>
      <c r="G404" s="185"/>
    </row>
    <row r="405" spans="1:7" x14ac:dyDescent="0.3">
      <c r="A405" s="149"/>
      <c r="B405" s="149"/>
      <c r="C405" s="125"/>
      <c r="D405" s="195"/>
      <c r="F405" s="115" t="s">
        <v>302</v>
      </c>
      <c r="G405" s="113">
        <v>150</v>
      </c>
    </row>
    <row r="406" spans="1:7" ht="16.5" customHeight="1" x14ac:dyDescent="0.3">
      <c r="A406" s="149"/>
      <c r="B406" s="149"/>
      <c r="C406" s="125"/>
      <c r="D406" s="195"/>
      <c r="F406" s="115" t="s">
        <v>703</v>
      </c>
      <c r="G406" s="113">
        <v>30</v>
      </c>
    </row>
    <row r="407" spans="1:7" x14ac:dyDescent="0.3">
      <c r="A407" s="149"/>
      <c r="B407" s="149"/>
      <c r="C407" s="125"/>
      <c r="D407" s="195"/>
      <c r="F407" s="115"/>
      <c r="G407" s="113"/>
    </row>
    <row r="408" spans="1:7" ht="16.5" customHeight="1" x14ac:dyDescent="0.3">
      <c r="A408" s="149"/>
      <c r="B408" s="149"/>
      <c r="C408" s="125"/>
      <c r="D408" s="195"/>
      <c r="F408" s="118" t="s">
        <v>158</v>
      </c>
      <c r="G408" s="113">
        <v>180</v>
      </c>
    </row>
    <row r="409" spans="1:7" x14ac:dyDescent="0.2">
      <c r="A409" s="273" t="s">
        <v>11</v>
      </c>
      <c r="B409" s="273"/>
      <c r="C409" s="273"/>
      <c r="D409" s="195"/>
      <c r="F409" s="184" t="s">
        <v>11</v>
      </c>
      <c r="G409" s="185"/>
    </row>
    <row r="410" spans="1:7" ht="42.75" customHeight="1" x14ac:dyDescent="0.2">
      <c r="A410" s="137" t="s">
        <v>451</v>
      </c>
      <c r="B410" s="147" t="s">
        <v>452</v>
      </c>
      <c r="C410" s="124">
        <v>100</v>
      </c>
      <c r="D410" s="195" t="s">
        <v>877</v>
      </c>
      <c r="F410" s="115" t="s">
        <v>242</v>
      </c>
      <c r="G410" s="113">
        <v>100</v>
      </c>
    </row>
    <row r="411" spans="1:7" ht="49.5" x14ac:dyDescent="0.2">
      <c r="A411" s="137" t="s">
        <v>387</v>
      </c>
      <c r="B411" s="147" t="s">
        <v>692</v>
      </c>
      <c r="C411" s="124">
        <v>275</v>
      </c>
      <c r="D411" s="195" t="s">
        <v>878</v>
      </c>
      <c r="F411" s="114" t="s">
        <v>720</v>
      </c>
      <c r="G411" s="113">
        <v>275</v>
      </c>
    </row>
    <row r="412" spans="1:7" ht="49.5" customHeight="1" x14ac:dyDescent="0.2">
      <c r="A412" s="137" t="s">
        <v>453</v>
      </c>
      <c r="B412" s="147" t="s">
        <v>454</v>
      </c>
      <c r="C412" s="124">
        <v>280</v>
      </c>
      <c r="D412" s="195" t="s">
        <v>870</v>
      </c>
      <c r="F412" s="115" t="s">
        <v>455</v>
      </c>
      <c r="G412" s="113">
        <v>110</v>
      </c>
    </row>
    <row r="413" spans="1:7" ht="43.5" customHeight="1" x14ac:dyDescent="0.2">
      <c r="A413" s="137" t="s">
        <v>364</v>
      </c>
      <c r="B413" s="147" t="s">
        <v>365</v>
      </c>
      <c r="C413" s="124">
        <v>200</v>
      </c>
      <c r="D413" s="195" t="s">
        <v>838</v>
      </c>
      <c r="F413" s="115" t="s">
        <v>456</v>
      </c>
      <c r="G413" s="113">
        <v>180</v>
      </c>
    </row>
    <row r="414" spans="1:7" ht="16.5" customHeight="1" x14ac:dyDescent="0.2">
      <c r="A414" s="148"/>
      <c r="B414" s="147" t="s">
        <v>63</v>
      </c>
      <c r="C414" s="124">
        <v>30</v>
      </c>
      <c r="D414" s="195" t="s">
        <v>843</v>
      </c>
      <c r="F414" s="115"/>
      <c r="G414" s="113"/>
    </row>
    <row r="415" spans="1:7" ht="16.5" customHeight="1" x14ac:dyDescent="0.2">
      <c r="A415" s="148"/>
      <c r="B415" s="147" t="s">
        <v>219</v>
      </c>
      <c r="C415" s="124">
        <v>60</v>
      </c>
      <c r="D415" s="195" t="s">
        <v>843</v>
      </c>
      <c r="F415" s="115" t="s">
        <v>236</v>
      </c>
      <c r="G415" s="113">
        <v>200</v>
      </c>
    </row>
    <row r="416" spans="1:7" ht="33" x14ac:dyDescent="0.2">
      <c r="A416" s="137" t="s">
        <v>275</v>
      </c>
      <c r="B416" s="147" t="s">
        <v>42</v>
      </c>
      <c r="C416" s="124">
        <v>100</v>
      </c>
      <c r="D416" s="195" t="s">
        <v>840</v>
      </c>
      <c r="F416" s="115" t="s">
        <v>69</v>
      </c>
      <c r="G416" s="113">
        <v>80</v>
      </c>
    </row>
    <row r="417" spans="1:7" ht="16.5" customHeight="1" x14ac:dyDescent="0.3">
      <c r="A417" s="269" t="s">
        <v>43</v>
      </c>
      <c r="B417" s="269"/>
      <c r="C417" s="125">
        <v>1045</v>
      </c>
      <c r="D417" s="195"/>
      <c r="F417" s="117" t="s">
        <v>43</v>
      </c>
      <c r="G417" s="113">
        <f>SUM(G410:G416)</f>
        <v>945</v>
      </c>
    </row>
    <row r="418" spans="1:7" ht="16.5" customHeight="1" x14ac:dyDescent="0.3">
      <c r="A418" s="266" t="s">
        <v>259</v>
      </c>
      <c r="B418" s="266"/>
      <c r="C418" s="266"/>
      <c r="D418" s="195"/>
      <c r="F418" s="186" t="s">
        <v>259</v>
      </c>
      <c r="G418" s="187"/>
    </row>
    <row r="419" spans="1:7" x14ac:dyDescent="0.2">
      <c r="A419" s="148"/>
      <c r="B419" s="147" t="s">
        <v>457</v>
      </c>
      <c r="C419" s="124">
        <v>75</v>
      </c>
      <c r="D419" s="195" t="s">
        <v>839</v>
      </c>
      <c r="F419" s="115"/>
      <c r="G419" s="113"/>
    </row>
    <row r="420" spans="1:7" ht="33" x14ac:dyDescent="0.2">
      <c r="A420" s="138"/>
      <c r="B420" s="147" t="s">
        <v>331</v>
      </c>
      <c r="C420" s="124">
        <v>200</v>
      </c>
      <c r="D420" s="195" t="s">
        <v>332</v>
      </c>
      <c r="F420" s="115" t="s">
        <v>289</v>
      </c>
      <c r="G420" s="113">
        <v>200</v>
      </c>
    </row>
    <row r="421" spans="1:7" ht="33" x14ac:dyDescent="0.2">
      <c r="A421" s="137" t="s">
        <v>275</v>
      </c>
      <c r="B421" s="147" t="s">
        <v>41</v>
      </c>
      <c r="C421" s="124">
        <v>100</v>
      </c>
      <c r="D421" s="195" t="s">
        <v>844</v>
      </c>
      <c r="F421" s="115" t="s">
        <v>302</v>
      </c>
      <c r="G421" s="113">
        <v>150</v>
      </c>
    </row>
    <row r="422" spans="1:7" ht="16.5" customHeight="1" x14ac:dyDescent="0.3">
      <c r="A422" s="269" t="s">
        <v>314</v>
      </c>
      <c r="B422" s="269"/>
      <c r="C422" s="125">
        <v>375</v>
      </c>
      <c r="D422" s="195"/>
      <c r="F422" s="117" t="s">
        <v>314</v>
      </c>
      <c r="G422" s="113">
        <f>SUM(G420:G421)</f>
        <v>350</v>
      </c>
    </row>
    <row r="423" spans="1:7" ht="16.5" customHeight="1" x14ac:dyDescent="0.3">
      <c r="A423" s="269" t="s">
        <v>458</v>
      </c>
      <c r="B423" s="269"/>
      <c r="C423" s="126">
        <v>2035</v>
      </c>
      <c r="D423" s="195"/>
      <c r="F423" s="117" t="s">
        <v>458</v>
      </c>
      <c r="G423" s="119">
        <f>G403+G408+G417+G422</f>
        <v>2065</v>
      </c>
    </row>
    <row r="424" spans="1:7" x14ac:dyDescent="0.2">
      <c r="A424" s="270" t="s">
        <v>459</v>
      </c>
      <c r="B424" s="270"/>
      <c r="C424" s="270"/>
      <c r="D424" s="195"/>
      <c r="F424" s="188" t="s">
        <v>459</v>
      </c>
      <c r="G424" s="189"/>
    </row>
    <row r="425" spans="1:7" x14ac:dyDescent="0.2">
      <c r="A425" s="273" t="s">
        <v>0</v>
      </c>
      <c r="B425" s="273"/>
      <c r="C425" s="273"/>
      <c r="D425" s="195"/>
      <c r="F425" s="184" t="s">
        <v>0</v>
      </c>
      <c r="G425" s="185"/>
    </row>
    <row r="426" spans="1:7" x14ac:dyDescent="0.2">
      <c r="A426" s="137" t="s">
        <v>292</v>
      </c>
      <c r="B426" s="147" t="s">
        <v>47</v>
      </c>
      <c r="C426" s="124">
        <v>10</v>
      </c>
      <c r="D426" s="195" t="s">
        <v>835</v>
      </c>
      <c r="F426" s="115"/>
      <c r="G426" s="113"/>
    </row>
    <row r="427" spans="1:7" ht="16.5" customHeight="1" x14ac:dyDescent="0.2">
      <c r="A427" s="152" t="s">
        <v>460</v>
      </c>
      <c r="B427" s="147" t="s">
        <v>461</v>
      </c>
      <c r="C427" s="124">
        <v>100</v>
      </c>
      <c r="D427" s="195"/>
      <c r="F427" s="115" t="s">
        <v>461</v>
      </c>
      <c r="G427" s="113">
        <v>120</v>
      </c>
    </row>
    <row r="428" spans="1:7" ht="16.5" customHeight="1" x14ac:dyDescent="0.2">
      <c r="A428" s="137" t="s">
        <v>361</v>
      </c>
      <c r="B428" s="147" t="s">
        <v>362</v>
      </c>
      <c r="C428" s="124">
        <v>180</v>
      </c>
      <c r="D428" s="195" t="s">
        <v>332</v>
      </c>
      <c r="F428" s="115" t="s">
        <v>462</v>
      </c>
      <c r="G428" s="113">
        <v>180</v>
      </c>
    </row>
    <row r="429" spans="1:7" ht="16.5" customHeight="1" x14ac:dyDescent="0.2">
      <c r="A429" s="137" t="s">
        <v>374</v>
      </c>
      <c r="B429" s="147" t="s">
        <v>375</v>
      </c>
      <c r="C429" s="124">
        <v>200</v>
      </c>
      <c r="D429" s="195" t="s">
        <v>838</v>
      </c>
      <c r="F429" s="115" t="s">
        <v>237</v>
      </c>
      <c r="G429" s="113">
        <v>200</v>
      </c>
    </row>
    <row r="430" spans="1:7" ht="16.5" customHeight="1" x14ac:dyDescent="0.2">
      <c r="A430" s="148"/>
      <c r="B430" s="147" t="s">
        <v>63</v>
      </c>
      <c r="C430" s="124">
        <v>40</v>
      </c>
      <c r="D430" s="195" t="s">
        <v>839</v>
      </c>
      <c r="F430" s="115" t="s">
        <v>219</v>
      </c>
      <c r="G430" s="113">
        <v>50</v>
      </c>
    </row>
    <row r="431" spans="1:7" ht="16.5" customHeight="1" x14ac:dyDescent="0.2">
      <c r="A431" s="137" t="s">
        <v>275</v>
      </c>
      <c r="B431" s="147" t="s">
        <v>42</v>
      </c>
      <c r="C431" s="124">
        <v>100</v>
      </c>
      <c r="D431" s="195" t="s">
        <v>840</v>
      </c>
      <c r="F431" s="115"/>
      <c r="G431" s="113"/>
    </row>
    <row r="432" spans="1:7" ht="16.5" customHeight="1" x14ac:dyDescent="0.3">
      <c r="A432" s="269" t="s">
        <v>215</v>
      </c>
      <c r="B432" s="269"/>
      <c r="C432" s="125">
        <v>630</v>
      </c>
      <c r="D432" s="195"/>
      <c r="F432" s="117" t="s">
        <v>215</v>
      </c>
      <c r="G432" s="113">
        <f>SUM(G427:G431)</f>
        <v>550</v>
      </c>
    </row>
    <row r="433" spans="1:7" x14ac:dyDescent="0.3">
      <c r="A433" s="149"/>
      <c r="B433" s="149"/>
      <c r="C433" s="125"/>
      <c r="D433" s="195"/>
      <c r="F433" s="184" t="s">
        <v>157</v>
      </c>
      <c r="G433" s="185"/>
    </row>
    <row r="434" spans="1:7" x14ac:dyDescent="0.3">
      <c r="A434" s="149"/>
      <c r="B434" s="149"/>
      <c r="C434" s="125"/>
      <c r="D434" s="195"/>
      <c r="F434" s="115" t="s">
        <v>302</v>
      </c>
      <c r="G434" s="113">
        <v>150</v>
      </c>
    </row>
    <row r="435" spans="1:7" ht="16.5" customHeight="1" x14ac:dyDescent="0.3">
      <c r="A435" s="149"/>
      <c r="B435" s="149"/>
      <c r="C435" s="125"/>
      <c r="D435" s="195"/>
      <c r="F435" s="115" t="s">
        <v>703</v>
      </c>
      <c r="G435" s="113">
        <v>30</v>
      </c>
    </row>
    <row r="436" spans="1:7" x14ac:dyDescent="0.3">
      <c r="A436" s="149"/>
      <c r="B436" s="149"/>
      <c r="C436" s="125"/>
      <c r="D436" s="195"/>
      <c r="F436" s="115"/>
      <c r="G436" s="113"/>
    </row>
    <row r="437" spans="1:7" ht="16.5" customHeight="1" x14ac:dyDescent="0.3">
      <c r="A437" s="149"/>
      <c r="B437" s="149"/>
      <c r="C437" s="125"/>
      <c r="D437" s="195"/>
      <c r="F437" s="118" t="s">
        <v>158</v>
      </c>
      <c r="G437" s="113">
        <v>180</v>
      </c>
    </row>
    <row r="438" spans="1:7" x14ac:dyDescent="0.2">
      <c r="A438" s="273" t="s">
        <v>11</v>
      </c>
      <c r="B438" s="273"/>
      <c r="C438" s="273"/>
      <c r="D438" s="195"/>
      <c r="F438" s="184" t="s">
        <v>11</v>
      </c>
      <c r="G438" s="185"/>
    </row>
    <row r="439" spans="1:7" ht="15" customHeight="1" x14ac:dyDescent="0.2">
      <c r="A439" s="137" t="s">
        <v>276</v>
      </c>
      <c r="B439" s="147" t="s">
        <v>224</v>
      </c>
      <c r="C439" s="124">
        <v>100</v>
      </c>
      <c r="D439" s="195"/>
      <c r="F439" s="114" t="s">
        <v>224</v>
      </c>
      <c r="G439" s="113">
        <v>100</v>
      </c>
    </row>
    <row r="440" spans="1:7" ht="49.5" x14ac:dyDescent="0.2">
      <c r="A440" s="137" t="s">
        <v>326</v>
      </c>
      <c r="B440" s="147" t="s">
        <v>693</v>
      </c>
      <c r="C440" s="124">
        <v>260</v>
      </c>
      <c r="D440" s="195"/>
      <c r="F440" s="114" t="s">
        <v>693</v>
      </c>
      <c r="G440" s="113">
        <v>260</v>
      </c>
    </row>
    <row r="441" spans="1:7" ht="16.5" customHeight="1" x14ac:dyDescent="0.2">
      <c r="A441" s="148" t="s">
        <v>307</v>
      </c>
      <c r="B441" s="147" t="s">
        <v>463</v>
      </c>
      <c r="C441" s="124">
        <v>100</v>
      </c>
      <c r="D441" s="195" t="s">
        <v>879</v>
      </c>
      <c r="F441" s="115" t="s">
        <v>721</v>
      </c>
      <c r="G441" s="113">
        <v>130</v>
      </c>
    </row>
    <row r="442" spans="1:7" ht="33" customHeight="1" x14ac:dyDescent="0.2">
      <c r="A442" s="137" t="s">
        <v>286</v>
      </c>
      <c r="B442" s="147" t="s">
        <v>308</v>
      </c>
      <c r="C442" s="124">
        <v>180</v>
      </c>
      <c r="D442" s="195"/>
      <c r="F442" s="115" t="s">
        <v>308</v>
      </c>
      <c r="G442" s="113">
        <v>180</v>
      </c>
    </row>
    <row r="443" spans="1:7" ht="16.5" customHeight="1" x14ac:dyDescent="0.2">
      <c r="A443" s="137" t="s">
        <v>346</v>
      </c>
      <c r="B443" s="147" t="s">
        <v>377</v>
      </c>
      <c r="C443" s="124">
        <v>200</v>
      </c>
      <c r="D443" s="195" t="s">
        <v>838</v>
      </c>
      <c r="F443" s="115" t="s">
        <v>240</v>
      </c>
      <c r="G443" s="113">
        <v>200</v>
      </c>
    </row>
    <row r="444" spans="1:7" ht="16.5" customHeight="1" x14ac:dyDescent="0.2">
      <c r="A444" s="148"/>
      <c r="B444" s="147" t="s">
        <v>63</v>
      </c>
      <c r="C444" s="124">
        <v>30</v>
      </c>
      <c r="D444" s="195" t="s">
        <v>880</v>
      </c>
      <c r="F444" s="115" t="s">
        <v>69</v>
      </c>
      <c r="G444" s="113">
        <v>70</v>
      </c>
    </row>
    <row r="445" spans="1:7" ht="16.5" customHeight="1" x14ac:dyDescent="0.2">
      <c r="A445" s="148"/>
      <c r="B445" s="147" t="s">
        <v>219</v>
      </c>
      <c r="C445" s="124">
        <v>60</v>
      </c>
      <c r="D445" s="195" t="s">
        <v>880</v>
      </c>
      <c r="F445" s="115"/>
      <c r="G445" s="113"/>
    </row>
    <row r="446" spans="1:7" ht="16.5" customHeight="1" x14ac:dyDescent="0.2">
      <c r="A446" s="137" t="s">
        <v>275</v>
      </c>
      <c r="B446" s="147" t="s">
        <v>41</v>
      </c>
      <c r="C446" s="124">
        <v>100</v>
      </c>
      <c r="D446" s="195" t="s">
        <v>844</v>
      </c>
      <c r="F446" s="115"/>
      <c r="G446" s="113"/>
    </row>
    <row r="447" spans="1:7" x14ac:dyDescent="0.3">
      <c r="A447" s="269" t="s">
        <v>43</v>
      </c>
      <c r="B447" s="269"/>
      <c r="C447" s="125">
        <v>1030</v>
      </c>
      <c r="D447" s="195"/>
      <c r="F447" s="117" t="s">
        <v>43</v>
      </c>
      <c r="G447" s="113">
        <f>SUM(G439:G446)</f>
        <v>940</v>
      </c>
    </row>
    <row r="448" spans="1:7" x14ac:dyDescent="0.3">
      <c r="A448" s="266" t="s">
        <v>259</v>
      </c>
      <c r="B448" s="266"/>
      <c r="C448" s="266"/>
      <c r="D448" s="195"/>
      <c r="F448" s="186" t="s">
        <v>259</v>
      </c>
      <c r="G448" s="187"/>
    </row>
    <row r="449" spans="1:7" ht="15" customHeight="1" x14ac:dyDescent="0.2">
      <c r="A449" s="137" t="s">
        <v>378</v>
      </c>
      <c r="B449" s="147" t="s">
        <v>379</v>
      </c>
      <c r="C449" s="124">
        <v>75</v>
      </c>
      <c r="D449" s="195" t="s">
        <v>839</v>
      </c>
      <c r="F449" s="115"/>
      <c r="G449" s="113"/>
    </row>
    <row r="450" spans="1:7" ht="33" x14ac:dyDescent="0.2">
      <c r="A450" s="138"/>
      <c r="B450" s="147" t="s">
        <v>380</v>
      </c>
      <c r="C450" s="124">
        <v>200</v>
      </c>
      <c r="D450" s="195" t="s">
        <v>845</v>
      </c>
      <c r="F450" s="115" t="s">
        <v>289</v>
      </c>
      <c r="G450" s="113">
        <v>200</v>
      </c>
    </row>
    <row r="451" spans="1:7" ht="33" x14ac:dyDescent="0.2">
      <c r="A451" s="137" t="s">
        <v>275</v>
      </c>
      <c r="B451" s="147" t="s">
        <v>368</v>
      </c>
      <c r="C451" s="124">
        <v>100</v>
      </c>
      <c r="D451" s="195" t="s">
        <v>844</v>
      </c>
      <c r="F451" s="115" t="s">
        <v>302</v>
      </c>
      <c r="G451" s="113">
        <v>150</v>
      </c>
    </row>
    <row r="452" spans="1:7" ht="16.5" customHeight="1" x14ac:dyDescent="0.3">
      <c r="A452" s="269" t="s">
        <v>314</v>
      </c>
      <c r="B452" s="269"/>
      <c r="C452" s="125">
        <v>375</v>
      </c>
      <c r="D452" s="195"/>
      <c r="F452" s="117" t="s">
        <v>314</v>
      </c>
      <c r="G452" s="113">
        <f>SUM(G450:G451)</f>
        <v>350</v>
      </c>
    </row>
    <row r="453" spans="1:7" ht="16.5" customHeight="1" x14ac:dyDescent="0.3">
      <c r="A453" s="269" t="s">
        <v>464</v>
      </c>
      <c r="B453" s="269"/>
      <c r="C453" s="126">
        <v>2035</v>
      </c>
      <c r="D453" s="195"/>
      <c r="F453" s="117" t="s">
        <v>464</v>
      </c>
      <c r="G453" s="119">
        <f>G432+G437+G452+G447</f>
        <v>2020</v>
      </c>
    </row>
    <row r="454" spans="1:7" x14ac:dyDescent="0.2">
      <c r="A454" s="270" t="s">
        <v>465</v>
      </c>
      <c r="B454" s="270"/>
      <c r="C454" s="270"/>
      <c r="D454" s="195"/>
      <c r="F454" s="188" t="s">
        <v>465</v>
      </c>
      <c r="G454" s="189"/>
    </row>
    <row r="455" spans="1:7" x14ac:dyDescent="0.2">
      <c r="A455" s="273" t="s">
        <v>0</v>
      </c>
      <c r="B455" s="273"/>
      <c r="C455" s="273"/>
      <c r="D455" s="195"/>
      <c r="F455" s="184" t="s">
        <v>0</v>
      </c>
      <c r="G455" s="185"/>
    </row>
    <row r="456" spans="1:7" x14ac:dyDescent="0.2">
      <c r="A456" s="137" t="s">
        <v>292</v>
      </c>
      <c r="B456" s="147" t="s">
        <v>47</v>
      </c>
      <c r="C456" s="124">
        <v>10</v>
      </c>
      <c r="D456" s="195" t="s">
        <v>835</v>
      </c>
      <c r="F456" s="115"/>
      <c r="G456" s="113"/>
    </row>
    <row r="457" spans="1:7" ht="16.5" customHeight="1" x14ac:dyDescent="0.2">
      <c r="A457" s="137" t="s">
        <v>293</v>
      </c>
      <c r="B457" s="147" t="s">
        <v>294</v>
      </c>
      <c r="C457" s="124">
        <v>15</v>
      </c>
      <c r="D457" s="195"/>
      <c r="F457" s="114" t="s">
        <v>294</v>
      </c>
      <c r="G457" s="113">
        <v>20</v>
      </c>
    </row>
    <row r="458" spans="1:7" ht="16.5" customHeight="1" x14ac:dyDescent="0.2">
      <c r="A458" s="137" t="s">
        <v>295</v>
      </c>
      <c r="B458" s="147" t="s">
        <v>296</v>
      </c>
      <c r="C458" s="124">
        <v>40</v>
      </c>
      <c r="D458" s="195" t="s">
        <v>881</v>
      </c>
      <c r="F458" s="115" t="s">
        <v>206</v>
      </c>
      <c r="G458" s="113">
        <v>70</v>
      </c>
    </row>
    <row r="459" spans="1:7" ht="49.5" x14ac:dyDescent="0.2">
      <c r="A459" s="137" t="s">
        <v>415</v>
      </c>
      <c r="B459" s="147" t="s">
        <v>685</v>
      </c>
      <c r="C459" s="124">
        <v>210</v>
      </c>
      <c r="D459" s="195" t="s">
        <v>882</v>
      </c>
      <c r="F459" s="115" t="s">
        <v>702</v>
      </c>
      <c r="G459" s="113">
        <v>250</v>
      </c>
    </row>
    <row r="460" spans="1:7" ht="16.5" customHeight="1" x14ac:dyDescent="0.2">
      <c r="A460" s="148" t="s">
        <v>299</v>
      </c>
      <c r="B460" s="147" t="s">
        <v>385</v>
      </c>
      <c r="C460" s="124">
        <v>200</v>
      </c>
      <c r="D460" s="195" t="s">
        <v>838</v>
      </c>
      <c r="F460" s="115" t="s">
        <v>231</v>
      </c>
      <c r="G460" s="113">
        <v>200</v>
      </c>
    </row>
    <row r="461" spans="1:7" ht="45.75" customHeight="1" x14ac:dyDescent="0.2">
      <c r="A461" s="148"/>
      <c r="B461" s="147" t="s">
        <v>63</v>
      </c>
      <c r="C461" s="124">
        <v>40</v>
      </c>
      <c r="D461" s="195" t="s">
        <v>839</v>
      </c>
      <c r="F461" s="115" t="s">
        <v>219</v>
      </c>
      <c r="G461" s="113">
        <v>50</v>
      </c>
    </row>
    <row r="462" spans="1:7" ht="16.5" customHeight="1" x14ac:dyDescent="0.2">
      <c r="A462" s="137" t="s">
        <v>275</v>
      </c>
      <c r="B462" s="147" t="s">
        <v>41</v>
      </c>
      <c r="C462" s="124">
        <v>100</v>
      </c>
      <c r="D462" s="195" t="s">
        <v>844</v>
      </c>
      <c r="F462" s="115"/>
      <c r="G462" s="113"/>
    </row>
    <row r="463" spans="1:7" ht="16.5" customHeight="1" x14ac:dyDescent="0.3">
      <c r="A463" s="269" t="s">
        <v>215</v>
      </c>
      <c r="B463" s="269"/>
      <c r="C463" s="125">
        <v>615</v>
      </c>
      <c r="D463" s="195"/>
      <c r="F463" s="117" t="s">
        <v>215</v>
      </c>
      <c r="G463" s="113">
        <f>SUM(G457:G462)</f>
        <v>590</v>
      </c>
    </row>
    <row r="464" spans="1:7" x14ac:dyDescent="0.3">
      <c r="A464" s="149"/>
      <c r="B464" s="149"/>
      <c r="C464" s="125"/>
      <c r="D464" s="195"/>
      <c r="F464" s="184" t="s">
        <v>157</v>
      </c>
      <c r="G464" s="185"/>
    </row>
    <row r="465" spans="1:7" x14ac:dyDescent="0.3">
      <c r="A465" s="149"/>
      <c r="B465" s="149"/>
      <c r="C465" s="125"/>
      <c r="D465" s="195"/>
      <c r="F465" s="115" t="s">
        <v>302</v>
      </c>
      <c r="G465" s="113">
        <v>150</v>
      </c>
    </row>
    <row r="466" spans="1:7" ht="16.5" customHeight="1" x14ac:dyDescent="0.3">
      <c r="A466" s="149"/>
      <c r="B466" s="149"/>
      <c r="C466" s="125"/>
      <c r="D466" s="195"/>
      <c r="F466" s="115" t="s">
        <v>703</v>
      </c>
      <c r="G466" s="113">
        <v>30</v>
      </c>
    </row>
    <row r="467" spans="1:7" x14ac:dyDescent="0.3">
      <c r="A467" s="149"/>
      <c r="B467" s="149"/>
      <c r="C467" s="125"/>
      <c r="D467" s="195"/>
      <c r="F467" s="115"/>
      <c r="G467" s="113"/>
    </row>
    <row r="468" spans="1:7" ht="16.5" customHeight="1" x14ac:dyDescent="0.3">
      <c r="A468" s="149"/>
      <c r="B468" s="149"/>
      <c r="C468" s="125"/>
      <c r="D468" s="195"/>
      <c r="F468" s="118" t="s">
        <v>158</v>
      </c>
      <c r="G468" s="113">
        <v>180</v>
      </c>
    </row>
    <row r="469" spans="1:7" x14ac:dyDescent="0.2">
      <c r="A469" s="273" t="s">
        <v>11</v>
      </c>
      <c r="B469" s="273"/>
      <c r="C469" s="273"/>
      <c r="D469" s="195"/>
      <c r="F469" s="184" t="s">
        <v>11</v>
      </c>
      <c r="G469" s="185"/>
    </row>
    <row r="470" spans="1:7" ht="28.5" customHeight="1" x14ac:dyDescent="0.2">
      <c r="A470" s="137" t="s">
        <v>398</v>
      </c>
      <c r="B470" s="147" t="s">
        <v>399</v>
      </c>
      <c r="C470" s="124">
        <v>100</v>
      </c>
      <c r="D470" s="195"/>
      <c r="F470" s="114" t="s">
        <v>399</v>
      </c>
      <c r="G470" s="113">
        <v>100</v>
      </c>
    </row>
    <row r="471" spans="1:7" ht="33" x14ac:dyDescent="0.2">
      <c r="A471" s="148" t="s">
        <v>282</v>
      </c>
      <c r="B471" s="147" t="s">
        <v>668</v>
      </c>
      <c r="C471" s="124">
        <v>275</v>
      </c>
      <c r="D471" s="195"/>
      <c r="F471" s="114" t="s">
        <v>705</v>
      </c>
      <c r="G471" s="113">
        <v>275</v>
      </c>
    </row>
    <row r="472" spans="1:7" ht="33" customHeight="1" x14ac:dyDescent="0.2">
      <c r="A472" s="137" t="s">
        <v>466</v>
      </c>
      <c r="B472" s="147" t="s">
        <v>467</v>
      </c>
      <c r="C472" s="124">
        <v>100</v>
      </c>
      <c r="D472" s="195"/>
      <c r="F472" s="114" t="s">
        <v>467</v>
      </c>
      <c r="G472" s="113">
        <v>100</v>
      </c>
    </row>
    <row r="473" spans="1:7" ht="33" customHeight="1" x14ac:dyDescent="0.2">
      <c r="A473" s="137" t="s">
        <v>426</v>
      </c>
      <c r="B473" s="147" t="s">
        <v>427</v>
      </c>
      <c r="C473" s="124">
        <v>180</v>
      </c>
      <c r="D473" s="195"/>
      <c r="F473" s="114" t="s">
        <v>427</v>
      </c>
      <c r="G473" s="113">
        <v>180</v>
      </c>
    </row>
    <row r="474" spans="1:7" ht="16.5" customHeight="1" x14ac:dyDescent="0.2">
      <c r="A474" s="148" t="s">
        <v>390</v>
      </c>
      <c r="B474" s="147" t="s">
        <v>391</v>
      </c>
      <c r="C474" s="124">
        <v>200</v>
      </c>
      <c r="D474" s="195" t="s">
        <v>838</v>
      </c>
      <c r="F474" s="115" t="s">
        <v>244</v>
      </c>
      <c r="G474" s="113">
        <v>200</v>
      </c>
    </row>
    <row r="475" spans="1:7" ht="33" customHeight="1" x14ac:dyDescent="0.2">
      <c r="A475" s="148"/>
      <c r="B475" s="147" t="s">
        <v>63</v>
      </c>
      <c r="C475" s="124">
        <v>30</v>
      </c>
      <c r="D475" s="195" t="s">
        <v>843</v>
      </c>
      <c r="F475" s="115" t="s">
        <v>69</v>
      </c>
      <c r="G475" s="113">
        <v>70</v>
      </c>
    </row>
    <row r="476" spans="1:7" ht="16.5" customHeight="1" x14ac:dyDescent="0.2">
      <c r="A476" s="148"/>
      <c r="B476" s="147" t="s">
        <v>219</v>
      </c>
      <c r="C476" s="124">
        <v>60</v>
      </c>
      <c r="D476" s="195" t="s">
        <v>843</v>
      </c>
      <c r="F476" s="115"/>
      <c r="G476" s="113"/>
    </row>
    <row r="477" spans="1:7" ht="16.5" customHeight="1" x14ac:dyDescent="0.2">
      <c r="A477" s="137" t="s">
        <v>275</v>
      </c>
      <c r="B477" s="147" t="s">
        <v>42</v>
      </c>
      <c r="C477" s="124">
        <v>100</v>
      </c>
      <c r="D477" s="195" t="s">
        <v>840</v>
      </c>
      <c r="F477" s="115"/>
      <c r="G477" s="113"/>
    </row>
    <row r="478" spans="1:7" x14ac:dyDescent="0.3">
      <c r="A478" s="269" t="s">
        <v>43</v>
      </c>
      <c r="B478" s="269"/>
      <c r="C478" s="125">
        <v>1045</v>
      </c>
      <c r="D478" s="195"/>
      <c r="F478" s="117" t="s">
        <v>43</v>
      </c>
      <c r="G478" s="113">
        <f>SUM(G470:G477)</f>
        <v>925</v>
      </c>
    </row>
    <row r="479" spans="1:7" x14ac:dyDescent="0.3">
      <c r="A479" s="266" t="s">
        <v>259</v>
      </c>
      <c r="B479" s="266"/>
      <c r="C479" s="266"/>
      <c r="D479" s="195"/>
      <c r="F479" s="186" t="s">
        <v>259</v>
      </c>
      <c r="G479" s="187"/>
    </row>
    <row r="480" spans="1:7" x14ac:dyDescent="0.2">
      <c r="A480" s="137" t="s">
        <v>392</v>
      </c>
      <c r="B480" s="147" t="s">
        <v>393</v>
      </c>
      <c r="C480" s="124">
        <v>80</v>
      </c>
      <c r="D480" s="195" t="s">
        <v>839</v>
      </c>
      <c r="F480" s="115"/>
      <c r="G480" s="113"/>
    </row>
    <row r="481" spans="1:7" ht="49.5" x14ac:dyDescent="0.2">
      <c r="A481" s="137" t="s">
        <v>299</v>
      </c>
      <c r="B481" s="147" t="s">
        <v>300</v>
      </c>
      <c r="C481" s="124">
        <v>200</v>
      </c>
      <c r="D481" s="195" t="s">
        <v>838</v>
      </c>
      <c r="F481" s="115" t="s">
        <v>289</v>
      </c>
      <c r="G481" s="113">
        <v>200</v>
      </c>
    </row>
    <row r="482" spans="1:7" ht="33" x14ac:dyDescent="0.2">
      <c r="A482" s="148" t="s">
        <v>275</v>
      </c>
      <c r="B482" s="147" t="s">
        <v>116</v>
      </c>
      <c r="C482" s="124">
        <v>100</v>
      </c>
      <c r="D482" s="195" t="s">
        <v>844</v>
      </c>
      <c r="F482" s="115" t="s">
        <v>302</v>
      </c>
      <c r="G482" s="113">
        <v>150</v>
      </c>
    </row>
    <row r="483" spans="1:7" ht="16.5" customHeight="1" x14ac:dyDescent="0.3">
      <c r="A483" s="269" t="s">
        <v>314</v>
      </c>
      <c r="B483" s="269"/>
      <c r="C483" s="125">
        <v>380</v>
      </c>
      <c r="D483" s="195"/>
      <c r="F483" s="117" t="s">
        <v>314</v>
      </c>
      <c r="G483" s="113">
        <f>SUM(G481:G482)</f>
        <v>350</v>
      </c>
    </row>
    <row r="484" spans="1:7" ht="16.5" customHeight="1" x14ac:dyDescent="0.3">
      <c r="A484" s="269" t="s">
        <v>468</v>
      </c>
      <c r="B484" s="269"/>
      <c r="C484" s="126">
        <v>2040</v>
      </c>
      <c r="D484" s="195"/>
      <c r="F484" s="117" t="s">
        <v>468</v>
      </c>
      <c r="G484" s="119">
        <f>G463+G468+G478+G483</f>
        <v>2045</v>
      </c>
    </row>
    <row r="485" spans="1:7" x14ac:dyDescent="0.2">
      <c r="A485" s="270" t="s">
        <v>469</v>
      </c>
      <c r="B485" s="270"/>
      <c r="C485" s="270"/>
      <c r="D485" s="195"/>
      <c r="F485" s="188" t="s">
        <v>469</v>
      </c>
      <c r="G485" s="189"/>
    </row>
    <row r="486" spans="1:7" x14ac:dyDescent="0.2">
      <c r="A486" s="273" t="s">
        <v>0</v>
      </c>
      <c r="B486" s="273"/>
      <c r="C486" s="273"/>
      <c r="D486" s="195"/>
      <c r="F486" s="184" t="s">
        <v>0</v>
      </c>
      <c r="G486" s="185"/>
    </row>
    <row r="487" spans="1:7" x14ac:dyDescent="0.2">
      <c r="A487" s="137" t="s">
        <v>292</v>
      </c>
      <c r="B487" s="147" t="s">
        <v>47</v>
      </c>
      <c r="C487" s="124">
        <v>10</v>
      </c>
      <c r="D487" s="195" t="s">
        <v>835</v>
      </c>
      <c r="F487" s="115"/>
      <c r="G487" s="113"/>
    </row>
    <row r="488" spans="1:7" ht="16.5" customHeight="1" x14ac:dyDescent="0.2">
      <c r="A488" s="137" t="s">
        <v>371</v>
      </c>
      <c r="B488" s="147" t="s">
        <v>470</v>
      </c>
      <c r="C488" s="124">
        <v>230</v>
      </c>
      <c r="D488" s="195" t="s">
        <v>883</v>
      </c>
      <c r="F488" s="115" t="s">
        <v>717</v>
      </c>
      <c r="G488" s="113">
        <v>260</v>
      </c>
    </row>
    <row r="489" spans="1:7" ht="16.5" customHeight="1" x14ac:dyDescent="0.2">
      <c r="A489" s="137" t="s">
        <v>319</v>
      </c>
      <c r="B489" s="147" t="s">
        <v>320</v>
      </c>
      <c r="C489" s="124">
        <v>200</v>
      </c>
      <c r="D489" s="195" t="s">
        <v>838</v>
      </c>
      <c r="F489" s="115" t="s">
        <v>321</v>
      </c>
      <c r="G489" s="113">
        <v>200</v>
      </c>
    </row>
    <row r="490" spans="1:7" ht="49.5" customHeight="1" x14ac:dyDescent="0.2">
      <c r="A490" s="137" t="s">
        <v>322</v>
      </c>
      <c r="B490" s="147" t="s">
        <v>471</v>
      </c>
      <c r="C490" s="124">
        <v>50</v>
      </c>
      <c r="D490" s="195" t="s">
        <v>839</v>
      </c>
      <c r="F490" s="115" t="s">
        <v>219</v>
      </c>
      <c r="G490" s="113">
        <v>50</v>
      </c>
    </row>
    <row r="491" spans="1:7" ht="16.5" customHeight="1" x14ac:dyDescent="0.2">
      <c r="A491" s="137" t="s">
        <v>275</v>
      </c>
      <c r="B491" s="147" t="s">
        <v>42</v>
      </c>
      <c r="C491" s="124">
        <v>100</v>
      </c>
      <c r="D491" s="195" t="s">
        <v>840</v>
      </c>
      <c r="F491" s="115"/>
      <c r="G491" s="113"/>
    </row>
    <row r="492" spans="1:7" ht="16.5" customHeight="1" x14ac:dyDescent="0.3">
      <c r="A492" s="269" t="s">
        <v>215</v>
      </c>
      <c r="B492" s="269"/>
      <c r="C492" s="125">
        <v>590</v>
      </c>
      <c r="D492" s="195"/>
      <c r="F492" s="117" t="s">
        <v>215</v>
      </c>
      <c r="G492" s="113">
        <f>SUM(G488:G491)</f>
        <v>510</v>
      </c>
    </row>
    <row r="493" spans="1:7" x14ac:dyDescent="0.3">
      <c r="A493" s="149"/>
      <c r="B493" s="149"/>
      <c r="C493" s="125"/>
      <c r="D493" s="195"/>
      <c r="F493" s="184" t="s">
        <v>157</v>
      </c>
      <c r="G493" s="185"/>
    </row>
    <row r="494" spans="1:7" x14ac:dyDescent="0.3">
      <c r="A494" s="149"/>
      <c r="B494" s="149"/>
      <c r="C494" s="125"/>
      <c r="D494" s="195"/>
      <c r="F494" s="115" t="s">
        <v>302</v>
      </c>
      <c r="G494" s="113">
        <v>150</v>
      </c>
    </row>
    <row r="495" spans="1:7" ht="16.5" customHeight="1" x14ac:dyDescent="0.3">
      <c r="A495" s="149"/>
      <c r="B495" s="149"/>
      <c r="C495" s="125"/>
      <c r="D495" s="195"/>
      <c r="F495" s="115" t="s">
        <v>703</v>
      </c>
      <c r="G495" s="113">
        <v>30</v>
      </c>
    </row>
    <row r="496" spans="1:7" x14ac:dyDescent="0.3">
      <c r="A496" s="149"/>
      <c r="B496" s="149"/>
      <c r="C496" s="125"/>
      <c r="D496" s="195"/>
      <c r="F496" s="115"/>
      <c r="G496" s="113"/>
    </row>
    <row r="497" spans="1:7" ht="16.5" customHeight="1" x14ac:dyDescent="0.3">
      <c r="A497" s="149"/>
      <c r="B497" s="149"/>
      <c r="C497" s="125"/>
      <c r="D497" s="195"/>
      <c r="F497" s="118" t="s">
        <v>158</v>
      </c>
      <c r="G497" s="113">
        <v>180</v>
      </c>
    </row>
    <row r="498" spans="1:7" x14ac:dyDescent="0.2">
      <c r="A498" s="273" t="s">
        <v>11</v>
      </c>
      <c r="B498" s="273"/>
      <c r="C498" s="273"/>
      <c r="D498" s="195"/>
      <c r="F498" s="184" t="s">
        <v>11</v>
      </c>
      <c r="G498" s="185"/>
    </row>
    <row r="499" spans="1:7" ht="15" customHeight="1" x14ac:dyDescent="0.2">
      <c r="A499" s="148" t="s">
        <v>303</v>
      </c>
      <c r="B499" s="147" t="s">
        <v>472</v>
      </c>
      <c r="C499" s="124">
        <v>100</v>
      </c>
      <c r="D499" s="195"/>
      <c r="F499" s="114" t="s">
        <v>472</v>
      </c>
      <c r="G499" s="113">
        <v>100</v>
      </c>
    </row>
    <row r="500" spans="1:7" ht="33" x14ac:dyDescent="0.2">
      <c r="A500" s="150" t="s">
        <v>287</v>
      </c>
      <c r="B500" s="147" t="s">
        <v>687</v>
      </c>
      <c r="C500" s="124">
        <v>260</v>
      </c>
      <c r="D500" s="195"/>
      <c r="F500" s="114" t="s">
        <v>687</v>
      </c>
      <c r="G500" s="113">
        <v>260</v>
      </c>
    </row>
    <row r="501" spans="1:7" ht="16.5" customHeight="1" x14ac:dyDescent="0.2">
      <c r="A501" s="148" t="s">
        <v>473</v>
      </c>
      <c r="B501" s="147" t="s">
        <v>373</v>
      </c>
      <c r="C501" s="124">
        <v>280</v>
      </c>
      <c r="D501" s="195"/>
      <c r="F501" s="115" t="s">
        <v>373</v>
      </c>
      <c r="G501" s="113">
        <v>280</v>
      </c>
    </row>
    <row r="502" spans="1:7" ht="33" customHeight="1" x14ac:dyDescent="0.2">
      <c r="A502" s="151" t="s">
        <v>364</v>
      </c>
      <c r="B502" s="147" t="s">
        <v>401</v>
      </c>
      <c r="C502" s="124">
        <v>200</v>
      </c>
      <c r="D502" s="195" t="s">
        <v>838</v>
      </c>
      <c r="F502" s="115" t="s">
        <v>402</v>
      </c>
      <c r="G502" s="113">
        <v>200</v>
      </c>
    </row>
    <row r="503" spans="1:7" ht="16.5" customHeight="1" x14ac:dyDescent="0.2">
      <c r="A503" s="148"/>
      <c r="B503" s="147" t="s">
        <v>63</v>
      </c>
      <c r="C503" s="124">
        <v>30</v>
      </c>
      <c r="D503" s="195" t="s">
        <v>843</v>
      </c>
      <c r="F503" s="115" t="s">
        <v>69</v>
      </c>
      <c r="G503" s="113">
        <v>70</v>
      </c>
    </row>
    <row r="504" spans="1:7" ht="16.5" customHeight="1" x14ac:dyDescent="0.2">
      <c r="A504" s="148"/>
      <c r="B504" s="147" t="s">
        <v>219</v>
      </c>
      <c r="C504" s="124">
        <v>60</v>
      </c>
      <c r="D504" s="195" t="s">
        <v>843</v>
      </c>
      <c r="F504" s="115"/>
      <c r="G504" s="113"/>
    </row>
    <row r="505" spans="1:7" ht="16.5" customHeight="1" x14ac:dyDescent="0.2">
      <c r="A505" s="137" t="s">
        <v>275</v>
      </c>
      <c r="B505" s="147" t="s">
        <v>41</v>
      </c>
      <c r="C505" s="124">
        <v>100</v>
      </c>
      <c r="D505" s="195" t="s">
        <v>844</v>
      </c>
      <c r="F505" s="115"/>
      <c r="G505" s="113"/>
    </row>
    <row r="506" spans="1:7" x14ac:dyDescent="0.3">
      <c r="A506" s="269" t="s">
        <v>43</v>
      </c>
      <c r="B506" s="269"/>
      <c r="C506" s="125">
        <v>1030</v>
      </c>
      <c r="D506" s="195"/>
      <c r="F506" s="117" t="s">
        <v>43</v>
      </c>
      <c r="G506" s="113">
        <f>SUM(G499:G505)</f>
        <v>910</v>
      </c>
    </row>
    <row r="507" spans="1:7" x14ac:dyDescent="0.3">
      <c r="A507" s="266" t="s">
        <v>259</v>
      </c>
      <c r="B507" s="266"/>
      <c r="C507" s="266"/>
      <c r="D507" s="195"/>
      <c r="F507" s="186" t="s">
        <v>259</v>
      </c>
      <c r="G507" s="187"/>
    </row>
    <row r="508" spans="1:7" x14ac:dyDescent="0.2">
      <c r="A508" s="148" t="s">
        <v>403</v>
      </c>
      <c r="B508" s="147" t="s">
        <v>404</v>
      </c>
      <c r="C508" s="124">
        <v>100</v>
      </c>
      <c r="D508" s="195" t="s">
        <v>839</v>
      </c>
      <c r="F508" s="115"/>
      <c r="G508" s="113"/>
    </row>
    <row r="509" spans="1:7" ht="33" x14ac:dyDescent="0.2">
      <c r="A509" s="152"/>
      <c r="B509" s="147" t="s">
        <v>405</v>
      </c>
      <c r="C509" s="124">
        <v>200</v>
      </c>
      <c r="D509" s="195" t="s">
        <v>845</v>
      </c>
      <c r="F509" s="115" t="s">
        <v>289</v>
      </c>
      <c r="G509" s="113">
        <v>200</v>
      </c>
    </row>
    <row r="510" spans="1:7" ht="33" x14ac:dyDescent="0.2">
      <c r="A510" s="148" t="s">
        <v>275</v>
      </c>
      <c r="B510" s="147" t="s">
        <v>118</v>
      </c>
      <c r="C510" s="124">
        <v>100</v>
      </c>
      <c r="D510" s="195" t="s">
        <v>844</v>
      </c>
      <c r="F510" s="115" t="s">
        <v>302</v>
      </c>
      <c r="G510" s="113">
        <v>150</v>
      </c>
    </row>
    <row r="511" spans="1:7" ht="16.5" customHeight="1" x14ac:dyDescent="0.3">
      <c r="A511" s="269" t="s">
        <v>314</v>
      </c>
      <c r="B511" s="269"/>
      <c r="C511" s="125">
        <v>400</v>
      </c>
      <c r="D511" s="195"/>
      <c r="F511" s="117" t="s">
        <v>314</v>
      </c>
      <c r="G511" s="113">
        <f>SUM(G509:G510)</f>
        <v>350</v>
      </c>
    </row>
    <row r="512" spans="1:7" ht="16.5" customHeight="1" x14ac:dyDescent="0.3">
      <c r="A512" s="269" t="s">
        <v>474</v>
      </c>
      <c r="B512" s="269"/>
      <c r="C512" s="126">
        <v>2020</v>
      </c>
      <c r="D512" s="195"/>
      <c r="F512" s="117" t="s">
        <v>474</v>
      </c>
      <c r="G512" s="119">
        <f>G492+G497+G506+G511</f>
        <v>1950</v>
      </c>
    </row>
    <row r="513" spans="1:7" x14ac:dyDescent="0.2">
      <c r="A513" s="270" t="s">
        <v>475</v>
      </c>
      <c r="B513" s="270"/>
      <c r="C513" s="270"/>
      <c r="D513" s="195"/>
      <c r="F513" s="188" t="s">
        <v>475</v>
      </c>
      <c r="G513" s="189"/>
    </row>
    <row r="514" spans="1:7" x14ac:dyDescent="0.2">
      <c r="A514" s="273" t="s">
        <v>0</v>
      </c>
      <c r="B514" s="273"/>
      <c r="C514" s="273"/>
      <c r="D514" s="195"/>
      <c r="F514" s="184" t="s">
        <v>0</v>
      </c>
      <c r="G514" s="185"/>
    </row>
    <row r="515" spans="1:7" ht="33" x14ac:dyDescent="0.2">
      <c r="A515" s="137" t="s">
        <v>293</v>
      </c>
      <c r="B515" s="147" t="s">
        <v>294</v>
      </c>
      <c r="C515" s="124">
        <v>15</v>
      </c>
      <c r="D515" s="195" t="s">
        <v>846</v>
      </c>
      <c r="F515" s="115" t="s">
        <v>360</v>
      </c>
      <c r="G515" s="113">
        <v>120</v>
      </c>
    </row>
    <row r="516" spans="1:7" ht="16.5" customHeight="1" x14ac:dyDescent="0.2">
      <c r="A516" s="148" t="s">
        <v>400</v>
      </c>
      <c r="B516" s="147" t="s">
        <v>682</v>
      </c>
      <c r="C516" s="124">
        <v>280</v>
      </c>
      <c r="D516" s="195" t="s">
        <v>882</v>
      </c>
      <c r="F516" s="115" t="s">
        <v>476</v>
      </c>
      <c r="G516" s="113">
        <v>180</v>
      </c>
    </row>
    <row r="517" spans="1:7" ht="16.5" customHeight="1" x14ac:dyDescent="0.2">
      <c r="A517" s="148" t="s">
        <v>339</v>
      </c>
      <c r="B517" s="147" t="s">
        <v>340</v>
      </c>
      <c r="C517" s="124">
        <v>200</v>
      </c>
      <c r="D517" s="195" t="s">
        <v>838</v>
      </c>
      <c r="F517" s="115" t="s">
        <v>231</v>
      </c>
      <c r="G517" s="113">
        <v>200</v>
      </c>
    </row>
    <row r="518" spans="1:7" ht="16.5" customHeight="1" x14ac:dyDescent="0.2">
      <c r="A518" s="148"/>
      <c r="B518" s="147" t="s">
        <v>63</v>
      </c>
      <c r="C518" s="124">
        <v>40</v>
      </c>
      <c r="D518" s="195" t="s">
        <v>839</v>
      </c>
      <c r="F518" s="115" t="s">
        <v>219</v>
      </c>
      <c r="G518" s="113">
        <v>60</v>
      </c>
    </row>
    <row r="519" spans="1:7" ht="16.5" customHeight="1" x14ac:dyDescent="0.2">
      <c r="A519" s="137" t="s">
        <v>275</v>
      </c>
      <c r="B519" s="147" t="s">
        <v>41</v>
      </c>
      <c r="C519" s="124">
        <v>100</v>
      </c>
      <c r="D519" s="195" t="s">
        <v>844</v>
      </c>
      <c r="F519" s="115"/>
      <c r="G519" s="113"/>
    </row>
    <row r="520" spans="1:7" ht="16.5" customHeight="1" x14ac:dyDescent="0.3">
      <c r="A520" s="269" t="s">
        <v>215</v>
      </c>
      <c r="B520" s="269"/>
      <c r="C520" s="125">
        <v>635</v>
      </c>
      <c r="D520" s="195"/>
      <c r="F520" s="117" t="s">
        <v>215</v>
      </c>
      <c r="G520" s="113">
        <f>SUM(G515:G519)</f>
        <v>560</v>
      </c>
    </row>
    <row r="521" spans="1:7" x14ac:dyDescent="0.3">
      <c r="A521" s="149"/>
      <c r="B521" s="149"/>
      <c r="C521" s="125"/>
      <c r="D521" s="195"/>
      <c r="F521" s="184" t="s">
        <v>157</v>
      </c>
      <c r="G521" s="185"/>
    </row>
    <row r="522" spans="1:7" x14ac:dyDescent="0.3">
      <c r="A522" s="149"/>
      <c r="B522" s="149"/>
      <c r="C522" s="125"/>
      <c r="D522" s="195"/>
      <c r="F522" s="115" t="s">
        <v>302</v>
      </c>
      <c r="G522" s="113">
        <v>150</v>
      </c>
    </row>
    <row r="523" spans="1:7" ht="16.5" customHeight="1" x14ac:dyDescent="0.3">
      <c r="A523" s="149"/>
      <c r="B523" s="149"/>
      <c r="C523" s="125"/>
      <c r="D523" s="195"/>
      <c r="F523" s="115" t="s">
        <v>703</v>
      </c>
      <c r="G523" s="113">
        <v>30</v>
      </c>
    </row>
    <row r="524" spans="1:7" x14ac:dyDescent="0.3">
      <c r="A524" s="149"/>
      <c r="B524" s="149"/>
      <c r="C524" s="125"/>
      <c r="D524" s="195"/>
      <c r="F524" s="115"/>
      <c r="G524" s="113"/>
    </row>
    <row r="525" spans="1:7" ht="16.5" customHeight="1" x14ac:dyDescent="0.3">
      <c r="A525" s="149"/>
      <c r="B525" s="149"/>
      <c r="C525" s="125"/>
      <c r="D525" s="195"/>
      <c r="F525" s="118" t="s">
        <v>158</v>
      </c>
      <c r="G525" s="113">
        <v>180</v>
      </c>
    </row>
    <row r="526" spans="1:7" x14ac:dyDescent="0.2">
      <c r="A526" s="273" t="s">
        <v>11</v>
      </c>
      <c r="B526" s="273"/>
      <c r="C526" s="273"/>
      <c r="D526" s="195"/>
      <c r="F526" s="184" t="s">
        <v>11</v>
      </c>
      <c r="G526" s="185"/>
    </row>
    <row r="527" spans="1:7" ht="28.5" customHeight="1" x14ac:dyDescent="0.2">
      <c r="A527" s="137" t="s">
        <v>281</v>
      </c>
      <c r="B527" s="147" t="s">
        <v>232</v>
      </c>
      <c r="C527" s="124">
        <v>100</v>
      </c>
      <c r="D527" s="195"/>
      <c r="F527" s="114" t="s">
        <v>232</v>
      </c>
      <c r="G527" s="113">
        <v>100</v>
      </c>
    </row>
    <row r="528" spans="1:7" ht="33" x14ac:dyDescent="0.2">
      <c r="A528" s="150" t="s">
        <v>285</v>
      </c>
      <c r="B528" s="147" t="s">
        <v>676</v>
      </c>
      <c r="C528" s="124">
        <v>270</v>
      </c>
      <c r="D528" s="195"/>
      <c r="F528" s="114" t="s">
        <v>676</v>
      </c>
      <c r="G528" s="113">
        <v>270</v>
      </c>
    </row>
    <row r="529" spans="1:7" ht="33" customHeight="1" x14ac:dyDescent="0.2">
      <c r="A529" s="148" t="s">
        <v>337</v>
      </c>
      <c r="B529" s="147" t="s">
        <v>694</v>
      </c>
      <c r="C529" s="124">
        <v>105</v>
      </c>
      <c r="D529" s="195" t="s">
        <v>884</v>
      </c>
      <c r="F529" s="115" t="s">
        <v>477</v>
      </c>
      <c r="G529" s="113">
        <v>100</v>
      </c>
    </row>
    <row r="530" spans="1:7" ht="33" customHeight="1" x14ac:dyDescent="0.2">
      <c r="A530" s="138" t="s">
        <v>411</v>
      </c>
      <c r="B530" s="147" t="s">
        <v>412</v>
      </c>
      <c r="C530" s="124">
        <v>180</v>
      </c>
      <c r="D530" s="195" t="s">
        <v>885</v>
      </c>
      <c r="F530" s="115" t="s">
        <v>226</v>
      </c>
      <c r="G530" s="113">
        <v>180</v>
      </c>
    </row>
    <row r="531" spans="1:7" ht="33" customHeight="1" x14ac:dyDescent="0.2">
      <c r="A531" s="137" t="s">
        <v>309</v>
      </c>
      <c r="B531" s="147" t="s">
        <v>310</v>
      </c>
      <c r="C531" s="124">
        <v>200</v>
      </c>
      <c r="D531" s="195" t="s">
        <v>838</v>
      </c>
      <c r="F531" s="115" t="s">
        <v>227</v>
      </c>
      <c r="G531" s="113">
        <v>200</v>
      </c>
    </row>
    <row r="532" spans="1:7" ht="16.5" customHeight="1" x14ac:dyDescent="0.2">
      <c r="A532" s="148"/>
      <c r="B532" s="147" t="s">
        <v>63</v>
      </c>
      <c r="C532" s="124">
        <v>30</v>
      </c>
      <c r="D532" s="195" t="s">
        <v>843</v>
      </c>
      <c r="F532" s="115" t="s">
        <v>69</v>
      </c>
      <c r="G532" s="113">
        <v>70</v>
      </c>
    </row>
    <row r="533" spans="1:7" ht="16.5" customHeight="1" x14ac:dyDescent="0.2">
      <c r="A533" s="148"/>
      <c r="B533" s="147" t="s">
        <v>219</v>
      </c>
      <c r="C533" s="124">
        <v>60</v>
      </c>
      <c r="D533" s="195" t="s">
        <v>843</v>
      </c>
      <c r="F533" s="115"/>
      <c r="G533" s="113"/>
    </row>
    <row r="534" spans="1:7" ht="16.5" customHeight="1" x14ac:dyDescent="0.2">
      <c r="A534" s="137" t="s">
        <v>275</v>
      </c>
      <c r="B534" s="147" t="s">
        <v>42</v>
      </c>
      <c r="C534" s="124">
        <v>100</v>
      </c>
      <c r="D534" s="195" t="s">
        <v>840</v>
      </c>
      <c r="F534" s="115"/>
      <c r="G534" s="113"/>
    </row>
    <row r="535" spans="1:7" x14ac:dyDescent="0.3">
      <c r="A535" s="269" t="s">
        <v>43</v>
      </c>
      <c r="B535" s="269"/>
      <c r="C535" s="125">
        <v>1045</v>
      </c>
      <c r="D535" s="195"/>
      <c r="F535" s="117" t="s">
        <v>43</v>
      </c>
      <c r="G535" s="113">
        <f>SUM(G527:G534)</f>
        <v>920</v>
      </c>
    </row>
    <row r="536" spans="1:7" x14ac:dyDescent="0.3">
      <c r="A536" s="266" t="s">
        <v>259</v>
      </c>
      <c r="B536" s="266"/>
      <c r="C536" s="266"/>
      <c r="D536" s="195"/>
      <c r="F536" s="186" t="s">
        <v>259</v>
      </c>
      <c r="G536" s="187"/>
    </row>
    <row r="537" spans="1:7" x14ac:dyDescent="0.2">
      <c r="A537" s="148" t="s">
        <v>333</v>
      </c>
      <c r="B537" s="147" t="s">
        <v>334</v>
      </c>
      <c r="C537" s="124">
        <v>75</v>
      </c>
      <c r="D537" s="195" t="s">
        <v>839</v>
      </c>
      <c r="F537" s="115"/>
      <c r="G537" s="113"/>
    </row>
    <row r="538" spans="1:7" ht="33" x14ac:dyDescent="0.2">
      <c r="A538" s="138"/>
      <c r="B538" s="147" t="s">
        <v>331</v>
      </c>
      <c r="C538" s="124">
        <v>200</v>
      </c>
      <c r="D538" s="195" t="s">
        <v>332</v>
      </c>
      <c r="F538" s="115" t="s">
        <v>289</v>
      </c>
      <c r="G538" s="113">
        <v>200</v>
      </c>
    </row>
    <row r="539" spans="1:7" ht="33" x14ac:dyDescent="0.2">
      <c r="A539" s="148" t="s">
        <v>275</v>
      </c>
      <c r="B539" s="147" t="s">
        <v>381</v>
      </c>
      <c r="C539" s="124">
        <v>150</v>
      </c>
      <c r="D539" s="195" t="s">
        <v>844</v>
      </c>
      <c r="F539" s="115" t="s">
        <v>302</v>
      </c>
      <c r="G539" s="113">
        <v>150</v>
      </c>
    </row>
    <row r="540" spans="1:7" ht="16.5" customHeight="1" x14ac:dyDescent="0.3">
      <c r="A540" s="269" t="s">
        <v>314</v>
      </c>
      <c r="B540" s="269"/>
      <c r="C540" s="125">
        <v>425</v>
      </c>
      <c r="D540" s="195"/>
      <c r="F540" s="117" t="s">
        <v>314</v>
      </c>
      <c r="G540" s="113">
        <f>SUM(G538:G539)</f>
        <v>350</v>
      </c>
    </row>
    <row r="541" spans="1:7" ht="16.5" customHeight="1" x14ac:dyDescent="0.3">
      <c r="A541" s="269" t="s">
        <v>478</v>
      </c>
      <c r="B541" s="269"/>
      <c r="C541" s="126">
        <v>2105</v>
      </c>
      <c r="D541" s="195"/>
      <c r="F541" s="117" t="s">
        <v>478</v>
      </c>
      <c r="G541" s="119">
        <f>G520+G525+G535+G540</f>
        <v>2010</v>
      </c>
    </row>
    <row r="542" spans="1:7" x14ac:dyDescent="0.2">
      <c r="A542" s="270" t="s">
        <v>479</v>
      </c>
      <c r="B542" s="270"/>
      <c r="C542" s="270"/>
      <c r="D542" s="195"/>
      <c r="F542" s="188" t="s">
        <v>479</v>
      </c>
      <c r="G542" s="189"/>
    </row>
    <row r="543" spans="1:7" x14ac:dyDescent="0.2">
      <c r="A543" s="273" t="s">
        <v>0</v>
      </c>
      <c r="B543" s="273"/>
      <c r="C543" s="273"/>
      <c r="D543" s="195"/>
      <c r="F543" s="184" t="s">
        <v>0</v>
      </c>
      <c r="G543" s="185"/>
    </row>
    <row r="544" spans="1:7" x14ac:dyDescent="0.2">
      <c r="A544" s="137" t="s">
        <v>292</v>
      </c>
      <c r="B544" s="147" t="s">
        <v>47</v>
      </c>
      <c r="C544" s="124">
        <v>10</v>
      </c>
      <c r="D544" s="195" t="s">
        <v>835</v>
      </c>
      <c r="F544" s="115"/>
      <c r="G544" s="113"/>
    </row>
    <row r="545" spans="1:7" ht="16.5" customHeight="1" x14ac:dyDescent="0.2">
      <c r="A545" s="137" t="s">
        <v>293</v>
      </c>
      <c r="B545" s="147" t="s">
        <v>294</v>
      </c>
      <c r="C545" s="124">
        <v>15</v>
      </c>
      <c r="D545" s="195"/>
      <c r="F545" s="114" t="s">
        <v>294</v>
      </c>
      <c r="G545" s="113">
        <v>20</v>
      </c>
    </row>
    <row r="546" spans="1:7" ht="16.5" customHeight="1" x14ac:dyDescent="0.2">
      <c r="A546" s="137" t="s">
        <v>295</v>
      </c>
      <c r="B546" s="147" t="s">
        <v>296</v>
      </c>
      <c r="C546" s="124">
        <v>40</v>
      </c>
      <c r="D546" s="195" t="s">
        <v>886</v>
      </c>
      <c r="F546" s="115" t="s">
        <v>206</v>
      </c>
      <c r="G546" s="113">
        <v>70</v>
      </c>
    </row>
    <row r="547" spans="1:7" ht="49.5" x14ac:dyDescent="0.2">
      <c r="A547" s="137" t="s">
        <v>435</v>
      </c>
      <c r="B547" s="147" t="s">
        <v>695</v>
      </c>
      <c r="C547" s="124">
        <v>210</v>
      </c>
      <c r="D547" s="195" t="s">
        <v>837</v>
      </c>
      <c r="F547" s="115" t="s">
        <v>480</v>
      </c>
      <c r="G547" s="113">
        <v>250</v>
      </c>
    </row>
    <row r="548" spans="1:7" ht="16.5" customHeight="1" x14ac:dyDescent="0.2">
      <c r="A548" s="137" t="s">
        <v>299</v>
      </c>
      <c r="B548" s="147" t="s">
        <v>300</v>
      </c>
      <c r="C548" s="124">
        <v>200</v>
      </c>
      <c r="D548" s="195" t="s">
        <v>838</v>
      </c>
      <c r="F548" s="115" t="s">
        <v>221</v>
      </c>
      <c r="G548" s="113">
        <v>200</v>
      </c>
    </row>
    <row r="549" spans="1:7" ht="33" customHeight="1" x14ac:dyDescent="0.2">
      <c r="A549" s="148"/>
      <c r="B549" s="147" t="s">
        <v>63</v>
      </c>
      <c r="C549" s="124">
        <v>40</v>
      </c>
      <c r="D549" s="195" t="s">
        <v>839</v>
      </c>
      <c r="F549" s="115" t="s">
        <v>219</v>
      </c>
      <c r="G549" s="113">
        <v>50</v>
      </c>
    </row>
    <row r="550" spans="1:7" ht="16.5" customHeight="1" x14ac:dyDescent="0.2">
      <c r="A550" s="137" t="s">
        <v>275</v>
      </c>
      <c r="B550" s="147" t="s">
        <v>42</v>
      </c>
      <c r="C550" s="124">
        <v>100</v>
      </c>
      <c r="D550" s="195" t="s">
        <v>840</v>
      </c>
      <c r="F550" s="115"/>
      <c r="G550" s="113"/>
    </row>
    <row r="551" spans="1:7" ht="16.5" customHeight="1" x14ac:dyDescent="0.3">
      <c r="A551" s="269" t="s">
        <v>215</v>
      </c>
      <c r="B551" s="269"/>
      <c r="C551" s="125">
        <v>615</v>
      </c>
      <c r="D551" s="195"/>
      <c r="F551" s="117" t="s">
        <v>215</v>
      </c>
      <c r="G551" s="113">
        <f>SUM(G545:G550)</f>
        <v>590</v>
      </c>
    </row>
    <row r="552" spans="1:7" x14ac:dyDescent="0.3">
      <c r="A552" s="149"/>
      <c r="B552" s="149"/>
      <c r="C552" s="125"/>
      <c r="D552" s="195"/>
      <c r="F552" s="184" t="s">
        <v>157</v>
      </c>
      <c r="G552" s="185"/>
    </row>
    <row r="553" spans="1:7" x14ac:dyDescent="0.3">
      <c r="A553" s="149"/>
      <c r="B553" s="149"/>
      <c r="C553" s="125"/>
      <c r="D553" s="195"/>
      <c r="F553" s="115" t="s">
        <v>302</v>
      </c>
      <c r="G553" s="113">
        <v>150</v>
      </c>
    </row>
    <row r="554" spans="1:7" ht="16.5" customHeight="1" x14ac:dyDescent="0.3">
      <c r="A554" s="149"/>
      <c r="B554" s="149"/>
      <c r="C554" s="125"/>
      <c r="D554" s="195"/>
      <c r="F554" s="115" t="s">
        <v>703</v>
      </c>
      <c r="G554" s="113">
        <v>30</v>
      </c>
    </row>
    <row r="555" spans="1:7" x14ac:dyDescent="0.3">
      <c r="A555" s="149"/>
      <c r="B555" s="149"/>
      <c r="C555" s="125"/>
      <c r="D555" s="195"/>
      <c r="F555" s="115"/>
      <c r="G555" s="113"/>
    </row>
    <row r="556" spans="1:7" ht="16.5" customHeight="1" x14ac:dyDescent="0.3">
      <c r="A556" s="149"/>
      <c r="B556" s="149"/>
      <c r="C556" s="125"/>
      <c r="D556" s="195"/>
      <c r="F556" s="118" t="s">
        <v>158</v>
      </c>
      <c r="G556" s="113">
        <v>180</v>
      </c>
    </row>
    <row r="557" spans="1:7" x14ac:dyDescent="0.2">
      <c r="A557" s="273" t="s">
        <v>11</v>
      </c>
      <c r="B557" s="273"/>
      <c r="C557" s="273"/>
      <c r="D557" s="195"/>
      <c r="F557" s="184" t="s">
        <v>11</v>
      </c>
      <c r="G557" s="185"/>
    </row>
    <row r="558" spans="1:7" ht="28.5" customHeight="1" x14ac:dyDescent="0.2">
      <c r="A558" s="137" t="s">
        <v>324</v>
      </c>
      <c r="B558" s="147" t="s">
        <v>325</v>
      </c>
      <c r="C558" s="124">
        <v>100</v>
      </c>
      <c r="D558" s="195"/>
      <c r="F558" s="114" t="s">
        <v>325</v>
      </c>
      <c r="G558" s="113">
        <v>100</v>
      </c>
    </row>
    <row r="559" spans="1:7" ht="49.5" x14ac:dyDescent="0.2">
      <c r="A559" s="137" t="s">
        <v>481</v>
      </c>
      <c r="B559" s="147" t="s">
        <v>696</v>
      </c>
      <c r="C559" s="124">
        <v>270</v>
      </c>
      <c r="D559" s="195"/>
      <c r="F559" s="114" t="s">
        <v>722</v>
      </c>
      <c r="G559" s="113">
        <v>270</v>
      </c>
    </row>
    <row r="560" spans="1:7" ht="33" customHeight="1" x14ac:dyDescent="0.2">
      <c r="A560" s="137" t="s">
        <v>358</v>
      </c>
      <c r="B560" s="147" t="s">
        <v>359</v>
      </c>
      <c r="C560" s="124">
        <v>100</v>
      </c>
      <c r="D560" s="195" t="s">
        <v>887</v>
      </c>
      <c r="F560" s="114" t="s">
        <v>721</v>
      </c>
      <c r="G560" s="113">
        <v>130</v>
      </c>
    </row>
    <row r="561" spans="1:7" ht="50.25" customHeight="1" x14ac:dyDescent="0.2">
      <c r="A561" s="137" t="s">
        <v>361</v>
      </c>
      <c r="B561" s="147" t="s">
        <v>362</v>
      </c>
      <c r="C561" s="124">
        <v>180</v>
      </c>
      <c r="D561" s="195" t="s">
        <v>482</v>
      </c>
      <c r="F561" s="115" t="s">
        <v>345</v>
      </c>
      <c r="G561" s="113">
        <v>180</v>
      </c>
    </row>
    <row r="562" spans="1:7" ht="16.5" customHeight="1" x14ac:dyDescent="0.2">
      <c r="A562" s="137" t="s">
        <v>346</v>
      </c>
      <c r="B562" s="147" t="s">
        <v>420</v>
      </c>
      <c r="C562" s="124">
        <v>200</v>
      </c>
      <c r="D562" s="195" t="s">
        <v>838</v>
      </c>
      <c r="F562" s="115" t="s">
        <v>229</v>
      </c>
      <c r="G562" s="113">
        <v>200</v>
      </c>
    </row>
    <row r="563" spans="1:7" ht="16.5" customHeight="1" x14ac:dyDescent="0.2">
      <c r="A563" s="148"/>
      <c r="B563" s="147" t="s">
        <v>63</v>
      </c>
      <c r="C563" s="124">
        <v>30</v>
      </c>
      <c r="D563" s="195" t="s">
        <v>843</v>
      </c>
      <c r="F563" s="115" t="s">
        <v>69</v>
      </c>
      <c r="G563" s="113">
        <v>70</v>
      </c>
    </row>
    <row r="564" spans="1:7" ht="16.5" customHeight="1" x14ac:dyDescent="0.2">
      <c r="A564" s="148"/>
      <c r="B564" s="147" t="s">
        <v>219</v>
      </c>
      <c r="C564" s="124">
        <v>60</v>
      </c>
      <c r="D564" s="195" t="s">
        <v>843</v>
      </c>
      <c r="F564" s="115"/>
      <c r="G564" s="113"/>
    </row>
    <row r="565" spans="1:7" ht="16.5" customHeight="1" x14ac:dyDescent="0.2">
      <c r="A565" s="137" t="s">
        <v>275</v>
      </c>
      <c r="B565" s="147" t="s">
        <v>41</v>
      </c>
      <c r="C565" s="124">
        <v>100</v>
      </c>
      <c r="D565" s="195" t="s">
        <v>844</v>
      </c>
      <c r="F565" s="115"/>
      <c r="G565" s="113"/>
    </row>
    <row r="566" spans="1:7" x14ac:dyDescent="0.3">
      <c r="A566" s="269" t="s">
        <v>43</v>
      </c>
      <c r="B566" s="269"/>
      <c r="C566" s="125">
        <v>1040</v>
      </c>
      <c r="D566" s="195"/>
      <c r="F566" s="117" t="s">
        <v>43</v>
      </c>
      <c r="G566" s="113">
        <f>SUM(G558:G565)</f>
        <v>950</v>
      </c>
    </row>
    <row r="567" spans="1:7" x14ac:dyDescent="0.3">
      <c r="A567" s="266" t="s">
        <v>259</v>
      </c>
      <c r="B567" s="266"/>
      <c r="C567" s="266"/>
      <c r="D567" s="195"/>
      <c r="F567" s="186" t="s">
        <v>259</v>
      </c>
      <c r="G567" s="187"/>
    </row>
    <row r="568" spans="1:7" ht="33" x14ac:dyDescent="0.2">
      <c r="A568" s="148" t="s">
        <v>349</v>
      </c>
      <c r="B568" s="147" t="s">
        <v>350</v>
      </c>
      <c r="C568" s="124">
        <v>75</v>
      </c>
      <c r="D568" s="195" t="s">
        <v>851</v>
      </c>
      <c r="F568" s="115"/>
      <c r="G568" s="113"/>
    </row>
    <row r="569" spans="1:7" ht="33" x14ac:dyDescent="0.2">
      <c r="A569" s="152"/>
      <c r="B569" s="147" t="s">
        <v>421</v>
      </c>
      <c r="C569" s="124">
        <v>200</v>
      </c>
      <c r="D569" s="195" t="s">
        <v>845</v>
      </c>
      <c r="F569" s="115" t="s">
        <v>289</v>
      </c>
      <c r="G569" s="113">
        <v>200</v>
      </c>
    </row>
    <row r="570" spans="1:7" ht="33" x14ac:dyDescent="0.2">
      <c r="A570" s="148" t="s">
        <v>275</v>
      </c>
      <c r="B570" s="147" t="s">
        <v>116</v>
      </c>
      <c r="C570" s="124">
        <v>100</v>
      </c>
      <c r="D570" s="195" t="s">
        <v>844</v>
      </c>
      <c r="F570" s="115" t="s">
        <v>302</v>
      </c>
      <c r="G570" s="113">
        <v>150</v>
      </c>
    </row>
    <row r="571" spans="1:7" ht="16.5" customHeight="1" x14ac:dyDescent="0.3">
      <c r="A571" s="269" t="s">
        <v>314</v>
      </c>
      <c r="B571" s="269"/>
      <c r="C571" s="125">
        <v>375</v>
      </c>
      <c r="D571" s="195"/>
      <c r="F571" s="117" t="s">
        <v>314</v>
      </c>
      <c r="G571" s="113">
        <f>SUM(G569:G570)</f>
        <v>350</v>
      </c>
    </row>
    <row r="572" spans="1:7" ht="16.5" customHeight="1" x14ac:dyDescent="0.3">
      <c r="A572" s="269" t="s">
        <v>483</v>
      </c>
      <c r="B572" s="269"/>
      <c r="C572" s="126">
        <v>2030</v>
      </c>
      <c r="D572" s="195"/>
      <c r="F572" s="117" t="s">
        <v>483</v>
      </c>
      <c r="G572" s="119">
        <f>G551+G556+G566+G571</f>
        <v>2070</v>
      </c>
    </row>
    <row r="573" spans="1:7" x14ac:dyDescent="0.2">
      <c r="A573" s="270" t="s">
        <v>484</v>
      </c>
      <c r="B573" s="270"/>
      <c r="C573" s="270"/>
      <c r="D573" s="195"/>
      <c r="F573" s="188" t="s">
        <v>484</v>
      </c>
      <c r="G573" s="189"/>
    </row>
    <row r="574" spans="1:7" x14ac:dyDescent="0.2">
      <c r="A574" s="273" t="s">
        <v>0</v>
      </c>
      <c r="B574" s="273"/>
      <c r="C574" s="273"/>
      <c r="D574" s="195"/>
      <c r="F574" s="184" t="s">
        <v>0</v>
      </c>
      <c r="G574" s="185"/>
    </row>
    <row r="575" spans="1:7" ht="49.5" x14ac:dyDescent="0.2">
      <c r="A575" s="148" t="s">
        <v>424</v>
      </c>
      <c r="B575" s="147" t="s">
        <v>686</v>
      </c>
      <c r="C575" s="124">
        <v>105</v>
      </c>
      <c r="D575" s="195" t="s">
        <v>866</v>
      </c>
      <c r="F575" s="115" t="s">
        <v>425</v>
      </c>
      <c r="G575" s="113">
        <v>120</v>
      </c>
    </row>
    <row r="576" spans="1:7" ht="16.5" customHeight="1" x14ac:dyDescent="0.2">
      <c r="A576" s="137" t="s">
        <v>361</v>
      </c>
      <c r="B576" s="147" t="s">
        <v>362</v>
      </c>
      <c r="C576" s="124">
        <v>180</v>
      </c>
      <c r="D576" s="195" t="s">
        <v>482</v>
      </c>
      <c r="F576" s="115" t="s">
        <v>226</v>
      </c>
      <c r="G576" s="113">
        <v>180</v>
      </c>
    </row>
    <row r="577" spans="1:7" ht="49.5" x14ac:dyDescent="0.2">
      <c r="A577" s="137" t="s">
        <v>374</v>
      </c>
      <c r="B577" s="147" t="s">
        <v>375</v>
      </c>
      <c r="C577" s="124">
        <v>200</v>
      </c>
      <c r="D577" s="195" t="s">
        <v>838</v>
      </c>
      <c r="F577" s="115" t="s">
        <v>237</v>
      </c>
      <c r="G577" s="113">
        <v>200</v>
      </c>
    </row>
    <row r="578" spans="1:7" ht="16.5" customHeight="1" x14ac:dyDescent="0.2">
      <c r="A578" s="148"/>
      <c r="B578" s="147" t="s">
        <v>63</v>
      </c>
      <c r="C578" s="124">
        <v>40</v>
      </c>
      <c r="D578" s="195" t="s">
        <v>839</v>
      </c>
      <c r="F578" s="115" t="s">
        <v>219</v>
      </c>
      <c r="G578" s="113">
        <v>50</v>
      </c>
    </row>
    <row r="579" spans="1:7" ht="16.5" customHeight="1" x14ac:dyDescent="0.2">
      <c r="A579" s="137" t="s">
        <v>275</v>
      </c>
      <c r="B579" s="147" t="s">
        <v>41</v>
      </c>
      <c r="C579" s="124">
        <v>100</v>
      </c>
      <c r="D579" s="195" t="s">
        <v>844</v>
      </c>
      <c r="F579" s="115"/>
      <c r="G579" s="113"/>
    </row>
    <row r="580" spans="1:7" ht="16.5" customHeight="1" x14ac:dyDescent="0.3">
      <c r="A580" s="269" t="s">
        <v>215</v>
      </c>
      <c r="B580" s="269"/>
      <c r="C580" s="125">
        <v>625</v>
      </c>
      <c r="D580" s="195"/>
      <c r="F580" s="117" t="s">
        <v>215</v>
      </c>
      <c r="G580" s="113">
        <f>SUM(G575:G579)</f>
        <v>550</v>
      </c>
    </row>
    <row r="581" spans="1:7" x14ac:dyDescent="0.3">
      <c r="A581" s="149"/>
      <c r="B581" s="149"/>
      <c r="C581" s="125"/>
      <c r="D581" s="195"/>
      <c r="F581" s="184" t="s">
        <v>157</v>
      </c>
      <c r="G581" s="185"/>
    </row>
    <row r="582" spans="1:7" x14ac:dyDescent="0.3">
      <c r="A582" s="149"/>
      <c r="B582" s="149"/>
      <c r="C582" s="125"/>
      <c r="D582" s="195"/>
      <c r="F582" s="115" t="s">
        <v>302</v>
      </c>
      <c r="G582" s="113">
        <v>150</v>
      </c>
    </row>
    <row r="583" spans="1:7" ht="16.5" customHeight="1" x14ac:dyDescent="0.3">
      <c r="A583" s="149"/>
      <c r="B583" s="149"/>
      <c r="C583" s="125"/>
      <c r="D583" s="195"/>
      <c r="F583" s="115" t="s">
        <v>703</v>
      </c>
      <c r="G583" s="113">
        <v>30</v>
      </c>
    </row>
    <row r="584" spans="1:7" x14ac:dyDescent="0.3">
      <c r="A584" s="149"/>
      <c r="B584" s="149"/>
      <c r="C584" s="125"/>
      <c r="D584" s="195"/>
      <c r="F584" s="115"/>
      <c r="G584" s="113"/>
    </row>
    <row r="585" spans="1:7" ht="16.5" customHeight="1" x14ac:dyDescent="0.3">
      <c r="A585" s="149"/>
      <c r="B585" s="149"/>
      <c r="C585" s="125"/>
      <c r="D585" s="195"/>
      <c r="F585" s="118" t="s">
        <v>158</v>
      </c>
      <c r="G585" s="113">
        <v>180</v>
      </c>
    </row>
    <row r="586" spans="1:7" x14ac:dyDescent="0.2">
      <c r="A586" s="273" t="s">
        <v>11</v>
      </c>
      <c r="B586" s="273"/>
      <c r="C586" s="273"/>
      <c r="D586" s="195"/>
      <c r="F586" s="184" t="s">
        <v>11</v>
      </c>
      <c r="G586" s="185"/>
    </row>
    <row r="587" spans="1:7" ht="28.5" customHeight="1" x14ac:dyDescent="0.2">
      <c r="A587" s="137" t="s">
        <v>428</v>
      </c>
      <c r="B587" s="147" t="s">
        <v>429</v>
      </c>
      <c r="C587" s="124">
        <v>100</v>
      </c>
      <c r="D587" s="195"/>
      <c r="F587" s="114" t="s">
        <v>429</v>
      </c>
      <c r="G587" s="113">
        <v>100</v>
      </c>
    </row>
    <row r="588" spans="1:7" ht="33" x14ac:dyDescent="0.2">
      <c r="A588" s="148" t="s">
        <v>288</v>
      </c>
      <c r="B588" s="147" t="s">
        <v>681</v>
      </c>
      <c r="C588" s="124">
        <v>270</v>
      </c>
      <c r="D588" s="195"/>
      <c r="F588" s="114" t="s">
        <v>681</v>
      </c>
      <c r="G588" s="113">
        <v>270</v>
      </c>
    </row>
    <row r="589" spans="1:7" ht="16.5" customHeight="1" x14ac:dyDescent="0.2">
      <c r="A589" s="148" t="s">
        <v>485</v>
      </c>
      <c r="B589" s="147" t="s">
        <v>486</v>
      </c>
      <c r="C589" s="124">
        <v>280</v>
      </c>
      <c r="D589" s="195"/>
      <c r="F589" s="114" t="s">
        <v>486</v>
      </c>
      <c r="G589" s="113">
        <v>280</v>
      </c>
    </row>
    <row r="590" spans="1:7" ht="33" customHeight="1" x14ac:dyDescent="0.2">
      <c r="A590" s="137" t="s">
        <v>346</v>
      </c>
      <c r="B590" s="147" t="s">
        <v>377</v>
      </c>
      <c r="C590" s="124">
        <v>200</v>
      </c>
      <c r="D590" s="195" t="s">
        <v>838</v>
      </c>
      <c r="F590" s="115" t="s">
        <v>377</v>
      </c>
      <c r="G590" s="113">
        <v>200</v>
      </c>
    </row>
    <row r="591" spans="1:7" ht="16.5" customHeight="1" x14ac:dyDescent="0.2">
      <c r="A591" s="148"/>
      <c r="B591" s="147" t="s">
        <v>63</v>
      </c>
      <c r="C591" s="124">
        <v>30</v>
      </c>
      <c r="D591" s="195" t="s">
        <v>843</v>
      </c>
      <c r="F591" s="115" t="s">
        <v>69</v>
      </c>
      <c r="G591" s="113">
        <v>80</v>
      </c>
    </row>
    <row r="592" spans="1:7" ht="16.5" customHeight="1" x14ac:dyDescent="0.2">
      <c r="A592" s="148"/>
      <c r="B592" s="147" t="s">
        <v>219</v>
      </c>
      <c r="C592" s="124">
        <v>60</v>
      </c>
      <c r="D592" s="195" t="s">
        <v>843</v>
      </c>
      <c r="F592" s="115"/>
      <c r="G592" s="113"/>
    </row>
    <row r="593" spans="1:7" ht="16.5" customHeight="1" x14ac:dyDescent="0.2">
      <c r="A593" s="137" t="s">
        <v>275</v>
      </c>
      <c r="B593" s="147" t="s">
        <v>42</v>
      </c>
      <c r="C593" s="124">
        <v>100</v>
      </c>
      <c r="D593" s="195" t="s">
        <v>840</v>
      </c>
      <c r="F593" s="115"/>
      <c r="G593" s="113"/>
    </row>
    <row r="594" spans="1:7" x14ac:dyDescent="0.3">
      <c r="A594" s="153" t="s">
        <v>43</v>
      </c>
      <c r="B594" s="149"/>
      <c r="C594" s="125">
        <v>1040</v>
      </c>
      <c r="D594" s="195"/>
      <c r="F594" s="118" t="s">
        <v>43</v>
      </c>
      <c r="G594" s="113">
        <f>SUM(G587:G593)</f>
        <v>930</v>
      </c>
    </row>
    <row r="595" spans="1:7" x14ac:dyDescent="0.3">
      <c r="A595" s="266" t="s">
        <v>259</v>
      </c>
      <c r="B595" s="266"/>
      <c r="C595" s="266"/>
      <c r="D595" s="195"/>
      <c r="F595" s="186" t="s">
        <v>259</v>
      </c>
      <c r="G595" s="187"/>
    </row>
    <row r="596" spans="1:7" ht="33" x14ac:dyDescent="0.2">
      <c r="A596" s="148" t="s">
        <v>431</v>
      </c>
      <c r="B596" s="147" t="s">
        <v>432</v>
      </c>
      <c r="C596" s="124">
        <v>55</v>
      </c>
      <c r="D596" s="195" t="s">
        <v>839</v>
      </c>
      <c r="F596" s="115"/>
      <c r="G596" s="113"/>
    </row>
    <row r="597" spans="1:7" ht="49.5" x14ac:dyDescent="0.2">
      <c r="A597" s="148" t="s">
        <v>339</v>
      </c>
      <c r="B597" s="147" t="s">
        <v>340</v>
      </c>
      <c r="C597" s="124">
        <v>200</v>
      </c>
      <c r="D597" s="195" t="s">
        <v>838</v>
      </c>
      <c r="F597" s="115" t="s">
        <v>289</v>
      </c>
      <c r="G597" s="113">
        <v>200</v>
      </c>
    </row>
    <row r="598" spans="1:7" ht="33" x14ac:dyDescent="0.2">
      <c r="A598" s="137" t="s">
        <v>275</v>
      </c>
      <c r="B598" s="147" t="s">
        <v>41</v>
      </c>
      <c r="C598" s="124">
        <v>100</v>
      </c>
      <c r="D598" s="195" t="s">
        <v>844</v>
      </c>
      <c r="F598" s="115" t="s">
        <v>302</v>
      </c>
      <c r="G598" s="113">
        <v>150</v>
      </c>
    </row>
    <row r="599" spans="1:7" ht="16.5" customHeight="1" x14ac:dyDescent="0.3">
      <c r="A599" s="269" t="s">
        <v>314</v>
      </c>
      <c r="B599" s="269"/>
      <c r="C599" s="125">
        <v>355</v>
      </c>
      <c r="D599" s="195"/>
      <c r="F599" s="117" t="s">
        <v>314</v>
      </c>
      <c r="G599" s="113">
        <f>SUM(G597:G598)</f>
        <v>350</v>
      </c>
    </row>
    <row r="600" spans="1:7" ht="16.5" customHeight="1" x14ac:dyDescent="0.3">
      <c r="A600" s="269" t="s">
        <v>487</v>
      </c>
      <c r="B600" s="269"/>
      <c r="C600" s="126">
        <v>2020</v>
      </c>
      <c r="D600" s="195"/>
      <c r="F600" s="117" t="s">
        <v>487</v>
      </c>
      <c r="G600" s="119">
        <f>G580+G585+G594+G599</f>
        <v>2010</v>
      </c>
    </row>
  </sheetData>
  <mergeCells count="178">
    <mergeCell ref="A536:C536"/>
    <mergeCell ref="A540:B540"/>
    <mergeCell ref="A541:B541"/>
    <mergeCell ref="D5:D6"/>
    <mergeCell ref="A359:C359"/>
    <mergeCell ref="A363:B363"/>
    <mergeCell ref="A364:B364"/>
    <mergeCell ref="A392:B392"/>
    <mergeCell ref="A393:B393"/>
    <mergeCell ref="A394:C394"/>
    <mergeCell ref="A395:C395"/>
    <mergeCell ref="A403:B403"/>
    <mergeCell ref="A409:C409"/>
    <mergeCell ref="A329:B329"/>
    <mergeCell ref="A330:C330"/>
    <mergeCell ref="A334:B334"/>
    <mergeCell ref="A335:B335"/>
    <mergeCell ref="A336:C336"/>
    <mergeCell ref="A337:C337"/>
    <mergeCell ref="A343:B343"/>
    <mergeCell ref="A349:C349"/>
    <mergeCell ref="A358:B358"/>
    <mergeCell ref="A271:C271"/>
    <mergeCell ref="A275:B275"/>
    <mergeCell ref="A276:B276"/>
    <mergeCell ref="A303:B303"/>
    <mergeCell ref="A304:B304"/>
    <mergeCell ref="A305:C305"/>
    <mergeCell ref="A306:C306"/>
    <mergeCell ref="A314:B314"/>
    <mergeCell ref="A320:C320"/>
    <mergeCell ref="A572:B572"/>
    <mergeCell ref="A573:C573"/>
    <mergeCell ref="A542:C542"/>
    <mergeCell ref="A543:C543"/>
    <mergeCell ref="A551:B551"/>
    <mergeCell ref="A557:C557"/>
    <mergeCell ref="A566:B566"/>
    <mergeCell ref="A567:C567"/>
    <mergeCell ref="A571:B571"/>
    <mergeCell ref="A483:B483"/>
    <mergeCell ref="A484:B484"/>
    <mergeCell ref="A485:C485"/>
    <mergeCell ref="A486:C486"/>
    <mergeCell ref="A492:B492"/>
    <mergeCell ref="A498:C498"/>
    <mergeCell ref="A506:B506"/>
    <mergeCell ref="A507:C507"/>
    <mergeCell ref="A574:C574"/>
    <mergeCell ref="A580:B580"/>
    <mergeCell ref="A586:C586"/>
    <mergeCell ref="A595:C595"/>
    <mergeCell ref="A599:B599"/>
    <mergeCell ref="A600:B600"/>
    <mergeCell ref="A76:B76"/>
    <mergeCell ref="A82:C82"/>
    <mergeCell ref="A90:B90"/>
    <mergeCell ref="A91:C91"/>
    <mergeCell ref="A95:B95"/>
    <mergeCell ref="A96:B96"/>
    <mergeCell ref="A97:C97"/>
    <mergeCell ref="A126:B126"/>
    <mergeCell ref="A127:B127"/>
    <mergeCell ref="A128:C128"/>
    <mergeCell ref="A129:C129"/>
    <mergeCell ref="A136:B136"/>
    <mergeCell ref="A142:C142"/>
    <mergeCell ref="A150:B150"/>
    <mergeCell ref="A151:C151"/>
    <mergeCell ref="A155:B155"/>
    <mergeCell ref="A478:B478"/>
    <mergeCell ref="A479:C479"/>
    <mergeCell ref="A511:B511"/>
    <mergeCell ref="A512:B512"/>
    <mergeCell ref="A513:C513"/>
    <mergeCell ref="A514:C514"/>
    <mergeCell ref="A520:B520"/>
    <mergeCell ref="A526:C526"/>
    <mergeCell ref="A535:B535"/>
    <mergeCell ref="A366:C366"/>
    <mergeCell ref="A373:B373"/>
    <mergeCell ref="A379:C379"/>
    <mergeCell ref="A387:B387"/>
    <mergeCell ref="A388:C388"/>
    <mergeCell ref="A454:C454"/>
    <mergeCell ref="A455:C455"/>
    <mergeCell ref="A463:B463"/>
    <mergeCell ref="A469:C469"/>
    <mergeCell ref="A417:B417"/>
    <mergeCell ref="A418:C418"/>
    <mergeCell ref="A422:B422"/>
    <mergeCell ref="A423:B423"/>
    <mergeCell ref="A424:C424"/>
    <mergeCell ref="A425:C425"/>
    <mergeCell ref="A432:B432"/>
    <mergeCell ref="A438:C438"/>
    <mergeCell ref="A447:B447"/>
    <mergeCell ref="A448:C448"/>
    <mergeCell ref="A452:B452"/>
    <mergeCell ref="A453:B453"/>
    <mergeCell ref="A209:B209"/>
    <mergeCell ref="A210:C210"/>
    <mergeCell ref="A277:C277"/>
    <mergeCell ref="A278:C278"/>
    <mergeCell ref="A284:B284"/>
    <mergeCell ref="A290:C290"/>
    <mergeCell ref="A298:B298"/>
    <mergeCell ref="A299:C299"/>
    <mergeCell ref="A365:C365"/>
    <mergeCell ref="A214:B214"/>
    <mergeCell ref="A215:B215"/>
    <mergeCell ref="A216:C216"/>
    <mergeCell ref="A217:C217"/>
    <mergeCell ref="A224:B224"/>
    <mergeCell ref="A230:C230"/>
    <mergeCell ref="A239:B239"/>
    <mergeCell ref="A240:C240"/>
    <mergeCell ref="A244:B244"/>
    <mergeCell ref="A245:B245"/>
    <mergeCell ref="A246:C246"/>
    <mergeCell ref="A247:C247"/>
    <mergeCell ref="A255:B255"/>
    <mergeCell ref="A261:C261"/>
    <mergeCell ref="A270:B270"/>
    <mergeCell ref="A98:C98"/>
    <mergeCell ref="A106:B106"/>
    <mergeCell ref="A112:C112"/>
    <mergeCell ref="A121:B121"/>
    <mergeCell ref="A122:C122"/>
    <mergeCell ref="A188:C188"/>
    <mergeCell ref="A189:C189"/>
    <mergeCell ref="A195:B195"/>
    <mergeCell ref="A201:C201"/>
    <mergeCell ref="A156:B156"/>
    <mergeCell ref="A157:C157"/>
    <mergeCell ref="A158:C158"/>
    <mergeCell ref="A166:B166"/>
    <mergeCell ref="A172:C172"/>
    <mergeCell ref="A181:B181"/>
    <mergeCell ref="A182:C182"/>
    <mergeCell ref="A186:B186"/>
    <mergeCell ref="A187:B187"/>
    <mergeCell ref="F68:G68"/>
    <mergeCell ref="F46:G46"/>
    <mergeCell ref="A51:C51"/>
    <mergeCell ref="F51:G51"/>
    <mergeCell ref="F61:G61"/>
    <mergeCell ref="A37:B37"/>
    <mergeCell ref="A38:C38"/>
    <mergeCell ref="F38:G38"/>
    <mergeCell ref="A39:C39"/>
    <mergeCell ref="F39:G39"/>
    <mergeCell ref="A45:B45"/>
    <mergeCell ref="A59:B59"/>
    <mergeCell ref="A60:C60"/>
    <mergeCell ref="A64:B64"/>
    <mergeCell ref="A66:C66"/>
    <mergeCell ref="A65:B65"/>
    <mergeCell ref="A68:C68"/>
    <mergeCell ref="A67:G67"/>
    <mergeCell ref="A2:G2"/>
    <mergeCell ref="A5:A6"/>
    <mergeCell ref="B5:B6"/>
    <mergeCell ref="C5:C6"/>
    <mergeCell ref="F5:F6"/>
    <mergeCell ref="G5:G6"/>
    <mergeCell ref="A22:C22"/>
    <mergeCell ref="F22:G22"/>
    <mergeCell ref="A31:B31"/>
    <mergeCell ref="A32:C32"/>
    <mergeCell ref="F32:G32"/>
    <mergeCell ref="A36:B36"/>
    <mergeCell ref="A7:C7"/>
    <mergeCell ref="F7:G7"/>
    <mergeCell ref="A8:C8"/>
    <mergeCell ref="F8:G8"/>
    <mergeCell ref="A16:B16"/>
    <mergeCell ref="F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rowBreaks count="6" manualBreakCount="6">
    <brk id="67" max="16383" man="1"/>
    <brk id="156" max="16383" man="1"/>
    <brk id="245" max="16383" man="1"/>
    <brk id="335" max="16383" man="1"/>
    <brk id="423" max="16383" man="1"/>
    <brk id="5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V24"/>
  <sheetViews>
    <sheetView view="pageBreakPreview" zoomScale="75" zoomScaleNormal="75" zoomScaleSheetLayoutView="75" workbookViewId="0">
      <selection activeCell="F17" sqref="F17"/>
    </sheetView>
  </sheetViews>
  <sheetFormatPr defaultColWidth="10.6640625" defaultRowHeight="16.5" x14ac:dyDescent="0.3"/>
  <cols>
    <col min="1" max="1" width="16.5" style="64" customWidth="1"/>
    <col min="2" max="2" width="13.33203125" style="64" customWidth="1"/>
    <col min="3" max="3" width="18.1640625" style="64" customWidth="1"/>
    <col min="4" max="4" width="17.5" style="64" customWidth="1"/>
    <col min="5" max="5" width="18" style="64" customWidth="1"/>
    <col min="6" max="6" width="16.6640625" style="64" customWidth="1"/>
    <col min="7" max="8" width="16.5" style="64" customWidth="1"/>
    <col min="9" max="9" width="17.1640625" style="64" customWidth="1"/>
    <col min="10" max="10" width="13.83203125" style="64" customWidth="1"/>
    <col min="11" max="11" width="14.6640625" style="64" customWidth="1"/>
    <col min="12" max="12" width="15.5" style="64" customWidth="1"/>
    <col min="13" max="13" width="17.33203125" style="64" customWidth="1"/>
    <col min="14" max="14" width="22" style="64" customWidth="1"/>
    <col min="15" max="15" width="16.6640625" style="64" customWidth="1"/>
    <col min="16" max="16" width="14" style="64" customWidth="1"/>
    <col min="17" max="17" width="17.5" style="64" customWidth="1"/>
    <col min="18" max="18" width="16.33203125" style="64" customWidth="1"/>
    <col min="19" max="19" width="18.6640625" style="64" customWidth="1"/>
    <col min="20" max="20" width="20.5" style="64" customWidth="1"/>
    <col min="21" max="21" width="14.1640625" style="64" customWidth="1"/>
    <col min="22" max="22" width="15.83203125" style="64" customWidth="1"/>
    <col min="23" max="23" width="20.6640625" style="64" customWidth="1"/>
    <col min="24" max="16384" width="10.6640625" style="64"/>
  </cols>
  <sheetData>
    <row r="1" spans="1:22" x14ac:dyDescent="0.3">
      <c r="A1" s="63"/>
      <c r="B1" s="63"/>
      <c r="C1" s="63"/>
      <c r="D1" s="63"/>
      <c r="E1" s="63"/>
      <c r="F1" s="63"/>
      <c r="G1" s="123" t="s">
        <v>56</v>
      </c>
      <c r="H1" s="63"/>
      <c r="I1" s="63"/>
      <c r="J1" s="63"/>
      <c r="K1" s="63"/>
      <c r="L1" s="123" t="s">
        <v>56</v>
      </c>
      <c r="M1" s="20"/>
      <c r="Q1" s="123" t="s">
        <v>56</v>
      </c>
      <c r="V1" s="123" t="s">
        <v>56</v>
      </c>
    </row>
    <row r="2" spans="1:22" ht="61.5" customHeight="1" x14ac:dyDescent="0.3">
      <c r="B2" s="287" t="s">
        <v>697</v>
      </c>
      <c r="C2" s="287"/>
      <c r="D2" s="287"/>
      <c r="E2" s="287"/>
      <c r="F2" s="287"/>
      <c r="G2" s="287"/>
      <c r="H2" s="287" t="s">
        <v>697</v>
      </c>
      <c r="I2" s="287"/>
      <c r="J2" s="287"/>
      <c r="K2" s="287"/>
      <c r="L2" s="287"/>
      <c r="M2" s="287" t="s">
        <v>697</v>
      </c>
      <c r="N2" s="287"/>
      <c r="O2" s="287"/>
      <c r="P2" s="287"/>
      <c r="Q2" s="287"/>
      <c r="R2" s="287" t="s">
        <v>697</v>
      </c>
      <c r="S2" s="287"/>
      <c r="T2" s="287"/>
      <c r="U2" s="287"/>
      <c r="V2" s="287"/>
    </row>
    <row r="3" spans="1:22" x14ac:dyDescent="0.3">
      <c r="A3" s="288" t="s">
        <v>40</v>
      </c>
      <c r="B3" s="65" t="s">
        <v>166</v>
      </c>
      <c r="C3" s="65" t="s">
        <v>1</v>
      </c>
      <c r="D3" s="65" t="s">
        <v>2</v>
      </c>
      <c r="E3" s="65" t="s">
        <v>3</v>
      </c>
      <c r="F3" s="65" t="s">
        <v>4</v>
      </c>
      <c r="G3" s="65" t="s">
        <v>5</v>
      </c>
      <c r="H3" s="65" t="s">
        <v>6</v>
      </c>
      <c r="I3" s="65" t="s">
        <v>7</v>
      </c>
      <c r="J3" s="65" t="s">
        <v>8</v>
      </c>
      <c r="K3" s="65" t="s">
        <v>9</v>
      </c>
      <c r="L3" s="65" t="s">
        <v>10</v>
      </c>
      <c r="M3" s="65" t="s">
        <v>488</v>
      </c>
      <c r="N3" s="65" t="s">
        <v>489</v>
      </c>
      <c r="O3" s="65" t="s">
        <v>490</v>
      </c>
      <c r="P3" s="65" t="s">
        <v>491</v>
      </c>
      <c r="Q3" s="65" t="s">
        <v>492</v>
      </c>
      <c r="R3" s="65" t="s">
        <v>493</v>
      </c>
      <c r="S3" s="65" t="s">
        <v>494</v>
      </c>
      <c r="T3" s="65" t="s">
        <v>495</v>
      </c>
      <c r="U3" s="65" t="s">
        <v>496</v>
      </c>
      <c r="V3" s="65" t="s">
        <v>497</v>
      </c>
    </row>
    <row r="4" spans="1:22" ht="33" x14ac:dyDescent="0.3">
      <c r="A4" s="289"/>
      <c r="B4" s="65" t="s">
        <v>498</v>
      </c>
      <c r="C4" s="65"/>
      <c r="D4" s="65"/>
      <c r="E4" s="65"/>
      <c r="G4" s="66"/>
      <c r="H4" s="65"/>
      <c r="I4" s="66"/>
      <c r="J4" s="66"/>
      <c r="K4" s="65"/>
      <c r="L4" s="65"/>
      <c r="M4" s="65"/>
      <c r="N4" s="66"/>
      <c r="O4" s="66"/>
      <c r="P4" s="65"/>
      <c r="Q4" s="65"/>
      <c r="R4" s="65"/>
      <c r="S4" s="66"/>
      <c r="T4" s="65"/>
      <c r="U4" s="65"/>
      <c r="V4" s="65"/>
    </row>
    <row r="5" spans="1:22" ht="49.5" x14ac:dyDescent="0.3">
      <c r="A5" s="289"/>
      <c r="B5" s="65" t="s">
        <v>499</v>
      </c>
      <c r="C5" s="66" t="s">
        <v>723</v>
      </c>
      <c r="D5" s="66"/>
      <c r="E5" s="65"/>
      <c r="F5" s="66" t="s">
        <v>723</v>
      </c>
      <c r="G5" s="65"/>
      <c r="H5" s="66" t="s">
        <v>723</v>
      </c>
      <c r="I5" s="65"/>
      <c r="J5" s="65"/>
      <c r="K5" s="66" t="s">
        <v>723</v>
      </c>
      <c r="L5" s="65"/>
      <c r="M5" s="66" t="s">
        <v>723</v>
      </c>
      <c r="N5" s="65"/>
      <c r="O5" s="65"/>
      <c r="P5" s="66" t="s">
        <v>723</v>
      </c>
      <c r="Q5" s="65"/>
      <c r="R5" s="66" t="s">
        <v>723</v>
      </c>
      <c r="S5" s="65"/>
      <c r="T5" s="65"/>
      <c r="U5" s="66" t="s">
        <v>723</v>
      </c>
      <c r="V5" s="65"/>
    </row>
    <row r="6" spans="1:22" ht="49.5" x14ac:dyDescent="0.3">
      <c r="A6" s="289"/>
      <c r="B6" s="65" t="s">
        <v>500</v>
      </c>
      <c r="C6" s="66" t="s">
        <v>212</v>
      </c>
      <c r="D6" s="65"/>
      <c r="E6" s="65"/>
      <c r="F6" s="66" t="s">
        <v>212</v>
      </c>
      <c r="G6" s="65"/>
      <c r="H6" s="66" t="s">
        <v>212</v>
      </c>
      <c r="I6" s="65"/>
      <c r="J6" s="65"/>
      <c r="K6" s="66" t="s">
        <v>212</v>
      </c>
      <c r="L6" s="65"/>
      <c r="M6" s="66" t="s">
        <v>212</v>
      </c>
      <c r="N6" s="65"/>
      <c r="O6" s="65"/>
      <c r="P6" s="66" t="s">
        <v>212</v>
      </c>
      <c r="Q6" s="65"/>
      <c r="R6" s="66" t="s">
        <v>212</v>
      </c>
      <c r="S6" s="65"/>
      <c r="T6" s="65"/>
      <c r="U6" s="66" t="s">
        <v>212</v>
      </c>
      <c r="V6" s="65"/>
    </row>
    <row r="7" spans="1:22" ht="115.5" x14ac:dyDescent="0.3">
      <c r="A7" s="289"/>
      <c r="B7" s="65" t="s">
        <v>159</v>
      </c>
      <c r="C7" s="66" t="s">
        <v>724</v>
      </c>
      <c r="D7" s="66" t="s">
        <v>725</v>
      </c>
      <c r="E7" s="66" t="s">
        <v>726</v>
      </c>
      <c r="F7" s="66" t="s">
        <v>727</v>
      </c>
      <c r="G7" s="66" t="s">
        <v>728</v>
      </c>
      <c r="H7" s="66" t="s">
        <v>724</v>
      </c>
      <c r="I7" s="66" t="s">
        <v>729</v>
      </c>
      <c r="J7" s="66" t="s">
        <v>730</v>
      </c>
      <c r="K7" s="65" t="s">
        <v>731</v>
      </c>
      <c r="L7" s="66" t="s">
        <v>732</v>
      </c>
      <c r="M7" s="66" t="s">
        <v>733</v>
      </c>
      <c r="N7" s="66" t="s">
        <v>725</v>
      </c>
      <c r="O7" s="66" t="s">
        <v>728</v>
      </c>
      <c r="P7" s="66" t="s">
        <v>734</v>
      </c>
      <c r="Q7" s="66" t="s">
        <v>735</v>
      </c>
      <c r="R7" s="66" t="s">
        <v>724</v>
      </c>
      <c r="S7" s="66" t="s">
        <v>725</v>
      </c>
      <c r="T7" s="66" t="s">
        <v>736</v>
      </c>
      <c r="U7" s="66" t="s">
        <v>731</v>
      </c>
      <c r="V7" s="66" t="s">
        <v>732</v>
      </c>
    </row>
    <row r="8" spans="1:22" ht="47.25" customHeight="1" x14ac:dyDescent="0.3">
      <c r="A8" s="289"/>
      <c r="B8" s="65" t="s">
        <v>160</v>
      </c>
      <c r="C8" s="65"/>
      <c r="D8" s="66" t="s">
        <v>737</v>
      </c>
      <c r="E8" s="65"/>
      <c r="F8" s="65"/>
      <c r="G8" s="65"/>
      <c r="H8" s="65"/>
      <c r="I8" s="66" t="s">
        <v>738</v>
      </c>
      <c r="J8" s="66" t="s">
        <v>254</v>
      </c>
      <c r="K8" s="65"/>
      <c r="L8" s="66" t="s">
        <v>739</v>
      </c>
      <c r="M8" s="65"/>
      <c r="N8" s="66" t="s">
        <v>737</v>
      </c>
      <c r="O8" s="65"/>
      <c r="P8" s="65"/>
      <c r="Q8" s="66" t="s">
        <v>740</v>
      </c>
      <c r="R8" s="65"/>
      <c r="S8" s="66" t="s">
        <v>737</v>
      </c>
      <c r="T8" s="65"/>
      <c r="U8" s="65"/>
      <c r="V8" s="65"/>
    </row>
    <row r="9" spans="1:22" ht="66" x14ac:dyDescent="0.3">
      <c r="A9" s="289"/>
      <c r="B9" s="65" t="s">
        <v>161</v>
      </c>
      <c r="C9" s="65"/>
      <c r="D9" s="65"/>
      <c r="E9" s="66" t="s">
        <v>743</v>
      </c>
      <c r="F9" s="65"/>
      <c r="G9" s="65"/>
      <c r="H9" s="65"/>
      <c r="I9" s="65"/>
      <c r="J9" s="66" t="s">
        <v>744</v>
      </c>
      <c r="K9" s="65"/>
      <c r="L9" s="65"/>
      <c r="M9" s="65"/>
      <c r="N9" s="65"/>
      <c r="O9" s="65"/>
      <c r="P9" s="65"/>
      <c r="Q9" s="65"/>
      <c r="R9" s="65"/>
      <c r="S9" s="65"/>
      <c r="T9" s="66" t="s">
        <v>745</v>
      </c>
      <c r="U9" s="66" t="s">
        <v>183</v>
      </c>
      <c r="V9" s="66" t="s">
        <v>743</v>
      </c>
    </row>
    <row r="10" spans="1:22" ht="66" x14ac:dyDescent="0.3">
      <c r="A10" s="289"/>
      <c r="B10" s="65" t="s">
        <v>162</v>
      </c>
      <c r="C10" s="66" t="s">
        <v>183</v>
      </c>
      <c r="D10" s="66" t="s">
        <v>501</v>
      </c>
      <c r="E10" s="66" t="s">
        <v>185</v>
      </c>
      <c r="F10" s="66" t="s">
        <v>183</v>
      </c>
      <c r="G10" s="66" t="s">
        <v>186</v>
      </c>
      <c r="H10" s="66" t="s">
        <v>187</v>
      </c>
      <c r="I10" s="66" t="s">
        <v>501</v>
      </c>
      <c r="J10" s="66" t="s">
        <v>185</v>
      </c>
      <c r="K10" s="66" t="s">
        <v>183</v>
      </c>
      <c r="L10" s="66" t="s">
        <v>186</v>
      </c>
      <c r="M10" s="66" t="s">
        <v>183</v>
      </c>
      <c r="N10" s="66" t="s">
        <v>501</v>
      </c>
      <c r="O10" s="66" t="s">
        <v>185</v>
      </c>
      <c r="P10" s="66" t="s">
        <v>183</v>
      </c>
      <c r="Q10" s="66" t="s">
        <v>186</v>
      </c>
      <c r="R10" s="66" t="s">
        <v>187</v>
      </c>
      <c r="S10" s="66" t="s">
        <v>501</v>
      </c>
      <c r="T10" s="66" t="s">
        <v>185</v>
      </c>
      <c r="U10" s="65"/>
      <c r="V10" s="66" t="s">
        <v>186</v>
      </c>
    </row>
    <row r="11" spans="1:22" ht="49.5" x14ac:dyDescent="0.3">
      <c r="A11" s="289"/>
      <c r="B11" s="65" t="s">
        <v>163</v>
      </c>
      <c r="C11" s="66" t="s">
        <v>741</v>
      </c>
      <c r="D11" s="66" t="s">
        <v>741</v>
      </c>
      <c r="E11" s="66" t="s">
        <v>741</v>
      </c>
      <c r="F11" s="66" t="s">
        <v>741</v>
      </c>
      <c r="G11" s="66" t="s">
        <v>742</v>
      </c>
      <c r="H11" s="66" t="s">
        <v>741</v>
      </c>
      <c r="I11" s="66" t="s">
        <v>741</v>
      </c>
      <c r="J11" s="66" t="s">
        <v>741</v>
      </c>
      <c r="K11" s="66" t="s">
        <v>741</v>
      </c>
      <c r="L11" s="66" t="s">
        <v>741</v>
      </c>
      <c r="M11" s="66" t="s">
        <v>741</v>
      </c>
      <c r="N11" s="66" t="s">
        <v>741</v>
      </c>
      <c r="O11" s="66" t="s">
        <v>502</v>
      </c>
      <c r="P11" s="66" t="s">
        <v>741</v>
      </c>
      <c r="Q11" s="66" t="s">
        <v>741</v>
      </c>
      <c r="R11" s="66" t="s">
        <v>741</v>
      </c>
      <c r="S11" s="66" t="s">
        <v>741</v>
      </c>
      <c r="T11" s="66" t="s">
        <v>741</v>
      </c>
      <c r="U11" s="66" t="s">
        <v>741</v>
      </c>
      <c r="V11" s="66" t="s">
        <v>741</v>
      </c>
    </row>
    <row r="12" spans="1:22" x14ac:dyDescent="0.3">
      <c r="A12" s="290" t="s">
        <v>157</v>
      </c>
      <c r="B12" s="65" t="s">
        <v>164</v>
      </c>
      <c r="C12" s="66" t="s">
        <v>503</v>
      </c>
      <c r="D12" s="66" t="s">
        <v>503</v>
      </c>
      <c r="E12" s="66" t="s">
        <v>503</v>
      </c>
      <c r="F12" s="66" t="s">
        <v>503</v>
      </c>
      <c r="G12" s="66" t="s">
        <v>503</v>
      </c>
      <c r="H12" s="66" t="s">
        <v>503</v>
      </c>
      <c r="I12" s="66" t="s">
        <v>503</v>
      </c>
      <c r="J12" s="66" t="s">
        <v>503</v>
      </c>
      <c r="K12" s="66" t="s">
        <v>503</v>
      </c>
      <c r="L12" s="66" t="s">
        <v>503</v>
      </c>
      <c r="M12" s="66" t="s">
        <v>503</v>
      </c>
      <c r="N12" s="66" t="s">
        <v>503</v>
      </c>
      <c r="O12" s="66" t="s">
        <v>503</v>
      </c>
      <c r="P12" s="66" t="s">
        <v>503</v>
      </c>
      <c r="Q12" s="66" t="s">
        <v>503</v>
      </c>
      <c r="R12" s="66" t="s">
        <v>503</v>
      </c>
      <c r="S12" s="66" t="s">
        <v>503</v>
      </c>
      <c r="T12" s="66" t="s">
        <v>503</v>
      </c>
      <c r="U12" s="66" t="s">
        <v>503</v>
      </c>
      <c r="V12" s="66" t="s">
        <v>503</v>
      </c>
    </row>
    <row r="13" spans="1:22" ht="49.5" x14ac:dyDescent="0.3">
      <c r="A13" s="291"/>
      <c r="B13" s="65" t="s">
        <v>504</v>
      </c>
      <c r="C13" s="66" t="s">
        <v>188</v>
      </c>
      <c r="D13" s="66" t="s">
        <v>188</v>
      </c>
      <c r="E13" s="66" t="s">
        <v>188</v>
      </c>
      <c r="F13" s="66" t="s">
        <v>188</v>
      </c>
      <c r="G13" s="66" t="s">
        <v>188</v>
      </c>
      <c r="H13" s="66" t="s">
        <v>188</v>
      </c>
      <c r="I13" s="66" t="s">
        <v>188</v>
      </c>
      <c r="J13" s="66" t="s">
        <v>188</v>
      </c>
      <c r="K13" s="66" t="s">
        <v>188</v>
      </c>
      <c r="L13" s="66" t="s">
        <v>188</v>
      </c>
      <c r="M13" s="66" t="s">
        <v>188</v>
      </c>
      <c r="N13" s="66" t="s">
        <v>188</v>
      </c>
      <c r="O13" s="66" t="s">
        <v>188</v>
      </c>
      <c r="P13" s="66" t="s">
        <v>188</v>
      </c>
      <c r="Q13" s="66" t="s">
        <v>188</v>
      </c>
      <c r="R13" s="66" t="s">
        <v>188</v>
      </c>
      <c r="S13" s="66" t="s">
        <v>188</v>
      </c>
      <c r="T13" s="66" t="s">
        <v>188</v>
      </c>
      <c r="U13" s="66" t="s">
        <v>188</v>
      </c>
      <c r="V13" s="66" t="s">
        <v>188</v>
      </c>
    </row>
    <row r="14" spans="1:22" ht="99" x14ac:dyDescent="0.3">
      <c r="A14" s="288" t="s">
        <v>11</v>
      </c>
      <c r="B14" s="65" t="s">
        <v>505</v>
      </c>
      <c r="C14" s="65" t="s">
        <v>746</v>
      </c>
      <c r="D14" s="65" t="s">
        <v>747</v>
      </c>
      <c r="E14" s="65" t="s">
        <v>748</v>
      </c>
      <c r="F14" s="65" t="s">
        <v>749</v>
      </c>
      <c r="G14" s="65" t="s">
        <v>750</v>
      </c>
      <c r="H14" s="65" t="s">
        <v>751</v>
      </c>
      <c r="I14" s="65" t="s">
        <v>752</v>
      </c>
      <c r="J14" s="65" t="s">
        <v>747</v>
      </c>
      <c r="K14" s="65" t="s">
        <v>753</v>
      </c>
      <c r="L14" s="65" t="s">
        <v>754</v>
      </c>
      <c r="M14" s="65" t="s">
        <v>751</v>
      </c>
      <c r="N14" s="65" t="s">
        <v>755</v>
      </c>
      <c r="O14" s="65" t="s">
        <v>749</v>
      </c>
      <c r="P14" s="65" t="s">
        <v>756</v>
      </c>
      <c r="Q14" s="65" t="s">
        <v>757</v>
      </c>
      <c r="R14" s="65" t="s">
        <v>752</v>
      </c>
      <c r="S14" s="65" t="s">
        <v>758</v>
      </c>
      <c r="T14" s="65" t="s">
        <v>749</v>
      </c>
      <c r="U14" s="65" t="s">
        <v>747</v>
      </c>
      <c r="V14" s="65" t="s">
        <v>754</v>
      </c>
    </row>
    <row r="15" spans="1:22" ht="132" x14ac:dyDescent="0.3">
      <c r="A15" s="289"/>
      <c r="B15" s="65" t="s">
        <v>165</v>
      </c>
      <c r="C15" s="65" t="s">
        <v>761</v>
      </c>
      <c r="D15" s="65" t="s">
        <v>762</v>
      </c>
      <c r="E15" s="65" t="s">
        <v>763</v>
      </c>
      <c r="F15" s="65" t="s">
        <v>764</v>
      </c>
      <c r="G15" s="65" t="s">
        <v>765</v>
      </c>
      <c r="H15" s="65" t="s">
        <v>766</v>
      </c>
      <c r="I15" s="65" t="s">
        <v>767</v>
      </c>
      <c r="J15" s="65" t="s">
        <v>768</v>
      </c>
      <c r="K15" s="65" t="s">
        <v>763</v>
      </c>
      <c r="L15" s="65" t="s">
        <v>769</v>
      </c>
      <c r="M15" s="65" t="s">
        <v>763</v>
      </c>
      <c r="N15" s="65" t="s">
        <v>770</v>
      </c>
      <c r="O15" s="65" t="s">
        <v>768</v>
      </c>
      <c r="P15" s="65" t="s">
        <v>771</v>
      </c>
      <c r="Q15" s="65" t="s">
        <v>762</v>
      </c>
      <c r="R15" s="65" t="s">
        <v>761</v>
      </c>
      <c r="S15" s="65" t="s">
        <v>769</v>
      </c>
      <c r="T15" s="65" t="s">
        <v>765</v>
      </c>
      <c r="U15" s="65" t="s">
        <v>772</v>
      </c>
      <c r="V15" s="65" t="s">
        <v>767</v>
      </c>
    </row>
    <row r="16" spans="1:22" ht="66" x14ac:dyDescent="0.3">
      <c r="A16" s="289"/>
      <c r="B16" s="65" t="s">
        <v>159</v>
      </c>
      <c r="C16" s="65" t="s">
        <v>773</v>
      </c>
      <c r="D16" s="65" t="s">
        <v>774</v>
      </c>
      <c r="E16" s="65" t="s">
        <v>775</v>
      </c>
      <c r="F16" s="65" t="s">
        <v>776</v>
      </c>
      <c r="G16" s="66" t="s">
        <v>777</v>
      </c>
      <c r="H16" s="66" t="s">
        <v>778</v>
      </c>
      <c r="I16" s="66" t="s">
        <v>728</v>
      </c>
      <c r="J16" s="66" t="s">
        <v>779</v>
      </c>
      <c r="K16" s="66" t="s">
        <v>780</v>
      </c>
      <c r="L16" s="66" t="s">
        <v>728</v>
      </c>
      <c r="M16" s="66" t="s">
        <v>781</v>
      </c>
      <c r="N16" s="66" t="s">
        <v>782</v>
      </c>
      <c r="O16" s="66" t="s">
        <v>783</v>
      </c>
      <c r="P16" s="66" t="s">
        <v>785</v>
      </c>
      <c r="Q16" s="66" t="s">
        <v>784</v>
      </c>
      <c r="R16" s="66" t="s">
        <v>786</v>
      </c>
      <c r="S16" s="66" t="s">
        <v>728</v>
      </c>
      <c r="T16" s="66" t="s">
        <v>787</v>
      </c>
      <c r="U16" s="66" t="s">
        <v>784</v>
      </c>
      <c r="V16" s="66" t="s">
        <v>788</v>
      </c>
    </row>
    <row r="17" spans="1:22" ht="82.5" x14ac:dyDescent="0.3">
      <c r="A17" s="289"/>
      <c r="B17" s="65" t="s">
        <v>160</v>
      </c>
      <c r="C17" s="66" t="s">
        <v>789</v>
      </c>
      <c r="D17" s="65"/>
      <c r="E17" s="65"/>
      <c r="F17" s="65"/>
      <c r="G17" s="65"/>
      <c r="H17" s="66" t="s">
        <v>790</v>
      </c>
      <c r="I17" s="65"/>
      <c r="J17" s="66" t="s">
        <v>506</v>
      </c>
      <c r="K17" s="66" t="s">
        <v>789</v>
      </c>
      <c r="L17" s="65"/>
      <c r="M17" s="66" t="s">
        <v>789</v>
      </c>
      <c r="N17" s="66" t="s">
        <v>789</v>
      </c>
      <c r="O17" s="65"/>
      <c r="P17" s="65"/>
      <c r="Q17" s="66" t="s">
        <v>506</v>
      </c>
      <c r="R17" s="65"/>
      <c r="S17" s="65"/>
      <c r="T17" s="65"/>
      <c r="U17" s="66" t="s">
        <v>507</v>
      </c>
      <c r="V17" s="65"/>
    </row>
    <row r="18" spans="1:22" ht="82.5" x14ac:dyDescent="0.3">
      <c r="A18" s="289"/>
      <c r="B18" s="65" t="s">
        <v>161</v>
      </c>
      <c r="C18" s="65" t="s">
        <v>744</v>
      </c>
      <c r="D18" s="65" t="s">
        <v>739</v>
      </c>
      <c r="E18" s="65" t="s">
        <v>735</v>
      </c>
      <c r="F18" s="65" t="s">
        <v>791</v>
      </c>
      <c r="G18" s="65"/>
      <c r="H18" s="66" t="s">
        <v>744</v>
      </c>
      <c r="I18" s="65"/>
      <c r="J18" s="66" t="s">
        <v>743</v>
      </c>
      <c r="K18" s="66" t="s">
        <v>735</v>
      </c>
      <c r="L18" s="65"/>
      <c r="M18" s="66" t="s">
        <v>744</v>
      </c>
      <c r="N18" s="66" t="s">
        <v>743</v>
      </c>
      <c r="O18" s="66" t="s">
        <v>739</v>
      </c>
      <c r="P18" s="66" t="s">
        <v>792</v>
      </c>
      <c r="Q18" s="66" t="s">
        <v>744</v>
      </c>
      <c r="R18" s="66" t="s">
        <v>739</v>
      </c>
      <c r="S18" s="65"/>
      <c r="T18" s="66" t="s">
        <v>743</v>
      </c>
      <c r="U18" s="66" t="s">
        <v>735</v>
      </c>
      <c r="V18" s="65"/>
    </row>
    <row r="19" spans="1:22" ht="82.5" x14ac:dyDescent="0.3">
      <c r="A19" s="289"/>
      <c r="B19" s="65" t="s">
        <v>162</v>
      </c>
      <c r="C19" s="65" t="s">
        <v>197</v>
      </c>
      <c r="D19" s="65" t="s">
        <v>202</v>
      </c>
      <c r="E19" s="65" t="s">
        <v>508</v>
      </c>
      <c r="F19" s="65" t="s">
        <v>200</v>
      </c>
      <c r="G19" s="66" t="s">
        <v>203</v>
      </c>
      <c r="H19" s="66" t="s">
        <v>202</v>
      </c>
      <c r="I19" s="66" t="s">
        <v>509</v>
      </c>
      <c r="J19" s="66" t="s">
        <v>197</v>
      </c>
      <c r="K19" s="66" t="s">
        <v>198</v>
      </c>
      <c r="L19" s="66" t="s">
        <v>203</v>
      </c>
      <c r="M19" s="66" t="s">
        <v>197</v>
      </c>
      <c r="N19" s="66" t="s">
        <v>199</v>
      </c>
      <c r="O19" s="66" t="s">
        <v>508</v>
      </c>
      <c r="P19" s="66" t="s">
        <v>200</v>
      </c>
      <c r="Q19" s="66" t="s">
        <v>203</v>
      </c>
      <c r="R19" s="66" t="s">
        <v>202</v>
      </c>
      <c r="S19" s="66" t="s">
        <v>509</v>
      </c>
      <c r="T19" s="66" t="s">
        <v>197</v>
      </c>
      <c r="U19" s="66" t="s">
        <v>198</v>
      </c>
      <c r="V19" s="66" t="s">
        <v>203</v>
      </c>
    </row>
    <row r="20" spans="1:22" x14ac:dyDescent="0.3">
      <c r="A20" s="289"/>
      <c r="B20" s="65" t="s">
        <v>163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33" x14ac:dyDescent="0.3">
      <c r="A21" s="289"/>
      <c r="B21" s="65" t="s">
        <v>163</v>
      </c>
      <c r="C21" s="66" t="s">
        <v>759</v>
      </c>
      <c r="D21" s="66" t="s">
        <v>759</v>
      </c>
      <c r="E21" s="66" t="s">
        <v>759</v>
      </c>
      <c r="F21" s="66" t="s">
        <v>760</v>
      </c>
      <c r="G21" s="66" t="s">
        <v>759</v>
      </c>
      <c r="H21" s="66" t="s">
        <v>759</v>
      </c>
      <c r="I21" s="66" t="s">
        <v>760</v>
      </c>
      <c r="J21" s="66" t="s">
        <v>759</v>
      </c>
      <c r="K21" s="66" t="s">
        <v>759</v>
      </c>
      <c r="L21" s="66" t="s">
        <v>760</v>
      </c>
      <c r="M21" s="66" t="s">
        <v>759</v>
      </c>
      <c r="N21" s="66" t="s">
        <v>760</v>
      </c>
      <c r="O21" s="66" t="s">
        <v>759</v>
      </c>
      <c r="P21" s="66" t="s">
        <v>760</v>
      </c>
      <c r="Q21" s="66" t="s">
        <v>759</v>
      </c>
      <c r="R21" s="66" t="s">
        <v>759</v>
      </c>
      <c r="S21" s="66" t="s">
        <v>759</v>
      </c>
      <c r="T21" s="66" t="s">
        <v>759</v>
      </c>
      <c r="U21" s="66" t="s">
        <v>759</v>
      </c>
      <c r="V21" s="66" t="s">
        <v>760</v>
      </c>
    </row>
    <row r="22" spans="1:22" x14ac:dyDescent="0.3">
      <c r="A22" s="292"/>
      <c r="B22" s="65" t="s">
        <v>164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9.5" customHeight="1" x14ac:dyDescent="0.3">
      <c r="A23" s="290" t="s">
        <v>157</v>
      </c>
      <c r="B23" s="65" t="s">
        <v>162</v>
      </c>
      <c r="C23" s="66" t="s">
        <v>510</v>
      </c>
      <c r="D23" s="66" t="s">
        <v>503</v>
      </c>
      <c r="E23" s="66" t="s">
        <v>503</v>
      </c>
      <c r="F23" s="66" t="s">
        <v>503</v>
      </c>
      <c r="G23" s="66" t="s">
        <v>503</v>
      </c>
      <c r="H23" s="66" t="s">
        <v>503</v>
      </c>
      <c r="I23" s="66" t="s">
        <v>503</v>
      </c>
      <c r="J23" s="66" t="s">
        <v>503</v>
      </c>
      <c r="K23" s="66" t="s">
        <v>503</v>
      </c>
      <c r="L23" s="66" t="s">
        <v>503</v>
      </c>
      <c r="M23" s="66" t="s">
        <v>503</v>
      </c>
      <c r="N23" s="66" t="s">
        <v>503</v>
      </c>
      <c r="O23" s="66" t="s">
        <v>503</v>
      </c>
      <c r="P23" s="66" t="s">
        <v>503</v>
      </c>
      <c r="Q23" s="66" t="s">
        <v>503</v>
      </c>
      <c r="R23" s="66" t="s">
        <v>503</v>
      </c>
      <c r="S23" s="66" t="s">
        <v>503</v>
      </c>
      <c r="T23" s="66" t="s">
        <v>503</v>
      </c>
      <c r="U23" s="66" t="s">
        <v>503</v>
      </c>
      <c r="V23" s="66" t="s">
        <v>503</v>
      </c>
    </row>
    <row r="24" spans="1:22" ht="27.75" customHeight="1" x14ac:dyDescent="0.3">
      <c r="A24" s="291"/>
      <c r="B24" s="65" t="s">
        <v>164</v>
      </c>
      <c r="C24" s="66" t="s">
        <v>503</v>
      </c>
      <c r="D24" s="66" t="s">
        <v>510</v>
      </c>
      <c r="E24" s="66" t="s">
        <v>510</v>
      </c>
      <c r="F24" s="66" t="s">
        <v>510</v>
      </c>
      <c r="G24" s="66" t="s">
        <v>510</v>
      </c>
      <c r="H24" s="66" t="s">
        <v>510</v>
      </c>
      <c r="I24" s="66" t="s">
        <v>510</v>
      </c>
      <c r="J24" s="66" t="s">
        <v>510</v>
      </c>
      <c r="K24" s="66" t="s">
        <v>510</v>
      </c>
      <c r="L24" s="66" t="s">
        <v>510</v>
      </c>
      <c r="M24" s="66" t="s">
        <v>510</v>
      </c>
      <c r="N24" s="66" t="s">
        <v>510</v>
      </c>
      <c r="O24" s="66" t="s">
        <v>510</v>
      </c>
      <c r="P24" s="66" t="s">
        <v>510</v>
      </c>
      <c r="Q24" s="66" t="s">
        <v>510</v>
      </c>
      <c r="R24" s="66" t="s">
        <v>510</v>
      </c>
      <c r="S24" s="66" t="s">
        <v>510</v>
      </c>
      <c r="T24" s="66" t="s">
        <v>510</v>
      </c>
      <c r="U24" s="66" t="s">
        <v>510</v>
      </c>
      <c r="V24" s="66" t="s">
        <v>510</v>
      </c>
    </row>
  </sheetData>
  <mergeCells count="8">
    <mergeCell ref="R2:V2"/>
    <mergeCell ref="A3:A11"/>
    <mergeCell ref="A12:A13"/>
    <mergeCell ref="A14:A22"/>
    <mergeCell ref="A23:A24"/>
    <mergeCell ref="B2:G2"/>
    <mergeCell ref="H2:L2"/>
    <mergeCell ref="M2:Q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colBreaks count="3" manualBreakCount="3">
    <brk id="7" max="1048575" man="1"/>
    <brk id="12" max="1048575" man="1"/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MK9"/>
  <sheetViews>
    <sheetView view="pageBreakPreview" zoomScale="60" zoomScaleNormal="100" workbookViewId="0">
      <selection activeCell="A2" sqref="A2:H2"/>
    </sheetView>
  </sheetViews>
  <sheetFormatPr defaultColWidth="13" defaultRowHeight="16.5" x14ac:dyDescent="0.3"/>
  <cols>
    <col min="1" max="1" width="26.33203125" style="196" customWidth="1"/>
    <col min="2" max="2" width="13" style="196"/>
    <col min="3" max="3" width="27" style="196" customWidth="1"/>
    <col min="4" max="6" width="13" style="196"/>
    <col min="7" max="7" width="21.6640625" style="196" customWidth="1"/>
    <col min="8" max="8" width="20.5" style="196" customWidth="1"/>
    <col min="9" max="1025" width="13" style="196"/>
    <col min="1026" max="16384" width="13" style="197"/>
  </cols>
  <sheetData>
    <row r="2" spans="1:8" x14ac:dyDescent="0.3">
      <c r="A2" s="293" t="s">
        <v>566</v>
      </c>
      <c r="B2" s="293"/>
      <c r="C2" s="293"/>
      <c r="D2" s="293"/>
      <c r="E2" s="293"/>
      <c r="F2" s="293"/>
      <c r="G2" s="293"/>
      <c r="H2" s="293"/>
    </row>
    <row r="4" spans="1:8" ht="123.95" customHeight="1" x14ac:dyDescent="0.3">
      <c r="A4" s="294" t="s">
        <v>567</v>
      </c>
      <c r="B4" s="294"/>
      <c r="C4" s="294" t="s">
        <v>568</v>
      </c>
      <c r="D4" s="294"/>
      <c r="E4" s="294" t="s">
        <v>569</v>
      </c>
      <c r="F4" s="294"/>
      <c r="G4" s="198" t="s">
        <v>570</v>
      </c>
      <c r="H4" s="198" t="s">
        <v>571</v>
      </c>
    </row>
    <row r="5" spans="1:8" ht="14.45" customHeight="1" x14ac:dyDescent="0.3">
      <c r="A5" s="199" t="s">
        <v>572</v>
      </c>
      <c r="B5" s="199" t="s">
        <v>573</v>
      </c>
      <c r="C5" s="199" t="s">
        <v>572</v>
      </c>
      <c r="D5" s="199" t="s">
        <v>573</v>
      </c>
      <c r="E5" s="199" t="s">
        <v>574</v>
      </c>
      <c r="F5" s="199" t="s">
        <v>575</v>
      </c>
      <c r="G5" s="295" t="s">
        <v>576</v>
      </c>
      <c r="H5" s="295" t="s">
        <v>576</v>
      </c>
    </row>
    <row r="6" spans="1:8" x14ac:dyDescent="0.3">
      <c r="A6" s="199" t="s">
        <v>577</v>
      </c>
      <c r="B6" s="199" t="s">
        <v>578</v>
      </c>
      <c r="C6" s="199" t="s">
        <v>577</v>
      </c>
      <c r="D6" s="199" t="s">
        <v>578</v>
      </c>
      <c r="E6" s="200" t="s">
        <v>579</v>
      </c>
      <c r="F6" s="199" t="s">
        <v>580</v>
      </c>
      <c r="G6" s="295"/>
      <c r="H6" s="295"/>
    </row>
    <row r="7" spans="1:8" x14ac:dyDescent="0.3">
      <c r="A7" s="199" t="s">
        <v>581</v>
      </c>
      <c r="B7" s="199" t="s">
        <v>582</v>
      </c>
      <c r="C7" s="199" t="s">
        <v>581</v>
      </c>
      <c r="D7" s="199" t="s">
        <v>582</v>
      </c>
      <c r="E7" s="199" t="s">
        <v>583</v>
      </c>
      <c r="F7" s="199" t="s">
        <v>584</v>
      </c>
      <c r="G7" s="295"/>
      <c r="H7" s="295"/>
    </row>
    <row r="8" spans="1:8" x14ac:dyDescent="0.3">
      <c r="A8" s="199" t="s">
        <v>585</v>
      </c>
      <c r="B8" s="199" t="s">
        <v>586</v>
      </c>
      <c r="C8" s="199" t="s">
        <v>585</v>
      </c>
      <c r="D8" s="199" t="s">
        <v>586</v>
      </c>
      <c r="E8" s="199" t="s">
        <v>587</v>
      </c>
      <c r="F8" s="199" t="s">
        <v>588</v>
      </c>
      <c r="G8" s="295"/>
      <c r="H8" s="295"/>
    </row>
    <row r="9" spans="1:8" x14ac:dyDescent="0.3">
      <c r="A9" s="199" t="s">
        <v>589</v>
      </c>
      <c r="B9" s="199" t="s">
        <v>590</v>
      </c>
      <c r="C9" s="199" t="s">
        <v>589</v>
      </c>
      <c r="D9" s="199" t="s">
        <v>590</v>
      </c>
      <c r="E9" s="199" t="s">
        <v>591</v>
      </c>
      <c r="F9" s="199" t="s">
        <v>592</v>
      </c>
      <c r="G9" s="295"/>
      <c r="H9" s="295"/>
    </row>
  </sheetData>
  <mergeCells count="6">
    <mergeCell ref="A2:H2"/>
    <mergeCell ref="A4:B4"/>
    <mergeCell ref="C4:D4"/>
    <mergeCell ref="E4:F4"/>
    <mergeCell ref="G5:G9"/>
    <mergeCell ref="H5:H9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Себестоимость блюд</vt:lpstr>
      <vt:lpstr>Себестоимость рациона</vt:lpstr>
      <vt:lpstr>Меню</vt:lpstr>
      <vt:lpstr>Расчет ХЭХ</vt:lpstr>
      <vt:lpstr>ПЭЦ</vt:lpstr>
      <vt:lpstr>Выполнение норм</vt:lpstr>
      <vt:lpstr>Структура в сравнении</vt:lpstr>
      <vt:lpstr>Структура</vt:lpstr>
      <vt:lpstr>Предельные величины </vt:lpstr>
      <vt:lpstr>Колораж</vt:lpstr>
      <vt:lpstr>Распределение ХЕ</vt:lpstr>
      <vt:lpstr>Запрет</vt:lpstr>
      <vt:lpstr>'Выполнение норм'!Область_печати</vt:lpstr>
      <vt:lpstr>Меню!Область_печати</vt:lpstr>
      <vt:lpstr>'Предельные величины '!Область_печати</vt:lpstr>
      <vt:lpstr>ПЭЦ!Область_печати</vt:lpstr>
      <vt:lpstr>'Распределение ХЕ'!Область_печати</vt:lpstr>
      <vt:lpstr>'Расчет ХЭХ'!Область_печати</vt:lpstr>
      <vt:lpstr>'Себестоимость блюд'!Область_печати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yudina</cp:lastModifiedBy>
  <cp:revision>13</cp:revision>
  <cp:lastPrinted>2023-03-22T17:52:20Z</cp:lastPrinted>
  <dcterms:created xsi:type="dcterms:W3CDTF">2022-05-12T15:12:18Z</dcterms:created>
  <dcterms:modified xsi:type="dcterms:W3CDTF">2023-03-24T11:44:59Z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