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Меню" r:id="rId1" sheetId="1" state="visible"/>
    <sheet name="Расчет ХЭХ" r:id="rId2" sheetId="2" state="visible"/>
    <sheet name="ПЭЦ" r:id="rId3" sheetId="3" state="visible"/>
    <sheet name="ПЭЦ Север" r:id="rId4" sheetId="4" state="visible"/>
    <sheet name="Себестоимость блюд Росстат" r:id="rId5" sheetId="5" state="visible"/>
    <sheet name="Себестоимость рациона Росстат" r:id="rId6" sheetId="6" state="visible"/>
    <sheet name="Себестоимость блюд" r:id="rId7" sheetId="7" state="visible"/>
    <sheet name="Себестоимость рациона" r:id="rId8" sheetId="8" state="visible"/>
    <sheet name="Выполнение норм" r:id="rId9" sheetId="9" state="visible"/>
    <sheet name="Адекватный ХЭХ зима" r:id="rId10" sheetId="10" state="visible"/>
    <sheet name="Адекватный ХЭХ лето" r:id="rId11" sheetId="11" state="visible"/>
    <sheet name="Сезонные замены" r:id="rId12" sheetId="12" state="visible"/>
    <sheet name="Варианты реализации" r:id="rId13" sheetId="13" state="visible"/>
    <sheet name="структура" r:id="rId14" sheetId="14" state="visible"/>
    <sheet name="Нетто" r:id="rId15" sheetId="15" state="visible"/>
    <sheet name="НЕТТО Свод" r:id="rId16" sheetId="16" state="visible"/>
    <sheet name="Нормы кратко" r:id="rId17" sheetId="17" state="visible"/>
  </sheets>
  <definedNames>
    <definedName hidden="false" localSheetId="3" name="_xlnm.Print_Area">'ПЭЦ Север'!$A$1:$O$73</definedName>
    <definedName hidden="false" localSheetId="6" name="_xlnm.Print_Area">'Себестоимость блюд'!$A$1:$K$107</definedName>
    <definedName hidden="false" localSheetId="8" name="_xlnm.Print_Area">'Выполнение норм'!$A$1:$T$44</definedName>
    <definedName hidden="false" localSheetId="15" name="_xlnm.Print_Area">'НЕТТО Свод'!$A$1:$Q$69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<sst xmlns="http://schemas.openxmlformats.org/spreadsheetml/2006/main" xmlns:a="http://schemas.openxmlformats.org/drawingml/2006/main" xmlns:a15="http://schemas.microsoft.com/office/drawing/2012/main" xmlns:asvg="http://schemas.microsoft.com/office/drawing/2016/SVG/main" xmlns:c="http://schemas.openxmlformats.org/drawingml/2006/chart" xmlns:co="http://ncloudtech.com" xmlns:co-ooxml="http://ncloudtech.com/ooxml" xmlns:m="http://schemas.openxmlformats.org/officeDocument/2006/math" xmlns:mc="http://schemas.openxmlformats.org/markup-compatibility/2006" xmlns:o="urn:schemas-microsoft-com:office:office" xmlns:p="http://schemas.openxmlformats.org/presentationml/2006/main" xmlns:pic="http://schemas.openxmlformats.org/drawingml/2006/picture" xmlns:r="http://schemas.openxmlformats.org/officeDocument/2006/relationships" xmlns:s="http://schemas.openxmlformats.org/officeDocument/2006/sharedTypes" xmlns:sl="http://schemas.openxmlformats.org/schemaLibrary/2006/main" xmlns:v="urn:schemas-microsoft-com:vml" xmlns:w="http://schemas.openxmlformats.org/wordprocessingml/2006/main" xmlns:w10="urn:schemas-microsoft-com:office:word" xmlns:w14="http://schemas.microsoft.com/office/word/2010/wordml" xmlns:w15="http://schemas.microsoft.com/office/word/2012/wordml" xmlns:wp="http://schemas.openxmlformats.org/drawingml/2006/wordprocessingDrawing" xmlns:wpg="http://schemas.microsoft.com/office/word/2010/wordprocessingGroup" xmlns:wps="http://schemas.microsoft.com/office/word/2010/wordprocessingShape" xmlns:x="urn:schemas-microsoft-com:office:excel" xmlns:x14="http://schemas.microsoft.com/office/spreadsheetml/2009/9/main" xmlns:xdr="http://schemas.openxmlformats.org/drawingml/2006/spreadsheetDrawing" xmlns:xm="http://schemas.microsoft.com/office/excel/2006/main" mc:Ignorable="co co-ooxml w14 x14 w15">
  <si>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Типовое 20-ти дневное меню основного (организованного) питания для обучающихся общеобразовательных организаций Камчатского края</t>
  </si>
  <si>
    <t xml:space="preserve">Возрастная группа </t>
  </si>
  <si>
    <t>12-18 лет</t>
  </si>
  <si>
    <t>Сезон</t>
  </si>
  <si>
    <t>осенне-зимне-весенний</t>
  </si>
  <si>
    <t>День:</t>
  </si>
  <si>
    <t>понедельник</t>
  </si>
  <si>
    <t>Неделя:</t>
  </si>
  <si>
    <r>
      <t>№</t>
    </r>
    <r>
      <t xml:space="preserve">
</t>
    </r>
    <r>
      <t>рец.</t>
    </r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</si>
  <si>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</si>
  <si>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</si>
  <si>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</si>
  <si>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</si>
  <si>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</si>
  <si>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</si>
  <si>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</si>
  <si>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</si>
  <si>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</si>
  <si>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</si>
  <si>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</si>
  <si>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</si>
  <si>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</si>
  <si>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</si>
  <si>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</si>
  <si>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</si>
  <si>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</si>
  <si>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</si>
  <si>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</si>
  <si>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</si>
  <si>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15/М</t>
  </si>
  <si>
    <t>Сыр полутвердый</t>
  </si>
  <si>
    <t>209/М</t>
  </si>
  <si>
    <t>Яйцо вареное</t>
  </si>
  <si>
    <t>182/М/ССЖ</t>
  </si>
  <si>
    <t>Каша жидкая молочная из овсяных хлопьев " Геркулес" с ягодами, 200/5/5/10</t>
  </si>
  <si>
    <t>377/М/ССЖ</t>
  </si>
  <si>
    <t>Чай с сахаром и лимоном, 200/11</t>
  </si>
  <si>
    <t>Хлеб пшеничный</t>
  </si>
  <si>
    <t>338/М</t>
  </si>
  <si>
    <t>Яблоко</t>
  </si>
  <si>
    <t xml:space="preserve">Итого за Завтрак </t>
  </si>
  <si>
    <t>Обед</t>
  </si>
  <si>
    <t>69/М/ССЖ</t>
  </si>
  <si>
    <t>Винегрет с сельдью</t>
  </si>
  <si>
    <t>99/М/ССЖ</t>
  </si>
  <si>
    <t>Суп из овощей с курицей со сметаной, 250/15/10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</si>
  <si>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</si>
  <si>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</si>
  <si>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</si>
  <si>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</si>
  <si>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</si>
  <si>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Компот из сухофруктов, 200/11</t>
  </si>
  <si>
    <t>Хлеб ржано-пшеничный</t>
  </si>
  <si>
    <t>Груша</t>
  </si>
  <si>
    <t>Итого за Обед</t>
  </si>
  <si>
    <t>Полдник</t>
  </si>
  <si>
    <t>398/М</t>
  </si>
  <si>
    <t>Блинчики с молоком сгущенным</t>
  </si>
  <si>
    <t>Ряженка 2,5%</t>
  </si>
  <si>
    <t>Итого за Полдник</t>
  </si>
  <si>
    <t>Итого за день</t>
  </si>
  <si>
    <t>вторник</t>
  </si>
  <si>
    <t>219/М/ССЖ</t>
  </si>
  <si>
    <t>Запеканка из творога с соусом ягодным, 200/30</t>
  </si>
  <si>
    <t>29,29+</t>
  </si>
  <si>
    <t>378/М/ССЖ</t>
  </si>
  <si>
    <t>Чай с молоком, 200/11</t>
  </si>
  <si>
    <t>428/М/ССЖ</t>
  </si>
  <si>
    <t>Булочка с маком</t>
  </si>
  <si>
    <t>32/М/ССЖ</t>
  </si>
  <si>
    <t>Салат из цветной капусты, помидоров и зелени</t>
  </si>
  <si>
    <t>96/М/ССЖ</t>
  </si>
  <si>
    <t>Рассольник ленинградский (крупа перловая) с говядиной отварной, 250/10</t>
  </si>
  <si>
    <t>284/М/ССЖ</t>
  </si>
  <si>
    <t>Запеканка картофельная с субпродуктами (печенью) с соусом сметанно-томатным, 280/30</t>
  </si>
  <si>
    <t>Сок фруктовый</t>
  </si>
  <si>
    <t>406/М/ССЖ</t>
  </si>
  <si>
    <t>Пирожок с мясом и рисом</t>
  </si>
  <si>
    <t>Киви</t>
  </si>
  <si>
    <t>среда</t>
  </si>
  <si>
    <t>234/М/ССЖ</t>
  </si>
  <si>
    <t>Котлета Морячок (из филе лосося, минтая, птицы) с соусом сметанным, 100/30</t>
  </si>
  <si>
    <t>125/М/ССЖ</t>
  </si>
  <si>
    <t>Картофель отварной</t>
  </si>
  <si>
    <t>376/М/ССЖ</t>
  </si>
  <si>
    <t>Чай с шиповником, 200/11</t>
  </si>
  <si>
    <t>43/М/ССЖ</t>
  </si>
  <si>
    <t>Салат из овощей с кукурузой (капуста, томаты, огурцы, кукуруза)</t>
  </si>
  <si>
    <t>82/М/ССЖ</t>
  </si>
  <si>
    <t>Борщ с капустой и картофелем с курицей со сметаной, 250/15/10</t>
  </si>
  <si>
    <t>392/М/ССЖ</t>
  </si>
  <si>
    <t>Пельмени мясные отварные с маслом, 280/5</t>
  </si>
  <si>
    <t>342/М/ССЖ</t>
  </si>
  <si>
    <t>Компот из черной смородины, 200/11</t>
  </si>
  <si>
    <t>222/М/ССЖ</t>
  </si>
  <si>
    <t>Пудинг творожный</t>
  </si>
  <si>
    <t>Йогурт питьевой</t>
  </si>
  <si>
    <t>Виноград</t>
  </si>
  <si>
    <t>четверг</t>
  </si>
  <si>
    <t>210/М</t>
  </si>
  <si>
    <t>Омлет натуральный</t>
  </si>
  <si>
    <t>172/М</t>
  </si>
  <si>
    <t>Хлопья кукурузные с молоком</t>
  </si>
  <si>
    <t>24/М/ССЖ</t>
  </si>
  <si>
    <t>Салат из свежих помидоров и огурцов</t>
  </si>
  <si>
    <t>98/М/ССЖ</t>
  </si>
  <si>
    <t>Суп крестьянский с рисом с говядиной со сметаной, 250/10/10</t>
  </si>
  <si>
    <t>322/К/ССЖ</t>
  </si>
  <si>
    <t>Куриное филе в сырном соусе</t>
  </si>
  <si>
    <t>202/М/ССЖ</t>
  </si>
  <si>
    <t>Макароны отварные</t>
  </si>
  <si>
    <t>388/М/ССЖ</t>
  </si>
  <si>
    <t>Напиток из шиповника, 200/11</t>
  </si>
  <si>
    <t>592/К/ССЖ</t>
  </si>
  <si>
    <t>Пита с сыром</t>
  </si>
  <si>
    <t>Банан</t>
  </si>
  <si>
    <t>пятница</t>
  </si>
  <si>
    <t>394/М/ССЖ</t>
  </si>
  <si>
    <t>Биточки из курицы</t>
  </si>
  <si>
    <t>142/М/ССЖ</t>
  </si>
  <si>
    <t>Рагу овощное</t>
  </si>
  <si>
    <t>382/М/ССЖ</t>
  </si>
  <si>
    <t>Какао на молоке, 200/11</t>
  </si>
  <si>
    <t>64/К/ССЖ</t>
  </si>
  <si>
    <t>Салат из морской капусты и моркови с яйцом</t>
  </si>
  <si>
    <t>104/М/ССЖ</t>
  </si>
  <si>
    <t>Суп картофельный с мясными фрикадельками,  250/20</t>
  </si>
  <si>
    <t>259/М/ССЖ</t>
  </si>
  <si>
    <t>Жаркое по-домашнему (с мясом говядины)</t>
  </si>
  <si>
    <t>Морс из брусники, 200/11</t>
  </si>
  <si>
    <t>421/М/ССЖ</t>
  </si>
  <si>
    <t>Булочка сдобная с творогом</t>
  </si>
  <si>
    <t>Снежок</t>
  </si>
  <si>
    <t>Апельсин</t>
  </si>
  <si>
    <t>175/М/ССЖ</t>
  </si>
  <si>
    <t>Каша вязкая молочная из смеси круп, 200/5/5</t>
  </si>
  <si>
    <t>Чай ягодный, 200/11</t>
  </si>
  <si>
    <t>89/М/ССЖ</t>
  </si>
  <si>
    <t>Салат картофельный с кальмаром</t>
  </si>
  <si>
    <t>102/М/ССЖ</t>
  </si>
  <si>
    <t>Суп картофельный с бобовыми (горохом) с курицей,  250/15</t>
  </si>
  <si>
    <t>268/М/ССЖ</t>
  </si>
  <si>
    <t>Котлеты домашние из мяса говядины и свинины с соусом сметанно-томатным, 100/30</t>
  </si>
  <si>
    <t>348/М/ССЖ</t>
  </si>
  <si>
    <t>Компот из кураги, 200/11</t>
  </si>
  <si>
    <t>412/М/ССЖ</t>
  </si>
  <si>
    <t>Пицца Школьная</t>
  </si>
  <si>
    <t>Сырники из творога с молоком сгущенным, 200/30</t>
  </si>
  <si>
    <t>Булочка с изюмом</t>
  </si>
  <si>
    <t>37/М/ССЖ</t>
  </si>
  <si>
    <t>Салат из свежих помидоров и перца сладкого</t>
  </si>
  <si>
    <t>106/М/ССЖ</t>
  </si>
  <si>
    <t>Суп картофельный с рыбными фрикадельками (из лосося), 250/20</t>
  </si>
  <si>
    <t>291/М/ССЖ</t>
  </si>
  <si>
    <t>Плов с отварной птицей, 100/180</t>
  </si>
  <si>
    <t>Напиток витаминный, 200/11</t>
  </si>
  <si>
    <t>398/М/ССЖ</t>
  </si>
  <si>
    <t>Блинчики с джемом</t>
  </si>
  <si>
    <t>Варенец</t>
  </si>
  <si>
    <t>Котлета из мяса говядины и печени с соусом сметанно-томатным, 100/30</t>
  </si>
  <si>
    <t>Суп картофельный с макаронами с говядиной, 250/10</t>
  </si>
  <si>
    <t>232/М/ССЖ</t>
  </si>
  <si>
    <t>Рыба, запеченная в сметанном соусе</t>
  </si>
  <si>
    <t>128/М/ССЖ</t>
  </si>
  <si>
    <t>Картофельное пюре</t>
  </si>
  <si>
    <t>174/М/ССЖ</t>
  </si>
  <si>
    <t>Каша вязкая молочная из рисовой крупы, 200/5/5</t>
  </si>
  <si>
    <t>53/М/ССЖ</t>
  </si>
  <si>
    <t>Салат из свеклы с зеленым горошком</t>
  </si>
  <si>
    <t>266/М/ССЖ</t>
  </si>
  <si>
    <t>Бифштекс рубленый с соусом сметанно-томатным, 100/30</t>
  </si>
  <si>
    <t>Компот из вишни, 200/11</t>
  </si>
  <si>
    <t>Ацидофилин</t>
  </si>
  <si>
    <t>243/М</t>
  </si>
  <si>
    <t>Сардельки отварные с маслом сливочным, 100/5</t>
  </si>
  <si>
    <t>147/М/ССЖ</t>
  </si>
  <si>
    <t>Картофель запеченный по-деревенски</t>
  </si>
  <si>
    <t>49/М/ССЖ</t>
  </si>
  <si>
    <t>Салат витаминный (капуста, лук, морковь, зеленый горошек) /2 вариант/</t>
  </si>
  <si>
    <t>Суп картофельный с бобовыми (фасолью) с говядиной,  250/10</t>
  </si>
  <si>
    <t>289/М/ССЖ</t>
  </si>
  <si>
    <t>Рагу из овощей с курицей, 280</t>
  </si>
  <si>
    <t>3/М</t>
  </si>
  <si>
    <t>Бутерброд с маслом сливочным и красной икрой</t>
  </si>
  <si>
    <t>173/М/ССЖ</t>
  </si>
  <si>
    <t>Каша вязкая молочная из пшеничной крупы с ягодами, 200/5/5/10</t>
  </si>
  <si>
    <t>77/М</t>
  </si>
  <si>
    <t>Сельдь с картофелем</t>
  </si>
  <si>
    <t>260/М/ССЖ</t>
  </si>
  <si>
    <t>Гуляш из говядины</t>
  </si>
  <si>
    <t>Пудинг из творога (запеченный) с соусом ягодным, 200/30</t>
  </si>
  <si>
    <t>69/М</t>
  </si>
  <si>
    <t>Винегрет с морской капустой</t>
  </si>
  <si>
    <t>293/М/ССЖ</t>
  </si>
  <si>
    <t>Бедро куриное запеченное с маслом сливочным, 100/5</t>
  </si>
  <si>
    <t>294/М/ССЖ</t>
  </si>
  <si>
    <t>Пельмени рыбные лососевые с маслом, 280/5</t>
  </si>
  <si>
    <t>39/М/ССЖ</t>
  </si>
  <si>
    <t>Салат из картофеля, кукурузы консервированной, огурца соленого и моркови</t>
  </si>
  <si>
    <t>Щи зеленые с курицей со сметаной, 250/15/10</t>
  </si>
  <si>
    <t>265/М/ССЖ</t>
  </si>
  <si>
    <t>Плов с говядиной</t>
  </si>
  <si>
    <t>Круассан с сыром</t>
  </si>
  <si>
    <t>256/М/ССЖ</t>
  </si>
  <si>
    <t>Соус болоньезе</t>
  </si>
  <si>
    <t>20/М/ССЖ</t>
  </si>
  <si>
    <t>Салат из свежих огурцов</t>
  </si>
  <si>
    <t>Рассольник ленинградский (крупа перловая) с говядиной, 250/10</t>
  </si>
  <si>
    <t>Бефстроганов из куриного филе</t>
  </si>
  <si>
    <t>251/М/ССЖ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</si>
  <si>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</si>
  <si>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</si>
  <si>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</si>
  <si>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</si>
  <si>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459/М/ССЖ</t>
  </si>
  <si>
    <t>Рагу из овощей с курицей</t>
  </si>
  <si>
    <t>Котлета рыбная лососевая с маслом, 100/5</t>
  </si>
  <si>
    <t>Каша вязкая молочная из гречневой крупы, 200/5/5</t>
  </si>
  <si>
    <t>84/М/ССЖ</t>
  </si>
  <si>
    <t>Борщ с фасолью и картофелем с говядиной со сметаной, 250/10/10</t>
  </si>
  <si>
    <t>Сардельки отварные с маслом сливочным, 90/5</t>
  </si>
  <si>
    <t>263/М/ССЖ</t>
  </si>
  <si>
    <t>Рагу из овощей с говядиной</t>
  </si>
  <si>
    <t xml:space="preserve">Приложение № 2 </t>
  </si>
  <si>
    <t>Расчёт химико-энергетических характеристик типового 20-ти дневного меню основного (организованного) питания для общеобразовательных организаций Петропавловск-Камчатского городского округа (возрастная категория 12-18 лет)</t>
  </si>
  <si>
    <t>Выполнение нормы СанПиН 2.3/2.4.3590-20</t>
  </si>
  <si>
    <t>Холестерин</t>
  </si>
  <si>
    <t>ПНЖК Омега-3</t>
  </si>
  <si>
    <t>Белки</t>
  </si>
  <si>
    <t>в т.ч. белки жив.происх</t>
  </si>
  <si>
    <t>Жиры</t>
  </si>
  <si>
    <t>Углеводы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</si>
  <si>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</si>
  <si>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</si>
  <si>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</si>
  <si>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Итого за: Обед</t>
  </si>
  <si>
    <t>Итого за: Полдник</t>
  </si>
  <si>
    <t xml:space="preserve">Итого за весь период </t>
  </si>
  <si>
    <t xml:space="preserve">Среднее значение </t>
  </si>
  <si>
    <t xml:space="preserve">100 % Норма СанПиН </t>
  </si>
  <si>
    <t>не менее 60%</t>
  </si>
  <si>
    <t>Выполнение требований профилактической медицины</t>
  </si>
  <si>
    <t xml:space="preserve">Выполнение, % от суточной нормы </t>
  </si>
  <si>
    <t xml:space="preserve">100 % Норма </t>
  </si>
  <si>
    <t>Приложение №3</t>
  </si>
  <si>
    <t>Показатели соотношения пищевых веществ и энергии типового 20-ти дневного меню (организованного) питания для  общеобразовательных учреждений г.Петропавловск-Камчатский  возрастная категория 12-18 лет.</t>
  </si>
  <si>
    <t>100 % Норма СанПиН </t>
  </si>
  <si>
    <t>2 720</t>
  </si>
  <si>
    <t>Завтрак </t>
  </si>
  <si>
    <t>Наименование дней недели, блюд</t>
  </si>
  <si>
    <t>Энергетическая ценность (ккал)</t>
  </si>
  <si>
    <t>Выполнение БЖУ</t>
  </si>
  <si>
    <t>Соотношение БЖУ</t>
  </si>
  <si>
    <t>ЭЦ</t>
  </si>
  <si>
    <t>понедельник 1</t>
  </si>
  <si>
    <t>вторник 1</t>
  </si>
  <si>
    <t>среда 1</t>
  </si>
  <si>
    <t>четверг 1</t>
  </si>
  <si>
    <t>пятница 1</t>
  </si>
  <si>
    <t>понедельник 2</t>
  </si>
  <si>
    <t>вторник 2</t>
  </si>
  <si>
    <t>среда 2</t>
  </si>
  <si>
    <t>четверг 2</t>
  </si>
  <si>
    <t>пятница 2</t>
  </si>
  <si>
    <t>понедельник 3</t>
  </si>
  <si>
    <t>вторник 3</t>
  </si>
  <si>
    <t>среда 3</t>
  </si>
  <si>
    <t>четверг 3</t>
  </si>
  <si>
    <t>пятница 3</t>
  </si>
  <si>
    <t>понедельник 4</t>
  </si>
  <si>
    <t>вторник 4</t>
  </si>
  <si>
    <t>среда 4</t>
  </si>
  <si>
    <t>четверг 4</t>
  </si>
  <si>
    <t>пятница 4</t>
  </si>
  <si>
    <t>Среднее</t>
  </si>
  <si>
    <t>1 051,88</t>
  </si>
  <si>
    <t>1 084,83</t>
  </si>
  <si>
    <t>1 122,74</t>
  </si>
  <si>
    <t>1 142,18</t>
  </si>
  <si>
    <t>1 090,97</t>
  </si>
  <si>
    <t>1 089,83</t>
  </si>
  <si>
    <t>1 090,85</t>
  </si>
  <si>
    <t>1 075,04</t>
  </si>
  <si>
    <t>1 027,51</t>
  </si>
  <si>
    <t>1 018,87</t>
  </si>
  <si>
    <t>1 021,36</t>
  </si>
  <si>
    <t>1 021,56</t>
  </si>
  <si>
    <t>Промежуточное питание</t>
  </si>
  <si>
    <t>Приложение № 4</t>
  </si>
  <si>
    <t>Суточная потребность для райнов Крайнего Севера и приравненных к ним местностей (без учета тепловых потерь) для возрастной категории 12-18 лет в осенне-зимне-весенний период</t>
  </si>
  <si>
    <t>Суточная потребность для райнов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</si>
  <si>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Белки, г</t>
  </si>
  <si>
    <t>Жиры, г</t>
  </si>
  <si>
    <t>Углеводы, г</t>
  </si>
  <si>
    <t>Энергетическая ценность, Ккал</t>
  </si>
  <si>
    <t>Соотношение доли макронутриентов в калорийности рациона исходя из требований профилактической медицины</t>
  </si>
  <si>
    <t>Белки, %</t>
  </si>
  <si>
    <t>Жиры,%</t>
  </si>
  <si>
    <t>Углеводы, %</t>
  </si>
  <si>
    <t>Энергетическая ценность,</t>
  </si>
  <si>
    <t>Показатели содержания  и соотношения пищевых веществ в рационе ЗАВТРАКОВ (оптимальное содержание 20-25% от суточного рациона)</t>
  </si>
  <si>
    <t>грамм</t>
  </si>
  <si>
    <t>%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</si>
  <si>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</si>
  <si>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</si>
  <si>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</si>
  <si>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</si>
  <si>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</si>
  <si>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</si>
  <si>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</si>
  <si>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</si>
  <si>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</si>
  <si>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</si>
  <si>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</si>
  <si>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</si>
  <si>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</si>
  <si>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</si>
  <si>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</si>
  <si>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</si>
  <si>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</si>
  <si>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</si>
  <si>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</si>
  <si>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</si>
  <si>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</si>
  <si>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среднее</t>
  </si>
  <si>
    <t>Показатели содержания  и соотношения пищевых веществ в рационе ОБЕДОВ (оптимальное содержание 30-35% от суточного рациона)</t>
  </si>
  <si>
    <t>Показатели содержания  и соотношения пищевых веществ в рационе ПОЛДНИКОВ (оптимальное содержание 10-15% от суточного рациона)</t>
  </si>
  <si>
    <t>Приложение №5</t>
  </si>
  <si>
    <t>Неделя 1</t>
  </si>
  <si>
    <t>Себестоимость рациона  20-ти дневного основного меню (организованного питания) для  общеобразовательных учреждений г. Петропавловск - Камчатский возрастная категория 12-18 лет.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</si>
  <si>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</si>
  <si>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</si>
  <si>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</si>
  <si>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</si>
  <si>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</si>
  <si>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</si>
  <si>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Котлета Морячок</t>
  </si>
  <si>
    <t>Сыр полутвёрдый</t>
  </si>
  <si>
    <t>Соус ягодный</t>
  </si>
  <si>
    <t>Соус сметанный</t>
  </si>
  <si>
    <t>Каша жидкая молочная овсяная с ягодами</t>
  </si>
  <si>
    <t>Чай с молоком</t>
  </si>
  <si>
    <t>Какао на молоке</t>
  </si>
  <si>
    <t>Чай с сахаром</t>
  </si>
  <si>
    <t>Чай с шиповником</t>
  </si>
  <si>
    <t>Чай с сахаром и лимоном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</si>
  <si>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</si>
  <si>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</si>
  <si>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</si>
  <si>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</si>
  <si>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</si>
  <si>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Салат из овощей с кукурузой</t>
  </si>
  <si>
    <t>Суп из овощей со сметаной</t>
  </si>
  <si>
    <t>Рассольник ленинградский</t>
  </si>
  <si>
    <t>Борщ с капустой и картофелем со сметаной</t>
  </si>
  <si>
    <t>Суп крестьянский с рисом со сметаной</t>
  </si>
  <si>
    <t>Суп картофельный с мясными фрикадельками</t>
  </si>
  <si>
    <t>Куриное филе отварное</t>
  </si>
  <si>
    <t>Говядина отварная</t>
  </si>
  <si>
    <t>Жаркое по-домашнему</t>
  </si>
  <si>
    <t>Запеканка картофельная с субпродуктами</t>
  </si>
  <si>
    <t>Пельмени мясные отварные с маслом сливочным</t>
  </si>
  <si>
    <t>Морс из брусники</t>
  </si>
  <si>
    <t>Соус сметанно-томатный</t>
  </si>
  <si>
    <t>Компот из черной смородины</t>
  </si>
  <si>
    <t>Компот из сухофруктов</t>
  </si>
  <si>
    <t>Напиток из шиповника</t>
  </si>
  <si>
    <t>Понедельник-1 Полдник</t>
  </si>
  <si>
    <t>Вторник-1  Полдник</t>
  </si>
  <si>
    <t>Среда-1  Полдник</t>
  </si>
  <si>
    <t>Четверг-1  Полдник</t>
  </si>
  <si>
    <t>Пятница-1  Полдник</t>
  </si>
  <si>
    <t>Ряженка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</si>
  <si>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</si>
  <si>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</si>
  <si>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</si>
  <si>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</si>
  <si>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</si>
  <si>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</si>
  <si>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Сардельки отварные</t>
  </si>
  <si>
    <t>Сырники из творога</t>
  </si>
  <si>
    <t>Котлета из говядины и печени</t>
  </si>
  <si>
    <t>Молоко сгущенное</t>
  </si>
  <si>
    <t>Картофель запеченный</t>
  </si>
  <si>
    <t>Каша вязкая молочная из смеси круп</t>
  </si>
  <si>
    <t>Каша вязкая молочная из рисовой крупы</t>
  </si>
  <si>
    <t>какао на молоке</t>
  </si>
  <si>
    <t>Чай ягодный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</si>
  <si>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</si>
  <si>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</si>
  <si>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</si>
  <si>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</si>
  <si>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</si>
  <si>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витаминный /2 вариант/</t>
  </si>
  <si>
    <t>Суп картофельный с горохом</t>
  </si>
  <si>
    <t>Суп картофельный с рыбными фрикадельками</t>
  </si>
  <si>
    <t>Суп картофельный с макаронами</t>
  </si>
  <si>
    <t>Суп картофельный с фасолью</t>
  </si>
  <si>
    <t>Плов с отварной птицей</t>
  </si>
  <si>
    <t>Котлеты Домашние</t>
  </si>
  <si>
    <t>Напиток витаминный</t>
  </si>
  <si>
    <t>Бифштекс рубленный</t>
  </si>
  <si>
    <t>Компот из кураги</t>
  </si>
  <si>
    <t>Компот из вишни</t>
  </si>
  <si>
    <t>Понедельник-2  Полдник</t>
  </si>
  <si>
    <t>Вторник-2  Полдник</t>
  </si>
  <si>
    <t>Среда-2  Полдник</t>
  </si>
  <si>
    <t>Четверг-2  Полдник</t>
  </si>
  <si>
    <t>Пятница-2  Полдник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</si>
  <si>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</si>
  <si>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</si>
  <si>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</si>
  <si>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</si>
  <si>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</si>
  <si>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</si>
  <si>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Пудинг из творога</t>
  </si>
  <si>
    <t>Каша вязкая молочная из пшеничный крупы с ягодами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</si>
  <si>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</si>
  <si>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</si>
  <si>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</si>
  <si>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</si>
  <si>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</si>
  <si>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Салат из картофеля, кукурузы, огурца соленого и моркови</t>
  </si>
  <si>
    <t>Щи зеленые со сметаной</t>
  </si>
  <si>
    <t>Бедро куриное запеченное</t>
  </si>
  <si>
    <t>Пельмени отварные</t>
  </si>
  <si>
    <t>Понедельник-3 Полдник</t>
  </si>
  <si>
    <t>Вторник-3  Полдник</t>
  </si>
  <si>
    <t>Среда-3  Полдник</t>
  </si>
  <si>
    <t>Четверг-3  Полдник</t>
  </si>
  <si>
    <t>Пятница-3  Полдник</t>
  </si>
  <si>
    <t>Апельсины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</si>
  <si>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</si>
  <si>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</si>
  <si>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</si>
  <si>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</si>
  <si>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</si>
  <si>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</si>
  <si>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Вареники с творогом отварные</t>
  </si>
  <si>
    <t>Соус сметанный сладкий</t>
  </si>
  <si>
    <t>Каша вязкая молочная из гречневой крупы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</si>
  <si>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</si>
  <si>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</si>
  <si>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</si>
  <si>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</si>
  <si>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</si>
  <si>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салат из свежих помидоров и огурцов</t>
  </si>
  <si>
    <t>Борщ с фасолью и картофелем со сметаной</t>
  </si>
  <si>
    <t>Котлета рыбная</t>
  </si>
  <si>
    <t>Понедельник-4  Полдник</t>
  </si>
  <si>
    <t>Вторник-4  Полдник</t>
  </si>
  <si>
    <t>Среда-4  Полдник</t>
  </si>
  <si>
    <t>Четверг-4  Полдник</t>
  </si>
  <si>
    <t>Пятница-4  Полдник</t>
  </si>
  <si>
    <t>Приложение №6</t>
  </si>
  <si>
    <t xml:space="preserve">Себестоимость рациона  20-ти дневного основного меню (организованного питания) для  общеобразовательных учреждений г. Петропавловск-Камчатский </t>
  </si>
  <si>
    <t>сезон осенне-зимне-весенний</t>
  </si>
  <si>
    <t>возраст 12-18 лет</t>
  </si>
  <si>
    <t>День и номер недели</t>
  </si>
  <si>
    <t>Завтрак, руб.</t>
  </si>
  <si>
    <t>Обед, руб.</t>
  </si>
  <si>
    <t>Полдник, руб</t>
  </si>
  <si>
    <t>Итого за три приема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</si>
  <si>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</si>
  <si>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</si>
  <si>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</si>
  <si>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</si>
  <si>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</si>
  <si>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</si>
  <si>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</si>
  <si>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</si>
  <si>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</si>
  <si>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</si>
  <si>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</si>
  <si>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</si>
  <si>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</si>
  <si>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</si>
  <si>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</si>
  <si>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</si>
  <si>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</si>
  <si>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</si>
  <si>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</si>
  <si>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</si>
  <si>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Средняя цена</t>
  </si>
  <si>
    <t>Расчет произведен по ценам Росстата за мацй 2022г по г. Петропавловск-Камчатский</t>
  </si>
  <si>
    <t>Приложение №7</t>
  </si>
  <si>
    <t>Приложение №8</t>
  </si>
  <si>
    <t>Расчет себестоимости произведен по представленным ценам</t>
  </si>
  <si>
    <t>Приложение №9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</si>
  <si>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</si>
  <si>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</si>
  <si>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</si>
  <si>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</si>
  <si>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</si>
  <si>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</si>
  <si>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</si>
  <si>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</si>
  <si>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</si>
  <si>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</si>
  <si>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</si>
  <si>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</si>
  <si>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</si>
  <si>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</si>
  <si>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</si>
  <si>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Творог</t>
  </si>
  <si>
    <t>Сметана</t>
  </si>
  <si>
    <t>Сыр твердый</t>
  </si>
  <si>
    <t>Мясо жилованное</t>
  </si>
  <si>
    <t>Субпродукты 1 категории</t>
  </si>
  <si>
    <t>Колбасные изделия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</si>
  <si>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</si>
  <si>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</si>
  <si>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</si>
  <si>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</si>
  <si>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</si>
  <si>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</si>
  <si>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</si>
  <si>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свежие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</si>
  <si>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</si>
  <si>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</si>
  <si>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</si>
  <si>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</si>
  <si>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</si>
  <si>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Крупы, бобовые</t>
  </si>
  <si>
    <t>Макаронные изделия</t>
  </si>
  <si>
    <t>Мука пшеничная</t>
  </si>
  <si>
    <t>Продукты жировой группы</t>
  </si>
  <si>
    <t xml:space="preserve">Масло коровье сладкосливочное </t>
  </si>
  <si>
    <t>Маргарин</t>
  </si>
  <si>
    <t>Масло растительное</t>
  </si>
  <si>
    <t>Сахар и конд. изделия</t>
  </si>
  <si>
    <t>Сахар</t>
  </si>
  <si>
    <t>Кондитерские изделия</t>
  </si>
  <si>
    <t>Прочие</t>
  </si>
  <si>
    <t>Чай</t>
  </si>
  <si>
    <t>Кофейный напиток</t>
  </si>
  <si>
    <t>Дрожжи хлебопекарные</t>
  </si>
  <si>
    <t>Соль</t>
  </si>
  <si>
    <t>Крахмал</t>
  </si>
  <si>
    <t>Специи</t>
  </si>
  <si>
    <t>Итого</t>
  </si>
  <si>
    <t>Приложение №10</t>
  </si>
  <si>
    <t>Обоснование потребности содержания и соотвношения макронутриентов в калорийности рациона обучающихся в общеобразовательных организациях г. Петропавловск-Камчатский</t>
  </si>
  <si>
    <t>Осенний, зимний, весенний сезон</t>
  </si>
  <si>
    <t>Наименование показателей</t>
  </si>
  <si>
    <t>Энергетическая ценность</t>
  </si>
  <si>
    <t>Примечание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</si>
  <si>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</si>
  <si>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</si>
  <si>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</si>
  <si>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Нормативные показатели МР 2.3.1 0253-21 (средние значения, суточная потребность с учетом тепловых потерь)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</si>
  <si>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</si>
  <si>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</si>
  <si>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</si>
  <si>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</si>
  <si>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</si>
  <si>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</si>
  <si>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Нормативные показатели МР 2.4.5 0146-19 Арктика (средние значения, суточная потребность с учетом тепловых потерь) с учетом 10% дополнительной потребности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</si>
  <si>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</si>
  <si>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</si>
  <si>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</si>
  <si>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12-18 лет пришлого населения в местностях приравненных к районам Крайнего Севера</t>
  </si>
  <si>
    <t>Оптимальное соотношение доли макронутриентов в калорийности рациона исходя из требований профилактической медицины</t>
  </si>
  <si>
    <t>Показатели рациона завтраков типового меню</t>
  </si>
  <si>
    <t xml:space="preserve">Соотношение доли макронутриентов в фактическом рационе завтраков </t>
  </si>
  <si>
    <t>Показатели рациона обедов типового меню</t>
  </si>
  <si>
    <t xml:space="preserve">Соотношение доли макронутриентов в фактическом рационе обедов </t>
  </si>
  <si>
    <t>Показатели рациона полдников типового меню</t>
  </si>
  <si>
    <t xml:space="preserve">Соотношение доли макронутриентов в фактическом рационе полдников </t>
  </si>
  <si>
    <t>Приложение №11</t>
  </si>
  <si>
    <t>Летний сезон</t>
  </si>
  <si>
    <t>Нормативные показатели МР 2.4.5 0146-19 Арктика (средние значения, суточная потребность с учетом тепловых потерь) с учетом 5% дополнительной потребности</t>
  </si>
  <si>
    <t>Приложение № 12</t>
  </si>
  <si>
    <t>Вариант реализации сезонных замен типового 20-ти дневного основного (организованного питания) меню  для обучающихся в общеобразовательных организациях г. Петропавловск-Камчатский</t>
  </si>
  <si>
    <t>№ рецептуры</t>
  </si>
  <si>
    <t>Наименование блюда</t>
  </si>
  <si>
    <t>В сезонной замене не нуждается</t>
  </si>
  <si>
    <t>64/К</t>
  </si>
  <si>
    <t>Салат из морской капутсы</t>
  </si>
  <si>
    <t>50/М</t>
  </si>
  <si>
    <t>Салат из свеклы с сыром и чесноком</t>
  </si>
  <si>
    <t>75/М</t>
  </si>
  <si>
    <t>Икра морковная</t>
  </si>
  <si>
    <t>Салат из морской капусты с морковью и яйцом</t>
  </si>
  <si>
    <t>89/К/ССЖ</t>
  </si>
  <si>
    <t>67/М</t>
  </si>
  <si>
    <t>Винегрет овощной</t>
  </si>
  <si>
    <t>107/К</t>
  </si>
  <si>
    <t>Салат Столичный</t>
  </si>
  <si>
    <t>39/М</t>
  </si>
  <si>
    <t>Салат картофельный с кукурузой и морковью</t>
  </si>
  <si>
    <t>77/М/ССЖ</t>
  </si>
  <si>
    <t>21/М</t>
  </si>
  <si>
    <t>Салат из соленых огурцов</t>
  </si>
  <si>
    <t>Салат из картофеля, кукурузы консервированной, моркови и огурца соленого</t>
  </si>
  <si>
    <t>74/М</t>
  </si>
  <si>
    <t>Икра овощная</t>
  </si>
  <si>
    <t>69/К</t>
  </si>
  <si>
    <t>Салат из отварной моркови с сыром</t>
  </si>
  <si>
    <t>55/М</t>
  </si>
  <si>
    <t>Салат из свеклы с солеными огурцами</t>
  </si>
  <si>
    <t>Приложение №13</t>
  </si>
  <si>
    <t>Примеры реализации типового 20-ти дневного меню основного (организованного) питания для обучающихся в общеобразовательных организациях г. Петропавловск-Камчатский</t>
  </si>
  <si>
    <t>Вариант 1 (основное меню)</t>
  </si>
  <si>
    <t>Вариант 2</t>
  </si>
  <si>
    <t>Вариант 3</t>
  </si>
  <si>
    <t>Вариант 4 (основное меню с сезонными заменами)</t>
  </si>
  <si>
    <t>Тип блюда</t>
  </si>
  <si>
    <t>Выход, грамм, не менее</t>
  </si>
  <si>
    <t>№ рец.</t>
  </si>
  <si>
    <t>Наименование  блюд</t>
  </si>
  <si>
    <t>Масса порции, грамм</t>
  </si>
  <si>
    <t>Порционное блюдо (масло, сыр)</t>
  </si>
  <si>
    <t>Блюда из яиц</t>
  </si>
  <si>
    <t>Каши (супы) молочные, в том числе с фруктами свежими или сушеными</t>
  </si>
  <si>
    <t>182/М</t>
  </si>
  <si>
    <t>174/М</t>
  </si>
  <si>
    <t>Каша вязкая пшеничная</t>
  </si>
  <si>
    <t>Каша жидкая молочная манная</t>
  </si>
  <si>
    <t>Напитки горячие (чай, кофейный напиток, какао) с молоком (сахар не более 7гр на 100гр блюда)</t>
  </si>
  <si>
    <t>377/М</t>
  </si>
  <si>
    <t>376/М</t>
  </si>
  <si>
    <t>Чай с джемом</t>
  </si>
  <si>
    <t>Хлеб из муки пшеничной (обогащенной для индемичных регионов)</t>
  </si>
  <si>
    <t>Фрукты свежие, ягоды</t>
  </si>
  <si>
    <t>Холодные закуски (салаты, винегреты, в том числе с сельдью)</t>
  </si>
  <si>
    <t>40/М</t>
  </si>
  <si>
    <t>Салат картофельный  с морковью и зеленым горошком</t>
  </si>
  <si>
    <t>Щи, борщи, супы овощные</t>
  </si>
  <si>
    <t>99/М</t>
  </si>
  <si>
    <t>87/М</t>
  </si>
  <si>
    <t>Щи из свежей капусты со сметаной</t>
  </si>
  <si>
    <t>81/М</t>
  </si>
  <si>
    <t>Борщ</t>
  </si>
  <si>
    <t>Блюда из мяса (порционные и мелкопорционные), в том числе с соусом</t>
  </si>
  <si>
    <t>245/М</t>
  </si>
  <si>
    <t>251/М</t>
  </si>
  <si>
    <t>260/М</t>
  </si>
  <si>
    <t>Блюда (гарниры) из круп, бобовых и макаронных изделий</t>
  </si>
  <si>
    <t>171/М</t>
  </si>
  <si>
    <t>202/М</t>
  </si>
  <si>
    <t>200/М</t>
  </si>
  <si>
    <t>Пюре из бобовых и картофеля</t>
  </si>
  <si>
    <t>Компоты (напитки, кисели) из свежих фруктов или ягод, сухофруктов (сахар не более 7гр на 100гр блюда)</t>
  </si>
  <si>
    <t>349/М</t>
  </si>
  <si>
    <t>342/М</t>
  </si>
  <si>
    <t>388/М</t>
  </si>
  <si>
    <t>Хлеб из ржаной или ржано-пшеничной муки</t>
  </si>
  <si>
    <t>Выпечка</t>
  </si>
  <si>
    <t>403/М</t>
  </si>
  <si>
    <t>Оладьи с яблоками</t>
  </si>
  <si>
    <t>Напитки кисломолочные, в том числе в индивидуальной упаковке</t>
  </si>
  <si>
    <t>Итого за Понедельник - 1</t>
  </si>
  <si>
    <t>Блюда из творога, в том числе с поливкой, соусом</t>
  </si>
  <si>
    <t>219/М</t>
  </si>
  <si>
    <t>394/М</t>
  </si>
  <si>
    <t>222/М</t>
  </si>
  <si>
    <t>Запеканка из творога с соусом ягодным, 150/30</t>
  </si>
  <si>
    <t>378/М</t>
  </si>
  <si>
    <t>428/М</t>
  </si>
  <si>
    <t>32/М</t>
  </si>
  <si>
    <t>34/М</t>
  </si>
  <si>
    <t>Салат "Летний"</t>
  </si>
  <si>
    <t>17/М</t>
  </si>
  <si>
    <t>Салат зеленый</t>
  </si>
  <si>
    <t>Салат из морской капусты</t>
  </si>
  <si>
    <t>Супы картофельные с крупами, бобовыми, макаронными изделиями, овощами, рассольники</t>
  </si>
  <si>
    <t>96/М</t>
  </si>
  <si>
    <t>113/М</t>
  </si>
  <si>
    <t>Суп-лапша домашняя</t>
  </si>
  <si>
    <t>98/М</t>
  </si>
  <si>
    <t>Суп крестьянский с перловой крупой</t>
  </si>
  <si>
    <t>Блюда из субпродуктов с крупами, овощами, картофелем</t>
  </si>
  <si>
    <t>284/М</t>
  </si>
  <si>
    <t>Запеканка картофельная с субпродуктами с соусом сметанно-томатным, 280/30</t>
  </si>
  <si>
    <t>285/М</t>
  </si>
  <si>
    <t>Макаронник с субпродуктами с маслом сливочным, 280/5</t>
  </si>
  <si>
    <t>262/К</t>
  </si>
  <si>
    <t>Запеканка из печени с рисом с соусом томатным, 270/30</t>
  </si>
  <si>
    <t>Соки фруктовые, в том числе в индивидуальной упаковке</t>
  </si>
  <si>
    <t>киви</t>
  </si>
  <si>
    <t>Мучное кулинарное изделие</t>
  </si>
  <si>
    <t>406/М</t>
  </si>
  <si>
    <t>412/М</t>
  </si>
  <si>
    <t>379/М</t>
  </si>
  <si>
    <t>Напиток кофейный с молоком</t>
  </si>
  <si>
    <t>Итого за Вторник - 1</t>
  </si>
  <si>
    <t>Блюда из рыбы (рубленные), в том числе с соусом</t>
  </si>
  <si>
    <t>234/М</t>
  </si>
  <si>
    <t>Котлета Морячок с соусом сметанным, 100/30</t>
  </si>
  <si>
    <t>239/М</t>
  </si>
  <si>
    <t>Тефтели рыбные с соусом томатным, 90/30</t>
  </si>
  <si>
    <t>235/М</t>
  </si>
  <si>
    <t>Шницель рыбный натуральный с маслом сливочным, 95/5</t>
  </si>
  <si>
    <t>Гарниры из картофеля, в том числе с подгарнировкой из свежих овощей</t>
  </si>
  <si>
    <t>125/М</t>
  </si>
  <si>
    <t>147/М</t>
  </si>
  <si>
    <t>128/М</t>
  </si>
  <si>
    <t>43/М</t>
  </si>
  <si>
    <t>48/М</t>
  </si>
  <si>
    <t>Салат витаминный /1 вариант/</t>
  </si>
  <si>
    <t>63/М</t>
  </si>
  <si>
    <t>Салат из моркови с курагой</t>
  </si>
  <si>
    <t>82/М</t>
  </si>
  <si>
    <t>Суп из овощей</t>
  </si>
  <si>
    <t>89/М</t>
  </si>
  <si>
    <t>Щи зеленые</t>
  </si>
  <si>
    <t>Блюда из мяса с крупами, овощами, картофелем</t>
  </si>
  <si>
    <t>392/М</t>
  </si>
  <si>
    <t>263/М</t>
  </si>
  <si>
    <t>265/М</t>
  </si>
  <si>
    <t>225/М</t>
  </si>
  <si>
    <t>Оладьи из творога</t>
  </si>
  <si>
    <t>220/М</t>
  </si>
  <si>
    <t>Сырники из творога и картофеля</t>
  </si>
  <si>
    <t>Итого за Среду - 1</t>
  </si>
  <si>
    <t>211/М</t>
  </si>
  <si>
    <t>Омлет натуральный с сыром</t>
  </si>
  <si>
    <t>121/М</t>
  </si>
  <si>
    <t>Суп молочный с крупой</t>
  </si>
  <si>
    <t>173/М</t>
  </si>
  <si>
    <t>24/М</t>
  </si>
  <si>
    <t>Салат из овощей</t>
  </si>
  <si>
    <t>28/М</t>
  </si>
  <si>
    <t>Салат "Весна"</t>
  </si>
  <si>
    <t>94/М</t>
  </si>
  <si>
    <t>Рассольник</t>
  </si>
  <si>
    <t>111/М</t>
  </si>
  <si>
    <t>Суп картофельный с макаронными изделиями</t>
  </si>
  <si>
    <t>Блюда из мяса птицы (порционные, мелкопорционные), в том числе с соусом</t>
  </si>
  <si>
    <t>322/К</t>
  </si>
  <si>
    <t>313/К</t>
  </si>
  <si>
    <t>Индейка по-строгановски</t>
  </si>
  <si>
    <t>323/К</t>
  </si>
  <si>
    <t>Курица по-тайски</t>
  </si>
  <si>
    <t>Каша пшеничная рассыпчатая</t>
  </si>
  <si>
    <t>356/К</t>
  </si>
  <si>
    <t>Рис с горошком, кукурузой и морковью</t>
  </si>
  <si>
    <t>348/М</t>
  </si>
  <si>
    <t>592/К</t>
  </si>
  <si>
    <t>Итого за Четверг - 1</t>
  </si>
  <si>
    <t>Блюда из мяса птицы (рубленные), в том числе с соусом</t>
  </si>
  <si>
    <t>301/М</t>
  </si>
  <si>
    <t>Кнели из кур с рисом с соусом сметанным, 90/30</t>
  </si>
  <si>
    <t>300/М</t>
  </si>
  <si>
    <t>Суфле из птицы с маслом сливочным, 95/5</t>
  </si>
  <si>
    <t>Блюда (гарниры) из овощей</t>
  </si>
  <si>
    <t>142/М</t>
  </si>
  <si>
    <t>134/М</t>
  </si>
  <si>
    <t>Пюре из тыквы</t>
  </si>
  <si>
    <t>156/М</t>
  </si>
  <si>
    <t>Капуста жареная</t>
  </si>
  <si>
    <t>382/М</t>
  </si>
  <si>
    <t>Напиток кофейный на молоке</t>
  </si>
  <si>
    <t>Щи, борщи, супы овощные, супы картофельные</t>
  </si>
  <si>
    <t>104/М</t>
  </si>
  <si>
    <t>Борщ из свежей капусты с картофелем</t>
  </si>
  <si>
    <t>259/М</t>
  </si>
  <si>
    <t>421/М</t>
  </si>
  <si>
    <t>Булочка сдобная с вишней</t>
  </si>
  <si>
    <t>Итого за Пятницу - 1</t>
  </si>
  <si>
    <t>175/М</t>
  </si>
  <si>
    <t>120/М</t>
  </si>
  <si>
    <t>Суп молочный с макаронными изделиями</t>
  </si>
  <si>
    <t>20/М</t>
  </si>
  <si>
    <t>102/М</t>
  </si>
  <si>
    <t>116/М</t>
  </si>
  <si>
    <t>Суп с рисом и томатом</t>
  </si>
  <si>
    <t>119/М</t>
  </si>
  <si>
    <t>Суп с бобовыми</t>
  </si>
  <si>
    <t>Блюда из мяса (рубленные), в том числе с соусом</t>
  </si>
  <si>
    <t>268/М</t>
  </si>
  <si>
    <t>Котлеты домашние с соусом сметанно-томатным, 100/30</t>
  </si>
  <si>
    <t>279/М</t>
  </si>
  <si>
    <t>Тефтели из говядины с томатным соусом, 90/30</t>
  </si>
  <si>
    <t>266/М</t>
  </si>
  <si>
    <t>Бифштекс рубленный с маслом сливочным, 95/5</t>
  </si>
  <si>
    <t>308/М</t>
  </si>
  <si>
    <t>Фасоль отварная с луком и томатом</t>
  </si>
  <si>
    <t>Итого за Понедельник - 2</t>
  </si>
  <si>
    <t>Пудинг из творога (запеченный) с соусом ягодным, 170/30</t>
  </si>
  <si>
    <t>Сырники из творога с молоком сгущенным, 150/30</t>
  </si>
  <si>
    <t>378//М</t>
  </si>
  <si>
    <t>37/М</t>
  </si>
  <si>
    <t>49/М</t>
  </si>
  <si>
    <t>106/М</t>
  </si>
  <si>
    <t>Суп картофельный с рыбными фрикадельками, 250/20</t>
  </si>
  <si>
    <t>Блюда из мяса птицы с крупами, овощами, картофелем</t>
  </si>
  <si>
    <t>291/М</t>
  </si>
  <si>
    <t>355/М</t>
  </si>
  <si>
    <t>Кисель из кураги</t>
  </si>
  <si>
    <t>402/М</t>
  </si>
  <si>
    <t>Оладьи с изюмом с молоком сгущенным</t>
  </si>
  <si>
    <t>Кефир</t>
  </si>
  <si>
    <t>Итого за Вторник - 2</t>
  </si>
  <si>
    <t>Блюда из печени, мяса и печени (рубленные), в том числе с соусом</t>
  </si>
  <si>
    <t>262/М</t>
  </si>
  <si>
    <t>Сердце в соусе</t>
  </si>
  <si>
    <t>242/М</t>
  </si>
  <si>
    <t>Язык говяжий отварной с соусом томатным, 90/30</t>
  </si>
  <si>
    <t>53/М</t>
  </si>
  <si>
    <t>Салат столичный</t>
  </si>
  <si>
    <t>101/М</t>
  </si>
  <si>
    <t>Суп картофельный с рисом</t>
  </si>
  <si>
    <t>Рассольник ленинградский с рисом</t>
  </si>
  <si>
    <t>Блюда из рыбы (порционные, мелкопорционные), в том числе с соусом</t>
  </si>
  <si>
    <t>232/М</t>
  </si>
  <si>
    <t>231/М</t>
  </si>
  <si>
    <t>Поджарка из рыбы</t>
  </si>
  <si>
    <t>229/М</t>
  </si>
  <si>
    <t>Рыба, тушеная в томате с овощами</t>
  </si>
  <si>
    <t>Итого за Среду - 2</t>
  </si>
  <si>
    <t>213/М</t>
  </si>
  <si>
    <t>Омлет с картофелем</t>
  </si>
  <si>
    <t>422/К</t>
  </si>
  <si>
    <t>Чай с медом</t>
  </si>
  <si>
    <t>88/М</t>
  </si>
  <si>
    <t>Щи из свежей капусты с картофелем</t>
  </si>
  <si>
    <t>Шницель из говядины с соусом сметанныйм, 80/30</t>
  </si>
  <si>
    <t>374/М</t>
  </si>
  <si>
    <t>Зразы рубленные с маслом сливочным, 95/5</t>
  </si>
  <si>
    <t>178/М</t>
  </si>
  <si>
    <t>Каша вязкая с морковью</t>
  </si>
  <si>
    <t>356/М</t>
  </si>
  <si>
    <t>Кисель из апельсинов</t>
  </si>
  <si>
    <t>325/К</t>
  </si>
  <si>
    <t>Запеканка из творога с какао</t>
  </si>
  <si>
    <t>Итого за Четверг - 2</t>
  </si>
  <si>
    <t>Блюда из мяса (колбасных изделий), в том числе с соусом</t>
  </si>
  <si>
    <t>Сосиски отварные</t>
  </si>
  <si>
    <t>Сардельки отварные с маслом сливочным, 95/5</t>
  </si>
  <si>
    <t>414/К</t>
  </si>
  <si>
    <t>Горячий шоколад</t>
  </si>
  <si>
    <t>289/М</t>
  </si>
  <si>
    <t>Бутерброд</t>
  </si>
  <si>
    <t>Бутерброд с сыром</t>
  </si>
  <si>
    <t>13/М</t>
  </si>
  <si>
    <t>Чизбургер</t>
  </si>
  <si>
    <t>Итого за Пятницу - 2</t>
  </si>
  <si>
    <t>214/М</t>
  </si>
  <si>
    <t>Омлет с морковью</t>
  </si>
  <si>
    <t xml:space="preserve">104/М </t>
  </si>
  <si>
    <t>256/М</t>
  </si>
  <si>
    <t>Мясо тушеное</t>
  </si>
  <si>
    <t>274/К</t>
  </si>
  <si>
    <t>Азу из говядины</t>
  </si>
  <si>
    <t>355/К</t>
  </si>
  <si>
    <t>Рис, припущенный с томатом</t>
  </si>
  <si>
    <t>202/м</t>
  </si>
  <si>
    <t>Итого за Понедельник - 3</t>
  </si>
  <si>
    <t>Запеканка из творога с соусом ягодным, 170/30</t>
  </si>
  <si>
    <t>Блюда из мяса птицы (порционные и мелкопорционные), в том числе с соусом</t>
  </si>
  <si>
    <t>293/М</t>
  </si>
  <si>
    <t>288/М</t>
  </si>
  <si>
    <t>Птица отварная с маслом сливочным, 100/5</t>
  </si>
  <si>
    <t>Итого за Вторник - 3</t>
  </si>
  <si>
    <t>Блюда из мяса птицы (рубленные) в том числе с соусом</t>
  </si>
  <si>
    <t>294/М</t>
  </si>
  <si>
    <t>Суфле из птицы с маслом сливочным, 100/5</t>
  </si>
  <si>
    <t>136/М</t>
  </si>
  <si>
    <t>Овощи припущенные</t>
  </si>
  <si>
    <t>140/М</t>
  </si>
  <si>
    <t>Свекла, тушеная в соусе</t>
  </si>
  <si>
    <t>Блюда из рыбы с крупами, картофелем, овощами</t>
  </si>
  <si>
    <t>Пельмени рыбные с маслом, 280/5</t>
  </si>
  <si>
    <t>249/М</t>
  </si>
  <si>
    <t>Рыба запеченная с картофелем по-русски</t>
  </si>
  <si>
    <t>249/К</t>
  </si>
  <si>
    <t>Запеканка картофельная с рыбой с маслом сливочным, 280/5</t>
  </si>
  <si>
    <t>352/М</t>
  </si>
  <si>
    <t>Кисель из яблок</t>
  </si>
  <si>
    <t>242/К</t>
  </si>
  <si>
    <t>Суфле из творога</t>
  </si>
  <si>
    <t>Итого за Среду - 3</t>
  </si>
  <si>
    <t>97/М</t>
  </si>
  <si>
    <t>Суп картофельный</t>
  </si>
  <si>
    <t xml:space="preserve">Суп картофельный с рыбными фрикадельками </t>
  </si>
  <si>
    <t>Компот из свежих яблок</t>
  </si>
  <si>
    <t>Итого за Четверг - 3</t>
  </si>
  <si>
    <t>Бифштекс рубленый с соусом сметанно-томатным, 90/30</t>
  </si>
  <si>
    <t>Котлеты домашние с соусом сметанно-томатным, 90/30</t>
  </si>
  <si>
    <t>199/М</t>
  </si>
  <si>
    <t>Пюре из бобовых с маслом</t>
  </si>
  <si>
    <t>Бедро куриное запеченное с маслом сливочным, 95/5</t>
  </si>
  <si>
    <t>410/М</t>
  </si>
  <si>
    <t>Ватрушка с творогом</t>
  </si>
  <si>
    <t>Итого за Пятницу - 3</t>
  </si>
  <si>
    <t>277/К</t>
  </si>
  <si>
    <t>Говядина в кисло-сладком соусе</t>
  </si>
  <si>
    <t>311/М</t>
  </si>
  <si>
    <t>Картофель в молоке</t>
  </si>
  <si>
    <t>банан</t>
  </si>
  <si>
    <t>Итого за Понедельник - 4</t>
  </si>
  <si>
    <t>Сырники из творога с молоком сгущенным, 170/30</t>
  </si>
  <si>
    <t>Плов из птицы</t>
  </si>
  <si>
    <t>310/К</t>
  </si>
  <si>
    <t>Курица с рисом и овощами</t>
  </si>
  <si>
    <t>Итого за Вторник - 4</t>
  </si>
  <si>
    <t>Бигус с курицей</t>
  </si>
  <si>
    <t>Котлета рыбная (горбуша) с маслом, 100/5</t>
  </si>
  <si>
    <t>237/М</t>
  </si>
  <si>
    <t>Зразы рыбные рубленные с маслом, 100/5</t>
  </si>
  <si>
    <t>255/К</t>
  </si>
  <si>
    <t>Кнели рыбные отварные с маслом сливочным, 95/5</t>
  </si>
  <si>
    <t>Итого за Среду - 4</t>
  </si>
  <si>
    <t>84/М</t>
  </si>
  <si>
    <t>Птица отварная с маслом сливочным, 95/5</t>
  </si>
  <si>
    <t>359/К</t>
  </si>
  <si>
    <t>Рис с кукурузой</t>
  </si>
  <si>
    <t>Каша пшенная рассыпчатая</t>
  </si>
  <si>
    <t>Итого за Четверг - 4</t>
  </si>
  <si>
    <t>357/К</t>
  </si>
  <si>
    <t>Рис с горошком</t>
  </si>
  <si>
    <t>5/М</t>
  </si>
  <si>
    <t>Бутерброд с мясными кулинарными изделиями</t>
  </si>
  <si>
    <t>Итого за Пятницу - 4</t>
  </si>
  <si>
    <r>
      <t>Сборники, используемые при разработке меню:</t>
    </r>
    <r>
      <t xml:space="preserve">
</t>
    </r>
    <r>
      <t>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</t>
    </r>
    <r>
      <t xml:space="preserve">
</t>
    </r>
  </si>
  <si>
    <t>– Сборник технических нормативов - Сборник рецептур на продукцию для обучающихся во всех образовательных учреждениях под редакцией В.Р. Кучма – М.: Издатель Научный центр здоровья детей, 2016.</t>
  </si>
  <si>
    <t>Структура типового 20-ти дневного основного меню (организованного питания) для  общеобразовательных учреждений г. Петропавловск-Камчатский возрастная категория 12-18 лет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</si>
  <si>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</si>
  <si>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</si>
  <si>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</si>
  <si>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</si>
  <si>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</si>
  <si>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</si>
  <si>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</si>
  <si>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</si>
  <si>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</si>
  <si>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</si>
  <si>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</si>
  <si>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</si>
  <si>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</si>
  <si>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</si>
  <si>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</si>
  <si>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</si>
  <si>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</si>
  <si>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</si>
  <si>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</si>
  <si>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</si>
  <si>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Порционно масло</t>
  </si>
  <si>
    <t>Масло сливочное, 10</t>
  </si>
  <si>
    <t>Порционно сыр</t>
  </si>
  <si>
    <t>Сыр полутвердый, 15</t>
  </si>
  <si>
    <t>Яйцо вареное, 40</t>
  </si>
  <si>
    <t>Омлет натуральный, 50</t>
  </si>
  <si>
    <t>Основное блюдо</t>
  </si>
  <si>
    <t>Запеканка из творога, 200</t>
  </si>
  <si>
    <t>Котлета Морячок, 100</t>
  </si>
  <si>
    <t xml:space="preserve">Хлопья кукурузные с молоком, 200 </t>
  </si>
  <si>
    <t xml:space="preserve">Биточки из курицы, 100 </t>
  </si>
  <si>
    <t xml:space="preserve">Сырники из творога, 200 </t>
  </si>
  <si>
    <t>Котлета с говядиной и печенью, 100</t>
  </si>
  <si>
    <t>Сардельки отварные, 100</t>
  </si>
  <si>
    <t>Пудинг из творога (запеченный), 200</t>
  </si>
  <si>
    <t>Биточки из курицы, 100</t>
  </si>
  <si>
    <t xml:space="preserve">Соус болоньезе, 100 </t>
  </si>
  <si>
    <t xml:space="preserve">Вареники с творогом отварные, 200 </t>
  </si>
  <si>
    <t xml:space="preserve">Каша вязкая молочная из гречневой крупы, 200/5/5 </t>
  </si>
  <si>
    <t>Соус</t>
  </si>
  <si>
    <t>Соус ягодный, 30</t>
  </si>
  <si>
    <t>Соус сметанный 30</t>
  </si>
  <si>
    <t>Молоко сгущенное, 30</t>
  </si>
  <si>
    <t>Соус сметанно-томатный, 30</t>
  </si>
  <si>
    <t xml:space="preserve">Масло сливочное, 5 </t>
  </si>
  <si>
    <t>Соус сметанный сладкий, 30</t>
  </si>
  <si>
    <t>Масло сливочное, 5</t>
  </si>
  <si>
    <t>Гарнир</t>
  </si>
  <si>
    <t>Картофель отварной, 180</t>
  </si>
  <si>
    <t>Рагу овощное, 180</t>
  </si>
  <si>
    <t>Каша гречневая рассыпчатая, 180</t>
  </si>
  <si>
    <t>Картофель запеченный по-деревенски, 180</t>
  </si>
  <si>
    <t>Макароны отварные 180</t>
  </si>
  <si>
    <t>Напиток</t>
  </si>
  <si>
    <t>Булочка с маком, 50</t>
  </si>
  <si>
    <t>Булочка с изюмом, 50</t>
  </si>
  <si>
    <t>Булочка с кунжутом, 50</t>
  </si>
  <si>
    <t>Хлеб</t>
  </si>
  <si>
    <t>Хлеб пшеничный, 40</t>
  </si>
  <si>
    <t>Фрукт</t>
  </si>
  <si>
    <t>Яблоко, 100</t>
  </si>
  <si>
    <t>Груша, 100</t>
  </si>
  <si>
    <t>Холодная закуска, салат</t>
  </si>
  <si>
    <t>Винегрет с сельдью, 100</t>
  </si>
  <si>
    <t>Салат из цветной капусты, помидоров и зелени, 100</t>
  </si>
  <si>
    <t>Салат из овощей с кукурузой, 100</t>
  </si>
  <si>
    <t>Салат из морской капусты и моркови с яйцом, 100</t>
  </si>
  <si>
    <t>Салат картофельный с кальмаром, 100</t>
  </si>
  <si>
    <t>Салат из свежих помидоров и перца сладкого, 100</t>
  </si>
  <si>
    <t>Салат из свеклы с зеленым горошком, 100</t>
  </si>
  <si>
    <t>Салат витаминный /2 вариант/, 100</t>
  </si>
  <si>
    <t>Сельдь с картофелем, 100</t>
  </si>
  <si>
    <t>Винегрет с морской капустой, 100</t>
  </si>
  <si>
    <t>Салат из свежих помидоров и огурцов, 100</t>
  </si>
  <si>
    <t>Салат из картофеля, кукурузы консервированной, моркови, соленого огурца, 100</t>
  </si>
  <si>
    <t>Салат из свежих огурцов, 100</t>
  </si>
  <si>
    <t>Винегрет с кальмаром, 100</t>
  </si>
  <si>
    <t>Первое блюдо</t>
  </si>
  <si>
    <t>Суп из овощей со сметаной с курицей, 250/10/15</t>
  </si>
  <si>
    <t>Борщ с капустой и картофелем со сметаной с курицей, 250/10/15</t>
  </si>
  <si>
    <t>Суп крестьянский с рисом со сметаной с говядиной, 250/10/10</t>
  </si>
  <si>
    <t>Суп картофельный с бобовыми (горохом) с курицей, 250/15</t>
  </si>
  <si>
    <t>Суп картофельный с бобовыми (фасолью) с говядиной, 250/10</t>
  </si>
  <si>
    <t>Щи зеленые с курицей, 250/10/15</t>
  </si>
  <si>
    <t>Борщ с фасолью и картофелем со сметаной с говядиной, 250/10/10</t>
  </si>
  <si>
    <t>Бефстроганов из говядины, 100</t>
  </si>
  <si>
    <t>Запеканка картофельная с субпродуктами, 280</t>
  </si>
  <si>
    <t xml:space="preserve">Пельмени мясные отварные, 280/5 </t>
  </si>
  <si>
    <t>Куриное филе в сырном соусе, 100</t>
  </si>
  <si>
    <t>Жаркое по-домашнему, 280</t>
  </si>
  <si>
    <t>Котлеты домашние, 100</t>
  </si>
  <si>
    <t>Рыба, запеченная в сметанном соусе, 100</t>
  </si>
  <si>
    <t>Бифштекс рубленый, 100</t>
  </si>
  <si>
    <t>Гуляш из говядины, 100</t>
  </si>
  <si>
    <t>Бедро куриное запеченное, 100</t>
  </si>
  <si>
    <t>Пельмени рыбные, 280</t>
  </si>
  <si>
    <t>Плов с говядиной, 280</t>
  </si>
  <si>
    <t>Бефстроганов из куриного филе, 100</t>
  </si>
  <si>
    <t>Поджарка из говядины, 100</t>
  </si>
  <si>
    <t>Котлета рыбная (горбуша), 90</t>
  </si>
  <si>
    <t>Куриное филе в сырном соусе, 90</t>
  </si>
  <si>
    <t>Рагу из овощей с говядиной, 240</t>
  </si>
  <si>
    <t>Картофельное пюре, 180</t>
  </si>
  <si>
    <t>Сок фруктовый, 200</t>
  </si>
  <si>
    <t xml:space="preserve">Морс из брусники, 200/11 </t>
  </si>
  <si>
    <t>Хлеб пшеничный, 30</t>
  </si>
  <si>
    <t>Хлеб ржано-пшеничный, 60</t>
  </si>
  <si>
    <t>Сладкое блюдо</t>
  </si>
  <si>
    <t>Блинчики с молоком сгущенным, 100</t>
  </si>
  <si>
    <t>Пирожок с мясом и рисом, 75</t>
  </si>
  <si>
    <t>Пудинг творожный, 75</t>
  </si>
  <si>
    <t>Пита с сыром, 75</t>
  </si>
  <si>
    <t>Булочка сдобная с творогом, 75</t>
  </si>
  <si>
    <t>Пицца Школьная, 80</t>
  </si>
  <si>
    <t>Блинчики с джемом, 100</t>
  </si>
  <si>
    <t>Бутерброд с маслом сливочным и красной икрой, 55</t>
  </si>
  <si>
    <t>Круассан с сыром, 75</t>
  </si>
  <si>
    <t>Ряженка 2,5%, 200</t>
  </si>
  <si>
    <t>Йогурт питьевой, 200</t>
  </si>
  <si>
    <t>Снежок, 200</t>
  </si>
  <si>
    <t>Варенец, 200</t>
  </si>
  <si>
    <t>Ацидофилин, 200</t>
  </si>
  <si>
    <t>Киви, 100</t>
  </si>
  <si>
    <t>Виноград, 100</t>
  </si>
  <si>
    <t>Банан, 100</t>
  </si>
  <si>
    <t>Апельсин, 150</t>
  </si>
  <si>
    <t>Справочно: Нетто кратко по приёмам пищи типового 20-ти дневного основного меню (организованного питания) для обучающихся 12-18 лет г. Петропавловск-Камчатский</t>
  </si>
  <si>
    <t>Прием пищи</t>
  </si>
  <si>
    <t xml:space="preserve">Апельсины </t>
  </si>
  <si>
    <t>Ацидофилин 2,5%</t>
  </si>
  <si>
    <t>Бананы</t>
  </si>
  <si>
    <t>Бедро куриное (ГОСТ Р-52702-2006)</t>
  </si>
  <si>
    <t>Брусника свежезаморож.</t>
  </si>
  <si>
    <t>Ванилин</t>
  </si>
  <si>
    <t>Вермишель</t>
  </si>
  <si>
    <t>Ветчина</t>
  </si>
  <si>
    <t>Вишня свежезаморож.</t>
  </si>
  <si>
    <t>Говядина (котлетное мясо)</t>
  </si>
  <si>
    <t>Говядина (мясо бескостное нежирных сортов)</t>
  </si>
  <si>
    <t>Горбуша (филе)</t>
  </si>
  <si>
    <t>Горох лущёный</t>
  </si>
  <si>
    <t>Груши</t>
  </si>
  <si>
    <t>Джем абрикосовый</t>
  </si>
  <si>
    <t>Дрожжи прессованные</t>
  </si>
  <si>
    <t>Зеленый горошек консервированный</t>
  </si>
  <si>
    <t>Изюм</t>
  </si>
  <si>
    <t>Икра красная</t>
  </si>
  <si>
    <t>Йогурт 1,5%</t>
  </si>
  <si>
    <t>Какао-порошок</t>
  </si>
  <si>
    <t>Капуста белокочанная</t>
  </si>
  <si>
    <t>Капуста морская (ламинария) (салат дальневост. с масл.раст.)</t>
  </si>
  <si>
    <t>Капуста цветная</t>
  </si>
  <si>
    <t>Картофель неочищеный</t>
  </si>
  <si>
    <t>Крупа гречневая</t>
  </si>
  <si>
    <t>Крупа манная</t>
  </si>
  <si>
    <t>Крупа перловая</t>
  </si>
  <si>
    <t>Крупа пшеничная</t>
  </si>
  <si>
    <t>Крупа Пшено</t>
  </si>
  <si>
    <t>Крупа Рис</t>
  </si>
  <si>
    <t>Кукуруза консервированая</t>
  </si>
  <si>
    <t>Кунжут</t>
  </si>
  <si>
    <t>Курага</t>
  </si>
  <si>
    <t>Куры (тушка цыплята 1-й категории) Скурихин И.М.</t>
  </si>
  <si>
    <t>Лавровый лист</t>
  </si>
  <si>
    <t>Лимон</t>
  </si>
  <si>
    <t>Лук зеленый</t>
  </si>
  <si>
    <t>Лук репчатый</t>
  </si>
  <si>
    <t>Мак</t>
  </si>
  <si>
    <t>Масло сливочное 72,5%</t>
  </si>
  <si>
    <t>Меланж яичный</t>
  </si>
  <si>
    <t>Минтай (филе)</t>
  </si>
  <si>
    <t>Молоко 2,5%</t>
  </si>
  <si>
    <t>Морковь</t>
  </si>
  <si>
    <t>Мука (пшеничная)</t>
  </si>
  <si>
    <t>Мясо кальмара</t>
  </si>
  <si>
    <t>Овсяные хлопья "Геркулес"</t>
  </si>
  <si>
    <t>Огурцы консервированные</t>
  </si>
  <si>
    <t>Огурцы свежие</t>
  </si>
  <si>
    <t>Перец сладкий (болгарский)</t>
  </si>
  <si>
    <t>Петрушка</t>
  </si>
  <si>
    <t>Петрушка корень</t>
  </si>
  <si>
    <t>Печень говяжья</t>
  </si>
  <si>
    <t>Рожки</t>
  </si>
  <si>
    <t>Сардельки</t>
  </si>
  <si>
    <t>Свекла</t>
  </si>
  <si>
    <t xml:space="preserve">Свинина, мясо бескостное </t>
  </si>
  <si>
    <t>Сельдь соленая</t>
  </si>
  <si>
    <t xml:space="preserve">Сметана </t>
  </si>
  <si>
    <t>Снежок 2,5% (Тутельян)</t>
  </si>
  <si>
    <t>Сок яблочный</t>
  </si>
  <si>
    <t>Соль йодированная</t>
  </si>
  <si>
    <t>Сухари панировочные</t>
  </si>
  <si>
    <t xml:space="preserve">Сыр </t>
  </si>
  <si>
    <t>Творог 9%</t>
  </si>
  <si>
    <t>Томатная паста</t>
  </si>
  <si>
    <t>Томаты свежие</t>
  </si>
  <si>
    <t xml:space="preserve">Фасоль </t>
  </si>
  <si>
    <t>Филе ЦБ</t>
  </si>
  <si>
    <t>Хлопья кукурузные</t>
  </si>
  <si>
    <t>Черная смородина свежезамороженная</t>
  </si>
  <si>
    <t>Чеснок</t>
  </si>
  <si>
    <t>Шиповник сухой</t>
  </si>
  <si>
    <t>Щавель</t>
  </si>
  <si>
    <t>Яблоки</t>
  </si>
  <si>
    <t>Яблоки сушеные (Тутельян)</t>
  </si>
  <si>
    <t>Яйцо куриное</t>
  </si>
  <si>
    <t>Количество</t>
  </si>
  <si>
    <t>Среднее за завтрак, г</t>
  </si>
  <si>
    <t>Среднее за обед, г</t>
  </si>
  <si>
    <t>Среднее за полдник, г</t>
  </si>
  <si>
    <t>Среднее за рацион, г</t>
  </si>
  <si>
    <t>Проверка</t>
  </si>
  <si>
    <t>Справочно</t>
  </si>
  <si>
    <t>Анализ выполнения натуральных норм выдачи пищевых продуктов для 20-ти дневного основного меню (организованного питания) для  общеобразовательных учреждений  г. Петропавловск-Камчатский возрастная категория 12-18 лет</t>
  </si>
  <si>
    <t>Наименование пищевого продукта или группы пищевых продуктов для питания детей</t>
  </si>
  <si>
    <t>Среднее за завтрак</t>
  </si>
  <si>
    <t>Среднее за обед</t>
  </si>
  <si>
    <t>Среднее за полдник</t>
  </si>
  <si>
    <t>Среднее за день</t>
  </si>
  <si>
    <t>Крупа</t>
  </si>
  <si>
    <t>завтрак</t>
  </si>
  <si>
    <t>обед</t>
  </si>
  <si>
    <t>Кол-во</t>
  </si>
  <si>
    <t>Хлеб ржаной и ржано-пшеничный</t>
  </si>
  <si>
    <t>Всего</t>
  </si>
  <si>
    <t xml:space="preserve">Хлеб пшеничный </t>
  </si>
  <si>
    <t>Рис</t>
  </si>
  <si>
    <t>Говядина</t>
  </si>
  <si>
    <t>Греча</t>
  </si>
  <si>
    <t>Оленина</t>
  </si>
  <si>
    <t>в т.ч. Пряники, печенье, вафли</t>
  </si>
  <si>
    <t>Манная</t>
  </si>
  <si>
    <t>Свинина</t>
  </si>
  <si>
    <t>Крупы</t>
  </si>
  <si>
    <t>Пшеничная</t>
  </si>
  <si>
    <t>Баранина</t>
  </si>
  <si>
    <t>Пшено</t>
  </si>
  <si>
    <t>Кролик</t>
  </si>
  <si>
    <t xml:space="preserve">Картофель  </t>
  </si>
  <si>
    <t>Перловая</t>
  </si>
  <si>
    <t xml:space="preserve">Овощи свежие (за искл. овощей закрытого грунта)  и консервированные </t>
  </si>
  <si>
    <t>Овсяная</t>
  </si>
  <si>
    <t>Завтрак</t>
  </si>
  <si>
    <t>Овощи и зелень свежие закрытого грунта</t>
  </si>
  <si>
    <t>Хлопья овсяные (геркулес)</t>
  </si>
  <si>
    <t>Фрукты и ягоды свежие, замороженые</t>
  </si>
  <si>
    <t>Колбаса п/к</t>
  </si>
  <si>
    <t>Орехи очищенные</t>
  </si>
  <si>
    <t>Ячневая</t>
  </si>
  <si>
    <t>Сосиски, сардельки</t>
  </si>
  <si>
    <t xml:space="preserve">Сухофрукты </t>
  </si>
  <si>
    <t>Горох</t>
  </si>
  <si>
    <t>Фасоль</t>
  </si>
  <si>
    <t>Мак, кунжут (для выпечки)</t>
  </si>
  <si>
    <t>Рыба нежирных сортов</t>
  </si>
  <si>
    <t xml:space="preserve">Соки плодоовощные, напитки витаминизированные </t>
  </si>
  <si>
    <t xml:space="preserve">Мясо </t>
  </si>
  <si>
    <t>Филе минтай</t>
  </si>
  <si>
    <t>Субпродукты (печень, язык говяжий)</t>
  </si>
  <si>
    <t>Филе трески</t>
  </si>
  <si>
    <t xml:space="preserve">Птица </t>
  </si>
  <si>
    <t>Мандарины</t>
  </si>
  <si>
    <t>Филе прочее</t>
  </si>
  <si>
    <t xml:space="preserve">Рыба (филе) </t>
  </si>
  <si>
    <t>Консервы рыбные</t>
  </si>
  <si>
    <t>Рыба (филе) жирных сортов</t>
  </si>
  <si>
    <t>Колбасные изделия вареные для детского питания</t>
  </si>
  <si>
    <t>Повидло, варенье, джем</t>
  </si>
  <si>
    <t>Рыба жирных сортов</t>
  </si>
  <si>
    <t>Молоко</t>
  </si>
  <si>
    <t>Кисломолочные проодукты</t>
  </si>
  <si>
    <t>Филе горбуши</t>
  </si>
  <si>
    <t>Филе кеты</t>
  </si>
  <si>
    <t>Сыр</t>
  </si>
  <si>
    <t>Слива</t>
  </si>
  <si>
    <t>Филе сельди</t>
  </si>
  <si>
    <t>Вишня</t>
  </si>
  <si>
    <t>Черная смородина</t>
  </si>
  <si>
    <t>Птица</t>
  </si>
  <si>
    <t>Брусника</t>
  </si>
  <si>
    <t xml:space="preserve">Яйцо (г) </t>
  </si>
  <si>
    <t>Ананас консервир.</t>
  </si>
  <si>
    <t>Филе бедра куриное</t>
  </si>
  <si>
    <t>Филе грудки куриное</t>
  </si>
  <si>
    <t xml:space="preserve">Кондитерские изделия в инд.упаковке </t>
  </si>
  <si>
    <t xml:space="preserve">Субпродукты </t>
  </si>
  <si>
    <t>Тушка</t>
  </si>
  <si>
    <t>Филе индейки</t>
  </si>
  <si>
    <t xml:space="preserve">Какао-порошок/коф.напиток </t>
  </si>
  <si>
    <t xml:space="preserve">Дрожжи прессованые </t>
  </si>
  <si>
    <t>Печень куриная</t>
  </si>
  <si>
    <t>Овощи закрытого грунта</t>
  </si>
  <si>
    <t>Соль пищевая поваренная</t>
  </si>
  <si>
    <t>Сердце куриное</t>
  </si>
  <si>
    <t>Язык говяжий</t>
  </si>
  <si>
    <t xml:space="preserve">Специи </t>
  </si>
  <si>
    <t>Перец сладкий</t>
  </si>
  <si>
    <t>Мёд</t>
  </si>
  <si>
    <t>Капуста свежая</t>
  </si>
  <si>
    <t>Зелень в ассортименте свежая</t>
  </si>
  <si>
    <t>Капуста морская</t>
  </si>
  <si>
    <t>Фрукты и ягоды сушеные</t>
  </si>
  <si>
    <t>Яблоки сушеные</t>
  </si>
  <si>
    <t>Баклажаны</t>
  </si>
  <si>
    <t>Груши сушеные</t>
  </si>
  <si>
    <t>Консервы овощные закусочные</t>
  </si>
  <si>
    <t>Смеси компотные</t>
  </si>
  <si>
    <t>Корни петрушки, сельдерея</t>
  </si>
  <si>
    <t>Чернослив</t>
  </si>
  <si>
    <t>Тыква</t>
  </si>
  <si>
    <t>Консервы овощные заправочные</t>
  </si>
  <si>
    <t>Овощи, зелень сушеные</t>
  </si>
  <si>
    <t>Молоко сгущеное</t>
  </si>
  <si>
    <t>Молоко сухое</t>
  </si>
  <si>
    <t>Молоко топленое</t>
  </si>
  <si>
    <t>Батон</t>
  </si>
  <si>
    <t>Яйцо</t>
  </si>
  <si>
    <t>Яичный порошок</t>
  </si>
  <si>
    <t>Меланж</t>
  </si>
  <si>
    <t>Проект размеров обеспечения (норм выдачи) 20-ти дневного основного меню (организованного питания) для  общеобразовательных учреждений г. Петропавловск-Камчатский возрастная категория 12-18 лет</t>
  </si>
  <si>
    <t>возраст детей 12-18 лет</t>
  </si>
  <si>
    <t>Наименование пищевого продукта или группы пищевых продуктов</t>
  </si>
  <si>
    <t>12-18 лет СанПиН 3590</t>
  </si>
  <si>
    <t>итого  за день</t>
  </si>
  <si>
    <t>% выполнения натруальных норм СанПиН 3590</t>
  </si>
  <si>
    <t>итого за завтрак</t>
  </si>
  <si>
    <t>итого  за обед</t>
  </si>
  <si>
    <t>итого  за полдник</t>
  </si>
  <si>
    <t>Хлеб ржаной из обойной муки</t>
  </si>
  <si>
    <t>Хлеб пшеничный обогащенный</t>
  </si>
  <si>
    <t>Мука пшеничная обогащенная</t>
  </si>
  <si>
    <t>Картофель очищенный</t>
  </si>
  <si>
    <t>Овощи очищенные</t>
  </si>
  <si>
    <t>Сухофрукты</t>
  </si>
  <si>
    <t>Соки плодоовощные, напитки витаминизированные</t>
  </si>
  <si>
    <t xml:space="preserve">Мясо жилованное 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</si>
  <si>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</si>
  <si>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</si>
  <si>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</si>
  <si>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</si>
  <si>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Специи (для питания детей)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</si>
</sst>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  <numFmt co:extendedFormatCode="0.0" formatCode="0.0" numFmtId="1003"/>
    <numFmt co:extendedFormatCode="#,##0" formatCode="#,##0" numFmtId="1004"/>
    <numFmt co:extendedFormatCode="#,##0.00" formatCode="#,##0.00" numFmtId="1005"/>
    <numFmt co:extendedFormatCode="0\%" formatCode="0\%" numFmtId="1006"/>
    <numFmt co:extendedFormatCode="0%" formatCode="0%" numFmtId="1007"/>
    <numFmt co:extendedFormatCode="0.0%" formatCode="0.0%" numFmtId="1008"/>
    <numFmt co:extendedFormatCode="0.0000" formatCode="0.0000" numFmtId="1009"/>
    <numFmt co:extendedFormatCode="0.000" formatCode="0.000" numFmtId="1010"/>
  </numFmts>
  <fonts count="37">
    <font>
      <name val="Calibri"/>
      <color theme="1" tint="0"/>
      <sz val="11"/>
    </font>
    <font>
      <color theme="1" tint="0"/>
      <sz val="11"/>
      <scheme val="minor"/>
    </font>
    <font>
      <name val="Arial Narrow"/>
      <color theme="1" tint="0"/>
      <sz val="11"/>
    </font>
    <font>
      <name val="Arial Narrow"/>
      <color rgb="000000" tint="0"/>
      <sz val="11"/>
    </font>
    <font>
      <name val="Arial Narrow"/>
      <b val="true"/>
      <sz val="16"/>
    </font>
    <font>
      <name val="Arial Narrow"/>
      <b val="true"/>
      <sz val="11"/>
    </font>
    <font>
      <name val="Arial Narrow"/>
      <color rgb="333333" tint="0"/>
      <sz val="11"/>
    </font>
    <font>
      <name val="Arial Narrow"/>
      <sz val="11"/>
    </font>
    <font>
      <name val="Arial Narrow"/>
      <b val="true"/>
      <color theme="1" tint="0"/>
      <sz val="11"/>
    </font>
    <font>
      <name val="Times New Roman"/>
      <color rgb="000000" tint="0"/>
      <sz val="10"/>
    </font>
    <font>
      <name val="Arial Narrow"/>
      <b val="true"/>
      <color rgb="000000" tint="0"/>
      <sz val="11"/>
    </font>
    <font>
      <name val="Arial"/>
      <b val="true"/>
      <sz val="8"/>
    </font>
    <font>
      <name val="Times New Roman"/>
      <b val="true"/>
      <color rgb="000000" tint="0"/>
      <sz val="10"/>
    </font>
    <font>
      <name val="Arial Narrow"/>
      <b val="true"/>
      <i val="true"/>
      <sz val="11"/>
    </font>
    <font>
      <name val="Arial Narrow"/>
      <i val="true"/>
      <sz val="11"/>
    </font>
    <font>
      <name val="Arial"/>
      <sz val="8"/>
    </font>
    <font>
      <name val="Times New Roman"/>
      <color theme="1" tint="0"/>
      <sz val="12"/>
    </font>
    <font>
      <name val="Times New Roman"/>
      <color rgb="000000" tint="0"/>
      <sz val="12"/>
    </font>
    <font>
      <name val="Times New Roman"/>
      <b val="true"/>
      <color rgb="000000" tint="0"/>
      <sz val="12"/>
    </font>
    <font>
      <name val="Times New Roman"/>
      <sz val="12"/>
    </font>
    <font>
      <name val="Times New Roman"/>
      <b val="true"/>
      <sz val="12"/>
    </font>
    <font>
      <name val="Calibri"/>
      <color rgb="000000" tint="0"/>
      <sz val="11"/>
    </font>
    <font>
      <name val="Times New Roman"/>
      <color rgb="000000" tint="0"/>
      <sz val="11"/>
    </font>
    <font>
      <name val="Times New Roman"/>
      <b val="true"/>
      <color rgb="000000" tint="0"/>
      <sz val="11"/>
    </font>
    <font>
      <name val="Arial Narrow"/>
      <b val="true"/>
      <color rgb="333333" tint="0"/>
      <sz val="11"/>
    </font>
    <font>
      <name val="Arial Narrow"/>
      <sz val="11"/>
      <u val="single"/>
    </font>
    <font>
      <name val="Arial Narrow"/>
      <color rgb="00B0F0" tint="0"/>
      <sz val="11"/>
    </font>
    <font>
      <name val="Arial Narrow"/>
      <b val="true"/>
      <color rgb="993366" tint="0"/>
      <sz val="11"/>
    </font>
    <font>
      <name val="Arial Narrow"/>
      <color rgb="00CCFF" tint="0"/>
      <sz val="11"/>
    </font>
    <font>
      <name val="Arial Narrow"/>
      <color rgb="993366" tint="0"/>
      <sz val="11"/>
    </font>
    <font>
      <name val="Arial Narrow"/>
      <color rgb="FF9900" tint="0"/>
      <sz val="11"/>
    </font>
    <font>
      <name val="Arial Narrow"/>
      <b val="true"/>
      <color rgb="FF9900" tint="0"/>
      <sz val="11"/>
    </font>
    <font>
      <name val="Arial Narrow"/>
      <color rgb="FF0000" tint="0"/>
      <sz val="11"/>
    </font>
    <font>
      <name val="Arial Narrow"/>
      <b val="true"/>
      <color rgb="00B0F0" tint="0"/>
      <sz val="11"/>
    </font>
    <font>
      <name val="Arial Narrow"/>
      <i val="true"/>
      <color rgb="000000" tint="0"/>
      <sz val="11"/>
    </font>
    <font>
      <name val="Arial Narrow"/>
      <b val="true"/>
      <i val="true"/>
      <color rgb="000000" tint="0"/>
      <sz val="11"/>
    </font>
    <font>
      <name val="Arial Narrow"/>
      <color rgb="FF6600" tint="0"/>
      <sz val="11"/>
    </font>
  </fonts>
  <fills count="10">
    <fill>
      <patternFill patternType="none"/>
    </fill>
    <fill>
      <patternFill patternType="gray125"/>
    </fill>
    <fill>
      <patternFill patternType="solid">
        <fgColor rgb="C0C0C0" tint="0"/>
      </patternFill>
    </fill>
    <fill>
      <patternFill patternType="solid">
        <fgColor rgb="FFFFFF" tint="0"/>
      </patternFill>
    </fill>
    <fill>
      <patternFill patternType="solid">
        <fgColor theme="0" tint="0"/>
      </patternFill>
    </fill>
    <fill>
      <patternFill patternType="solid">
        <fgColor rgb="FDEADA" tint="0"/>
      </patternFill>
    </fill>
    <fill>
      <patternFill patternType="solid">
        <fgColor rgb="DBEEF4" tint="0"/>
      </patternFill>
    </fill>
    <fill>
      <patternFill patternType="solid">
        <fgColor rgb="D7E4BD" tint="0"/>
      </patternFill>
    </fill>
    <fill>
      <patternFill patternType="solid">
        <fgColor rgb="DDD9C3" tint="0"/>
      </patternFill>
    </fill>
    <fill>
      <patternFill patternType="solid">
        <fgColor rgb="BDD7EE" tint="0"/>
      </patternFill>
    </fill>
  </fills>
  <borders count="5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none"/>
      <bottom style="thin">
        <color rgb="000000" tint="0"/>
      </bottom>
    </border>
    <border>
      <bottom style="thin">
        <color rgb="000000" tint="0"/>
      </bottom>
    </border>
    <border>
      <right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medium">
        <color rgb="000000" tint="0"/>
      </right>
    </border>
    <border>
      <left style="medium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none"/>
      <top style="medium">
        <color rgb="000000" tint="0"/>
      </top>
      <bottom style="none"/>
    </border>
    <border>
      <left style="dotted">
        <color rgb="000000" tint="0"/>
      </left>
      <right style="dotted">
        <color rgb="000000" tint="0"/>
      </right>
      <top style="dotted">
        <color rgb="000000" tint="0"/>
      </top>
      <bottom style="dotted">
        <color rgb="000000" tint="0"/>
      </bottom>
    </border>
    <border>
      <left style="dotted">
        <color rgb="000000" tint="0"/>
      </left>
      <right style="medium">
        <color rgb="000000" tint="0"/>
      </right>
      <top style="dotted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28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vertical="center"/>
    </xf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4" numFmtId="1000" quotePrefix="false">
      <alignment horizontal="center" wrapText="true"/>
    </xf>
    <xf applyAlignment="true" applyFont="true" applyNumberFormat="true" borderId="0" fillId="0" fontId="4" numFmtId="1000" quotePrefix="false">
      <alignment horizontal="center" wrapText="true"/>
    </xf>
    <xf applyAlignment="true" applyFont="true" applyNumberFormat="true" borderId="0" fillId="0" fontId="4" numFmtId="1000" quotePrefix="false">
      <alignment horizontal="center" wrapText="true"/>
    </xf>
    <xf applyAlignment="true" applyFont="true" applyNumberFormat="true" borderId="0" fillId="0" fontId="5" numFmtId="1000" quotePrefix="false">
      <alignment vertical="center"/>
    </xf>
    <xf applyFont="true" applyNumberFormat="true" borderId="0" fillId="0" fontId="6" numFmtId="1000" quotePrefix="false"/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6" numFmtId="1000" quotePrefix="false">
      <alignment horizontal="center" vertical="center" wrapText="true"/>
    </xf>
    <xf applyAlignment="true" applyFont="true" applyNumberFormat="true" borderId="0" fillId="0" fontId="6" numFmtId="1000" quotePrefix="false">
      <alignment horizontal="center" vertical="center" wrapText="true"/>
    </xf>
    <xf applyAlignment="true" applyFont="true" applyNumberFormat="true" borderId="0" fillId="0" fontId="6" numFmtId="1000" quotePrefix="false">
      <alignment horizontal="center" vertical="center" wrapText="true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5" numFmtId="1000" quotePrefix="false">
      <alignment horizontal="right" vertical="center"/>
    </xf>
    <xf applyAlignment="true" applyFont="true" applyNumberFormat="true" borderId="0" fillId="0" fontId="6" numFmtId="1000" quotePrefix="false">
      <alignment horizontal="left"/>
    </xf>
    <xf applyAlignment="true" applyFont="true" applyNumberFormat="true" borderId="0" fillId="0" fontId="5" numFmtId="1000" quotePrefix="false">
      <alignment horizontal="right" vertical="center"/>
    </xf>
    <xf applyAlignment="true" applyFont="true" applyNumberFormat="true" borderId="0" fillId="0" fontId="6" numFmtId="1000" quotePrefix="false">
      <alignment horizontal="left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2" fillId="0" fontId="7" numFmtId="1000" quotePrefix="false">
      <alignment horizontal="center" vertical="center" wrapText="true"/>
    </xf>
    <xf applyAlignment="true" applyBorder="true" applyFont="true" applyNumberFormat="true" borderId="3" fillId="0" fontId="7" numFmtId="1000" quotePrefix="false">
      <alignment horizontal="center" vertical="center" wrapText="true"/>
    </xf>
    <xf applyAlignment="true" applyBorder="true" applyFont="true" applyNumberFormat="true" borderId="4" fillId="0" fontId="7" numFmtId="1000" quotePrefix="false">
      <alignment horizontal="center" vertical="center" wrapText="true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1" fillId="0" fontId="7" numFmtId="1001" quotePrefix="false">
      <alignment horizontal="center" vertical="center"/>
    </xf>
    <xf applyAlignment="true" applyBorder="true" applyFont="true" applyNumberFormat="true" borderId="1" fillId="0" fontId="7" numFmtId="1001" quotePrefix="false">
      <alignment horizontal="center"/>
    </xf>
    <xf applyBorder="true" applyFont="true" applyNumberFormat="true" borderId="1" fillId="0" fontId="5" numFmtId="1000" quotePrefix="false"/>
    <xf applyBorder="true" applyFont="true" applyNumberFormat="true" borderId="3" fillId="0" fontId="5" numFmtId="1000" quotePrefix="false"/>
    <xf applyBorder="true" applyFont="true" applyNumberFormat="true" borderId="4" fillId="0" fontId="5" numFmtId="1000" quotePrefix="false"/>
    <xf applyAlignment="true" applyBorder="true" applyFont="true" applyNumberFormat="true" borderId="1" fillId="0" fontId="7" numFmtId="1000" quotePrefix="false">
      <alignment vertical="top" wrapText="true"/>
    </xf>
    <xf applyAlignment="true" applyBorder="true" applyFont="true" applyNumberFormat="true" borderId="1" fillId="0" fontId="7" numFmtId="1001" quotePrefix="false">
      <alignment horizontal="center" vertical="top"/>
    </xf>
    <xf applyAlignment="true" applyBorder="true" applyFont="true" applyNumberFormat="true" borderId="1" fillId="0" fontId="7" numFmtId="1002" quotePrefix="false">
      <alignment horizontal="center" vertical="top"/>
    </xf>
    <xf applyAlignment="true" applyBorder="true" applyFont="true" applyNumberFormat="true" borderId="1" fillId="0" fontId="7" numFmtId="1003" quotePrefix="false">
      <alignment horizontal="center" vertical="top"/>
    </xf>
    <xf applyAlignment="true" applyBorder="true" applyFont="true" applyNumberFormat="true" borderId="1" fillId="0" fontId="7" numFmtId="1000" quotePrefix="false">
      <alignment horizontal="center" vertical="top"/>
    </xf>
    <xf applyAlignment="true" applyBorder="true" applyFont="true" applyNumberFormat="true" borderId="1" fillId="0" fontId="7" numFmtId="1002" quotePrefix="false">
      <alignment horizontal="center" vertical="center"/>
    </xf>
    <xf applyAlignment="true" applyBorder="true" applyFont="true" applyNumberFormat="true" borderId="1" fillId="0" fontId="7" numFmtId="1004" quotePrefix="false">
      <alignment horizontal="center"/>
    </xf>
    <xf applyAlignment="true" applyBorder="true" applyFont="true" applyNumberFormat="true" borderId="1" fillId="0" fontId="7" numFmtId="1004" quotePrefix="false">
      <alignment horizontal="center" vertical="center"/>
    </xf>
    <xf applyAlignment="true" applyBorder="true" applyFont="true" applyNumberFormat="true" borderId="1" fillId="0" fontId="7" numFmtId="1003" quotePrefix="false">
      <alignment horizontal="center" vertical="center"/>
    </xf>
    <xf applyAlignment="true" applyBorder="true" applyFont="true" applyNumberFormat="true" borderId="2" fillId="0" fontId="5" numFmtId="1000" quotePrefix="false">
      <alignment vertical="center"/>
    </xf>
    <xf applyBorder="true" applyFont="true" applyNumberFormat="true" borderId="7" fillId="0" fontId="5" numFmtId="1000" quotePrefix="false"/>
    <xf applyAlignment="true" applyBorder="true" applyFont="true" applyNumberFormat="true" borderId="1" fillId="0" fontId="7" numFmtId="1000" quotePrefix="false">
      <alignment horizontal="center" vertical="center"/>
    </xf>
    <xf applyAlignment="true" applyBorder="true" applyFont="true" applyNumberFormat="true" borderId="1" fillId="0" fontId="7" numFmtId="1005" quotePrefix="false">
      <alignment horizontal="center" vertical="center"/>
    </xf>
    <xf applyFont="true" applyNumberFormat="true" borderId="0" fillId="0" fontId="7" numFmtId="1000" quotePrefix="false"/>
    <xf applyAlignment="true" applyFont="true" applyNumberFormat="true" borderId="0" fillId="0" fontId="7" numFmtId="1000" quotePrefix="false">
      <alignment horizontal="right"/>
    </xf>
    <xf applyAlignment="true" applyBorder="true" applyFont="true" applyNumberFormat="true" borderId="8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wrapText="true"/>
    </xf>
    <xf applyAlignment="true" applyFont="true" applyNumberFormat="true" borderId="0" fillId="0" fontId="7" numFmtId="1000" quotePrefix="false">
      <alignment horizontal="center" vertical="center"/>
    </xf>
    <xf applyAlignment="true" applyBorder="true" applyFont="true" applyNumberFormat="true" borderId="9" fillId="0" fontId="5" numFmtId="1000" quotePrefix="false">
      <alignment horizontal="center" vertical="center" wrapText="true"/>
    </xf>
    <xf applyAlignment="true" applyBorder="true" applyFont="true" applyNumberFormat="true" borderId="10" fillId="0" fontId="5" numFmtId="1000" quotePrefix="false">
      <alignment horizontal="center" vertical="center" wrapText="true"/>
    </xf>
    <xf applyAlignment="true" applyBorder="true" applyFont="true" applyNumberFormat="true" borderId="11" fillId="0" fontId="5" numFmtId="1000" quotePrefix="false">
      <alignment horizontal="center" vertical="center" wrapText="true"/>
    </xf>
    <xf applyAlignment="true" applyBorder="true" applyFont="true" applyNumberFormat="true" borderId="8" fillId="0" fontId="5" numFmtId="1000" quotePrefix="false">
      <alignment horizontal="left" vertical="center" wrapText="true"/>
    </xf>
    <xf applyAlignment="true" applyBorder="true" applyFont="true" applyNumberFormat="true" borderId="12" fillId="0" fontId="5" numFmtId="1000" quotePrefix="false">
      <alignment horizontal="left" vertical="center" wrapText="true"/>
    </xf>
    <xf applyAlignment="true" applyBorder="true" applyFont="true" applyNumberFormat="true" borderId="13" fillId="0" fontId="5" numFmtId="1000" quotePrefix="false">
      <alignment horizontal="left" vertical="center" wrapText="true"/>
    </xf>
    <xf applyAlignment="true" applyBorder="true" applyFont="true" applyNumberFormat="true" borderId="14" fillId="0" fontId="7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right" vertical="top"/>
    </xf>
    <xf applyAlignment="true" applyBorder="true" applyFont="true" applyNumberFormat="true" borderId="1" fillId="0" fontId="7" numFmtId="1002" quotePrefix="false">
      <alignment horizontal="center" vertical="center" wrapText="true"/>
    </xf>
    <xf applyAlignment="true" applyBorder="true" applyFont="true" applyNumberFormat="true" borderId="1" fillId="0" fontId="7" numFmtId="1005" quotePrefix="false">
      <alignment horizontal="center" vertical="center" wrapText="true"/>
    </xf>
    <xf applyAlignment="true" applyBorder="true" applyFont="true" applyNumberFormat="true" borderId="1" fillId="0" fontId="7" numFmtId="1006" quotePrefix="false">
      <alignment horizontal="center"/>
    </xf>
    <xf applyAlignment="true" applyBorder="true" applyFont="true" applyNumberFormat="true" borderId="1" fillId="0" fontId="7" numFmtId="1007" quotePrefix="false">
      <alignment horizontal="center"/>
    </xf>
    <xf applyAlignment="true" applyBorder="true" applyFont="true" applyNumberFormat="true" borderId="1" fillId="0" fontId="7" numFmtId="1004" quotePrefix="false">
      <alignment horizontal="center" vertical="center" wrapText="true"/>
    </xf>
    <xf applyAlignment="true" applyBorder="true" applyFont="true" applyNumberFormat="true" borderId="1" fillId="0" fontId="7" numFmtId="1001" quotePrefix="false">
      <alignment horizontal="center" vertical="center" wrapText="true"/>
    </xf>
    <xf applyAlignment="true" applyBorder="true" applyFont="true" applyNumberFormat="true" borderId="1" fillId="0" fontId="7" numFmtId="1003" quotePrefix="false">
      <alignment horizontal="center" vertical="center" wrapText="true"/>
    </xf>
    <xf applyAlignment="true" applyFont="true" applyNumberFormat="true" borderId="0" fillId="0" fontId="7" numFmtId="1000" quotePrefix="false">
      <alignment horizontal="right" vertical="top"/>
    </xf>
    <xf applyAlignment="true" applyFont="true" applyNumberFormat="true" borderId="0" fillId="0" fontId="7" numFmtId="1000" quotePrefix="false">
      <alignment horizontal="center" vertical="top"/>
    </xf>
    <xf applyAlignment="true" applyFont="true" applyNumberFormat="true" borderId="0" fillId="0" fontId="7" numFmtId="1006" quotePrefix="false">
      <alignment horizontal="center"/>
    </xf>
    <xf applyAlignment="true" applyFont="true" applyNumberFormat="true" borderId="0" fillId="0" fontId="7" numFmtId="1007" quotePrefix="false">
      <alignment horizontal="center"/>
    </xf>
    <xf applyAlignment="true" applyBorder="true" applyFont="true" applyNumberFormat="true" borderId="1" fillId="0" fontId="8" numFmtId="1000" quotePrefix="false">
      <alignment horizontal="left"/>
    </xf>
    <xf applyAlignment="true" applyBorder="true" applyFont="true" applyNumberFormat="true" borderId="3" fillId="0" fontId="8" numFmtId="1000" quotePrefix="false">
      <alignment horizontal="left"/>
    </xf>
    <xf applyAlignment="true" applyBorder="true" applyFont="true" applyNumberFormat="true" borderId="4" fillId="0" fontId="8" numFmtId="1000" quotePrefix="false">
      <alignment horizontal="left"/>
    </xf>
    <xf applyAlignment="true" applyFont="true" applyNumberFormat="true" borderId="0" fillId="0" fontId="7" numFmtId="1000" quotePrefix="false">
      <alignment horizontal="left"/>
    </xf>
    <xf applyAlignment="true" applyFont="true" applyNumberFormat="true" borderId="0" fillId="0" fontId="5" numFmtId="1000" quotePrefix="false">
      <alignment horizontal="center" wrapText="true"/>
    </xf>
    <xf applyAlignment="true" applyFont="true" applyNumberFormat="true" borderId="0" fillId="0" fontId="5" numFmtId="1000" quotePrefix="false">
      <alignment horizontal="center" wrapText="true"/>
    </xf>
    <xf applyAlignment="true" applyFont="true" applyNumberFormat="true" borderId="0" fillId="0" fontId="5" numFmtId="1000" quotePrefix="false">
      <alignment horizontal="center" wrapText="true"/>
    </xf>
    <xf applyAlignment="true" applyFont="true" applyNumberFormat="true" borderId="0" fillId="0" fontId="5" numFmtId="1000" quotePrefix="false">
      <alignment wrapText="true"/>
    </xf>
    <xf applyBorder="true" applyFont="true" applyNumberFormat="true" borderId="2" fillId="0" fontId="7" numFmtId="1000" quotePrefix="false"/>
    <xf applyBorder="true" applyFont="true" applyNumberFormat="true" borderId="15" fillId="0" fontId="7" numFmtId="1000" quotePrefix="false"/>
    <xf applyBorder="true" applyFont="true" applyNumberFormat="true" borderId="7" fillId="0" fontId="7" numFmtId="1000" quotePrefix="false"/>
    <xf applyAlignment="true" applyBorder="true" applyFont="true" applyNumberFormat="true" borderId="1" fillId="0" fontId="7" numFmtId="1001" quotePrefix="false">
      <alignment horizontal="right"/>
    </xf>
    <xf applyAlignment="true" applyBorder="true" applyFont="true" applyNumberFormat="true" borderId="1" fillId="0" fontId="7" numFmtId="1004" quotePrefix="false">
      <alignment horizontal="right"/>
    </xf>
    <xf applyAlignment="true" applyFill="true" applyFont="true" applyNumberFormat="true" borderId="0" fillId="2" fontId="7" numFmtId="1000" quotePrefix="false">
      <alignment horizontal="center"/>
    </xf>
    <xf applyAlignment="true" applyBorder="true" applyFont="true" applyNumberFormat="true" borderId="16" fillId="0" fontId="7" numFmtId="1000" quotePrefix="false">
      <alignment horizontal="center" vertical="center" wrapText="true"/>
    </xf>
    <xf applyAlignment="true" applyBorder="true" applyFont="true" applyNumberFormat="true" borderId="17" fillId="0" fontId="7" numFmtId="1000" quotePrefix="false">
      <alignment horizontal="center" vertical="center" wrapText="true"/>
    </xf>
    <xf applyAlignment="true" applyBorder="true" applyFont="true" applyNumberFormat="true" borderId="18" fillId="0" fontId="7" numFmtId="1000" quotePrefix="false">
      <alignment horizontal="center" vertical="center" wrapText="true"/>
    </xf>
    <xf applyAlignment="true" applyBorder="true" applyFont="true" applyNumberFormat="true" borderId="15" fillId="0" fontId="7" numFmtId="1000" quotePrefix="false">
      <alignment horizontal="center" vertical="center" wrapText="true"/>
    </xf>
    <xf applyAlignment="true" applyBorder="true" applyFont="true" applyNumberFormat="true" borderId="7" fillId="0" fontId="7" numFmtId="1000" quotePrefix="false">
      <alignment horizontal="center" vertical="center" wrapText="true"/>
    </xf>
    <xf applyAlignment="true" applyBorder="true" applyFont="true" applyNumberFormat="true" borderId="19" fillId="0" fontId="7" numFmtId="1000" quotePrefix="false">
      <alignment horizontal="center" vertical="center" wrapText="true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15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20" fillId="0" fontId="7" numFmtId="1000" quotePrefix="false">
      <alignment horizontal="center" vertical="center" wrapText="true"/>
    </xf>
    <xf applyAlignment="true" applyBorder="true" applyFont="true" applyNumberFormat="true" borderId="8" fillId="0" fontId="7" numFmtId="1000" quotePrefix="false">
      <alignment horizontal="center" vertical="center" wrapText="true"/>
    </xf>
    <xf applyAlignment="true" applyBorder="true" applyFont="true" applyNumberFormat="true" borderId="21" fillId="0" fontId="7" numFmtId="1000" quotePrefix="false">
      <alignment horizontal="center" vertical="center" wrapText="true"/>
    </xf>
    <xf applyAlignment="true" applyBorder="true" applyFont="true" applyNumberFormat="true" borderId="22" fillId="0" fontId="7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1" fillId="0" fontId="7" numFmtId="1002" quotePrefix="false">
      <alignment horizontal="center"/>
    </xf>
    <xf applyAlignment="true" applyBorder="true" applyFont="true" applyNumberFormat="true" borderId="1" fillId="0" fontId="7" numFmtId="1007" quotePrefix="false">
      <alignment horizontal="right"/>
    </xf>
    <xf applyFont="true" applyNumberFormat="true" borderId="0" fillId="0" fontId="7" numFmtId="1007" quotePrefix="false"/>
    <xf applyAlignment="true" applyBorder="true" applyFont="true" applyNumberFormat="true" borderId="1" fillId="0" fontId="7" numFmtId="1003" quotePrefix="false">
      <alignment horizontal="center"/>
    </xf>
    <xf applyAlignment="true" applyBorder="true" applyFill="true" applyFont="true" applyNumberFormat="true" borderId="2" fillId="2" fontId="7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ill="true" applyFont="true" applyNumberFormat="true" borderId="7" fillId="2" fontId="7" numFmtId="1000" quotePrefix="false">
      <alignment horizontal="center"/>
    </xf>
    <xf applyAlignment="true" applyBorder="true" applyFill="true" applyFont="true" applyNumberFormat="true" borderId="1" fillId="2" fontId="7" numFmtId="1002" quotePrefix="false">
      <alignment horizontal="center"/>
    </xf>
    <xf applyAlignment="true" applyBorder="true" applyFill="true" applyFont="true" applyNumberFormat="true" borderId="1" fillId="2" fontId="7" numFmtId="1003" quotePrefix="false">
      <alignment horizontal="center"/>
    </xf>
    <xf applyAlignment="true" applyBorder="true" applyFill="true" applyFont="true" applyNumberFormat="true" borderId="1" fillId="2" fontId="7" numFmtId="1007" quotePrefix="false">
      <alignment horizontal="right"/>
    </xf>
    <xf applyAlignment="true" applyBorder="true" applyFill="true" applyFont="true" applyNumberFormat="true" borderId="1" fillId="2" fontId="7" numFmtId="1007" quotePrefix="false">
      <alignment horizontal="center"/>
    </xf>
    <xf applyAlignment="true" applyFill="true" applyFont="true" applyNumberFormat="true" borderId="0" fillId="2" fontId="7" numFmtId="1007" quotePrefix="false">
      <alignment horizontal="center"/>
    </xf>
    <xf applyAlignment="true" applyBorder="true" applyFont="true" applyNumberFormat="true" borderId="2" fillId="0" fontId="7" numFmtId="1007" quotePrefix="false">
      <alignment horizontal="center"/>
    </xf>
    <xf applyAlignment="true" applyBorder="true" applyFont="true" applyNumberFormat="true" borderId="15" fillId="0" fontId="7" numFmtId="1007" quotePrefix="false">
      <alignment horizontal="center"/>
    </xf>
    <xf applyAlignment="true" applyBorder="true" applyFont="true" applyNumberFormat="true" borderId="7" fillId="0" fontId="7" numFmtId="1007" quotePrefix="false">
      <alignment horizontal="center"/>
    </xf>
    <xf applyAlignment="true" applyFill="true" applyFont="true" applyNumberFormat="true" borderId="0" fillId="3" fontId="3" numFmtId="1000" quotePrefix="false">
      <alignment vertical="center"/>
    </xf>
    <xf applyAlignment="true" applyFill="true" applyFont="true" applyNumberFormat="true" borderId="0" fillId="3" fontId="9" numFmtId="1000" quotePrefix="false">
      <alignment horizontal="left" vertical="center"/>
    </xf>
    <xf applyAlignment="true" applyFill="true" applyFont="true" applyNumberFormat="true" borderId="0" fillId="3" fontId="3" numFmtId="1000" quotePrefix="false">
      <alignment horizontal="right" vertical="center"/>
    </xf>
    <xf applyAlignment="true" applyFill="true" applyFont="true" applyNumberFormat="true" borderId="0" fillId="3" fontId="10" numFmtId="1000" quotePrefix="false">
      <alignment horizontal="center" vertical="center" wrapText="true"/>
    </xf>
    <xf applyAlignment="true" applyFill="true" applyFont="true" applyNumberFormat="true" borderId="0" fillId="3" fontId="10" numFmtId="1000" quotePrefix="false">
      <alignment horizontal="center" vertical="center" wrapText="true"/>
    </xf>
    <xf applyAlignment="true" applyFill="true" applyFont="true" applyNumberFormat="true" borderId="0" fillId="3" fontId="10" numFmtId="1000" quotePrefix="false">
      <alignment horizontal="center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ill="true" applyFont="true" applyNumberFormat="true" borderId="4" fillId="3" fontId="3" numFmtId="1000" quotePrefix="false">
      <alignment horizontal="center" vertical="center"/>
    </xf>
    <xf applyAlignment="true" applyBorder="true" applyFill="true" applyFont="true" applyNumberFormat="true" borderId="4" fillId="3" fontId="3" numFmtId="1000" quotePrefix="false">
      <alignment horizontal="center" vertical="center" wrapText="true"/>
    </xf>
    <xf applyAlignment="true" applyBorder="true" applyFill="true" applyFont="true" applyNumberFormat="true" borderId="3" fillId="3" fontId="3" numFmtId="1000" quotePrefix="false">
      <alignment horizontal="center" vertical="center" wrapText="true"/>
    </xf>
    <xf applyAlignment="true" applyBorder="true" applyFill="true" applyFont="true" applyNumberFormat="true" borderId="5" fillId="3" fontId="3" numFmtId="1000" quotePrefix="false">
      <alignment horizontal="center"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/>
    </xf>
    <xf applyAlignment="true" applyBorder="true" applyFill="true" applyFont="true" applyNumberFormat="true" borderId="4" fillId="3" fontId="10" numFmtId="1000" quotePrefix="false">
      <alignment horizontal="center" vertical="center"/>
    </xf>
    <xf applyAlignment="true" applyBorder="true" applyFill="true" applyFont="true" applyNumberFormat="true" borderId="1" fillId="3" fontId="3" numFmtId="1000" quotePrefix="false">
      <alignment vertical="center"/>
    </xf>
    <xf applyAlignment="true" applyBorder="true" applyFill="true" applyFont="true" applyNumberFormat="true" borderId="1" fillId="3" fontId="3" numFmtId="1007" quotePrefix="false">
      <alignment vertical="center"/>
    </xf>
    <xf applyAlignment="true" applyFill="true" applyFont="true" applyNumberFormat="true" borderId="0" fillId="3" fontId="10" numFmtId="1000" quotePrefix="false">
      <alignment vertical="center"/>
    </xf>
    <xf applyAlignment="true" applyBorder="true" applyFont="true" applyNumberFormat="true" borderId="1" fillId="0" fontId="10" numFmtId="1000" quotePrefix="false">
      <alignment vertical="center"/>
    </xf>
    <xf applyAlignment="true" applyBorder="true" applyFont="true" applyNumberFormat="true" borderId="1" fillId="0" fontId="5" numFmtId="1002" quotePrefix="false">
      <alignment horizontal="center"/>
    </xf>
    <xf applyAlignment="true" applyBorder="true" applyFont="true" applyNumberFormat="true" borderId="1" fillId="0" fontId="10" numFmtId="1007" quotePrefix="false">
      <alignment vertical="center"/>
    </xf>
    <xf applyAlignment="true" applyBorder="true" applyFont="true" applyNumberFormat="true" borderId="1" fillId="0" fontId="5" numFmtId="1003" quotePrefix="false">
      <alignment horizontal="center"/>
    </xf>
    <xf applyAlignment="true" applyFont="true" applyNumberFormat="true" borderId="0" fillId="0" fontId="10" numFmtId="1000" quotePrefix="false">
      <alignment vertical="center"/>
    </xf>
    <xf applyAlignment="true" applyBorder="true" applyFill="true" applyFont="true" applyNumberFormat="true" borderId="1" fillId="3" fontId="10" numFmtId="1000" quotePrefix="false">
      <alignment vertical="center"/>
    </xf>
    <xf applyFont="true" applyNumberFormat="true" borderId="0" fillId="0" fontId="11" numFmtId="1000" quotePrefix="false"/>
    <xf applyAlignment="true" applyBorder="true" applyFill="true" applyFont="true" applyNumberFormat="true" borderId="1" fillId="3" fontId="10" numFmtId="1007" quotePrefix="false">
      <alignment vertical="center"/>
    </xf>
    <xf applyAlignment="true" applyFill="true" applyFont="true" applyNumberFormat="true" borderId="0" fillId="3" fontId="12" numFmtId="1000" quotePrefix="false">
      <alignment horizontal="left" vertical="center"/>
    </xf>
    <xf applyFill="true" applyFont="true" applyNumberFormat="true" borderId="0" fillId="3" fontId="3" numFmtId="1000" quotePrefix="false"/>
    <xf applyAlignment="true" applyFont="true" applyNumberFormat="true" borderId="0" fillId="0" fontId="3" numFmtId="1000" quotePrefix="false">
      <alignment horizontal="right"/>
    </xf>
    <xf applyAlignment="true" applyBorder="true" applyFill="true" applyFont="true" applyNumberFormat="true" borderId="2" fillId="4" fontId="13" numFmtId="1000" quotePrefix="false">
      <alignment horizontal="center" vertical="center" wrapText="true"/>
    </xf>
    <xf applyAlignment="true" applyBorder="true" applyFill="true" applyFont="true" applyNumberFormat="true" borderId="7" fillId="4" fontId="13" numFmtId="1000" quotePrefix="false">
      <alignment horizontal="center" vertical="center" wrapText="true"/>
    </xf>
    <xf applyAlignment="true" applyBorder="true" applyFill="true" applyFont="true" applyNumberFormat="true" borderId="3" fillId="4" fontId="13" numFmtId="1000" quotePrefix="false">
      <alignment horizontal="center" vertical="center" wrapText="true"/>
    </xf>
    <xf applyAlignment="true" applyBorder="true" applyFill="true" applyFont="true" applyNumberFormat="true" borderId="4" fillId="4" fontId="13" numFmtId="1000" quotePrefix="false">
      <alignment horizontal="center" vertical="center" wrapText="true"/>
    </xf>
    <xf applyAlignment="true" applyFill="true" applyFont="true" applyNumberFormat="true" borderId="0" fillId="3" fontId="3" numFmtId="1000" quotePrefix="false">
      <alignment horizontal="center" vertical="center"/>
    </xf>
    <xf applyAlignment="true" applyBorder="true" applyFill="true" applyFont="true" applyNumberFormat="true" borderId="1" fillId="4" fontId="14" numFmtId="1000" quotePrefix="false">
      <alignment horizontal="center" vertical="center" wrapText="true"/>
    </xf>
    <xf applyAlignment="true" applyBorder="true" applyFill="true" applyFont="true" applyNumberFormat="true" borderId="1" fillId="4" fontId="14" numFmtId="1002" quotePrefix="false">
      <alignment horizontal="center" vertical="center" wrapText="true"/>
    </xf>
    <xf applyAlignment="true" applyBorder="true" applyFill="true" applyFont="true" applyNumberFormat="true" borderId="1" fillId="4" fontId="7" numFmtId="1000" quotePrefix="false">
      <alignment horizontal="center" vertical="center" wrapText="true"/>
    </xf>
    <xf applyAlignment="true" applyBorder="true" applyFill="true" applyFont="true" applyNumberFormat="true" borderId="1" fillId="4" fontId="7" numFmtId="1002" quotePrefix="false">
      <alignment horizontal="center" vertical="center" wrapText="true"/>
    </xf>
    <xf applyAlignment="true" applyBorder="true" applyFill="true" applyFont="true" applyNumberFormat="true" borderId="15" fillId="4" fontId="13" numFmtId="1000" quotePrefix="false">
      <alignment horizontal="center" vertical="center" wrapText="true"/>
    </xf>
    <xf applyAlignment="true" applyBorder="true" applyFill="true" applyFont="true" applyNumberFormat="true" borderId="1" fillId="4" fontId="6" numFmtId="1000" quotePrefix="false">
      <alignment horizontal="center" vertical="center"/>
    </xf>
    <xf applyAlignment="true" applyFill="true" applyFont="true" applyNumberFormat="true" borderId="0" fillId="3" fontId="7" numFmtId="1000" quotePrefix="false">
      <alignment horizontal="center" vertical="center"/>
    </xf>
    <xf applyAlignment="true" applyBorder="true" applyFill="true" applyFont="true" applyNumberFormat="true" borderId="1" fillId="4" fontId="7" numFmtId="1000" quotePrefix="false">
      <alignment horizontal="center" vertical="center"/>
    </xf>
    <xf applyFill="true" applyFont="true" applyNumberFormat="true" borderId="0" fillId="3" fontId="7" numFmtId="1000" quotePrefix="false"/>
    <xf applyAlignment="true" applyFill="true" applyFont="true" applyNumberFormat="true" borderId="0" fillId="3" fontId="3" numFmtId="1000" quotePrefix="false">
      <alignment horizontal="right"/>
    </xf>
    <xf applyAlignment="true" applyFont="true" applyNumberFormat="true" borderId="0" fillId="0" fontId="7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vertical="center" wrapText="true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9" fillId="0" fontId="5" numFmtId="1000" quotePrefix="false">
      <alignment horizontal="center" vertical="center" wrapText="true"/>
    </xf>
    <xf applyBorder="true" applyFont="true" applyNumberFormat="true" borderId="1" fillId="0" fontId="7" numFmtId="1000" quotePrefix="false"/>
    <xf applyBorder="true" applyFont="true" applyNumberFormat="true" borderId="2" fillId="0" fontId="5" numFmtId="1000" quotePrefix="false"/>
    <xf applyAlignment="true" applyFont="true" applyNumberFormat="true" borderId="0" fillId="0" fontId="7" numFmtId="1000" quotePrefix="false">
      <alignment horizontal="center"/>
    </xf>
    <xf applyAlignment="true" applyFont="true" applyNumberFormat="true" borderId="0" fillId="0" fontId="1" numFmtId="1000" quotePrefix="false">
      <alignment horizontal="center" vertical="center"/>
    </xf>
    <xf applyFont="true" applyNumberFormat="true" borderId="0" fillId="0" fontId="15" numFmtId="1000" quotePrefix="false"/>
    <xf applyAlignment="true" applyFill="true" applyFont="true" applyNumberFormat="true" borderId="0" fillId="3" fontId="7" numFmtId="1000" quotePrefix="false">
      <alignment horizontal="right"/>
    </xf>
    <xf applyAlignment="true" applyBorder="true" applyFill="true" applyFont="true" applyNumberFormat="true" borderId="1" fillId="3" fontId="5" numFmtId="1000" quotePrefix="false">
      <alignment horizontal="center" vertical="center" wrapText="true"/>
    </xf>
    <xf applyAlignment="true" applyBorder="true" applyFill="true" applyFont="true" applyNumberFormat="true" borderId="3" fillId="3" fontId="5" numFmtId="1000" quotePrefix="false">
      <alignment horizontal="center" vertical="center" wrapText="true"/>
    </xf>
    <xf applyAlignment="true" applyBorder="true" applyFill="true" applyFont="true" applyNumberFormat="true" borderId="4" fillId="3" fontId="5" numFmtId="1000" quotePrefix="false">
      <alignment horizontal="center" vertical="center" wrapText="true"/>
    </xf>
    <xf applyFill="true" applyFont="true" applyNumberFormat="true" borderId="0" fillId="3" fontId="5" numFmtId="1000" quotePrefix="false"/>
    <xf applyAlignment="true" applyBorder="true" applyFill="true" applyFont="true" applyNumberFormat="true" borderId="1" fillId="3" fontId="5" numFmtId="1000" quotePrefix="false">
      <alignment horizontal="center"/>
    </xf>
    <xf applyAlignment="true" applyBorder="true" applyFill="true" applyFont="true" applyNumberFormat="true" borderId="3" fillId="3" fontId="5" numFmtId="1000" quotePrefix="false">
      <alignment horizontal="center"/>
    </xf>
    <xf applyAlignment="true" applyBorder="true" applyFill="true" applyFont="true" applyNumberFormat="true" borderId="4" fillId="3" fontId="5" numFmtId="1000" quotePrefix="false">
      <alignment horizontal="center"/>
    </xf>
    <xf applyAlignment="true" applyBorder="true" applyFill="true" applyFont="true" applyNumberFormat="true" borderId="1" fillId="3" fontId="5" numFmtId="1000" quotePrefix="false">
      <alignment horizontal="left" vertical="center" wrapText="true"/>
    </xf>
    <xf applyAlignment="true" applyBorder="true" applyFill="true" applyFont="true" applyNumberFormat="true" borderId="5" fillId="3" fontId="5" numFmtId="1000" quotePrefix="false">
      <alignment horizontal="center" vertical="center" wrapText="true"/>
    </xf>
    <xf applyAlignment="true" applyBorder="true" applyFill="true" applyFont="true" applyNumberFormat="true" borderId="1" fillId="3" fontId="5" numFmtId="1002" quotePrefix="false">
      <alignment horizontal="center" vertical="center" wrapText="true"/>
    </xf>
    <xf applyAlignment="true" applyBorder="true" applyFill="true" applyFont="true" applyNumberFormat="true" borderId="1" fillId="3" fontId="5" numFmtId="1003" quotePrefix="false">
      <alignment horizontal="center" vertical="center" wrapText="true"/>
    </xf>
    <xf applyAlignment="true" applyBorder="true" applyFill="true" applyFont="true" applyNumberFormat="true" borderId="1" fillId="3" fontId="7" numFmtId="1000" quotePrefix="false">
      <alignment horizontal="left" vertical="center" wrapText="true"/>
    </xf>
    <xf applyAlignment="true" applyBorder="true" applyFill="true" applyFont="true" applyNumberFormat="true" borderId="1" fillId="3" fontId="7" numFmtId="1002" quotePrefix="false">
      <alignment horizontal="center" vertical="center" wrapText="true"/>
    </xf>
    <xf applyAlignment="true" applyBorder="true" applyFill="true" applyFont="true" applyNumberFormat="true" borderId="1" fillId="3" fontId="7" numFmtId="1001" quotePrefix="false">
      <alignment horizontal="center" vertical="center" wrapText="true"/>
    </xf>
    <xf applyAlignment="true" applyBorder="true" applyFill="true" applyFont="true" applyNumberFormat="true" borderId="1" fillId="3" fontId="7" numFmtId="1003" quotePrefix="false">
      <alignment horizontal="center" vertical="center" wrapText="true"/>
    </xf>
    <xf applyAlignment="true" applyBorder="true" applyFill="true" applyFont="true" applyNumberFormat="true" borderId="1" fillId="3" fontId="5" numFmtId="1001" quotePrefix="false">
      <alignment horizontal="center" vertical="center" wrapText="true"/>
    </xf>
    <xf applyAlignment="true" applyBorder="true" applyFill="true" applyFont="true" applyNumberFormat="true" borderId="1" fillId="3" fontId="7" numFmtId="1000" quotePrefix="false">
      <alignment horizontal="center" vertical="center" wrapText="true"/>
    </xf>
    <xf applyAlignment="true" applyBorder="true" applyFill="true" applyFont="true" applyNumberFormat="true" borderId="1" fillId="3" fontId="5" numFmtId="1003" quotePrefix="false">
      <alignment horizontal="left" vertical="center" wrapText="true"/>
    </xf>
    <xf applyAlignment="true" applyFill="true" applyFont="true" applyNumberFormat="true" borderId="0" fillId="3" fontId="5" numFmtId="1000" quotePrefix="false">
      <alignment horizontal="center"/>
    </xf>
    <xf applyAlignment="true" applyBorder="true" applyFill="true" applyFont="true" applyNumberFormat="true" borderId="15" fillId="3" fontId="5" numFmtId="1000" quotePrefix="false">
      <alignment horizontal="center"/>
    </xf>
    <xf applyAlignment="true" applyBorder="true" applyFill="true" applyFont="true" applyNumberFormat="true" borderId="1" fillId="3" fontId="5" numFmtId="1002" quotePrefix="false">
      <alignment horizontal="right" vertical="center" wrapText="true"/>
    </xf>
    <xf applyAlignment="true" applyBorder="true" applyFill="true" applyFont="true" applyNumberFormat="true" borderId="15" fillId="3" fontId="5" numFmtId="1002" quotePrefix="false">
      <alignment horizontal="center"/>
    </xf>
    <xf applyAlignment="true" applyBorder="true" applyFill="true" applyFont="true" applyNumberFormat="true" borderId="7" fillId="3" fontId="5" numFmtId="1000" quotePrefix="false">
      <alignment horizontal="center"/>
    </xf>
    <xf applyAlignment="true" applyBorder="true" applyFill="true" applyFont="true" applyNumberFormat="true" borderId="15" fillId="3" fontId="5" numFmtId="1003" quotePrefix="false">
      <alignment horizontal="center"/>
    </xf>
    <xf applyFill="true" applyFont="true" applyNumberFormat="true" borderId="0" fillId="3" fontId="7" numFmtId="1002" quotePrefix="false"/>
    <xf applyFont="true" applyNumberFormat="true" borderId="0" fillId="0" fontId="16" numFmtId="1000" quotePrefix="false"/>
    <xf applyFont="true" applyNumberFormat="true" borderId="0" fillId="0" fontId="17" numFmtId="1000" quotePrefix="false"/>
    <xf applyAlignment="true" applyFont="true" applyNumberFormat="true" borderId="0" fillId="0" fontId="17" numFmtId="1000" quotePrefix="false">
      <alignment horizontal="center" vertical="center"/>
    </xf>
    <xf applyAlignment="true" applyFont="true" applyNumberFormat="true" borderId="0" fillId="0" fontId="18" numFmtId="1000" quotePrefix="false">
      <alignment horizontal="center" vertical="center" wrapText="true"/>
    </xf>
    <xf applyAlignment="true" applyFont="true" applyNumberFormat="true" borderId="0" fillId="0" fontId="18" numFmtId="1000" quotePrefix="false">
      <alignment horizontal="center" vertical="center" wrapText="true"/>
    </xf>
    <xf applyAlignment="true" applyFont="true" applyNumberFormat="true" borderId="0" fillId="0" fontId="18" numFmtId="1000" quotePrefix="false">
      <alignment horizontal="center" vertical="center" wrapText="true"/>
    </xf>
    <xf applyAlignment="true" applyFont="true" applyNumberFormat="true" borderId="0" fillId="0" fontId="18" numFmtId="1000" quotePrefix="false">
      <alignment horizontal="center" vertical="center"/>
    </xf>
    <xf applyAlignment="true" applyFont="true" applyNumberFormat="true" borderId="0" fillId="0" fontId="18" numFmtId="1000" quotePrefix="false">
      <alignment horizontal="center" vertical="center"/>
    </xf>
    <xf applyAlignment="true" applyFont="true" applyNumberFormat="true" borderId="0" fillId="0" fontId="18" numFmtId="1000" quotePrefix="false">
      <alignment horizontal="center" vertical="center"/>
    </xf>
    <xf applyAlignment="true" applyFont="true" applyNumberFormat="true" borderId="0" fillId="0" fontId="18" numFmtId="1000" quotePrefix="false">
      <alignment horizontal="center" vertical="center"/>
    </xf>
    <xf applyAlignment="true" applyBorder="true" applyFont="true" applyNumberFormat="true" borderId="1" fillId="0" fontId="18" numFmtId="1000" quotePrefix="false">
      <alignment horizontal="center" vertical="center"/>
    </xf>
    <xf applyAlignment="true" applyBorder="true" applyFont="true" applyNumberFormat="true" borderId="1" fillId="0" fontId="18" numFmtId="1000" quotePrefix="false">
      <alignment horizontal="center" vertical="center" wrapText="true"/>
    </xf>
    <xf applyAlignment="true" applyBorder="true" applyFont="true" applyNumberFormat="true" borderId="1" fillId="0" fontId="17" numFmtId="1000" quotePrefix="false">
      <alignment horizontal="center" vertical="center" wrapText="true"/>
    </xf>
    <xf applyAlignment="true" applyBorder="true" applyFont="true" applyNumberFormat="true" borderId="1" fillId="0" fontId="17" numFmtId="1000" quotePrefix="false">
      <alignment horizontal="center" vertical="center"/>
    </xf>
    <xf applyAlignment="true" applyBorder="true" applyFont="true" applyNumberFormat="true" borderId="23" fillId="0" fontId="19" numFmtId="1003" quotePrefix="false">
      <alignment horizontal="center" vertical="center"/>
    </xf>
    <xf applyAlignment="true" applyBorder="true" applyFont="true" applyNumberFormat="true" borderId="1" fillId="0" fontId="17" numFmtId="1007" quotePrefix="false">
      <alignment horizontal="center" vertical="center"/>
    </xf>
    <xf applyAlignment="true" applyBorder="true" applyFont="true" applyNumberFormat="true" borderId="1" fillId="0" fontId="19" numFmtId="1003" quotePrefix="false">
      <alignment horizontal="center" vertical="center"/>
    </xf>
    <xf applyAlignment="true" applyFont="true" applyNumberFormat="true" borderId="0" fillId="0" fontId="17" numFmtId="1000" quotePrefix="false">
      <alignment horizontal="center" vertical="center" wrapText="true"/>
    </xf>
    <xf applyAlignment="true" applyFont="true" applyNumberFormat="true" borderId="0" fillId="0" fontId="19" numFmtId="1003" quotePrefix="false">
      <alignment horizontal="center" vertical="center"/>
    </xf>
    <xf applyAlignment="true" applyFont="true" applyNumberFormat="true" borderId="0" fillId="0" fontId="17" numFmtId="1007" quotePrefix="false">
      <alignment horizontal="center" vertical="center"/>
    </xf>
    <xf applyAlignment="true" applyBorder="true" applyFont="true" applyNumberFormat="true" borderId="1" fillId="0" fontId="20" numFmtId="1003" quotePrefix="false">
      <alignment horizontal="center" vertical="center"/>
    </xf>
    <xf applyAlignment="true" applyBorder="true" applyFont="true" applyNumberFormat="true" borderId="1" fillId="0" fontId="18" numFmtId="1002" quotePrefix="false">
      <alignment horizontal="center" vertical="center"/>
    </xf>
    <xf applyAlignment="true" applyBorder="true" applyFont="true" applyNumberFormat="true" borderId="24" fillId="0" fontId="18" numFmtId="1000" quotePrefix="false">
      <alignment horizontal="center" vertical="center" wrapText="true"/>
    </xf>
    <xf applyAlignment="true" applyBorder="true" applyFont="true" applyNumberFormat="true" borderId="24" fillId="0" fontId="19" numFmtId="1003" quotePrefix="false">
      <alignment horizontal="center" vertical="center"/>
    </xf>
    <xf applyAlignment="true" applyBorder="true" applyFont="true" applyNumberFormat="true" borderId="24" fillId="0" fontId="18" numFmtId="1002" quotePrefix="false">
      <alignment horizontal="center" vertical="center"/>
    </xf>
    <xf applyAlignment="true" applyBorder="true" applyFont="true" applyNumberFormat="true" borderId="1" fillId="0" fontId="19" numFmtId="1008" quotePrefix="false">
      <alignment horizontal="center" vertical="center"/>
    </xf>
    <xf applyAlignment="true" applyBorder="true" applyFont="true" applyNumberFormat="true" borderId="1" fillId="0" fontId="17" numFmtId="1008" quotePrefix="false">
      <alignment horizontal="center" vertical="center"/>
    </xf>
    <xf applyFont="true" applyNumberFormat="true" borderId="0" fillId="0" fontId="16" numFmtId="1000" quotePrefix="false"/>
    <xf applyAlignment="true" applyFont="true" applyNumberFormat="true" borderId="0" fillId="0" fontId="17" numFmtId="1008" quotePrefix="false">
      <alignment horizontal="center" vertical="center"/>
    </xf>
    <xf applyAlignment="true" applyBorder="true" applyFont="true" applyNumberFormat="true" borderId="22" fillId="0" fontId="18" numFmtId="1000" quotePrefix="false">
      <alignment horizontal="center" vertical="center" wrapText="true"/>
    </xf>
    <xf applyAlignment="true" applyBorder="true" applyFont="true" applyNumberFormat="true" borderId="22" fillId="0" fontId="19" numFmtId="1003" quotePrefix="false">
      <alignment horizontal="center" vertical="center"/>
    </xf>
    <xf applyAlignment="true" applyBorder="true" applyFont="true" applyNumberFormat="true" borderId="22" fillId="0" fontId="18" numFmtId="1002" quotePrefix="false">
      <alignment horizontal="center" vertical="center"/>
    </xf>
    <xf applyFont="true" applyNumberFormat="true" borderId="0" fillId="0" fontId="21" numFmtId="1000" quotePrefix="false"/>
    <xf applyAlignment="true" applyFont="true" applyNumberFormat="true" borderId="0" fillId="0" fontId="22" numFmtId="1000" quotePrefix="false">
      <alignment horizontal="center" vertical="center"/>
    </xf>
    <xf applyAlignment="true" applyFont="true" applyNumberFormat="true" borderId="0" fillId="0" fontId="23" numFmtId="1000" quotePrefix="false">
      <alignment horizontal="center" vertical="center" wrapText="true"/>
    </xf>
    <xf applyAlignment="true" applyFont="true" applyNumberFormat="true" borderId="0" fillId="0" fontId="23" numFmtId="1000" quotePrefix="false">
      <alignment horizontal="center" vertical="center" wrapText="true"/>
    </xf>
    <xf applyAlignment="true" applyFont="true" applyNumberFormat="true" borderId="0" fillId="0" fontId="23" numFmtId="1000" quotePrefix="false">
      <alignment horizontal="center" vertical="center" wrapText="true"/>
    </xf>
    <xf applyAlignment="true" applyBorder="true" applyFont="true" applyNumberFormat="true" borderId="8" fillId="0" fontId="23" numFmtId="1000" quotePrefix="false">
      <alignment horizontal="center" vertical="center"/>
    </xf>
    <xf applyAlignment="true" applyBorder="true" applyFont="true" applyNumberFormat="true" borderId="12" fillId="0" fontId="23" numFmtId="1000" quotePrefix="false">
      <alignment horizontal="center" vertical="center"/>
    </xf>
    <xf applyAlignment="true" applyBorder="true" applyFont="true" applyNumberFormat="true" borderId="13" fillId="0" fontId="23" numFmtId="1000" quotePrefix="false">
      <alignment horizontal="center" vertical="center"/>
    </xf>
    <xf applyAlignment="true" applyBorder="true" applyFont="true" applyNumberFormat="true" borderId="19" fillId="0" fontId="23" numFmtId="1000" quotePrefix="false">
      <alignment horizontal="center" vertical="center"/>
    </xf>
    <xf applyAlignment="true" applyBorder="true" applyFont="true" applyNumberFormat="true" borderId="19" fillId="0" fontId="23" numFmtId="1000" quotePrefix="false">
      <alignment horizontal="center" vertical="center" wrapText="true"/>
    </xf>
    <xf applyAlignment="true" applyBorder="true" applyFont="true" applyNumberFormat="true" borderId="1" fillId="0" fontId="23" numFmtId="1000" quotePrefix="false">
      <alignment horizontal="center" vertical="center"/>
    </xf>
    <xf applyAlignment="true" applyBorder="true" applyFill="true" applyFont="true" applyNumberFormat="true" borderId="25" fillId="5" fontId="22" numFmtId="1000" quotePrefix="false">
      <alignment horizontal="center" vertical="center" wrapText="true"/>
    </xf>
    <xf applyAlignment="true" applyBorder="true" applyFill="true" applyFont="true" applyNumberFormat="true" borderId="23" fillId="5" fontId="22" numFmtId="1000" quotePrefix="false">
      <alignment horizontal="center" vertical="center"/>
    </xf>
    <xf applyAlignment="true" applyBorder="true" applyFill="true" applyFont="true" applyNumberFormat="true" borderId="26" fillId="5" fontId="22" numFmtId="1000" quotePrefix="false">
      <alignment horizontal="center" vertical="center"/>
    </xf>
    <xf applyAlignment="true" applyBorder="true" applyFill="true" applyFont="true" applyNumberFormat="true" borderId="1" fillId="3" fontId="22" numFmtId="1000" quotePrefix="false">
      <alignment horizontal="center" vertical="center" wrapText="true"/>
    </xf>
    <xf applyAlignment="true" applyBorder="true" applyFill="true" applyFont="true" applyNumberFormat="true" borderId="27" fillId="5" fontId="22" numFmtId="1000" quotePrefix="false">
      <alignment horizontal="center" vertical="center" wrapText="true"/>
    </xf>
    <xf applyAlignment="true" applyBorder="true" applyFill="true" applyFont="true" applyNumberFormat="true" borderId="28" fillId="5" fontId="22" numFmtId="1007" quotePrefix="false">
      <alignment horizontal="center" vertical="center"/>
    </xf>
    <xf applyAlignment="true" applyBorder="true" applyFill="true" applyFont="true" applyNumberFormat="true" borderId="29" fillId="5" fontId="22" numFmtId="1007" quotePrefix="false">
      <alignment horizontal="center" vertical="center"/>
    </xf>
    <xf applyAlignment="true" applyBorder="true" applyFill="true" applyFont="true" applyNumberFormat="true" borderId="25" fillId="6" fontId="22" numFmtId="1000" quotePrefix="false">
      <alignment horizontal="center" vertical="center" wrapText="true"/>
    </xf>
    <xf applyAlignment="true" applyBorder="true" applyFill="true" applyFont="true" applyNumberFormat="true" borderId="23" fillId="6" fontId="22" numFmtId="1000" quotePrefix="false">
      <alignment horizontal="center" vertical="center"/>
    </xf>
    <xf applyAlignment="true" applyBorder="true" applyFill="true" applyFont="true" applyNumberFormat="true" borderId="26" fillId="6" fontId="22" numFmtId="1000" quotePrefix="false">
      <alignment horizontal="center" vertical="center"/>
    </xf>
    <xf applyAlignment="true" applyBorder="true" applyFill="true" applyFont="true" applyNumberFormat="true" borderId="27" fillId="6" fontId="22" numFmtId="1000" quotePrefix="false">
      <alignment horizontal="center" vertical="center" wrapText="true"/>
    </xf>
    <xf applyAlignment="true" applyBorder="true" applyFill="true" applyFont="true" applyNumberFormat="true" borderId="28" fillId="6" fontId="22" numFmtId="1007" quotePrefix="false">
      <alignment horizontal="center" vertical="center"/>
    </xf>
    <xf applyAlignment="true" applyBorder="true" applyFill="true" applyFont="true" applyNumberFormat="true" borderId="29" fillId="6" fontId="22" numFmtId="1007" quotePrefix="false">
      <alignment horizontal="center" vertical="center"/>
    </xf>
    <xf applyAlignment="true" applyBorder="true" applyFill="true" applyFont="true" applyNumberFormat="true" borderId="30" fillId="6" fontId="22" numFmtId="1000" quotePrefix="false">
      <alignment horizontal="center" vertical="center" wrapText="true"/>
    </xf>
    <xf applyAlignment="true" applyBorder="true" applyFill="true" applyFont="true" applyNumberFormat="true" borderId="31" fillId="6" fontId="22" numFmtId="1007" quotePrefix="false">
      <alignment horizontal="center" vertical="center"/>
    </xf>
    <xf applyAlignment="true" applyBorder="true" applyFill="true" applyFont="true" applyNumberFormat="true" borderId="25" fillId="7" fontId="22" numFmtId="1000" quotePrefix="false">
      <alignment horizontal="center" vertical="center" wrapText="true"/>
    </xf>
    <xf applyAlignment="true" applyBorder="true" applyFill="true" applyFont="true" applyNumberFormat="true" borderId="23" fillId="7" fontId="22" numFmtId="1000" quotePrefix="false">
      <alignment horizontal="center" vertical="center"/>
    </xf>
    <xf applyAlignment="true" applyBorder="true" applyFill="true" applyFont="true" applyNumberFormat="true" borderId="26" fillId="7" fontId="22" numFmtId="1000" quotePrefix="false">
      <alignment horizontal="center" vertical="center"/>
    </xf>
    <xf applyAlignment="true" applyBorder="true" applyFill="true" applyFont="true" applyNumberFormat="true" borderId="27" fillId="7" fontId="22" numFmtId="1000" quotePrefix="false">
      <alignment horizontal="center" vertical="center" wrapText="true"/>
    </xf>
    <xf applyAlignment="true" applyBorder="true" applyFill="true" applyFont="true" applyNumberFormat="true" borderId="28" fillId="7" fontId="22" numFmtId="1007" quotePrefix="false">
      <alignment horizontal="center" vertical="center"/>
    </xf>
    <xf applyAlignment="true" applyBorder="true" applyFill="true" applyFont="true" applyNumberFormat="true" borderId="29" fillId="7" fontId="22" numFmtId="1007" quotePrefix="false">
      <alignment horizontal="center" vertical="center"/>
    </xf>
    <xf applyAlignment="true" applyBorder="true" applyFill="true" applyFont="true" applyNumberFormat="true" borderId="32" fillId="8" fontId="22" numFmtId="1000" quotePrefix="false">
      <alignment horizontal="center" vertical="center" wrapText="true"/>
    </xf>
    <xf applyAlignment="true" applyBorder="true" applyFill="true" applyFont="true" applyNumberFormat="true" borderId="23" fillId="8" fontId="22" numFmtId="1000" quotePrefix="false">
      <alignment horizontal="center" vertical="center"/>
    </xf>
    <xf applyAlignment="true" applyBorder="true" applyFill="true" applyFont="true" applyNumberFormat="true" borderId="26" fillId="8" fontId="22" numFmtId="1000" quotePrefix="false">
      <alignment horizontal="center" vertical="center"/>
    </xf>
    <xf applyAlignment="true" applyBorder="true" applyFill="true" applyFont="true" applyNumberFormat="true" borderId="27" fillId="8" fontId="22" numFmtId="1000" quotePrefix="false">
      <alignment horizontal="center" vertical="center" wrapText="true"/>
    </xf>
    <xf applyAlignment="true" applyBorder="true" applyFill="true" applyFont="true" applyNumberFormat="true" borderId="28" fillId="8" fontId="22" numFmtId="1007" quotePrefix="false">
      <alignment horizontal="center" vertical="center"/>
    </xf>
    <xf applyAlignment="true" applyBorder="true" applyFill="true" applyFont="true" applyNumberFormat="true" borderId="29" fillId="8" fontId="22" numFmtId="1007" quotePrefix="false">
      <alignment horizontal="center" vertical="center"/>
    </xf>
    <xf applyAlignment="true" applyFont="true" applyNumberFormat="true" borderId="0" fillId="0" fontId="6" numFmtId="1000" quotePrefix="false">
      <alignment horizontal="right"/>
    </xf>
    <xf applyAlignment="true" applyFont="true" applyNumberFormat="true" borderId="0" fillId="0" fontId="24" numFmtId="1000" quotePrefix="false">
      <alignment horizontal="center" vertical="center" wrapText="true"/>
    </xf>
    <xf applyAlignment="true" applyFont="true" applyNumberFormat="true" borderId="0" fillId="0" fontId="24" numFmtId="1000" quotePrefix="false">
      <alignment horizontal="center" vertical="center" wrapText="true"/>
    </xf>
    <xf applyAlignment="true" applyFont="true" applyNumberFormat="true" borderId="0" fillId="0" fontId="24" numFmtId="1000" quotePrefix="false">
      <alignment horizontal="center" vertical="center" wrapText="true"/>
    </xf>
    <xf applyBorder="true" applyFont="true" applyNumberFormat="true" borderId="1" fillId="0" fontId="24" numFmtId="1000" quotePrefix="false"/>
    <xf applyBorder="true" applyFont="true" applyNumberFormat="true" borderId="1" fillId="0" fontId="6" numFmtId="1000" quotePrefix="false"/>
    <xf applyAlignment="true" applyFont="true" applyNumberFormat="true" borderId="0" fillId="0" fontId="7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vertical="center"/>
    </xf>
    <xf applyAlignment="true" applyFont="true" applyNumberFormat="true" borderId="0" fillId="0" fontId="25" numFmtId="1000" quotePrefix="false">
      <alignment horizontal="center" vertical="center"/>
    </xf>
    <xf applyAlignment="true" applyFont="true" applyNumberFormat="true" borderId="0" fillId="0" fontId="25" numFmtId="1000" quotePrefix="false">
      <alignment vertical="center"/>
    </xf>
    <xf applyAlignment="true" applyFont="true" applyNumberFormat="true" borderId="0" fillId="0" fontId="7" numFmtId="1000" quotePrefix="false">
      <alignment horizontal="right" vertical="center" wrapText="true"/>
    </xf>
    <xf applyAlignment="true" applyFont="true" applyNumberFormat="true" borderId="0" fillId="0" fontId="7" numFmtId="1000" quotePrefix="false">
      <alignment horizontal="right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Border="true" applyFont="true" applyNumberFormat="true" borderId="33" fillId="0" fontId="5" numFmtId="1000" quotePrefix="false">
      <alignment horizontal="center" vertical="center"/>
    </xf>
    <xf applyAlignment="true" applyBorder="true" applyFont="true" applyNumberFormat="true" borderId="34" fillId="0" fontId="7" numFmtId="1000" quotePrefix="false">
      <alignment horizontal="center" vertical="center" wrapText="true"/>
    </xf>
    <xf applyAlignment="true" applyBorder="true" applyFont="true" applyNumberFormat="true" borderId="35" fillId="0" fontId="7" numFmtId="1000" quotePrefix="false">
      <alignment horizontal="center" vertical="center"/>
    </xf>
    <xf applyAlignment="true" applyBorder="true" applyFill="true" applyFont="true" applyNumberFormat="true" borderId="1" fillId="9" fontId="5" numFmtId="1000" quotePrefix="false">
      <alignment horizontal="center" vertical="center" wrapText="true"/>
    </xf>
    <xf applyAlignment="true" applyBorder="true" applyFill="true" applyFont="true" applyNumberFormat="true" borderId="2" fillId="9" fontId="5" numFmtId="1000" quotePrefix="false">
      <alignment horizontal="center" vertical="center" wrapText="true"/>
    </xf>
    <xf applyAlignment="true" applyBorder="true" applyFill="true" applyFont="true" applyNumberFormat="true" borderId="36" fillId="9" fontId="5" numFmtId="1000" quotePrefix="false">
      <alignment horizontal="center" vertical="center" wrapText="true"/>
    </xf>
    <xf applyAlignment="true" applyBorder="true" applyFill="true" applyFont="true" applyNumberFormat="true" borderId="37" fillId="9" fontId="5" numFmtId="1000" quotePrefix="false">
      <alignment horizontal="center" vertical="center" wrapText="true"/>
    </xf>
    <xf applyAlignment="true" applyBorder="true" applyFill="true" applyFont="true" applyNumberFormat="true" borderId="38" fillId="9" fontId="5" numFmtId="1000" quotePrefix="false">
      <alignment horizontal="center" vertical="center" wrapText="true"/>
    </xf>
    <xf applyAlignment="true" applyBorder="true" applyFill="true" applyFont="true" applyNumberFormat="true" borderId="39" fillId="9" fontId="5" numFmtId="1000" quotePrefix="false">
      <alignment horizontal="center" vertical="center" wrapText="true"/>
    </xf>
    <xf applyAlignment="true" applyBorder="true" applyFill="true" applyFont="true" applyNumberFormat="true" borderId="40" fillId="9" fontId="5" numFmtId="1000" quotePrefix="false">
      <alignment horizontal="center" vertical="center" wrapText="true"/>
    </xf>
    <xf applyAlignment="true" applyBorder="true" applyFill="true" applyFont="true" applyNumberFormat="true" borderId="41" fillId="9" fontId="5" numFmtId="1000" quotePrefix="false">
      <alignment horizontal="center" vertical="center" wrapText="true"/>
    </xf>
    <xf applyAlignment="true" applyBorder="true" applyFill="true" applyFont="true" applyNumberFormat="true" borderId="5" fillId="9" fontId="5" numFmtId="1000" quotePrefix="false">
      <alignment horizontal="center" vertical="center" wrapText="true"/>
    </xf>
    <xf applyAlignment="true" applyBorder="true" applyFill="true" applyFont="true" applyNumberFormat="true" borderId="6" fillId="9" fontId="5" numFmtId="1000" quotePrefix="false">
      <alignment horizontal="center" vertical="center" wrapText="true"/>
    </xf>
    <xf applyAlignment="true" applyBorder="true" applyFill="true" applyFont="true" applyNumberFormat="true" borderId="42" fillId="9" fontId="5" numFmtId="1000" quotePrefix="false">
      <alignment horizontal="center" vertical="center" wrapText="true"/>
    </xf>
    <xf applyAlignment="true" applyBorder="true" applyFill="true" applyFont="true" applyNumberFormat="true" borderId="43" fillId="9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2" fillId="0" fontId="7" numFmtId="1000" quotePrefix="false">
      <alignment horizontal="center" vertical="center"/>
    </xf>
    <xf applyAlignment="true" applyBorder="true" applyFont="true" applyNumberFormat="true" borderId="36" fillId="0" fontId="7" numFmtId="1001" quotePrefix="false">
      <alignment horizontal="center" vertical="center"/>
    </xf>
    <xf applyAlignment="true" applyBorder="true" applyFont="true" applyNumberFormat="true" borderId="37" fillId="0" fontId="7" numFmtId="1001" quotePrefix="false">
      <alignment horizontal="center" vertical="center"/>
    </xf>
    <xf applyAlignment="true" applyBorder="true" applyFont="true" applyNumberFormat="true" borderId="36" fillId="0" fontId="7" numFmtId="1002" quotePrefix="false">
      <alignment horizontal="center" vertical="center"/>
    </xf>
    <xf applyAlignment="true" applyBorder="true" applyFont="true" applyNumberFormat="true" borderId="1" fillId="0" fontId="5" numFmtId="1000" quotePrefix="false">
      <alignment vertical="center" wrapText="true"/>
    </xf>
    <xf applyAlignment="true" applyBorder="true" applyFont="true" applyNumberFormat="true" borderId="2" fillId="0" fontId="5" numFmtId="1000" quotePrefix="false">
      <alignment horizontal="center" vertical="center"/>
    </xf>
    <xf applyAlignment="true" applyBorder="true" applyFont="true" applyNumberFormat="true" borderId="36" fillId="0" fontId="5" numFmtId="1000" quotePrefix="false">
      <alignment horizontal="left" vertical="center"/>
    </xf>
    <xf applyAlignment="true" applyBorder="true" applyFont="true" applyNumberFormat="true" borderId="4" fillId="0" fontId="5" numFmtId="1000" quotePrefix="false">
      <alignment horizontal="left" vertical="center"/>
    </xf>
    <xf applyAlignment="true" applyBorder="true" applyFont="true" applyNumberFormat="true" borderId="37" fillId="0" fontId="5" numFmtId="1001" quotePrefix="false">
      <alignment horizontal="center" vertical="center"/>
    </xf>
    <xf applyAlignment="true" applyBorder="true" applyFont="true" applyNumberFormat="true" borderId="37" fillId="0" fontId="5" numFmtId="1004" quotePrefix="false">
      <alignment horizontal="center" vertical="center"/>
    </xf>
    <xf applyAlignment="true" applyBorder="true" applyFont="true" applyNumberFormat="true" borderId="36" fillId="0" fontId="7" numFmtId="1004" quotePrefix="false">
      <alignment horizontal="center" vertical="center"/>
    </xf>
    <xf applyAlignment="true" applyBorder="true" applyFont="true" applyNumberFormat="true" borderId="36" fillId="0" fontId="7" numFmtId="1000" quotePrefix="false">
      <alignment horizontal="center" vertical="center"/>
    </xf>
    <xf applyAlignment="true" applyBorder="true" applyFont="true" applyNumberFormat="true" borderId="36" fillId="0" fontId="7" numFmtId="1003" quotePrefix="false">
      <alignment horizontal="center" vertical="center"/>
    </xf>
    <xf applyAlignment="true" applyBorder="true" applyFont="true" applyNumberFormat="true" borderId="36" fillId="0" fontId="7" numFmtId="1005" quotePrefix="false">
      <alignment horizontal="center" vertical="center"/>
    </xf>
    <xf applyAlignment="true" applyBorder="true" applyFont="true" applyNumberFormat="true" borderId="27" fillId="0" fontId="5" numFmtId="1000" quotePrefix="false">
      <alignment horizontal="left" vertical="center"/>
    </xf>
    <xf applyAlignment="true" applyBorder="true" applyFont="true" applyNumberFormat="true" borderId="44" fillId="0" fontId="5" numFmtId="1000" quotePrefix="false">
      <alignment horizontal="left" vertical="center"/>
    </xf>
    <xf applyAlignment="true" applyBorder="true" applyFont="true" applyNumberFormat="true" borderId="29" fillId="0" fontId="5" numFmtId="1004" quotePrefix="false">
      <alignment horizontal="center" vertical="center"/>
    </xf>
    <xf applyAlignment="true" applyFont="true" applyNumberFormat="true" borderId="0" fillId="0" fontId="7" numFmtId="1000" quotePrefix="false">
      <alignment horizontal="left" wrapText="true"/>
    </xf>
    <xf applyAlignment="true" applyFont="true" applyNumberFormat="true" borderId="0" fillId="0" fontId="7" numFmtId="1000" quotePrefix="false">
      <alignment horizontal="left" wrapText="true"/>
    </xf>
    <xf applyAlignment="true" applyFont="true" applyNumberFormat="true" borderId="0" fillId="0" fontId="7" numFmtId="1000" quotePrefix="false">
      <alignment horizontal="left" wrapText="true"/>
    </xf>
    <xf applyAlignment="true" applyFont="true" applyNumberFormat="true" borderId="0" fillId="0" fontId="7" numFmtId="1000" quotePrefix="false">
      <alignment horizontal="left" vertical="center" wrapText="true"/>
    </xf>
    <xf applyAlignment="true" applyFont="true" applyNumberFormat="true" borderId="0" fillId="0" fontId="7" numFmtId="1000" quotePrefix="false">
      <alignment horizontal="left" vertical="center" wrapText="true"/>
    </xf>
    <xf applyAlignment="true" applyFont="true" applyNumberFormat="true" borderId="0" fillId="0" fontId="7" numFmtId="1000" quotePrefix="false">
      <alignment horizontal="left" vertical="center" wrapText="true"/>
    </xf>
    <xf applyAlignment="true" applyFont="true" applyNumberFormat="true" borderId="0" fillId="0" fontId="7" numFmtId="1000" quotePrefix="false">
      <alignment horizontal="right" vertical="center"/>
    </xf>
    <xf applyAlignment="true" applyBorder="true" applyFill="true" applyFont="true" applyNumberFormat="true" borderId="8" fillId="4" fontId="5" numFmtId="1000" quotePrefix="false">
      <alignment horizontal="center" vertical="justify"/>
    </xf>
    <xf applyAlignment="true" applyBorder="true" applyFill="true" applyFont="true" applyNumberFormat="true" borderId="12" fillId="4" fontId="5" numFmtId="1000" quotePrefix="false">
      <alignment horizontal="center" vertical="justify"/>
    </xf>
    <xf applyAlignment="true" applyBorder="true" applyFill="true" applyFont="true" applyNumberFormat="true" borderId="13" fillId="4" fontId="5" numFmtId="1000" quotePrefix="false">
      <alignment horizontal="center" vertical="justify"/>
    </xf>
    <xf applyAlignment="true" applyBorder="true" applyFill="true" applyFont="true" applyNumberFormat="true" borderId="8" fillId="4" fontId="5" numFmtId="1000" quotePrefix="false">
      <alignment vertical="center"/>
    </xf>
    <xf applyAlignment="true" applyBorder="true" applyFont="true" applyNumberFormat="true" borderId="38" fillId="0" fontId="7" numFmtId="1000" quotePrefix="false">
      <alignment horizontal="center" vertical="center" wrapText="true"/>
    </xf>
    <xf applyAlignment="true" applyFill="true" applyFont="true" applyNumberFormat="true" borderId="0" fillId="4" fontId="3" numFmtId="1000" quotePrefix="false">
      <alignment horizontal="left"/>
    </xf>
    <xf applyFill="true" applyFont="true" applyNumberFormat="true" borderId="0" fillId="4" fontId="3" numFmtId="1000" quotePrefix="false"/>
    <xf applyFill="true" applyFont="true" applyNumberFormat="true" borderId="0" fillId="4" fontId="15" numFmtId="1000" quotePrefix="false"/>
    <xf applyAlignment="true" applyFill="true" applyFont="true" applyNumberFormat="true" borderId="0" fillId="4" fontId="3" numFmtId="1000" quotePrefix="false">
      <alignment vertical="top"/>
    </xf>
    <xf applyAlignment="true" applyBorder="true" applyFont="true" applyNumberFormat="true" borderId="1" fillId="0" fontId="5" numFmtId="1000" quotePrefix="false">
      <alignment vertical="top" wrapText="true"/>
    </xf>
    <xf applyAlignment="true" applyBorder="true" applyFont="true" applyNumberFormat="true" borderId="1" fillId="0" fontId="5" numFmtId="1000" quotePrefix="false">
      <alignment vertical="top"/>
    </xf>
    <xf applyAlignment="true" applyBorder="true" applyFont="true" applyNumberFormat="true" borderId="5" fillId="0" fontId="5" numFmtId="1000" quotePrefix="false">
      <alignment vertical="top" wrapText="true"/>
    </xf>
    <xf applyAlignment="true" applyBorder="true" applyFont="true" applyNumberFormat="true" borderId="1" fillId="0" fontId="7" numFmtId="1002" quotePrefix="false">
      <alignment horizontal="right" vertical="top"/>
    </xf>
    <xf applyAlignment="true" applyBorder="true" applyFont="true" applyNumberFormat="true" borderId="1" fillId="0" fontId="7" numFmtId="1000" quotePrefix="false">
      <alignment vertical="top"/>
    </xf>
    <xf applyAlignment="true" applyBorder="true" applyFont="true" applyNumberFormat="true" borderId="1" fillId="0" fontId="7" numFmtId="1003" quotePrefix="false">
      <alignment horizontal="right" vertical="top"/>
    </xf>
    <xf applyAlignment="true" applyBorder="true" applyFont="true" applyNumberFormat="true" borderId="1" fillId="0" fontId="7" numFmtId="1009" quotePrefix="false">
      <alignment horizontal="right" vertical="top"/>
    </xf>
    <xf applyAlignment="true" applyBorder="true" applyFont="true" applyNumberFormat="true" borderId="1" fillId="0" fontId="7" numFmtId="1010" quotePrefix="false">
      <alignment horizontal="right" vertical="top"/>
    </xf>
    <xf applyAlignment="true" applyBorder="true" applyFont="true" applyNumberFormat="true" borderId="1" fillId="0" fontId="7" numFmtId="1001" quotePrefix="false">
      <alignment horizontal="right" vertical="top"/>
    </xf>
    <xf applyAlignment="true" applyBorder="true" applyFont="true" applyNumberFormat="true" borderId="1" fillId="0" fontId="5" numFmtId="1003" quotePrefix="false">
      <alignment horizontal="right" vertical="top"/>
    </xf>
    <xf applyAlignment="true" applyBorder="true" applyFont="true" applyNumberFormat="true" borderId="1" fillId="0" fontId="5" numFmtId="1009" quotePrefix="false">
      <alignment horizontal="right" vertical="top"/>
    </xf>
    <xf applyAlignment="true" applyBorder="true" applyFont="true" applyNumberFormat="true" borderId="1" fillId="0" fontId="5" numFmtId="1010" quotePrefix="false">
      <alignment horizontal="right" vertical="top"/>
    </xf>
    <xf applyAlignment="true" applyBorder="true" applyFont="true" applyNumberFormat="true" borderId="1" fillId="0" fontId="5" numFmtId="1000" quotePrefix="false">
      <alignment horizontal="right" vertical="top"/>
    </xf>
    <xf applyAlignment="true" applyBorder="true" applyFont="true" applyNumberFormat="true" borderId="1" fillId="0" fontId="5" numFmtId="1002" quotePrefix="false">
      <alignment horizontal="right" vertical="top"/>
    </xf>
    <xf applyAlignment="true" applyBorder="true" applyFont="true" applyNumberFormat="true" borderId="1" fillId="0" fontId="5" numFmtId="1001" quotePrefix="false">
      <alignment horizontal="right" vertical="top"/>
    </xf>
    <xf applyFill="true" applyFont="true" applyNumberFormat="true" borderId="0" fillId="3" fontId="26" numFmtId="1000" quotePrefix="false"/>
    <xf applyAlignment="true" applyFill="true" applyFont="true" applyNumberFormat="true" borderId="0" fillId="3" fontId="5" numFmtId="1000" quotePrefix="false">
      <alignment horizontal="center" vertical="center" wrapText="true"/>
    </xf>
    <xf applyAlignment="true" applyFill="true" applyFont="true" applyNumberFormat="true" borderId="0" fillId="3" fontId="5" numFmtId="1000" quotePrefix="false">
      <alignment horizontal="center" vertical="center" wrapText="true"/>
    </xf>
    <xf applyAlignment="true" applyFill="true" applyFont="true" applyNumberFormat="true" borderId="0" fillId="3" fontId="5" numFmtId="1000" quotePrefix="false">
      <alignment horizontal="center" vertical="center" wrapText="true"/>
    </xf>
    <xf applyAlignment="true" applyFill="true" applyFont="true" applyNumberFormat="true" borderId="0" fillId="3" fontId="26" numFmtId="1000" quotePrefix="false">
      <alignment vertical="center" wrapText="true"/>
    </xf>
    <xf applyAlignment="true" applyFill="true" applyFont="true" applyNumberFormat="true" borderId="0" fillId="3" fontId="7" numFmtId="1000" quotePrefix="false">
      <alignment vertical="center" wrapText="true"/>
    </xf>
    <xf applyAlignment="true" applyFill="true" applyFont="true" applyNumberFormat="true" borderId="0" fillId="3" fontId="5" numFmtId="1000" quotePrefix="false">
      <alignment vertical="center" wrapText="true"/>
    </xf>
    <xf applyFill="true" applyFont="true" applyNumberFormat="true" borderId="0" fillId="3" fontId="27" numFmtId="1000" quotePrefix="false"/>
    <xf applyAlignment="true" applyFill="true" applyFont="true" applyNumberFormat="true" borderId="0" fillId="3" fontId="7" numFmtId="1000" quotePrefix="false">
      <alignment horizontal="center" vertical="center" wrapText="true"/>
    </xf>
    <xf applyAlignment="true" applyBorder="true" applyFill="true" applyFont="true" applyNumberFormat="true" borderId="1" fillId="3" fontId="7" numFmtId="1000" quotePrefix="false">
      <alignment vertical="center" wrapText="true"/>
    </xf>
    <xf applyAlignment="true" applyBorder="true" applyFill="true" applyFont="true" applyNumberFormat="true" borderId="1" fillId="3" fontId="7" numFmtId="1002" quotePrefix="false">
      <alignment horizontal="right" vertical="center" wrapText="true"/>
    </xf>
    <xf applyAlignment="true" applyFill="true" applyFont="true" applyNumberFormat="true" borderId="0" fillId="3" fontId="26" numFmtId="1002" quotePrefix="false">
      <alignment vertical="center" wrapText="true"/>
    </xf>
    <xf applyAlignment="true" applyBorder="true" applyFill="true" applyFont="true" applyNumberFormat="true" borderId="1" fillId="3" fontId="5" numFmtId="1002" quotePrefix="false">
      <alignment vertical="center" wrapText="true"/>
    </xf>
    <xf applyAlignment="true" applyFill="true" applyFont="true" applyNumberFormat="true" borderId="0" fillId="3" fontId="7" numFmtId="1002" quotePrefix="false">
      <alignment vertical="center" wrapText="true"/>
    </xf>
    <xf applyAlignment="true" applyBorder="true" applyFill="true" applyFont="true" applyNumberFormat="true" borderId="1" fillId="3" fontId="7" numFmtId="1002" quotePrefix="false">
      <alignment vertical="center" wrapText="true"/>
    </xf>
    <xf applyAlignment="true" applyFill="true" applyFont="true" applyNumberFormat="true" borderId="0" fillId="3" fontId="7" numFmtId="1002" quotePrefix="false">
      <alignment vertical="center" wrapText="true"/>
    </xf>
    <xf applyFill="true" applyFont="true" applyNumberFormat="true" borderId="0" fillId="3" fontId="27" numFmtId="1002" quotePrefix="false"/>
    <xf applyAlignment="true" applyFill="true" applyFont="true" applyNumberFormat="true" borderId="0" fillId="3" fontId="5" numFmtId="1002" quotePrefix="false">
      <alignment vertical="center" wrapText="true"/>
    </xf>
    <xf applyFill="true" applyFont="true" applyNumberFormat="true" borderId="0" fillId="3" fontId="28" numFmtId="1002" quotePrefix="false"/>
    <xf applyFill="true" applyFont="true" applyNumberFormat="true" borderId="0" fillId="3" fontId="26" numFmtId="1002" quotePrefix="false"/>
    <xf applyAlignment="true" applyBorder="true" applyFill="true" applyFont="true" applyNumberFormat="true" borderId="1" fillId="3" fontId="7" numFmtId="1009" quotePrefix="false">
      <alignment horizontal="right" vertical="center" wrapText="true"/>
    </xf>
    <xf applyAlignment="true" applyBorder="true" applyFill="true" applyFont="true" applyNumberFormat="true" borderId="1" fillId="3" fontId="5" numFmtId="1002" quotePrefix="false">
      <alignment horizontal="right"/>
    </xf>
    <xf applyAlignment="true" applyFill="true" applyFont="true" applyNumberFormat="true" borderId="0" fillId="3" fontId="5" numFmtId="1002" quotePrefix="false">
      <alignment horizontal="right"/>
    </xf>
    <xf applyAlignment="true" applyFill="true" applyFont="true" applyNumberFormat="true" borderId="0" fillId="3" fontId="29" numFmtId="1000" quotePrefix="false">
      <alignment vertical="center" wrapText="true"/>
    </xf>
    <xf applyAlignment="true" applyFill="true" applyFont="true" applyNumberFormat="true" borderId="0" fillId="3" fontId="3" numFmtId="1002" quotePrefix="false">
      <alignment vertical="center" wrapText="true"/>
    </xf>
    <xf applyAlignment="true" applyFill="true" applyFont="true" applyNumberFormat="true" borderId="0" fillId="3" fontId="29" numFmtId="1002" quotePrefix="false">
      <alignment vertical="center" wrapText="true"/>
    </xf>
    <xf applyAlignment="true" applyFill="true" applyFont="true" applyNumberFormat="true" borderId="0" fillId="3" fontId="27" numFmtId="1002" quotePrefix="false">
      <alignment vertical="center" wrapText="true"/>
    </xf>
    <xf applyAlignment="true" applyFill="true" applyFont="true" applyNumberFormat="true" borderId="0" fillId="3" fontId="30" numFmtId="1000" quotePrefix="false">
      <alignment vertical="center" wrapText="true"/>
    </xf>
    <xf applyAlignment="true" applyFill="true" applyFont="true" applyNumberFormat="true" borderId="0" fillId="3" fontId="30" numFmtId="1002" quotePrefix="false">
      <alignment vertical="center" wrapText="true"/>
    </xf>
    <xf applyFill="true" applyFont="true" applyNumberFormat="true" borderId="0" fillId="3" fontId="30" numFmtId="1000" quotePrefix="false"/>
    <xf applyFill="true" applyFont="true" applyNumberFormat="true" borderId="0" fillId="3" fontId="30" numFmtId="1002" quotePrefix="false"/>
    <xf applyFill="true" applyFont="true" applyNumberFormat="true" borderId="0" fillId="3" fontId="31" numFmtId="1002" quotePrefix="false"/>
    <xf applyBorder="true" applyFill="true" applyFont="true" applyNumberFormat="true" borderId="1" fillId="3" fontId="7" numFmtId="1002" quotePrefix="false"/>
    <xf applyFill="true" applyFont="true" applyNumberFormat="true" borderId="0" fillId="3" fontId="29" numFmtId="1002" quotePrefix="false"/>
    <xf applyFill="true" applyFont="true" applyNumberFormat="true" borderId="0" fillId="3" fontId="32" numFmtId="1002" quotePrefix="false"/>
    <xf applyFill="true" applyFont="true" applyNumberFormat="true" borderId="0" fillId="3" fontId="5" numFmtId="1002" quotePrefix="false"/>
    <xf applyFill="true" applyFont="true" applyNumberFormat="true" borderId="0" fillId="3" fontId="33" numFmtId="1002" quotePrefix="false"/>
    <xf applyFill="true" applyFont="true" applyNumberFormat="true" borderId="0" fillId="3" fontId="30" numFmtId="1010" quotePrefix="false"/>
    <xf applyFill="true" applyFont="true" applyNumberFormat="true" borderId="0" fillId="3" fontId="31" numFmtId="1010" quotePrefix="false"/>
    <xf applyFill="true" applyFont="true" applyNumberFormat="true" borderId="0" fillId="3" fontId="7" numFmtId="1010" quotePrefix="false"/>
    <xf applyFill="true" applyFont="true" applyNumberFormat="true" borderId="0" fillId="3" fontId="5" numFmtId="1010" quotePrefix="false"/>
    <xf applyAlignment="true" applyFill="true" applyFont="true" applyNumberFormat="true" borderId="0" fillId="3" fontId="6" numFmtId="1000" quotePrefix="false">
      <alignment vertical="center"/>
    </xf>
    <xf applyAlignment="true" applyFill="true" applyFont="true" applyNumberFormat="true" borderId="0" fillId="3" fontId="6" numFmtId="1002" quotePrefix="false">
      <alignment vertical="center"/>
    </xf>
    <xf applyAlignment="true" applyFont="true" applyNumberFormat="true" borderId="0" fillId="0" fontId="6" numFmtId="1000" quotePrefix="false">
      <alignment vertical="center"/>
    </xf>
    <xf applyAlignment="true" applyFill="true" applyFont="true" applyNumberFormat="true" borderId="0" fillId="3" fontId="3" numFmtId="1002" quotePrefix="false">
      <alignment vertical="center"/>
    </xf>
    <xf applyAlignment="true" applyFont="true" applyNumberFormat="true" borderId="0" fillId="0" fontId="3" numFmtId="1000" quotePrefix="false">
      <alignment horizontal="center" vertical="center"/>
    </xf>
    <xf applyAlignment="true" applyFill="true" applyFont="true" applyNumberFormat="true" borderId="0" fillId="3" fontId="14" numFmtId="1000" quotePrefix="false">
      <alignment horizontal="center" vertical="center"/>
    </xf>
    <xf applyAlignment="true" applyFill="true" applyFont="true" applyNumberFormat="true" borderId="0" fillId="3" fontId="7" numFmtId="1000" quotePrefix="false">
      <alignment horizontal="right" vertical="center"/>
    </xf>
    <xf applyAlignment="true" applyFill="true" applyFont="true" applyNumberFormat="true" borderId="0" fillId="3" fontId="34" numFmtId="1000" quotePrefix="false">
      <alignment vertical="center"/>
    </xf>
    <xf applyAlignment="true" applyFill="true" applyFont="true" applyNumberFormat="true" borderId="0" fillId="3" fontId="35" numFmtId="1000" quotePrefix="false">
      <alignment horizontal="left" vertical="center"/>
    </xf>
    <xf applyAlignment="true" applyFill="true" applyFont="true" applyNumberFormat="true" borderId="0" fillId="3" fontId="35" numFmtId="1000" quotePrefix="false">
      <alignment horizontal="center" vertical="center"/>
    </xf>
    <xf applyAlignment="true" applyFill="true" applyFont="true" applyNumberFormat="true" borderId="0" fillId="3" fontId="35" numFmtId="1002" quotePrefix="false">
      <alignment horizontal="left" vertical="center"/>
    </xf>
    <xf applyAlignment="true" applyFill="true" applyFont="true" applyNumberFormat="true" borderId="0" fillId="3" fontId="34" numFmtId="1000" quotePrefix="false">
      <alignment horizontal="center" vertical="center"/>
    </xf>
    <xf applyAlignment="true" applyFont="true" applyNumberFormat="true" borderId="0" fillId="0" fontId="34" numFmtId="1000" quotePrefix="false">
      <alignment horizontal="center" vertical="center"/>
    </xf>
    <xf applyAlignment="true" applyFill="true" applyFont="true" applyNumberFormat="true" borderId="0" fillId="3" fontId="34" numFmtId="1002" quotePrefix="false">
      <alignment vertical="center"/>
    </xf>
    <xf applyAlignment="true" applyBorder="true" applyFill="true" applyFont="true" applyNumberFormat="true" borderId="45" fillId="3" fontId="7" numFmtId="1000" quotePrefix="false">
      <alignment horizontal="center" vertical="center" wrapText="true"/>
    </xf>
    <xf applyAlignment="true" applyBorder="true" applyFill="true" applyFont="true" applyNumberFormat="true" borderId="46" fillId="3" fontId="5" numFmtId="1000" quotePrefix="false">
      <alignment horizontal="center" textRotation="90" vertical="center" wrapText="true"/>
    </xf>
    <xf applyAlignment="true" applyBorder="true" applyFill="true" applyFont="true" applyNumberFormat="true" borderId="46" fillId="3" fontId="5" numFmtId="1002" quotePrefix="false">
      <alignment horizontal="center" textRotation="90" vertical="center" wrapText="true"/>
    </xf>
    <xf applyAlignment="true" applyBorder="true" applyFill="true" applyFont="true" applyNumberFormat="true" borderId="47" fillId="3" fontId="7" numFmtId="1000" quotePrefix="false">
      <alignment horizontal="center" textRotation="90" vertical="center" wrapText="true"/>
    </xf>
    <xf applyAlignment="true" applyBorder="true" applyFont="true" applyNumberFormat="true" borderId="45" fillId="0" fontId="5" numFmtId="1000" quotePrefix="false">
      <alignment horizontal="center" textRotation="90" vertical="center" wrapText="true"/>
    </xf>
    <xf applyAlignment="true" applyBorder="true" applyFill="true" applyFont="true" applyNumberFormat="true" borderId="48" fillId="3" fontId="7" numFmtId="1000" quotePrefix="false">
      <alignment horizontal="center" textRotation="90" vertical="center" wrapText="true"/>
    </xf>
    <xf applyAlignment="true" applyBorder="true" applyFill="true" applyFont="true" applyNumberFormat="true" borderId="45" fillId="3" fontId="5" numFmtId="1000" quotePrefix="false">
      <alignment horizontal="center" textRotation="90" vertical="center" wrapText="true"/>
    </xf>
    <xf applyAlignment="true" applyBorder="true" applyFill="true" applyFont="true" applyNumberFormat="true" borderId="25" fillId="3" fontId="7" numFmtId="1000" quotePrefix="false">
      <alignment vertical="center" wrapText="true"/>
    </xf>
    <xf applyAlignment="true" applyBorder="true" applyFont="true" applyNumberFormat="true" borderId="23" fillId="0" fontId="7" numFmtId="1003" quotePrefix="false">
      <alignment horizontal="center" vertical="center"/>
    </xf>
    <xf applyAlignment="true" applyBorder="true" applyFill="true" applyFont="true" applyNumberFormat="true" borderId="23" fillId="3" fontId="10" numFmtId="1002" quotePrefix="false">
      <alignment horizontal="center" vertical="center"/>
    </xf>
    <xf applyAlignment="true" applyBorder="true" applyFill="true" applyFont="true" applyNumberFormat="true" borderId="23" fillId="3" fontId="3" numFmtId="1007" quotePrefix="false">
      <alignment horizontal="center" vertical="center"/>
    </xf>
    <xf applyAlignment="true" applyBorder="true" applyFont="true" applyNumberFormat="true" borderId="23" fillId="0" fontId="10" numFmtId="1003" quotePrefix="false">
      <alignment horizontal="center" vertical="center"/>
    </xf>
    <xf applyAlignment="true" applyBorder="true" applyFill="true" applyFont="true" applyNumberFormat="true" borderId="23" fillId="3" fontId="10" numFmtId="1003" quotePrefix="false">
      <alignment horizontal="center" vertical="center"/>
    </xf>
    <xf applyAlignment="true" applyBorder="true" applyFill="true" applyFont="true" applyNumberFormat="true" borderId="26" fillId="3" fontId="3" numFmtId="1007" quotePrefix="false">
      <alignment horizontal="center" vertical="center"/>
    </xf>
    <xf applyAlignment="true" applyBorder="true" applyFill="true" applyFont="true" applyNumberFormat="true" borderId="36" fillId="3" fontId="7" numFmtId="1000" quotePrefix="false">
      <alignment vertical="center" wrapText="true"/>
    </xf>
    <xf applyAlignment="true" applyBorder="true" applyFill="true" applyFont="true" applyNumberFormat="true" borderId="1" fillId="3" fontId="10" numFmtId="1002" quotePrefix="false">
      <alignment horizontal="center" vertical="center"/>
    </xf>
    <xf applyAlignment="true" applyBorder="true" applyFill="true" applyFont="true" applyNumberFormat="true" borderId="1" fillId="3" fontId="3" numFmtId="1007" quotePrefix="false">
      <alignment horizontal="center" vertical="center"/>
    </xf>
    <xf applyAlignment="true" applyBorder="true" applyFont="true" applyNumberFormat="true" borderId="1" fillId="0" fontId="10" numFmtId="1003" quotePrefix="false">
      <alignment horizontal="center" vertical="center"/>
    </xf>
    <xf applyAlignment="true" applyBorder="true" applyFill="true" applyFont="true" applyNumberFormat="true" borderId="1" fillId="3" fontId="10" numFmtId="1003" quotePrefix="false">
      <alignment horizontal="center" vertical="center"/>
    </xf>
    <xf applyAlignment="true" applyBorder="true" applyFill="true" applyFont="true" applyNumberFormat="true" borderId="37" fillId="3" fontId="3" numFmtId="1007" quotePrefix="false">
      <alignment horizontal="center" vertical="center"/>
    </xf>
    <xf applyAlignment="true" applyBorder="true" applyFont="true" applyNumberFormat="true" borderId="1" fillId="0" fontId="36" numFmtId="1003" quotePrefix="false">
      <alignment horizontal="center" vertical="center"/>
    </xf>
    <xf applyAlignment="true" applyBorder="true" applyFill="true" applyFont="true" applyNumberFormat="true" borderId="49" fillId="3" fontId="24" numFmtId="1000" quotePrefix="false">
      <alignment vertical="center"/>
    </xf>
    <xf applyAlignment="true" applyBorder="true" applyFill="true" applyFont="true" applyNumberFormat="true" borderId="27" fillId="3" fontId="6" numFmtId="1000" quotePrefix="false">
      <alignment vertical="center"/>
    </xf>
    <xf applyAlignment="true" applyBorder="true" applyFont="true" applyNumberFormat="true" borderId="28" fillId="0" fontId="6" numFmtId="1003" quotePrefix="false">
      <alignment horizontal="center" vertical="center"/>
    </xf>
    <xf applyAlignment="true" applyBorder="true" applyFill="true" applyFont="true" applyNumberFormat="true" borderId="28" fillId="3" fontId="24" numFmtId="1002" quotePrefix="false">
      <alignment horizontal="center" vertical="center"/>
    </xf>
    <xf applyAlignment="true" applyBorder="true" applyFill="true" applyFont="true" applyNumberFormat="true" borderId="28" fillId="3" fontId="6" numFmtId="1000" quotePrefix="false">
      <alignment vertical="center"/>
    </xf>
    <xf applyAlignment="true" applyBorder="true" applyFont="true" applyNumberFormat="true" borderId="28" fillId="0" fontId="24" numFmtId="1003" quotePrefix="false">
      <alignment horizontal="center" vertical="center"/>
    </xf>
    <xf applyAlignment="true" applyBorder="true" applyFill="true" applyFont="true" applyNumberFormat="true" borderId="28" fillId="3" fontId="24" numFmtId="1003" quotePrefix="false">
      <alignment horizontal="center" vertical="center"/>
    </xf>
    <xf applyAlignment="true" applyBorder="true" applyFill="true" applyFont="true" applyNumberFormat="true" borderId="50" fillId="3" fontId="6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worksheets/sheet13.xml" Type="http://schemas.openxmlformats.org/officeDocument/2006/relationships/worksheet"/>
  <Relationship Id="rId11" Target="worksheets/sheet11.xml" Type="http://schemas.openxmlformats.org/officeDocument/2006/relationships/worksheet"/>
  <Relationship Id="rId18" Target="sharedStrings.xml" Type="http://schemas.openxmlformats.org/officeDocument/2006/relationships/sharedStrings"/>
  <Relationship Id="rId17" Target="worksheets/sheet17.xml" Type="http://schemas.openxmlformats.org/officeDocument/2006/relationships/worksheet"/>
  <Relationship Id="rId10" Target="worksheets/sheet10.xml" Type="http://schemas.openxmlformats.org/officeDocument/2006/relationships/worksheet"/>
  <Relationship Id="rId15" Target="worksheets/sheet15.xml" Type="http://schemas.openxmlformats.org/officeDocument/2006/relationships/worksheet"/>
  <Relationship Id="rId9" Target="worksheets/sheet9.xml" Type="http://schemas.openxmlformats.org/officeDocument/2006/relationships/worksheet"/>
  <Relationship Id="rId20" Target="theme/theme1.xml" Type="http://schemas.openxmlformats.org/officeDocument/2006/relationships/theme"/>
  <Relationship Id="rId19" Target="styles.xml" Type="http://schemas.openxmlformats.org/officeDocument/2006/relationships/styles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14" Target="worksheets/sheet14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16" Target="worksheets/sheet16.xml" Type="http://schemas.openxmlformats.org/officeDocument/2006/relationships/worksheet"/>
  <Relationship Id="rId12" Target="worksheets/sheet12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O613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" width="19.1406256475893"/>
    <col customWidth="true" max="2" min="2" outlineLevel="0" style="2" width="42.7109367797221"/>
    <col bestFit="true" customWidth="true" max="16384" min="3" outlineLevel="0" style="2" width="9.14062530925693"/>
  </cols>
  <sheetData>
    <row customFormat="true" customHeight="true" ht="37.5" outlineLevel="0" r="1" s="3">
      <c r="A1" s="4" t="s">
        <v>0</v>
      </c>
      <c r="B1" s="5" t="s"/>
      <c r="C1" s="5" t="s"/>
      <c r="D1" s="5" t="s"/>
      <c r="E1" s="5" t="s"/>
      <c r="F1" s="5" t="s"/>
      <c r="G1" s="5" t="s"/>
      <c r="H1" s="5" t="s"/>
      <c r="I1" s="5" t="s"/>
      <c r="J1" s="5" t="s"/>
      <c r="K1" s="5" t="s"/>
      <c r="L1" s="5" t="s"/>
      <c r="M1" s="5" t="s"/>
      <c r="N1" s="5" t="s"/>
      <c r="O1" s="6" t="s"/>
    </row>
    <row customFormat="true" ht="16.5" outlineLevel="0" r="2" s="3">
      <c r="A2" s="7" t="s">
        <v>1</v>
      </c>
      <c r="B2" s="8" t="s">
        <v>2</v>
      </c>
      <c r="C2" s="9" t="n"/>
      <c r="D2" s="9" t="n"/>
      <c r="E2" s="9" t="n"/>
      <c r="F2" s="9" t="n"/>
      <c r="G2" s="9" t="n"/>
      <c r="H2" s="10" t="n"/>
      <c r="I2" s="11" t="s"/>
      <c r="J2" s="12" t="n"/>
      <c r="K2" s="13" t="s"/>
      <c r="L2" s="13" t="s"/>
      <c r="M2" s="13" t="s"/>
      <c r="N2" s="13" t="s"/>
      <c r="O2" s="14" t="s"/>
    </row>
    <row customFormat="true" ht="16.5" outlineLevel="0" r="3" s="3">
      <c r="A3" s="7" t="s">
        <v>3</v>
      </c>
      <c r="B3" s="8" t="s">
        <v>4</v>
      </c>
      <c r="C3" s="9" t="n"/>
      <c r="D3" s="9" t="n"/>
      <c r="E3" s="9" t="n"/>
      <c r="F3" s="9" t="n"/>
      <c r="G3" s="9" t="n"/>
      <c r="H3" s="10" t="n"/>
      <c r="I3" s="11" t="s"/>
      <c r="J3" s="15" t="n"/>
      <c r="K3" s="16" t="s"/>
      <c r="L3" s="16" t="s"/>
      <c r="M3" s="16" t="s"/>
      <c r="N3" s="16" t="s"/>
      <c r="O3" s="17" t="s"/>
    </row>
    <row customFormat="true" ht="16.5" outlineLevel="0" r="4" s="3">
      <c r="A4" s="18" t="s">
        <v>5</v>
      </c>
      <c r="B4" s="19" t="s">
        <v>6</v>
      </c>
      <c r="C4" s="15" t="n"/>
      <c r="D4" s="15" t="n"/>
      <c r="E4" s="15" t="n"/>
      <c r="F4" s="9" t="n"/>
      <c r="G4" s="9" t="n"/>
      <c r="H4" s="10" t="n"/>
      <c r="I4" s="10" t="n"/>
      <c r="J4" s="15" t="n"/>
      <c r="K4" s="15" t="n"/>
      <c r="L4" s="15" t="n"/>
      <c r="M4" s="15" t="n"/>
      <c r="N4" s="15" t="n"/>
      <c r="O4" s="15" t="n"/>
    </row>
    <row customFormat="true" ht="16.5" outlineLevel="0" r="5" s="3">
      <c r="A5" s="20" t="s">
        <v>7</v>
      </c>
      <c r="B5" s="21" t="n">
        <v>1</v>
      </c>
      <c r="C5" s="9" t="n"/>
      <c r="D5" s="9" t="n"/>
      <c r="E5" s="9" t="n"/>
      <c r="F5" s="9" t="n"/>
      <c r="G5" s="9" t="n"/>
      <c r="H5" s="10" t="n"/>
      <c r="I5" s="10" t="n"/>
      <c r="J5" s="15" t="n"/>
      <c r="K5" s="15" t="n"/>
      <c r="L5" s="15" t="n"/>
      <c r="M5" s="15" t="n"/>
      <c r="N5" s="15" t="n"/>
      <c r="O5" s="15" t="n"/>
    </row>
    <row outlineLevel="0" r="6">
      <c r="A6" s="22" t="s">
        <v>8</v>
      </c>
      <c r="B6" s="23" t="s">
        <v>9</v>
      </c>
      <c r="C6" s="22" t="s">
        <v>10</v>
      </c>
      <c r="D6" s="22" t="s">
        <v>11</v>
      </c>
      <c r="E6" s="24" t="s"/>
      <c r="F6" s="25" t="s"/>
      <c r="G6" s="22" t="s">
        <v>12</v>
      </c>
      <c r="H6" s="22" t="s">
        <v>13</v>
      </c>
      <c r="I6" s="24" t="s"/>
      <c r="J6" s="24" t="s"/>
      <c r="K6" s="25" t="s"/>
      <c r="L6" s="22" t="s">
        <v>14</v>
      </c>
      <c r="M6" s="24" t="s"/>
      <c r="N6" s="24" t="s"/>
      <c r="O6" s="25" t="s"/>
    </row>
    <row outlineLevel="0" r="7">
      <c r="A7" s="26" t="s"/>
      <c r="B7" s="27" t="s"/>
      <c r="C7" s="26" t="s"/>
      <c r="D7" s="22" t="s">
        <v>15</v>
      </c>
      <c r="E7" s="22" t="s">
        <v>16</v>
      </c>
      <c r="F7" s="22" t="s">
        <v>17</v>
      </c>
      <c r="G7" s="26" t="s"/>
      <c r="H7" s="22" t="s">
        <v>18</v>
      </c>
      <c r="I7" s="22" t="s">
        <v>19</v>
      </c>
      <c r="J7" s="22" t="s">
        <v>20</v>
      </c>
      <c r="K7" s="22" t="s">
        <v>21</v>
      </c>
      <c r="L7" s="22" t="s">
        <v>22</v>
      </c>
      <c r="M7" s="22" t="s">
        <v>23</v>
      </c>
      <c r="N7" s="22" t="s">
        <v>24</v>
      </c>
      <c r="O7" s="22" t="s">
        <v>25</v>
      </c>
    </row>
    <row outlineLevel="0" r="8">
      <c r="A8" s="28" t="n">
        <v>1</v>
      </c>
      <c r="B8" s="29" t="n">
        <v>2</v>
      </c>
      <c r="C8" s="29" t="n">
        <v>3</v>
      </c>
      <c r="D8" s="29" t="n">
        <v>4</v>
      </c>
      <c r="E8" s="29" t="n">
        <v>5</v>
      </c>
      <c r="F8" s="29" t="n">
        <v>6</v>
      </c>
      <c r="G8" s="29" t="n">
        <v>7</v>
      </c>
      <c r="H8" s="29" t="n">
        <v>8</v>
      </c>
      <c r="I8" s="29" t="n">
        <v>9</v>
      </c>
      <c r="J8" s="29" t="n">
        <v>10</v>
      </c>
      <c r="K8" s="29" t="n">
        <v>11</v>
      </c>
      <c r="L8" s="29" t="n">
        <v>12</v>
      </c>
      <c r="M8" s="29" t="n">
        <v>13</v>
      </c>
      <c r="N8" s="29" t="n">
        <v>14</v>
      </c>
      <c r="O8" s="29" t="n">
        <v>15</v>
      </c>
    </row>
    <row outlineLevel="0" r="9">
      <c r="A9" s="30" t="s">
        <v>26</v>
      </c>
      <c r="B9" s="31" t="s"/>
      <c r="C9" s="31" t="s"/>
      <c r="D9" s="31" t="s"/>
      <c r="E9" s="31" t="s"/>
      <c r="F9" s="31" t="s"/>
      <c r="G9" s="31" t="s"/>
      <c r="H9" s="31" t="s"/>
      <c r="I9" s="31" t="s"/>
      <c r="J9" s="31" t="s"/>
      <c r="K9" s="31" t="s"/>
      <c r="L9" s="31" t="s"/>
      <c r="M9" s="31" t="s"/>
      <c r="N9" s="31" t="s"/>
      <c r="O9" s="32" t="s"/>
    </row>
    <row outlineLevel="0" r="10">
      <c r="A10" s="28" t="s">
        <v>27</v>
      </c>
      <c r="B10" s="33" t="s">
        <v>28</v>
      </c>
      <c r="C10" s="34" t="n">
        <v>10</v>
      </c>
      <c r="D10" s="35" t="n">
        <v>0.08</v>
      </c>
      <c r="E10" s="35" t="n">
        <v>7.25</v>
      </c>
      <c r="F10" s="35" t="n">
        <v>0.13</v>
      </c>
      <c r="G10" s="36" t="n">
        <v>66.1</v>
      </c>
      <c r="H10" s="37" t="n"/>
      <c r="I10" s="37" t="n"/>
      <c r="J10" s="34" t="n">
        <v>45</v>
      </c>
      <c r="K10" s="36" t="n">
        <v>0.1</v>
      </c>
      <c r="L10" s="36" t="n">
        <v>2.4</v>
      </c>
      <c r="M10" s="34" t="n">
        <v>3</v>
      </c>
      <c r="N10" s="35" t="n">
        <v>0.05</v>
      </c>
      <c r="O10" s="35" t="n">
        <v>0.02</v>
      </c>
    </row>
    <row outlineLevel="0" r="11">
      <c r="A11" s="28" t="s">
        <v>29</v>
      </c>
      <c r="B11" s="33" t="s">
        <v>30</v>
      </c>
      <c r="C11" s="34" t="n">
        <v>15</v>
      </c>
      <c r="D11" s="35" t="n">
        <v>3.48</v>
      </c>
      <c r="E11" s="35" t="n">
        <v>4.43</v>
      </c>
      <c r="F11" s="37" t="n"/>
      <c r="G11" s="36" t="n">
        <v>54.6</v>
      </c>
      <c r="H11" s="35" t="n">
        <v>0.01</v>
      </c>
      <c r="I11" s="35" t="n">
        <v>0.11</v>
      </c>
      <c r="J11" s="36" t="n">
        <v>43.2</v>
      </c>
      <c r="K11" s="35" t="n">
        <v>0.08</v>
      </c>
      <c r="L11" s="34" t="n">
        <v>132</v>
      </c>
      <c r="M11" s="34" t="n">
        <v>75</v>
      </c>
      <c r="N11" s="35" t="n">
        <v>5.25</v>
      </c>
      <c r="O11" s="35" t="n">
        <v>0.15</v>
      </c>
    </row>
    <row outlineLevel="0" r="12">
      <c r="A12" s="28" t="s">
        <v>31</v>
      </c>
      <c r="B12" s="33" t="s">
        <v>32</v>
      </c>
      <c r="C12" s="34" t="n">
        <v>40</v>
      </c>
      <c r="D12" s="35" t="n">
        <v>5.08</v>
      </c>
      <c r="E12" s="36" t="n">
        <v>4.6</v>
      </c>
      <c r="F12" s="35" t="n">
        <v>0.28</v>
      </c>
      <c r="G12" s="36" t="n">
        <v>62.8</v>
      </c>
      <c r="H12" s="35" t="n">
        <v>0.03</v>
      </c>
      <c r="I12" s="37" t="n"/>
      <c r="J12" s="34" t="n">
        <v>104</v>
      </c>
      <c r="K12" s="35" t="n">
        <v>0.24</v>
      </c>
      <c r="L12" s="34" t="n">
        <v>22</v>
      </c>
      <c r="M12" s="36" t="n">
        <v>76.8</v>
      </c>
      <c r="N12" s="36" t="n">
        <v>4.8</v>
      </c>
      <c r="O12" s="34" t="n">
        <v>1</v>
      </c>
    </row>
    <row ht="33" outlineLevel="0" r="13">
      <c r="A13" s="28" t="s">
        <v>33</v>
      </c>
      <c r="B13" s="33" t="s">
        <v>34</v>
      </c>
      <c r="C13" s="34" t="n">
        <v>220</v>
      </c>
      <c r="D13" s="35" t="n">
        <v>7.93</v>
      </c>
      <c r="E13" s="35" t="n">
        <v>8.66</v>
      </c>
      <c r="F13" s="35" t="n">
        <v>41.38</v>
      </c>
      <c r="G13" s="35" t="n">
        <v>276.34</v>
      </c>
      <c r="H13" s="35" t="n">
        <v>0.22</v>
      </c>
      <c r="I13" s="36" t="n">
        <v>2.8</v>
      </c>
      <c r="J13" s="36" t="n">
        <v>45.3</v>
      </c>
      <c r="K13" s="35" t="n">
        <v>0.69</v>
      </c>
      <c r="L13" s="35" t="n">
        <v>146.67</v>
      </c>
      <c r="M13" s="35" t="n">
        <v>224.68</v>
      </c>
      <c r="N13" s="35" t="n">
        <v>26.44</v>
      </c>
      <c r="O13" s="35" t="n">
        <v>1.64</v>
      </c>
    </row>
    <row outlineLevel="0" r="14">
      <c r="A14" s="28" t="s">
        <v>35</v>
      </c>
      <c r="B14" s="33" t="s">
        <v>36</v>
      </c>
      <c r="C14" s="34" t="n">
        <v>200</v>
      </c>
      <c r="D14" s="35" t="n">
        <v>0.26</v>
      </c>
      <c r="E14" s="35" t="n">
        <v>0.03</v>
      </c>
      <c r="F14" s="35" t="n">
        <v>11.26</v>
      </c>
      <c r="G14" s="35" t="n">
        <v>47.79</v>
      </c>
      <c r="H14" s="37" t="n"/>
      <c r="I14" s="36" t="n">
        <v>2.9</v>
      </c>
      <c r="J14" s="36" t="n">
        <v>0.5</v>
      </c>
      <c r="K14" s="35" t="n">
        <v>0.01</v>
      </c>
      <c r="L14" s="35" t="n">
        <v>8.08</v>
      </c>
      <c r="M14" s="35" t="n">
        <v>9.78</v>
      </c>
      <c r="N14" s="35" t="n">
        <v>5.24</v>
      </c>
      <c r="O14" s="36" t="n">
        <v>0.9</v>
      </c>
    </row>
    <row outlineLevel="0" r="15">
      <c r="A15" s="38" t="n"/>
      <c r="B15" s="33" t="s">
        <v>37</v>
      </c>
      <c r="C15" s="34" t="n">
        <v>40</v>
      </c>
      <c r="D15" s="35" t="n">
        <v>3.16</v>
      </c>
      <c r="E15" s="36" t="n">
        <v>0.4</v>
      </c>
      <c r="F15" s="35" t="n">
        <v>19.32</v>
      </c>
      <c r="G15" s="34" t="n">
        <v>94</v>
      </c>
      <c r="H15" s="35" t="n">
        <v>0.06</v>
      </c>
      <c r="I15" s="37" t="n"/>
      <c r="J15" s="37" t="n"/>
      <c r="K15" s="35" t="n">
        <v>0.52</v>
      </c>
      <c r="L15" s="36" t="n">
        <v>9.2</v>
      </c>
      <c r="M15" s="36" t="n">
        <v>34.8</v>
      </c>
      <c r="N15" s="36" t="n">
        <v>13.2</v>
      </c>
      <c r="O15" s="36" t="n">
        <v>0.8</v>
      </c>
    </row>
    <row outlineLevel="0" r="16">
      <c r="A16" s="28" t="s">
        <v>38</v>
      </c>
      <c r="B16" s="33" t="s">
        <v>39</v>
      </c>
      <c r="C16" s="34" t="n">
        <v>100</v>
      </c>
      <c r="D16" s="36" t="n">
        <v>0.4</v>
      </c>
      <c r="E16" s="36" t="n">
        <v>0.4</v>
      </c>
      <c r="F16" s="36" t="n">
        <v>9.8</v>
      </c>
      <c r="G16" s="34" t="n">
        <v>47</v>
      </c>
      <c r="H16" s="35" t="n">
        <v>0.03</v>
      </c>
      <c r="I16" s="34" t="n">
        <v>10</v>
      </c>
      <c r="J16" s="34" t="n">
        <v>5</v>
      </c>
      <c r="K16" s="36" t="n">
        <v>0.2</v>
      </c>
      <c r="L16" s="34" t="n">
        <v>16</v>
      </c>
      <c r="M16" s="34" t="n">
        <v>11</v>
      </c>
      <c r="N16" s="34" t="n">
        <v>9</v>
      </c>
      <c r="O16" s="36" t="n">
        <v>2.2</v>
      </c>
    </row>
    <row outlineLevel="0" r="17">
      <c r="A17" s="30" t="s">
        <v>40</v>
      </c>
      <c r="B17" s="32" t="s"/>
      <c r="C17" s="29" t="n">
        <v>625</v>
      </c>
      <c r="D17" s="35" t="n">
        <v>20.39</v>
      </c>
      <c r="E17" s="35" t="n">
        <v>25.77</v>
      </c>
      <c r="F17" s="35" t="n">
        <v>82.17</v>
      </c>
      <c r="G17" s="35" t="n">
        <v>648.63</v>
      </c>
      <c r="H17" s="35" t="n">
        <v>0.35</v>
      </c>
      <c r="I17" s="35" t="n">
        <v>15.81</v>
      </c>
      <c r="J17" s="34" t="n">
        <v>243</v>
      </c>
      <c r="K17" s="35" t="n">
        <v>1.84</v>
      </c>
      <c r="L17" s="35" t="n">
        <v>336.35</v>
      </c>
      <c r="M17" s="35" t="n">
        <v>435.06</v>
      </c>
      <c r="N17" s="35" t="n">
        <v>63.98</v>
      </c>
      <c r="O17" s="35" t="n">
        <v>6.71</v>
      </c>
    </row>
    <row outlineLevel="0" r="18">
      <c r="A18" s="30" t="s">
        <v>41</v>
      </c>
      <c r="B18" s="31" t="s"/>
      <c r="C18" s="31" t="s"/>
      <c r="D18" s="31" t="s"/>
      <c r="E18" s="31" t="s"/>
      <c r="F18" s="31" t="s"/>
      <c r="G18" s="31" t="s"/>
      <c r="H18" s="31" t="s"/>
      <c r="I18" s="31" t="s"/>
      <c r="J18" s="31" t="s"/>
      <c r="K18" s="31" t="s"/>
      <c r="L18" s="31" t="s"/>
      <c r="M18" s="31" t="s"/>
      <c r="N18" s="31" t="s"/>
      <c r="O18" s="32" t="s"/>
    </row>
    <row outlineLevel="0" r="19">
      <c r="A19" s="28" t="s">
        <v>42</v>
      </c>
      <c r="B19" s="33" t="s">
        <v>43</v>
      </c>
      <c r="C19" s="34" t="n">
        <v>100</v>
      </c>
      <c r="D19" s="35" t="n">
        <v>5.53</v>
      </c>
      <c r="E19" s="35" t="n">
        <v>11.08</v>
      </c>
      <c r="F19" s="35" t="n">
        <v>6.33</v>
      </c>
      <c r="G19" s="35" t="n">
        <v>147.77</v>
      </c>
      <c r="H19" s="35" t="n">
        <v>0.05</v>
      </c>
      <c r="I19" s="35" t="n">
        <v>7.92</v>
      </c>
      <c r="J19" s="35" t="n">
        <v>213.28</v>
      </c>
      <c r="K19" s="35" t="n">
        <v>3.47</v>
      </c>
      <c r="L19" s="35" t="n">
        <v>35.83</v>
      </c>
      <c r="M19" s="35" t="n">
        <v>92.52</v>
      </c>
      <c r="N19" s="35" t="n">
        <v>33.75</v>
      </c>
      <c r="O19" s="35" t="n">
        <v>0.98</v>
      </c>
    </row>
    <row outlineLevel="0" r="20">
      <c r="A20" s="28" t="s">
        <v>44</v>
      </c>
      <c r="B20" s="33" t="s">
        <v>45</v>
      </c>
      <c r="C20" s="34" t="n">
        <v>275</v>
      </c>
      <c r="D20" s="35" t="n">
        <v>3.81</v>
      </c>
      <c r="E20" s="35" t="n">
        <v>9.18</v>
      </c>
      <c r="F20" s="35" t="n">
        <v>11.05</v>
      </c>
      <c r="G20" s="35" t="n">
        <v>142.83</v>
      </c>
      <c r="H20" s="35" t="n">
        <v>0.28</v>
      </c>
      <c r="I20" s="35" t="n">
        <v>20.99</v>
      </c>
      <c r="J20" s="36" t="n">
        <v>223.4</v>
      </c>
      <c r="K20" s="35" t="n">
        <v>1.33</v>
      </c>
      <c r="L20" s="36" t="n">
        <v>39.45</v>
      </c>
      <c r="M20" s="35" t="n">
        <v>90.39</v>
      </c>
      <c r="N20" s="36" t="n">
        <v>25.5</v>
      </c>
      <c r="O20" s="35" t="n">
        <v>1.08</v>
      </c>
    </row>
    <row outlineLevel="0" r="21">
      <c r="A21" s="38" t="s">
        <v>46</v>
      </c>
      <c r="B21" s="33" t="s">
        <v>47</v>
      </c>
      <c r="C21" s="34" t="n">
        <v>100</v>
      </c>
      <c r="D21" s="35" t="n">
        <v>17.17</v>
      </c>
      <c r="E21" s="35" t="n">
        <v>17.29</v>
      </c>
      <c r="F21" s="35" t="n">
        <v>5.59</v>
      </c>
      <c r="G21" s="35" t="n">
        <v>247.12</v>
      </c>
      <c r="H21" s="35" t="n">
        <v>0.58</v>
      </c>
      <c r="I21" s="35" t="n">
        <v>4.86</v>
      </c>
      <c r="J21" s="34" t="n">
        <v>23</v>
      </c>
      <c r="K21" s="35" t="n">
        <v>2.84</v>
      </c>
      <c r="L21" s="36" t="n">
        <v>37.4</v>
      </c>
      <c r="M21" s="35" t="n">
        <v>189.74</v>
      </c>
      <c r="N21" s="35" t="n">
        <v>25.89</v>
      </c>
      <c r="O21" s="35" t="n">
        <v>2.59</v>
      </c>
    </row>
    <row outlineLevel="0" r="22">
      <c r="A22" s="28" t="s">
        <v>48</v>
      </c>
      <c r="B22" s="33" t="s">
        <v>49</v>
      </c>
      <c r="C22" s="34" t="n">
        <v>180</v>
      </c>
      <c r="D22" s="35" t="n">
        <v>7.81</v>
      </c>
      <c r="E22" s="35" t="n">
        <v>2.05</v>
      </c>
      <c r="F22" s="36" t="n">
        <v>35.4</v>
      </c>
      <c r="G22" s="35" t="n">
        <v>190.96</v>
      </c>
      <c r="H22" s="35" t="n">
        <v>0.27</v>
      </c>
      <c r="I22" s="37" t="n"/>
      <c r="J22" s="35" t="n">
        <v>1.24</v>
      </c>
      <c r="K22" s="36" t="n">
        <v>0.5</v>
      </c>
      <c r="L22" s="35" t="n">
        <v>14.24</v>
      </c>
      <c r="M22" s="35" t="n">
        <v>185.14</v>
      </c>
      <c r="N22" s="35" t="n">
        <v>124.11</v>
      </c>
      <c r="O22" s="35" t="n">
        <v>4.17</v>
      </c>
    </row>
    <row outlineLevel="0" r="23">
      <c r="A23" s="28" t="s">
        <v>50</v>
      </c>
      <c r="B23" s="33" t="s">
        <v>51</v>
      </c>
      <c r="C23" s="34" t="n">
        <v>200</v>
      </c>
      <c r="D23" s="35" t="n">
        <v>0.37</v>
      </c>
      <c r="E23" s="35" t="n">
        <v>0.02</v>
      </c>
      <c r="F23" s="35" t="n">
        <v>21.01</v>
      </c>
      <c r="G23" s="36" t="n">
        <v>86.9</v>
      </c>
      <c r="H23" s="37" t="n"/>
      <c r="I23" s="35" t="n">
        <v>0.34</v>
      </c>
      <c r="J23" s="35" t="n">
        <v>0.51</v>
      </c>
      <c r="K23" s="35" t="n">
        <v>0.17</v>
      </c>
      <c r="L23" s="36" t="n">
        <v>19.2</v>
      </c>
      <c r="M23" s="35" t="n">
        <v>13.09</v>
      </c>
      <c r="N23" s="36" t="n">
        <v>5.1</v>
      </c>
      <c r="O23" s="35" t="n">
        <v>1.05</v>
      </c>
    </row>
    <row outlineLevel="0" r="24">
      <c r="A24" s="38" t="n"/>
      <c r="B24" s="33" t="s">
        <v>37</v>
      </c>
      <c r="C24" s="34" t="n">
        <v>30</v>
      </c>
      <c r="D24" s="35" t="n">
        <v>2.37</v>
      </c>
      <c r="E24" s="36" t="n">
        <v>0.3</v>
      </c>
      <c r="F24" s="35" t="n">
        <v>14.49</v>
      </c>
      <c r="G24" s="36" t="n">
        <v>70.5</v>
      </c>
      <c r="H24" s="35" t="n">
        <v>0.05</v>
      </c>
      <c r="I24" s="37" t="n"/>
      <c r="J24" s="37" t="n"/>
      <c r="K24" s="35" t="n">
        <v>0.39</v>
      </c>
      <c r="L24" s="36" t="n">
        <v>6.9</v>
      </c>
      <c r="M24" s="36" t="n">
        <v>26.1</v>
      </c>
      <c r="N24" s="36" t="n">
        <v>9.9</v>
      </c>
      <c r="O24" s="36" t="n">
        <v>0.6</v>
      </c>
    </row>
    <row outlineLevel="0" r="25">
      <c r="A25" s="38" t="n"/>
      <c r="B25" s="33" t="s">
        <v>52</v>
      </c>
      <c r="C25" s="34" t="n">
        <v>60</v>
      </c>
      <c r="D25" s="35" t="n">
        <v>3.36</v>
      </c>
      <c r="E25" s="35" t="n">
        <v>0.66</v>
      </c>
      <c r="F25" s="35" t="n">
        <v>29.64</v>
      </c>
      <c r="G25" s="36" t="n">
        <v>118.8</v>
      </c>
      <c r="H25" s="36" t="n">
        <v>0.1</v>
      </c>
      <c r="I25" s="37" t="n"/>
      <c r="J25" s="37" t="n"/>
      <c r="K25" s="35" t="n">
        <v>0.84</v>
      </c>
      <c r="L25" s="36" t="n">
        <v>17.4</v>
      </c>
      <c r="M25" s="34" t="n">
        <v>90</v>
      </c>
      <c r="N25" s="36" t="n">
        <v>28.2</v>
      </c>
      <c r="O25" s="35" t="n">
        <v>2.34</v>
      </c>
    </row>
    <row outlineLevel="0" r="26">
      <c r="A26" s="38" t="s">
        <v>38</v>
      </c>
      <c r="B26" s="33" t="s">
        <v>53</v>
      </c>
      <c r="C26" s="34" t="n">
        <v>100</v>
      </c>
      <c r="D26" s="36" t="n">
        <v>0.4</v>
      </c>
      <c r="E26" s="36" t="n">
        <v>0.3</v>
      </c>
      <c r="F26" s="36" t="n">
        <v>10.3</v>
      </c>
      <c r="G26" s="34" t="n">
        <v>47</v>
      </c>
      <c r="H26" s="35" t="n">
        <v>0.02</v>
      </c>
      <c r="I26" s="34" t="n">
        <v>5</v>
      </c>
      <c r="J26" s="34" t="n">
        <v>2</v>
      </c>
      <c r="K26" s="36" t="n">
        <v>0.4</v>
      </c>
      <c r="L26" s="34" t="n">
        <v>19</v>
      </c>
      <c r="M26" s="34" t="n">
        <v>16</v>
      </c>
      <c r="N26" s="34" t="n">
        <v>12</v>
      </c>
      <c r="O26" s="36" t="n">
        <v>2.3</v>
      </c>
    </row>
    <row outlineLevel="0" r="27">
      <c r="A27" s="30" t="s">
        <v>54</v>
      </c>
      <c r="B27" s="32" t="s"/>
      <c r="C27" s="39" t="n">
        <v>1045</v>
      </c>
      <c r="D27" s="35" t="n">
        <v>40.82</v>
      </c>
      <c r="E27" s="35" t="n">
        <v>40.88</v>
      </c>
      <c r="F27" s="35" t="n">
        <v>133.81</v>
      </c>
      <c r="G27" s="35" t="n">
        <v>1051.88</v>
      </c>
      <c r="H27" s="35" t="n">
        <v>1.35</v>
      </c>
      <c r="I27" s="35" t="n">
        <v>39.11</v>
      </c>
      <c r="J27" s="35" t="n">
        <v>463.43</v>
      </c>
      <c r="K27" s="35" t="n">
        <v>9.94</v>
      </c>
      <c r="L27" s="35" t="n">
        <v>189.42</v>
      </c>
      <c r="M27" s="35" t="n">
        <v>702.98</v>
      </c>
      <c r="N27" s="35" t="n">
        <v>264.45</v>
      </c>
      <c r="O27" s="35" t="n">
        <v>15.11</v>
      </c>
    </row>
    <row outlineLevel="0" r="28">
      <c r="A28" s="30" t="s">
        <v>55</v>
      </c>
      <c r="B28" s="31" t="s"/>
      <c r="C28" s="31" t="s"/>
      <c r="D28" s="31" t="s"/>
      <c r="E28" s="31" t="s"/>
      <c r="F28" s="31" t="s"/>
      <c r="G28" s="31" t="s"/>
      <c r="H28" s="31" t="s"/>
      <c r="I28" s="31" t="s"/>
      <c r="J28" s="31" t="s"/>
      <c r="K28" s="31" t="s"/>
      <c r="L28" s="31" t="s"/>
      <c r="M28" s="31" t="s"/>
      <c r="N28" s="31" t="s"/>
      <c r="O28" s="32" t="s"/>
    </row>
    <row outlineLevel="0" r="29">
      <c r="A29" s="28" t="s">
        <v>56</v>
      </c>
      <c r="B29" s="33" t="s">
        <v>57</v>
      </c>
      <c r="C29" s="34" t="n">
        <v>100</v>
      </c>
      <c r="D29" s="35" t="n">
        <v>8.41</v>
      </c>
      <c r="E29" s="35" t="n">
        <v>9.29</v>
      </c>
      <c r="F29" s="35" t="n">
        <v>41.03</v>
      </c>
      <c r="G29" s="35" t="n">
        <v>281.94</v>
      </c>
      <c r="H29" s="35" t="n">
        <v>0.11</v>
      </c>
      <c r="I29" s="35" t="n">
        <v>1.26</v>
      </c>
      <c r="J29" s="35" t="n">
        <v>45.86</v>
      </c>
      <c r="K29" s="35" t="n">
        <v>2.36</v>
      </c>
      <c r="L29" s="36" t="n">
        <v>182.2</v>
      </c>
      <c r="M29" s="35" t="n">
        <v>166.44</v>
      </c>
      <c r="N29" s="35" t="n">
        <v>25.51</v>
      </c>
      <c r="O29" s="35" t="n">
        <v>0.71</v>
      </c>
    </row>
    <row outlineLevel="0" r="30">
      <c r="A30" s="38" t="n"/>
      <c r="B30" s="33" t="s">
        <v>58</v>
      </c>
      <c r="C30" s="34" t="n">
        <v>200</v>
      </c>
      <c r="D30" s="34" t="n">
        <v>6</v>
      </c>
      <c r="E30" s="34" t="n">
        <v>5</v>
      </c>
      <c r="F30" s="36" t="n">
        <v>8.4</v>
      </c>
      <c r="G30" s="34" t="n">
        <v>102</v>
      </c>
      <c r="H30" s="35" t="n">
        <v>0.04</v>
      </c>
      <c r="I30" s="37" t="n"/>
      <c r="J30" s="37" t="n"/>
      <c r="K30" s="37" t="n"/>
      <c r="L30" s="34" t="n">
        <v>248</v>
      </c>
      <c r="M30" s="34" t="n">
        <v>184</v>
      </c>
      <c r="N30" s="34" t="n">
        <v>28</v>
      </c>
      <c r="O30" s="36" t="n">
        <v>0.2</v>
      </c>
    </row>
    <row outlineLevel="0" r="31">
      <c r="A31" s="28" t="s">
        <v>38</v>
      </c>
      <c r="B31" s="33" t="s">
        <v>53</v>
      </c>
      <c r="C31" s="34" t="n">
        <v>100</v>
      </c>
      <c r="D31" s="36" t="n">
        <v>0.4</v>
      </c>
      <c r="E31" s="36" t="n">
        <v>0.3</v>
      </c>
      <c r="F31" s="36" t="n">
        <v>10.3</v>
      </c>
      <c r="G31" s="34" t="n">
        <v>47</v>
      </c>
      <c r="H31" s="35" t="n">
        <v>0.02</v>
      </c>
      <c r="I31" s="34" t="n">
        <v>5</v>
      </c>
      <c r="J31" s="34" t="n">
        <v>2</v>
      </c>
      <c r="K31" s="36" t="n">
        <v>0.4</v>
      </c>
      <c r="L31" s="34" t="n">
        <v>19</v>
      </c>
      <c r="M31" s="34" t="n">
        <v>16</v>
      </c>
      <c r="N31" s="34" t="n">
        <v>12</v>
      </c>
      <c r="O31" s="36" t="n">
        <v>2.3</v>
      </c>
    </row>
    <row outlineLevel="0" r="32">
      <c r="A32" s="30" t="s">
        <v>59</v>
      </c>
      <c r="B32" s="32" t="s"/>
      <c r="C32" s="29" t="n">
        <v>400</v>
      </c>
      <c r="D32" s="35" t="n">
        <v>14.81</v>
      </c>
      <c r="E32" s="35" t="n">
        <v>14.59</v>
      </c>
      <c r="F32" s="35" t="n">
        <v>59.73</v>
      </c>
      <c r="G32" s="35" t="n">
        <v>430.94</v>
      </c>
      <c r="H32" s="35" t="n">
        <v>0.17</v>
      </c>
      <c r="I32" s="35" t="n">
        <v>6.26</v>
      </c>
      <c r="J32" s="35" t="n">
        <v>47.86</v>
      </c>
      <c r="K32" s="35" t="n">
        <v>2.76</v>
      </c>
      <c r="L32" s="36" t="n">
        <v>449.2</v>
      </c>
      <c r="M32" s="35" t="n">
        <v>366.44</v>
      </c>
      <c r="N32" s="35" t="n">
        <v>65.51</v>
      </c>
      <c r="O32" s="35" t="n">
        <v>3.21</v>
      </c>
    </row>
    <row customFormat="true" ht="16.5" outlineLevel="0" r="33" s="3">
      <c r="A33" s="30" t="s">
        <v>60</v>
      </c>
      <c r="B33" s="32" t="s"/>
      <c r="C33" s="39" t="n">
        <v>2070</v>
      </c>
      <c r="D33" s="35" t="n">
        <v>76.02</v>
      </c>
      <c r="E33" s="35" t="n">
        <v>81.24</v>
      </c>
      <c r="F33" s="35" t="n">
        <v>275.71</v>
      </c>
      <c r="G33" s="35" t="n">
        <v>2131.45</v>
      </c>
      <c r="H33" s="35" t="n">
        <v>1.87</v>
      </c>
      <c r="I33" s="35" t="n">
        <v>61.18</v>
      </c>
      <c r="J33" s="35" t="n">
        <v>754.29</v>
      </c>
      <c r="K33" s="35" t="n">
        <v>14.54</v>
      </c>
      <c r="L33" s="35" t="n">
        <v>974.97</v>
      </c>
      <c r="M33" s="35" t="n">
        <v>1504.48</v>
      </c>
      <c r="N33" s="35" t="n">
        <v>393.94</v>
      </c>
      <c r="O33" s="35" t="n">
        <v>25.03</v>
      </c>
    </row>
    <row customFormat="true" ht="16.5" outlineLevel="0" r="34" s="3">
      <c r="A34" s="7" t="s">
        <v>1</v>
      </c>
      <c r="B34" s="8" t="s">
        <v>2</v>
      </c>
      <c r="C34" s="9" t="n"/>
      <c r="D34" s="9" t="n"/>
      <c r="E34" s="9" t="n"/>
      <c r="F34" s="9" t="n"/>
      <c r="G34" s="9" t="n"/>
      <c r="H34" s="10" t="n"/>
      <c r="I34" s="11" t="s"/>
      <c r="J34" s="12" t="n"/>
      <c r="K34" s="13" t="s"/>
      <c r="L34" s="13" t="s"/>
      <c r="M34" s="13" t="s"/>
      <c r="N34" s="13" t="s"/>
      <c r="O34" s="14" t="s"/>
    </row>
    <row customFormat="true" ht="16.5" outlineLevel="0" r="35" s="3">
      <c r="A35" s="7" t="s">
        <v>3</v>
      </c>
      <c r="B35" s="8" t="s">
        <v>4</v>
      </c>
      <c r="C35" s="9" t="n"/>
      <c r="D35" s="9" t="n"/>
      <c r="E35" s="9" t="n"/>
      <c r="F35" s="9" t="n"/>
      <c r="G35" s="9" t="n"/>
      <c r="H35" s="10" t="n"/>
      <c r="I35" s="11" t="s"/>
      <c r="J35" s="15" t="n"/>
      <c r="K35" s="16" t="s"/>
      <c r="L35" s="16" t="s"/>
      <c r="M35" s="16" t="s"/>
      <c r="N35" s="16" t="s"/>
      <c r="O35" s="17" t="s"/>
    </row>
    <row customFormat="true" ht="16.5" outlineLevel="0" r="36" s="3">
      <c r="A36" s="18" t="s">
        <v>5</v>
      </c>
      <c r="B36" s="19" t="s">
        <v>61</v>
      </c>
      <c r="C36" s="15" t="n"/>
      <c r="D36" s="15" t="n"/>
      <c r="E36" s="15" t="n"/>
      <c r="F36" s="9" t="n"/>
      <c r="G36" s="9" t="n"/>
      <c r="H36" s="10" t="n"/>
      <c r="I36" s="10" t="n"/>
      <c r="J36" s="15" t="n"/>
      <c r="K36" s="15" t="n"/>
      <c r="L36" s="15" t="n"/>
      <c r="M36" s="15" t="n"/>
      <c r="N36" s="15" t="n"/>
      <c r="O36" s="15" t="n"/>
    </row>
    <row customFormat="true" ht="16.5" outlineLevel="0" r="37" s="3">
      <c r="A37" s="20" t="s">
        <v>7</v>
      </c>
      <c r="B37" s="21" t="n">
        <v>1</v>
      </c>
      <c r="C37" s="9" t="n"/>
      <c r="D37" s="9" t="n"/>
      <c r="E37" s="9" t="n"/>
      <c r="F37" s="9" t="n"/>
      <c r="G37" s="9" t="n"/>
      <c r="H37" s="10" t="n"/>
      <c r="I37" s="10" t="n"/>
      <c r="J37" s="15" t="n"/>
      <c r="K37" s="15" t="n"/>
      <c r="L37" s="15" t="n"/>
      <c r="M37" s="15" t="n"/>
      <c r="N37" s="15" t="n"/>
      <c r="O37" s="15" t="n"/>
    </row>
    <row outlineLevel="0" r="38">
      <c r="A38" s="22" t="s">
        <v>8</v>
      </c>
      <c r="B38" s="23" t="s">
        <v>9</v>
      </c>
      <c r="C38" s="22" t="s">
        <v>10</v>
      </c>
      <c r="D38" s="22" t="s">
        <v>11</v>
      </c>
      <c r="E38" s="24" t="s"/>
      <c r="F38" s="25" t="s"/>
      <c r="G38" s="22" t="s">
        <v>12</v>
      </c>
      <c r="H38" s="22" t="s">
        <v>13</v>
      </c>
      <c r="I38" s="24" t="s"/>
      <c r="J38" s="24" t="s"/>
      <c r="K38" s="25" t="s"/>
      <c r="L38" s="22" t="s">
        <v>14</v>
      </c>
      <c r="M38" s="24" t="s"/>
      <c r="N38" s="24" t="s"/>
      <c r="O38" s="25" t="s"/>
    </row>
    <row outlineLevel="0" r="39">
      <c r="A39" s="26" t="s"/>
      <c r="B39" s="27" t="s"/>
      <c r="C39" s="26" t="s"/>
      <c r="D39" s="22" t="s">
        <v>15</v>
      </c>
      <c r="E39" s="22" t="s">
        <v>16</v>
      </c>
      <c r="F39" s="22" t="s">
        <v>17</v>
      </c>
      <c r="G39" s="26" t="s"/>
      <c r="H39" s="22" t="s">
        <v>18</v>
      </c>
      <c r="I39" s="22" t="s">
        <v>19</v>
      </c>
      <c r="J39" s="22" t="s">
        <v>20</v>
      </c>
      <c r="K39" s="22" t="s">
        <v>21</v>
      </c>
      <c r="L39" s="22" t="s">
        <v>22</v>
      </c>
      <c r="M39" s="22" t="s">
        <v>23</v>
      </c>
      <c r="N39" s="22" t="s">
        <v>24</v>
      </c>
      <c r="O39" s="22" t="s">
        <v>25</v>
      </c>
    </row>
    <row outlineLevel="0" r="40">
      <c r="A40" s="28" t="n">
        <v>1</v>
      </c>
      <c r="B40" s="29" t="n">
        <v>2</v>
      </c>
      <c r="C40" s="29" t="n">
        <v>3</v>
      </c>
      <c r="D40" s="29" t="n">
        <v>4</v>
      </c>
      <c r="E40" s="29" t="n">
        <v>5</v>
      </c>
      <c r="F40" s="29" t="n">
        <v>6</v>
      </c>
      <c r="G40" s="29" t="n">
        <v>7</v>
      </c>
      <c r="H40" s="29" t="n">
        <v>8</v>
      </c>
      <c r="I40" s="29" t="n">
        <v>9</v>
      </c>
      <c r="J40" s="29" t="n">
        <v>10</v>
      </c>
      <c r="K40" s="29" t="n">
        <v>11</v>
      </c>
      <c r="L40" s="29" t="n">
        <v>12</v>
      </c>
      <c r="M40" s="29" t="n">
        <v>13</v>
      </c>
      <c r="N40" s="29" t="n">
        <v>14</v>
      </c>
      <c r="O40" s="29" t="n">
        <v>15</v>
      </c>
    </row>
    <row outlineLevel="0" r="41">
      <c r="A41" s="30" t="s">
        <v>26</v>
      </c>
      <c r="B41" s="31" t="s"/>
      <c r="C41" s="31" t="s"/>
      <c r="D41" s="31" t="s"/>
      <c r="E41" s="31" t="s"/>
      <c r="F41" s="31" t="s"/>
      <c r="G41" s="31" t="s"/>
      <c r="H41" s="31" t="s"/>
      <c r="I41" s="31" t="s"/>
      <c r="J41" s="31" t="s"/>
      <c r="K41" s="31" t="s"/>
      <c r="L41" s="31" t="s"/>
      <c r="M41" s="31" t="s"/>
      <c r="N41" s="31" t="s"/>
      <c r="O41" s="32" t="s"/>
    </row>
    <row outlineLevel="0" r="42">
      <c r="A42" s="28" t="s">
        <v>29</v>
      </c>
      <c r="B42" s="33" t="s">
        <v>30</v>
      </c>
      <c r="C42" s="34" t="n">
        <v>15</v>
      </c>
      <c r="D42" s="35" t="n">
        <v>3.48</v>
      </c>
      <c r="E42" s="35" t="n">
        <v>4.43</v>
      </c>
      <c r="F42" s="37" t="n"/>
      <c r="G42" s="36" t="n">
        <v>54.6</v>
      </c>
      <c r="H42" s="35" t="n">
        <v>0.01</v>
      </c>
      <c r="I42" s="35" t="n">
        <v>0.11</v>
      </c>
      <c r="J42" s="36" t="n">
        <v>43.2</v>
      </c>
      <c r="K42" s="35" t="n">
        <v>0.08</v>
      </c>
      <c r="L42" s="34" t="n">
        <v>132</v>
      </c>
      <c r="M42" s="34" t="n">
        <v>75</v>
      </c>
      <c r="N42" s="35" t="n">
        <v>5.25</v>
      </c>
      <c r="O42" s="35" t="n">
        <v>0.15</v>
      </c>
    </row>
    <row outlineLevel="0" r="43">
      <c r="A43" s="38" t="s">
        <v>62</v>
      </c>
      <c r="B43" s="33" t="s">
        <v>63</v>
      </c>
      <c r="C43" s="34" t="n">
        <v>230</v>
      </c>
      <c r="D43" s="35" t="s">
        <v>64</v>
      </c>
      <c r="E43" s="35" t="n">
        <v>13.4</v>
      </c>
      <c r="F43" s="35" t="n">
        <v>23.85</v>
      </c>
      <c r="G43" s="36" t="n">
        <v>339.6</v>
      </c>
      <c r="H43" s="35" t="n">
        <v>0.08</v>
      </c>
      <c r="I43" s="35" t="n">
        <v>4.07</v>
      </c>
      <c r="J43" s="35" t="n">
        <v>65.82</v>
      </c>
      <c r="K43" s="35" t="n">
        <v>0.47</v>
      </c>
      <c r="L43" s="35" t="n">
        <v>249.36</v>
      </c>
      <c r="M43" s="35" t="n">
        <v>334.05</v>
      </c>
      <c r="N43" s="35" t="n">
        <v>42.99</v>
      </c>
      <c r="O43" s="35" t="n">
        <v>1.01</v>
      </c>
    </row>
    <row outlineLevel="0" r="44">
      <c r="A44" s="28" t="s">
        <v>65</v>
      </c>
      <c r="B44" s="33" t="s">
        <v>66</v>
      </c>
      <c r="C44" s="34" t="n">
        <v>200</v>
      </c>
      <c r="D44" s="35" t="n">
        <v>1.82</v>
      </c>
      <c r="E44" s="35" t="n">
        <v>1.42</v>
      </c>
      <c r="F44" s="35" t="n">
        <v>13.74</v>
      </c>
      <c r="G44" s="35" t="n">
        <v>75.65</v>
      </c>
      <c r="H44" s="35" t="n">
        <v>0.02</v>
      </c>
      <c r="I44" s="35" t="n">
        <v>0.83</v>
      </c>
      <c r="J44" s="35" t="n">
        <v>12.82</v>
      </c>
      <c r="K44" s="35" t="n">
        <v>0.06</v>
      </c>
      <c r="L44" s="35" t="n">
        <v>72.48</v>
      </c>
      <c r="M44" s="35" t="n">
        <v>58.64</v>
      </c>
      <c r="N44" s="35" t="n">
        <v>12.24</v>
      </c>
      <c r="O44" s="35" t="n">
        <v>0.91</v>
      </c>
    </row>
    <row outlineLevel="0" r="45">
      <c r="A45" s="28" t="s">
        <v>67</v>
      </c>
      <c r="B45" s="33" t="s">
        <v>68</v>
      </c>
      <c r="C45" s="34" t="n">
        <v>50</v>
      </c>
      <c r="D45" s="35" t="n">
        <v>4.52</v>
      </c>
      <c r="E45" s="35" t="n">
        <v>4.93</v>
      </c>
      <c r="F45" s="35" t="n">
        <v>27.89</v>
      </c>
      <c r="G45" s="36" t="n">
        <v>173.9</v>
      </c>
      <c r="H45" s="35" t="n">
        <v>0.11</v>
      </c>
      <c r="I45" s="35" t="n">
        <v>0.07</v>
      </c>
      <c r="J45" s="36" t="n">
        <v>5.2</v>
      </c>
      <c r="K45" s="35" t="n">
        <v>1.01</v>
      </c>
      <c r="L45" s="35" t="n">
        <v>124.26</v>
      </c>
      <c r="M45" s="35" t="n">
        <v>94.52</v>
      </c>
      <c r="N45" s="35" t="n">
        <v>36.08</v>
      </c>
      <c r="O45" s="35" t="n">
        <v>1.14</v>
      </c>
    </row>
    <row outlineLevel="0" r="46">
      <c r="A46" s="28" t="s">
        <v>38</v>
      </c>
      <c r="B46" s="33" t="s">
        <v>53</v>
      </c>
      <c r="C46" s="34" t="n">
        <v>100</v>
      </c>
      <c r="D46" s="36" t="n">
        <v>0.4</v>
      </c>
      <c r="E46" s="36" t="n">
        <v>0.3</v>
      </c>
      <c r="F46" s="36" t="n">
        <v>10.3</v>
      </c>
      <c r="G46" s="34" t="n">
        <v>47</v>
      </c>
      <c r="H46" s="35" t="n">
        <v>0.02</v>
      </c>
      <c r="I46" s="34" t="n">
        <v>5</v>
      </c>
      <c r="J46" s="34" t="n">
        <v>2</v>
      </c>
      <c r="K46" s="36" t="n">
        <v>0.4</v>
      </c>
      <c r="L46" s="34" t="n">
        <v>19</v>
      </c>
      <c r="M46" s="34" t="n">
        <v>16</v>
      </c>
      <c r="N46" s="34" t="n">
        <v>12</v>
      </c>
      <c r="O46" s="36" t="n">
        <v>2.3</v>
      </c>
    </row>
    <row outlineLevel="0" r="47">
      <c r="A47" s="30" t="s">
        <v>40</v>
      </c>
      <c r="B47" s="32" t="s"/>
      <c r="C47" s="29" t="n">
        <v>595</v>
      </c>
      <c r="D47" s="35" t="n">
        <v>39.51</v>
      </c>
      <c r="E47" s="35" t="n">
        <v>24.48</v>
      </c>
      <c r="F47" s="35" t="n">
        <v>75.78</v>
      </c>
      <c r="G47" s="36" t="n">
        <v>690.7</v>
      </c>
      <c r="H47" s="35" t="n">
        <v>0.24</v>
      </c>
      <c r="I47" s="35" t="n">
        <v>10.08</v>
      </c>
      <c r="J47" s="35" t="n">
        <v>129.04</v>
      </c>
      <c r="K47" s="35" t="n">
        <v>2.02</v>
      </c>
      <c r="L47" s="36" t="n">
        <v>597.1</v>
      </c>
      <c r="M47" s="35" t="n">
        <v>578.21</v>
      </c>
      <c r="N47" s="35" t="n">
        <v>108.56</v>
      </c>
      <c r="O47" s="35" t="n">
        <v>5.51</v>
      </c>
    </row>
    <row outlineLevel="0" r="48">
      <c r="A48" s="30" t="s">
        <v>41</v>
      </c>
      <c r="B48" s="31" t="s"/>
      <c r="C48" s="31" t="s"/>
      <c r="D48" s="31" t="s"/>
      <c r="E48" s="31" t="s"/>
      <c r="F48" s="31" t="s"/>
      <c r="G48" s="31" t="s"/>
      <c r="H48" s="31" t="s"/>
      <c r="I48" s="31" t="s"/>
      <c r="J48" s="31" t="s"/>
      <c r="K48" s="31" t="s"/>
      <c r="L48" s="31" t="s"/>
      <c r="M48" s="31" t="s"/>
      <c r="N48" s="31" t="s"/>
      <c r="O48" s="32" t="s"/>
    </row>
    <row outlineLevel="0" r="49">
      <c r="A49" s="28" t="s">
        <v>69</v>
      </c>
      <c r="B49" s="33" t="s">
        <v>70</v>
      </c>
      <c r="C49" s="34" t="n">
        <v>100</v>
      </c>
      <c r="D49" s="35" t="n">
        <v>1.67</v>
      </c>
      <c r="E49" s="35" t="n">
        <v>8.47</v>
      </c>
      <c r="F49" s="35" t="n">
        <v>3.67</v>
      </c>
      <c r="G49" s="35" t="n">
        <v>99.22</v>
      </c>
      <c r="H49" s="35" t="n">
        <v>0.05</v>
      </c>
      <c r="I49" s="35" t="n">
        <v>46.83</v>
      </c>
      <c r="J49" s="35" t="n">
        <v>162.23</v>
      </c>
      <c r="K49" s="35" t="n">
        <v>4.18</v>
      </c>
      <c r="L49" s="36" t="n">
        <v>50.8</v>
      </c>
      <c r="M49" s="35" t="n">
        <v>40.02</v>
      </c>
      <c r="N49" s="35" t="n">
        <v>22.98</v>
      </c>
      <c r="O49" s="35" t="n">
        <v>1.03</v>
      </c>
    </row>
    <row ht="33" outlineLevel="0" r="50">
      <c r="A50" s="28" t="s">
        <v>71</v>
      </c>
      <c r="B50" s="33" t="s">
        <v>72</v>
      </c>
      <c r="C50" s="34" t="n">
        <v>260</v>
      </c>
      <c r="D50" s="35" t="n">
        <v>4.32</v>
      </c>
      <c r="E50" s="35" t="n">
        <v>9.11</v>
      </c>
      <c r="F50" s="35" t="n">
        <v>17.13</v>
      </c>
      <c r="G50" s="35" t="n">
        <v>163.37</v>
      </c>
      <c r="H50" s="35" t="n">
        <v>0.22</v>
      </c>
      <c r="I50" s="36" t="n">
        <v>17.4</v>
      </c>
      <c r="J50" s="34" t="n">
        <v>223</v>
      </c>
      <c r="K50" s="35" t="n">
        <v>2.96</v>
      </c>
      <c r="L50" s="35" t="n">
        <v>23.66</v>
      </c>
      <c r="M50" s="35" t="n">
        <v>99.62</v>
      </c>
      <c r="N50" s="35" t="n">
        <v>30.47</v>
      </c>
      <c r="O50" s="35" t="n">
        <v>1.45</v>
      </c>
    </row>
    <row ht="33" outlineLevel="0" r="51">
      <c r="A51" s="28" t="s">
        <v>73</v>
      </c>
      <c r="B51" s="33" t="s">
        <v>74</v>
      </c>
      <c r="C51" s="34" t="n">
        <v>310</v>
      </c>
      <c r="D51" s="35" t="n">
        <v>28.18</v>
      </c>
      <c r="E51" s="35" t="n">
        <v>19.92</v>
      </c>
      <c r="F51" s="35" t="n">
        <v>49.96</v>
      </c>
      <c r="G51" s="35" t="n">
        <v>493.94</v>
      </c>
      <c r="H51" s="35" t="n">
        <v>0.68</v>
      </c>
      <c r="I51" s="35" t="n">
        <v>89.38</v>
      </c>
      <c r="J51" s="35" t="n">
        <v>10296.34</v>
      </c>
      <c r="K51" s="35" t="n">
        <v>5.12</v>
      </c>
      <c r="L51" s="35" t="n">
        <v>53.04</v>
      </c>
      <c r="M51" s="35" t="n">
        <v>549.88</v>
      </c>
      <c r="N51" s="35" t="n">
        <v>81.34</v>
      </c>
      <c r="O51" s="35" t="n">
        <v>11.06</v>
      </c>
    </row>
    <row outlineLevel="0" r="52">
      <c r="A52" s="40" t="n"/>
      <c r="B52" s="33" t="s">
        <v>75</v>
      </c>
      <c r="C52" s="34" t="n">
        <v>200</v>
      </c>
      <c r="D52" s="34" t="n">
        <v>1</v>
      </c>
      <c r="E52" s="36" t="n">
        <v>0.2</v>
      </c>
      <c r="F52" s="36" t="n">
        <v>20.2</v>
      </c>
      <c r="G52" s="34" t="n">
        <v>92</v>
      </c>
      <c r="H52" s="35" t="n">
        <v>0.02</v>
      </c>
      <c r="I52" s="34" t="n">
        <v>4</v>
      </c>
      <c r="J52" s="37" t="n"/>
      <c r="K52" s="36" t="n">
        <v>0.2</v>
      </c>
      <c r="L52" s="34" t="n">
        <v>14</v>
      </c>
      <c r="M52" s="34" t="n">
        <v>14</v>
      </c>
      <c r="N52" s="34" t="n">
        <v>8</v>
      </c>
      <c r="O52" s="36" t="n">
        <v>2.8</v>
      </c>
    </row>
    <row outlineLevel="0" r="53">
      <c r="A53" s="38" t="n"/>
      <c r="B53" s="33" t="s">
        <v>37</v>
      </c>
      <c r="C53" s="34" t="n">
        <v>30</v>
      </c>
      <c r="D53" s="35" t="n">
        <v>2.37</v>
      </c>
      <c r="E53" s="36" t="n">
        <v>0.3</v>
      </c>
      <c r="F53" s="35" t="n">
        <v>14.49</v>
      </c>
      <c r="G53" s="36" t="n">
        <v>70.5</v>
      </c>
      <c r="H53" s="35" t="n">
        <v>0.05</v>
      </c>
      <c r="I53" s="37" t="n"/>
      <c r="J53" s="37" t="n"/>
      <c r="K53" s="35" t="n">
        <v>0.39</v>
      </c>
      <c r="L53" s="36" t="n">
        <v>6.9</v>
      </c>
      <c r="M53" s="36" t="n">
        <v>26.1</v>
      </c>
      <c r="N53" s="36" t="n">
        <v>9.9</v>
      </c>
      <c r="O53" s="36" t="n">
        <v>0.6</v>
      </c>
    </row>
    <row outlineLevel="0" r="54">
      <c r="A54" s="38" t="n"/>
      <c r="B54" s="33" t="s">
        <v>52</v>
      </c>
      <c r="C54" s="34" t="n">
        <v>60</v>
      </c>
      <c r="D54" s="35" t="n">
        <v>3.36</v>
      </c>
      <c r="E54" s="35" t="n">
        <v>0.66</v>
      </c>
      <c r="F54" s="35" t="n">
        <v>29.64</v>
      </c>
      <c r="G54" s="36" t="n">
        <v>118.8</v>
      </c>
      <c r="H54" s="36" t="n">
        <v>0.1</v>
      </c>
      <c r="I54" s="37" t="n"/>
      <c r="J54" s="37" t="n"/>
      <c r="K54" s="35" t="n">
        <v>0.84</v>
      </c>
      <c r="L54" s="36" t="n">
        <v>17.4</v>
      </c>
      <c r="M54" s="34" t="n">
        <v>90</v>
      </c>
      <c r="N54" s="36" t="n">
        <v>28.2</v>
      </c>
      <c r="O54" s="35" t="n">
        <v>2.34</v>
      </c>
    </row>
    <row outlineLevel="0" r="55">
      <c r="A55" s="28" t="s">
        <v>38</v>
      </c>
      <c r="B55" s="33" t="s">
        <v>39</v>
      </c>
      <c r="C55" s="34" t="n">
        <v>100</v>
      </c>
      <c r="D55" s="36" t="n">
        <v>0.4</v>
      </c>
      <c r="E55" s="36" t="n">
        <v>0.4</v>
      </c>
      <c r="F55" s="36" t="n">
        <v>9.8</v>
      </c>
      <c r="G55" s="34" t="n">
        <v>47</v>
      </c>
      <c r="H55" s="35" t="n">
        <v>0.03</v>
      </c>
      <c r="I55" s="34" t="n">
        <v>10</v>
      </c>
      <c r="J55" s="34" t="n">
        <v>5</v>
      </c>
      <c r="K55" s="36" t="n">
        <v>0.2</v>
      </c>
      <c r="L55" s="34" t="n">
        <v>16</v>
      </c>
      <c r="M55" s="34" t="n">
        <v>11</v>
      </c>
      <c r="N55" s="34" t="n">
        <v>9</v>
      </c>
      <c r="O55" s="36" t="n">
        <v>2.2</v>
      </c>
    </row>
    <row outlineLevel="0" r="56">
      <c r="A56" s="30" t="s">
        <v>54</v>
      </c>
      <c r="B56" s="32" t="s"/>
      <c r="C56" s="39" t="n">
        <v>1060</v>
      </c>
      <c r="D56" s="35" t="n">
        <v>41.3</v>
      </c>
      <c r="E56" s="35" t="n">
        <v>39.06</v>
      </c>
      <c r="F56" s="35" t="n">
        <v>144.89</v>
      </c>
      <c r="G56" s="35" t="n">
        <v>1084.83</v>
      </c>
      <c r="H56" s="35" t="n">
        <v>1.15</v>
      </c>
      <c r="I56" s="35" t="n">
        <v>167.61</v>
      </c>
      <c r="J56" s="35" t="n">
        <v>10686.57</v>
      </c>
      <c r="K56" s="35" t="n">
        <v>13.89</v>
      </c>
      <c r="L56" s="36" t="n">
        <v>181.8</v>
      </c>
      <c r="M56" s="35" t="n">
        <v>830.62</v>
      </c>
      <c r="N56" s="35" t="n">
        <v>189.89</v>
      </c>
      <c r="O56" s="35" t="n">
        <v>21.48</v>
      </c>
    </row>
    <row outlineLevel="0" r="57">
      <c r="A57" s="30" t="s">
        <v>55</v>
      </c>
      <c r="B57" s="31" t="s"/>
      <c r="C57" s="31" t="s"/>
      <c r="D57" s="31" t="s"/>
      <c r="E57" s="31" t="s"/>
      <c r="F57" s="31" t="s"/>
      <c r="G57" s="31" t="s"/>
      <c r="H57" s="31" t="s"/>
      <c r="I57" s="31" t="s"/>
      <c r="J57" s="31" t="s"/>
      <c r="K57" s="31" t="s"/>
      <c r="L57" s="31" t="s"/>
      <c r="M57" s="31" t="s"/>
      <c r="N57" s="31" t="s"/>
      <c r="O57" s="32" t="s"/>
    </row>
    <row outlineLevel="0" r="58">
      <c r="A58" s="38" t="s">
        <v>76</v>
      </c>
      <c r="B58" s="33" t="s">
        <v>77</v>
      </c>
      <c r="C58" s="34" t="n">
        <v>75</v>
      </c>
      <c r="D58" s="35" t="n">
        <v>9.78</v>
      </c>
      <c r="E58" s="35" t="n">
        <v>7.63</v>
      </c>
      <c r="F58" s="35" t="n">
        <v>25.18</v>
      </c>
      <c r="G58" s="35" t="n">
        <v>208.34</v>
      </c>
      <c r="H58" s="35" t="n">
        <v>0.26</v>
      </c>
      <c r="I58" s="35" t="n">
        <v>1.04</v>
      </c>
      <c r="J58" s="36" t="n">
        <v>32.3</v>
      </c>
      <c r="K58" s="35" t="n">
        <v>1.01</v>
      </c>
      <c r="L58" s="35" t="n">
        <v>14.86</v>
      </c>
      <c r="M58" s="35" t="n">
        <v>100.94</v>
      </c>
      <c r="N58" s="35" t="n">
        <v>14.14</v>
      </c>
      <c r="O58" s="35" t="n">
        <v>1.39</v>
      </c>
    </row>
    <row outlineLevel="0" r="59">
      <c r="A59" s="28" t="s">
        <v>35</v>
      </c>
      <c r="B59" s="33" t="s">
        <v>36</v>
      </c>
      <c r="C59" s="34" t="n">
        <v>200</v>
      </c>
      <c r="D59" s="35" t="n">
        <v>0.26</v>
      </c>
      <c r="E59" s="35" t="n">
        <v>0.03</v>
      </c>
      <c r="F59" s="35" t="n">
        <v>11.26</v>
      </c>
      <c r="G59" s="35" t="n">
        <v>47.79</v>
      </c>
      <c r="H59" s="37" t="n"/>
      <c r="I59" s="36" t="n">
        <v>2.9</v>
      </c>
      <c r="J59" s="36" t="n">
        <v>0.5</v>
      </c>
      <c r="K59" s="35" t="n">
        <v>0.01</v>
      </c>
      <c r="L59" s="35" t="n">
        <v>8.08</v>
      </c>
      <c r="M59" s="35" t="n">
        <v>9.78</v>
      </c>
      <c r="N59" s="35" t="n">
        <v>5.24</v>
      </c>
      <c r="O59" s="36" t="n">
        <v>0.9</v>
      </c>
    </row>
    <row outlineLevel="0" r="60">
      <c r="A60" s="38" t="s">
        <v>38</v>
      </c>
      <c r="B60" s="33" t="s">
        <v>78</v>
      </c>
      <c r="C60" s="34" t="n">
        <v>100</v>
      </c>
      <c r="D60" s="36" t="n">
        <v>0.8</v>
      </c>
      <c r="E60" s="36" t="n">
        <v>0.4</v>
      </c>
      <c r="F60" s="36" t="n">
        <v>8.1</v>
      </c>
      <c r="G60" s="34" t="n">
        <v>47</v>
      </c>
      <c r="H60" s="35" t="n">
        <v>0.02</v>
      </c>
      <c r="I60" s="34" t="n">
        <v>180</v>
      </c>
      <c r="J60" s="34" t="n">
        <v>15</v>
      </c>
      <c r="K60" s="36" t="n">
        <v>0.3</v>
      </c>
      <c r="L60" s="34" t="n">
        <v>40</v>
      </c>
      <c r="M60" s="34" t="n">
        <v>34</v>
      </c>
      <c r="N60" s="34" t="n">
        <v>25</v>
      </c>
      <c r="O60" s="36" t="n">
        <v>0.8</v>
      </c>
    </row>
    <row outlineLevel="0" r="61">
      <c r="A61" s="30" t="s">
        <v>59</v>
      </c>
      <c r="B61" s="32" t="s"/>
      <c r="C61" s="29" t="n">
        <v>375</v>
      </c>
      <c r="D61" s="35" t="n">
        <v>10.84</v>
      </c>
      <c r="E61" s="35" t="n">
        <v>8.06</v>
      </c>
      <c r="F61" s="35" t="n">
        <v>44.54</v>
      </c>
      <c r="G61" s="35" t="n">
        <v>303.13</v>
      </c>
      <c r="H61" s="35" t="n">
        <v>0.28</v>
      </c>
      <c r="I61" s="35" t="n">
        <v>183.94</v>
      </c>
      <c r="J61" s="36" t="n">
        <v>47.8</v>
      </c>
      <c r="K61" s="35" t="n">
        <v>1.32</v>
      </c>
      <c r="L61" s="35" t="n">
        <v>62.94</v>
      </c>
      <c r="M61" s="35" t="n">
        <v>144.72</v>
      </c>
      <c r="N61" s="35" t="n">
        <v>44.38</v>
      </c>
      <c r="O61" s="35" t="n">
        <v>3.09</v>
      </c>
    </row>
    <row customFormat="true" ht="16.5" outlineLevel="0" r="62" s="3">
      <c r="A62" s="30" t="s">
        <v>60</v>
      </c>
      <c r="B62" s="32" t="s"/>
      <c r="C62" s="39" t="n">
        <v>2030</v>
      </c>
      <c r="D62" s="35" t="n">
        <v>91.65</v>
      </c>
      <c r="E62" s="35" t="n">
        <v>71.6</v>
      </c>
      <c r="F62" s="35" t="n">
        <v>265.21</v>
      </c>
      <c r="G62" s="35" t="n">
        <v>2078.66</v>
      </c>
      <c r="H62" s="35" t="n">
        <v>1.67</v>
      </c>
      <c r="I62" s="35" t="n">
        <v>361.63</v>
      </c>
      <c r="J62" s="35" t="n">
        <v>10863.41</v>
      </c>
      <c r="K62" s="35" t="n">
        <v>17.23</v>
      </c>
      <c r="L62" s="35" t="n">
        <v>841.84</v>
      </c>
      <c r="M62" s="35" t="n">
        <v>1553.55</v>
      </c>
      <c r="N62" s="35" t="n">
        <v>342.83</v>
      </c>
      <c r="O62" s="35" t="n">
        <v>30.08</v>
      </c>
    </row>
    <row customFormat="true" ht="16.5" outlineLevel="0" r="63" s="3">
      <c r="A63" s="7" t="s">
        <v>1</v>
      </c>
      <c r="B63" s="8" t="s">
        <v>2</v>
      </c>
      <c r="C63" s="9" t="n"/>
      <c r="D63" s="9" t="n"/>
      <c r="E63" s="9" t="n"/>
      <c r="F63" s="9" t="n"/>
      <c r="G63" s="9" t="n"/>
      <c r="H63" s="10" t="n"/>
      <c r="I63" s="11" t="s"/>
      <c r="J63" s="12" t="n"/>
      <c r="K63" s="13" t="s"/>
      <c r="L63" s="13" t="s"/>
      <c r="M63" s="13" t="s"/>
      <c r="N63" s="13" t="s"/>
      <c r="O63" s="14" t="s"/>
    </row>
    <row customFormat="true" ht="16.5" outlineLevel="0" r="64" s="3">
      <c r="A64" s="7" t="s">
        <v>3</v>
      </c>
      <c r="B64" s="8" t="s">
        <v>4</v>
      </c>
      <c r="C64" s="9" t="n"/>
      <c r="D64" s="9" t="n"/>
      <c r="E64" s="9" t="n"/>
      <c r="F64" s="9" t="n"/>
      <c r="G64" s="9" t="n"/>
      <c r="H64" s="10" t="n"/>
      <c r="I64" s="11" t="s"/>
      <c r="J64" s="15" t="n"/>
      <c r="K64" s="16" t="s"/>
      <c r="L64" s="16" t="s"/>
      <c r="M64" s="16" t="s"/>
      <c r="N64" s="16" t="s"/>
      <c r="O64" s="17" t="s"/>
    </row>
    <row customFormat="true" ht="16.5" outlineLevel="0" r="65" s="3">
      <c r="A65" s="18" t="s">
        <v>5</v>
      </c>
      <c r="B65" s="19" t="s">
        <v>79</v>
      </c>
      <c r="C65" s="15" t="n"/>
      <c r="D65" s="15" t="n"/>
      <c r="E65" s="15" t="n"/>
      <c r="F65" s="9" t="n"/>
      <c r="G65" s="9" t="n"/>
      <c r="H65" s="10" t="n"/>
      <c r="I65" s="10" t="n"/>
      <c r="J65" s="15" t="n"/>
      <c r="K65" s="15" t="n"/>
      <c r="L65" s="15" t="n"/>
      <c r="M65" s="15" t="n"/>
      <c r="N65" s="15" t="n"/>
      <c r="O65" s="15" t="n"/>
    </row>
    <row customFormat="true" ht="16.5" outlineLevel="0" r="66" s="3">
      <c r="A66" s="20" t="s">
        <v>7</v>
      </c>
      <c r="B66" s="21" t="n">
        <v>1</v>
      </c>
      <c r="C66" s="9" t="n"/>
      <c r="D66" s="9" t="n"/>
      <c r="E66" s="9" t="n"/>
      <c r="F66" s="9" t="n"/>
      <c r="G66" s="9" t="n"/>
      <c r="H66" s="10" t="n"/>
      <c r="I66" s="10" t="n"/>
      <c r="J66" s="15" t="n"/>
      <c r="K66" s="15" t="n"/>
      <c r="L66" s="15" t="n"/>
      <c r="M66" s="15" t="n"/>
      <c r="N66" s="15" t="n"/>
      <c r="O66" s="15" t="n"/>
    </row>
    <row outlineLevel="0" r="67">
      <c r="A67" s="22" t="s">
        <v>8</v>
      </c>
      <c r="B67" s="23" t="s">
        <v>9</v>
      </c>
      <c r="C67" s="22" t="s">
        <v>10</v>
      </c>
      <c r="D67" s="22" t="s">
        <v>11</v>
      </c>
      <c r="E67" s="24" t="s"/>
      <c r="F67" s="25" t="s"/>
      <c r="G67" s="22" t="s">
        <v>12</v>
      </c>
      <c r="H67" s="22" t="s">
        <v>13</v>
      </c>
      <c r="I67" s="24" t="s"/>
      <c r="J67" s="24" t="s"/>
      <c r="K67" s="25" t="s"/>
      <c r="L67" s="22" t="s">
        <v>14</v>
      </c>
      <c r="M67" s="24" t="s"/>
      <c r="N67" s="24" t="s"/>
      <c r="O67" s="25" t="s"/>
    </row>
    <row outlineLevel="0" r="68">
      <c r="A68" s="26" t="s"/>
      <c r="B68" s="27" t="s"/>
      <c r="C68" s="26" t="s"/>
      <c r="D68" s="22" t="s">
        <v>15</v>
      </c>
      <c r="E68" s="22" t="s">
        <v>16</v>
      </c>
      <c r="F68" s="22" t="s">
        <v>17</v>
      </c>
      <c r="G68" s="26" t="s"/>
      <c r="H68" s="22" t="s">
        <v>18</v>
      </c>
      <c r="I68" s="22" t="s">
        <v>19</v>
      </c>
      <c r="J68" s="22" t="s">
        <v>20</v>
      </c>
      <c r="K68" s="22" t="s">
        <v>21</v>
      </c>
      <c r="L68" s="22" t="s">
        <v>22</v>
      </c>
      <c r="M68" s="22" t="s">
        <v>23</v>
      </c>
      <c r="N68" s="22" t="s">
        <v>24</v>
      </c>
      <c r="O68" s="22" t="s">
        <v>25</v>
      </c>
    </row>
    <row outlineLevel="0" r="69">
      <c r="A69" s="28" t="n">
        <v>1</v>
      </c>
      <c r="B69" s="29" t="n">
        <v>2</v>
      </c>
      <c r="C69" s="29" t="n">
        <v>3</v>
      </c>
      <c r="D69" s="29" t="n">
        <v>4</v>
      </c>
      <c r="E69" s="29" t="n">
        <v>5</v>
      </c>
      <c r="F69" s="29" t="n">
        <v>6</v>
      </c>
      <c r="G69" s="29" t="n">
        <v>7</v>
      </c>
      <c r="H69" s="29" t="n">
        <v>8</v>
      </c>
      <c r="I69" s="29" t="n">
        <v>9</v>
      </c>
      <c r="J69" s="29" t="n">
        <v>10</v>
      </c>
      <c r="K69" s="29" t="n">
        <v>11</v>
      </c>
      <c r="L69" s="29" t="n">
        <v>12</v>
      </c>
      <c r="M69" s="29" t="n">
        <v>13</v>
      </c>
      <c r="N69" s="29" t="n">
        <v>14</v>
      </c>
      <c r="O69" s="29" t="n">
        <v>15</v>
      </c>
    </row>
    <row outlineLevel="0" r="70">
      <c r="A70" s="30" t="s">
        <v>26</v>
      </c>
      <c r="B70" s="31" t="s"/>
      <c r="C70" s="31" t="s"/>
      <c r="D70" s="31" t="s"/>
      <c r="E70" s="31" t="s"/>
      <c r="F70" s="31" t="s"/>
      <c r="G70" s="31" t="s"/>
      <c r="H70" s="31" t="s"/>
      <c r="I70" s="31" t="s"/>
      <c r="J70" s="31" t="s"/>
      <c r="K70" s="31" t="s"/>
      <c r="L70" s="31" t="s"/>
      <c r="M70" s="31" t="s"/>
      <c r="N70" s="31" t="s"/>
      <c r="O70" s="32" t="s"/>
    </row>
    <row outlineLevel="0" r="71">
      <c r="A71" s="28" t="s">
        <v>27</v>
      </c>
      <c r="B71" s="33" t="s">
        <v>28</v>
      </c>
      <c r="C71" s="34" t="n">
        <v>10</v>
      </c>
      <c r="D71" s="35" t="n">
        <v>0.08</v>
      </c>
      <c r="E71" s="35" t="n">
        <v>7.25</v>
      </c>
      <c r="F71" s="35" t="n">
        <v>0.13</v>
      </c>
      <c r="G71" s="36" t="n">
        <v>66.1</v>
      </c>
      <c r="H71" s="37" t="n"/>
      <c r="I71" s="37" t="n"/>
      <c r="J71" s="34" t="n">
        <v>45</v>
      </c>
      <c r="K71" s="36" t="n">
        <v>0.1</v>
      </c>
      <c r="L71" s="36" t="n">
        <v>2.4</v>
      </c>
      <c r="M71" s="34" t="n">
        <v>3</v>
      </c>
      <c r="N71" s="35" t="n">
        <v>0.05</v>
      </c>
      <c r="O71" s="35" t="n">
        <v>0.02</v>
      </c>
    </row>
    <row ht="33" outlineLevel="0" r="72">
      <c r="A72" s="38" t="s">
        <v>80</v>
      </c>
      <c r="B72" s="33" t="s">
        <v>81</v>
      </c>
      <c r="C72" s="34" t="n">
        <v>130</v>
      </c>
      <c r="D72" s="35" t="n">
        <v>14.99</v>
      </c>
      <c r="E72" s="36" t="n">
        <v>10.03</v>
      </c>
      <c r="F72" s="35" t="n">
        <v>15.2</v>
      </c>
      <c r="G72" s="36" t="n">
        <v>211.44</v>
      </c>
      <c r="H72" s="35" t="n">
        <v>0.15</v>
      </c>
      <c r="I72" s="35" t="n">
        <v>1.31</v>
      </c>
      <c r="J72" s="35" t="n">
        <v>20.19</v>
      </c>
      <c r="K72" s="35" t="n">
        <v>3.62</v>
      </c>
      <c r="L72" s="35" t="n">
        <v>35.88</v>
      </c>
      <c r="M72" s="35" t="n">
        <v>178.48</v>
      </c>
      <c r="N72" s="35" t="n">
        <v>37.6</v>
      </c>
      <c r="O72" s="35" t="n">
        <v>1.23</v>
      </c>
    </row>
    <row outlineLevel="0" r="73">
      <c r="A73" s="38" t="s">
        <v>82</v>
      </c>
      <c r="B73" s="33" t="s">
        <v>83</v>
      </c>
      <c r="C73" s="34" t="n">
        <v>180</v>
      </c>
      <c r="D73" s="35" t="n">
        <v>3.72</v>
      </c>
      <c r="E73" s="35" t="n">
        <v>0.74</v>
      </c>
      <c r="F73" s="35" t="n">
        <v>30.32</v>
      </c>
      <c r="G73" s="35" t="n">
        <v>143.22</v>
      </c>
      <c r="H73" s="35" t="n">
        <v>0.22</v>
      </c>
      <c r="I73" s="36" t="n">
        <v>37.2</v>
      </c>
      <c r="J73" s="35" t="n">
        <v>5.58</v>
      </c>
      <c r="K73" s="35" t="n">
        <v>0.19</v>
      </c>
      <c r="L73" s="35" t="n">
        <v>20.07</v>
      </c>
      <c r="M73" s="35" t="n">
        <v>108.18</v>
      </c>
      <c r="N73" s="35" t="n">
        <v>42.87</v>
      </c>
      <c r="O73" s="35" t="n">
        <v>1.69</v>
      </c>
    </row>
    <row outlineLevel="0" r="74">
      <c r="A74" s="38" t="s">
        <v>84</v>
      </c>
      <c r="B74" s="33" t="s">
        <v>85</v>
      </c>
      <c r="C74" s="34" t="n">
        <v>200</v>
      </c>
      <c r="D74" s="36" t="n">
        <v>0.3</v>
      </c>
      <c r="E74" s="35" t="n">
        <v>0.06</v>
      </c>
      <c r="F74" s="36" t="n">
        <v>12.5</v>
      </c>
      <c r="G74" s="35" t="n">
        <v>53.93</v>
      </c>
      <c r="H74" s="37" t="n"/>
      <c r="I74" s="36" t="n">
        <v>30.1</v>
      </c>
      <c r="J74" s="35" t="n">
        <v>25.01</v>
      </c>
      <c r="K74" s="35" t="n">
        <v>0.11</v>
      </c>
      <c r="L74" s="35" t="n">
        <v>7.08</v>
      </c>
      <c r="M74" s="35" t="n">
        <v>8.75</v>
      </c>
      <c r="N74" s="35" t="n">
        <v>4.91</v>
      </c>
      <c r="O74" s="35" t="n">
        <v>0.94</v>
      </c>
    </row>
    <row outlineLevel="0" r="75">
      <c r="A75" s="38" t="n"/>
      <c r="B75" s="33" t="s">
        <v>37</v>
      </c>
      <c r="C75" s="34" t="n">
        <v>40</v>
      </c>
      <c r="D75" s="35" t="n">
        <v>3.16</v>
      </c>
      <c r="E75" s="36" t="n">
        <v>0.4</v>
      </c>
      <c r="F75" s="35" t="n">
        <v>19.32</v>
      </c>
      <c r="G75" s="34" t="n">
        <v>94</v>
      </c>
      <c r="H75" s="35" t="n">
        <v>0.06</v>
      </c>
      <c r="I75" s="37" t="n"/>
      <c r="J75" s="37" t="n"/>
      <c r="K75" s="35" t="n">
        <v>0.52</v>
      </c>
      <c r="L75" s="36" t="n">
        <v>9.2</v>
      </c>
      <c r="M75" s="36" t="n">
        <v>34.8</v>
      </c>
      <c r="N75" s="36" t="n">
        <v>13.2</v>
      </c>
      <c r="O75" s="36" t="n">
        <v>0.8</v>
      </c>
    </row>
    <row outlineLevel="0" r="76">
      <c r="A76" s="38" t="s">
        <v>38</v>
      </c>
      <c r="B76" s="33" t="s">
        <v>39</v>
      </c>
      <c r="C76" s="34" t="n">
        <v>100</v>
      </c>
      <c r="D76" s="36" t="n">
        <v>0.4</v>
      </c>
      <c r="E76" s="36" t="n">
        <v>0.4</v>
      </c>
      <c r="F76" s="36" t="n">
        <v>9.8</v>
      </c>
      <c r="G76" s="34" t="n">
        <v>47</v>
      </c>
      <c r="H76" s="35" t="n">
        <v>0.03</v>
      </c>
      <c r="I76" s="34" t="n">
        <v>10</v>
      </c>
      <c r="J76" s="34" t="n">
        <v>5</v>
      </c>
      <c r="K76" s="36" t="n">
        <v>0.2</v>
      </c>
      <c r="L76" s="34" t="n">
        <v>16</v>
      </c>
      <c r="M76" s="34" t="n">
        <v>11</v>
      </c>
      <c r="N76" s="34" t="n">
        <v>9</v>
      </c>
      <c r="O76" s="36" t="n">
        <v>2.2</v>
      </c>
    </row>
    <row outlineLevel="0" r="77">
      <c r="A77" s="30" t="s">
        <v>40</v>
      </c>
      <c r="B77" s="32" t="s"/>
      <c r="C77" s="29" t="n">
        <v>660</v>
      </c>
      <c r="D77" s="35" t="n">
        <v>22.65</v>
      </c>
      <c r="E77" s="35" t="n">
        <v>18.88</v>
      </c>
      <c r="F77" s="35" t="n">
        <v>87.27</v>
      </c>
      <c r="G77" s="35" t="n">
        <v>615.69</v>
      </c>
      <c r="H77" s="35" t="n">
        <v>0.46</v>
      </c>
      <c r="I77" s="35" t="n">
        <v>78.61</v>
      </c>
      <c r="J77" s="35" t="n">
        <v>100.78</v>
      </c>
      <c r="K77" s="35" t="n">
        <v>4.74</v>
      </c>
      <c r="L77" s="35" t="n">
        <v>90.63</v>
      </c>
      <c r="M77" s="35" t="n">
        <v>344.21</v>
      </c>
      <c r="N77" s="35" t="n">
        <v>107.63</v>
      </c>
      <c r="O77" s="35" t="n">
        <v>6.88</v>
      </c>
    </row>
    <row outlineLevel="0" r="78">
      <c r="A78" s="30" t="s">
        <v>41</v>
      </c>
      <c r="B78" s="31" t="s"/>
      <c r="C78" s="31" t="s"/>
      <c r="D78" s="31" t="s"/>
      <c r="E78" s="31" t="s"/>
      <c r="F78" s="31" t="s"/>
      <c r="G78" s="31" t="s"/>
      <c r="H78" s="31" t="s"/>
      <c r="I78" s="31" t="s"/>
      <c r="J78" s="31" t="s"/>
      <c r="K78" s="31" t="s"/>
      <c r="L78" s="31" t="s"/>
      <c r="M78" s="31" t="s"/>
      <c r="N78" s="31" t="s"/>
      <c r="O78" s="32" t="s"/>
    </row>
    <row ht="33" outlineLevel="0" r="79">
      <c r="A79" s="28" t="s">
        <v>86</v>
      </c>
      <c r="B79" s="33" t="s">
        <v>87</v>
      </c>
      <c r="C79" s="34" t="n">
        <v>100</v>
      </c>
      <c r="D79" s="35" t="n">
        <v>1.37</v>
      </c>
      <c r="E79" s="35" t="n">
        <v>8.63</v>
      </c>
      <c r="F79" s="35" t="n">
        <v>4.52</v>
      </c>
      <c r="G79" s="35" t="n">
        <v>101.52</v>
      </c>
      <c r="H79" s="35" t="n">
        <v>0.03</v>
      </c>
      <c r="I79" s="35" t="n">
        <v>24.87</v>
      </c>
      <c r="J79" s="35" t="n">
        <v>34.47</v>
      </c>
      <c r="K79" s="35" t="n">
        <v>3.88</v>
      </c>
      <c r="L79" s="36" t="n">
        <v>26.9</v>
      </c>
      <c r="M79" s="35" t="n">
        <v>29.77</v>
      </c>
      <c r="N79" s="36" t="n">
        <v>15.2</v>
      </c>
      <c r="O79" s="35" t="n">
        <v>0.58</v>
      </c>
    </row>
    <row ht="33" outlineLevel="0" r="80">
      <c r="A80" s="28" t="s">
        <v>88</v>
      </c>
      <c r="B80" s="33" t="s">
        <v>89</v>
      </c>
      <c r="C80" s="34" t="n">
        <v>275</v>
      </c>
      <c r="D80" s="35" t="n">
        <v>4</v>
      </c>
      <c r="E80" s="35" t="n">
        <v>11.6</v>
      </c>
      <c r="F80" s="35" t="n">
        <v>12.89</v>
      </c>
      <c r="G80" s="35" t="n">
        <v>172.81</v>
      </c>
      <c r="H80" s="35" t="n">
        <v>0.26</v>
      </c>
      <c r="I80" s="35" t="n">
        <v>20.68</v>
      </c>
      <c r="J80" s="35" t="n">
        <v>223.29</v>
      </c>
      <c r="K80" s="35" t="n">
        <v>2.48</v>
      </c>
      <c r="L80" s="35" t="n">
        <v>48.54</v>
      </c>
      <c r="M80" s="35" t="n">
        <v>92.19</v>
      </c>
      <c r="N80" s="35" t="n">
        <v>29.06</v>
      </c>
      <c r="O80" s="35" t="n">
        <v>1.43</v>
      </c>
    </row>
    <row outlineLevel="0" r="81">
      <c r="A81" s="28" t="s">
        <v>90</v>
      </c>
      <c r="B81" s="33" t="s">
        <v>91</v>
      </c>
      <c r="C81" s="34" t="n">
        <v>285</v>
      </c>
      <c r="D81" s="35" t="n">
        <v>29.93</v>
      </c>
      <c r="E81" s="36" t="n">
        <v>22.9</v>
      </c>
      <c r="F81" s="36" t="n">
        <v>58.5</v>
      </c>
      <c r="G81" s="35" t="n">
        <v>559.42</v>
      </c>
      <c r="H81" s="35" t="n">
        <v>0.83</v>
      </c>
      <c r="I81" s="35" t="n">
        <v>2.78</v>
      </c>
      <c r="J81" s="35" t="n">
        <v>56.41</v>
      </c>
      <c r="K81" s="35" t="n">
        <v>1.63</v>
      </c>
      <c r="L81" s="35" t="n">
        <v>45.52</v>
      </c>
      <c r="M81" s="35" t="n">
        <v>309.36</v>
      </c>
      <c r="N81" s="35" t="n">
        <v>44.28</v>
      </c>
      <c r="O81" s="35" t="n">
        <v>4.17</v>
      </c>
    </row>
    <row outlineLevel="0" r="82">
      <c r="A82" s="28" t="s">
        <v>92</v>
      </c>
      <c r="B82" s="33" t="s">
        <v>93</v>
      </c>
      <c r="C82" s="34" t="n">
        <v>200</v>
      </c>
      <c r="D82" s="36" t="n">
        <v>0.2</v>
      </c>
      <c r="E82" s="35" t="n">
        <v>0.08</v>
      </c>
      <c r="F82" s="35" t="n">
        <v>12.44</v>
      </c>
      <c r="G82" s="35" t="n">
        <v>52.69</v>
      </c>
      <c r="H82" s="35" t="n">
        <v>0.01</v>
      </c>
      <c r="I82" s="34" t="n">
        <v>40</v>
      </c>
      <c r="J82" s="36" t="n">
        <v>3.4</v>
      </c>
      <c r="K82" s="35" t="n">
        <v>0.14</v>
      </c>
      <c r="L82" s="35" t="n">
        <v>7.53</v>
      </c>
      <c r="M82" s="36" t="n">
        <v>6.6</v>
      </c>
      <c r="N82" s="36" t="n">
        <v>6.2</v>
      </c>
      <c r="O82" s="35" t="n">
        <v>0.29</v>
      </c>
    </row>
    <row outlineLevel="0" r="83">
      <c r="A83" s="38" t="n"/>
      <c r="B83" s="33" t="s">
        <v>37</v>
      </c>
      <c r="C83" s="34" t="n">
        <v>30</v>
      </c>
      <c r="D83" s="35" t="n">
        <v>2.37</v>
      </c>
      <c r="E83" s="36" t="n">
        <v>0.3</v>
      </c>
      <c r="F83" s="35" t="n">
        <v>14.49</v>
      </c>
      <c r="G83" s="36" t="n">
        <v>70.5</v>
      </c>
      <c r="H83" s="35" t="n">
        <v>0.05</v>
      </c>
      <c r="I83" s="37" t="n"/>
      <c r="J83" s="37" t="n"/>
      <c r="K83" s="35" t="n">
        <v>0.39</v>
      </c>
      <c r="L83" s="36" t="n">
        <v>6.9</v>
      </c>
      <c r="M83" s="36" t="n">
        <v>26.1</v>
      </c>
      <c r="N83" s="36" t="n">
        <v>9.9</v>
      </c>
      <c r="O83" s="36" t="n">
        <v>0.6</v>
      </c>
    </row>
    <row outlineLevel="0" r="84">
      <c r="A84" s="38" t="n"/>
      <c r="B84" s="33" t="s">
        <v>52</v>
      </c>
      <c r="C84" s="34" t="n">
        <v>60</v>
      </c>
      <c r="D84" s="35" t="n">
        <v>3.36</v>
      </c>
      <c r="E84" s="35" t="n">
        <v>0.66</v>
      </c>
      <c r="F84" s="35" t="n">
        <v>29.64</v>
      </c>
      <c r="G84" s="36" t="n">
        <v>118.8</v>
      </c>
      <c r="H84" s="36" t="n">
        <v>0.1</v>
      </c>
      <c r="I84" s="37" t="n"/>
      <c r="J84" s="37" t="n"/>
      <c r="K84" s="35" t="n">
        <v>0.84</v>
      </c>
      <c r="L84" s="36" t="n">
        <v>17.4</v>
      </c>
      <c r="M84" s="34" t="n">
        <v>90</v>
      </c>
      <c r="N84" s="36" t="n">
        <v>28.2</v>
      </c>
      <c r="O84" s="35" t="n">
        <v>2.34</v>
      </c>
    </row>
    <row outlineLevel="0" r="85">
      <c r="A85" s="28" t="s">
        <v>38</v>
      </c>
      <c r="B85" s="33" t="s">
        <v>53</v>
      </c>
      <c r="C85" s="34" t="n">
        <v>100</v>
      </c>
      <c r="D85" s="36" t="n">
        <v>0.4</v>
      </c>
      <c r="E85" s="36" t="n">
        <v>0.3</v>
      </c>
      <c r="F85" s="36" t="n">
        <v>10.3</v>
      </c>
      <c r="G85" s="34" t="n">
        <v>47</v>
      </c>
      <c r="H85" s="35" t="n">
        <v>0.02</v>
      </c>
      <c r="I85" s="34" t="n">
        <v>5</v>
      </c>
      <c r="J85" s="34" t="n">
        <v>2</v>
      </c>
      <c r="K85" s="36" t="n">
        <v>0.4</v>
      </c>
      <c r="L85" s="34" t="n">
        <v>19</v>
      </c>
      <c r="M85" s="34" t="n">
        <v>16</v>
      </c>
      <c r="N85" s="34" t="n">
        <v>12</v>
      </c>
      <c r="O85" s="36" t="n">
        <v>2.3</v>
      </c>
    </row>
    <row outlineLevel="0" r="86">
      <c r="A86" s="30" t="s">
        <v>54</v>
      </c>
      <c r="B86" s="32" t="s"/>
      <c r="C86" s="39" t="n">
        <v>1050</v>
      </c>
      <c r="D86" s="35" t="n">
        <v>41.63</v>
      </c>
      <c r="E86" s="35" t="n">
        <v>44.47</v>
      </c>
      <c r="F86" s="35" t="n">
        <v>142.78</v>
      </c>
      <c r="G86" s="35" t="n">
        <v>1122.74</v>
      </c>
      <c r="H86" s="36" t="n">
        <v>1.3</v>
      </c>
      <c r="I86" s="35" t="n">
        <v>93.33</v>
      </c>
      <c r="J86" s="35" t="n">
        <v>319.57</v>
      </c>
      <c r="K86" s="35" t="n">
        <v>9.76</v>
      </c>
      <c r="L86" s="35" t="n">
        <v>171.79</v>
      </c>
      <c r="M86" s="35" t="n">
        <v>570.02</v>
      </c>
      <c r="N86" s="35" t="n">
        <v>144.84</v>
      </c>
      <c r="O86" s="35" t="n">
        <v>11.71</v>
      </c>
    </row>
    <row outlineLevel="0" r="87">
      <c r="A87" s="30" t="s">
        <v>55</v>
      </c>
      <c r="B87" s="31" t="s"/>
      <c r="C87" s="31" t="s"/>
      <c r="D87" s="31" t="s"/>
      <c r="E87" s="31" t="s"/>
      <c r="F87" s="31" t="s"/>
      <c r="G87" s="31" t="s"/>
      <c r="H87" s="31" t="s"/>
      <c r="I87" s="31" t="s"/>
      <c r="J87" s="31" t="s"/>
      <c r="K87" s="31" t="s"/>
      <c r="L87" s="31" t="s"/>
      <c r="M87" s="31" t="s"/>
      <c r="N87" s="31" t="s"/>
      <c r="O87" s="32" t="s"/>
    </row>
    <row outlineLevel="0" r="88">
      <c r="A88" s="38" t="s">
        <v>94</v>
      </c>
      <c r="B88" s="33" t="s">
        <v>95</v>
      </c>
      <c r="C88" s="34" t="n">
        <v>75</v>
      </c>
      <c r="D88" s="35" t="n">
        <v>12.89</v>
      </c>
      <c r="E88" s="35" t="n">
        <v>9.43</v>
      </c>
      <c r="F88" s="36" t="n">
        <v>12.3</v>
      </c>
      <c r="G88" s="35" t="n">
        <v>188.27</v>
      </c>
      <c r="H88" s="35" t="n">
        <v>0.04</v>
      </c>
      <c r="I88" s="35" t="n">
        <v>0.32</v>
      </c>
      <c r="J88" s="35" t="n">
        <v>65.05</v>
      </c>
      <c r="K88" s="35" t="n">
        <v>0.34</v>
      </c>
      <c r="L88" s="35" t="n">
        <v>110.49</v>
      </c>
      <c r="M88" s="35" t="n">
        <v>157.52</v>
      </c>
      <c r="N88" s="35" t="n">
        <v>17.66</v>
      </c>
      <c r="O88" s="35" t="n">
        <v>0.54</v>
      </c>
    </row>
    <row outlineLevel="0" r="89">
      <c r="A89" s="38" t="n"/>
      <c r="B89" s="33" t="s">
        <v>96</v>
      </c>
      <c r="C89" s="34" t="n">
        <v>200</v>
      </c>
      <c r="D89" s="36" t="n">
        <v>8.2</v>
      </c>
      <c r="E89" s="34" t="n">
        <v>3</v>
      </c>
      <c r="F89" s="36" t="n">
        <v>11.8</v>
      </c>
      <c r="G89" s="34" t="n">
        <v>114</v>
      </c>
      <c r="H89" s="35" t="n">
        <v>0.06</v>
      </c>
      <c r="I89" s="36" t="n">
        <v>1.2</v>
      </c>
      <c r="J89" s="34" t="n">
        <v>20</v>
      </c>
      <c r="K89" s="37" t="n"/>
      <c r="L89" s="34" t="n">
        <v>248</v>
      </c>
      <c r="M89" s="34" t="n">
        <v>190</v>
      </c>
      <c r="N89" s="34" t="n">
        <v>30</v>
      </c>
      <c r="O89" s="36" t="n">
        <v>0.2</v>
      </c>
    </row>
    <row outlineLevel="0" r="90">
      <c r="A90" s="38" t="s">
        <v>38</v>
      </c>
      <c r="B90" s="33" t="s">
        <v>97</v>
      </c>
      <c r="C90" s="34" t="n">
        <v>100</v>
      </c>
      <c r="D90" s="36" t="n">
        <v>0.6</v>
      </c>
      <c r="E90" s="36" t="n">
        <v>0.6</v>
      </c>
      <c r="F90" s="36" t="n">
        <v>15.4</v>
      </c>
      <c r="G90" s="34" t="n">
        <v>72</v>
      </c>
      <c r="H90" s="35" t="n">
        <v>0.05</v>
      </c>
      <c r="I90" s="34" t="n">
        <v>6</v>
      </c>
      <c r="J90" s="34" t="n">
        <v>5</v>
      </c>
      <c r="K90" s="36" t="n">
        <v>0.4</v>
      </c>
      <c r="L90" s="34" t="n">
        <v>30</v>
      </c>
      <c r="M90" s="34" t="n">
        <v>22</v>
      </c>
      <c r="N90" s="34" t="n">
        <v>17</v>
      </c>
      <c r="O90" s="36" t="n">
        <v>0.6</v>
      </c>
    </row>
    <row customFormat="true" ht="16.5" outlineLevel="0" r="91" s="3">
      <c r="A91" s="30" t="s">
        <v>59</v>
      </c>
      <c r="B91" s="32" t="s"/>
      <c r="C91" s="29" t="n">
        <v>375</v>
      </c>
      <c r="D91" s="35" t="n">
        <v>21.69</v>
      </c>
      <c r="E91" s="35" t="n">
        <v>13.03</v>
      </c>
      <c r="F91" s="35" t="n">
        <v>39.5</v>
      </c>
      <c r="G91" s="35" t="n">
        <v>374.27</v>
      </c>
      <c r="H91" s="35" t="n">
        <v>0.15</v>
      </c>
      <c r="I91" s="35" t="n">
        <v>7.52</v>
      </c>
      <c r="J91" s="35" t="n">
        <v>90.05</v>
      </c>
      <c r="K91" s="35" t="n">
        <v>0.74</v>
      </c>
      <c r="L91" s="35" t="n">
        <v>388.49</v>
      </c>
      <c r="M91" s="35" t="n">
        <v>369.52</v>
      </c>
      <c r="N91" s="35" t="n">
        <v>64.66</v>
      </c>
      <c r="O91" s="35" t="n">
        <v>1.34</v>
      </c>
    </row>
    <row customFormat="true" ht="16.5" outlineLevel="0" r="92" s="3">
      <c r="A92" s="30" t="s">
        <v>60</v>
      </c>
      <c r="B92" s="32" t="s"/>
      <c r="C92" s="39" t="n">
        <v>2085</v>
      </c>
      <c r="D92" s="35" t="n">
        <v>85.97</v>
      </c>
      <c r="E92" s="35" t="n">
        <v>76.38</v>
      </c>
      <c r="F92" s="35" t="n">
        <v>269.55</v>
      </c>
      <c r="G92" s="36" t="n">
        <v>2112.7</v>
      </c>
      <c r="H92" s="35" t="n">
        <v>1.91</v>
      </c>
      <c r="I92" s="35" t="n">
        <v>179.46</v>
      </c>
      <c r="J92" s="36" t="n">
        <v>510.4</v>
      </c>
      <c r="K92" s="35" t="n">
        <v>15.24</v>
      </c>
      <c r="L92" s="35" t="n">
        <v>650.91</v>
      </c>
      <c r="M92" s="35" t="n">
        <v>1283.75</v>
      </c>
      <c r="N92" s="35" t="n">
        <v>317.13</v>
      </c>
      <c r="O92" s="35" t="n">
        <v>19.93</v>
      </c>
    </row>
    <row customFormat="true" ht="16.5" outlineLevel="0" r="93" s="3">
      <c r="A93" s="7" t="s">
        <v>1</v>
      </c>
      <c r="B93" s="8" t="s">
        <v>2</v>
      </c>
      <c r="C93" s="9" t="n"/>
      <c r="D93" s="9" t="n"/>
      <c r="E93" s="9" t="n"/>
      <c r="F93" s="9" t="n"/>
      <c r="G93" s="9" t="n"/>
      <c r="H93" s="10" t="n"/>
      <c r="I93" s="11" t="s"/>
      <c r="J93" s="12" t="n"/>
      <c r="K93" s="13" t="s"/>
      <c r="L93" s="13" t="s"/>
      <c r="M93" s="13" t="s"/>
      <c r="N93" s="13" t="s"/>
      <c r="O93" s="14" t="s"/>
    </row>
    <row customFormat="true" ht="16.5" outlineLevel="0" r="94" s="3">
      <c r="A94" s="7" t="s">
        <v>3</v>
      </c>
      <c r="B94" s="8" t="s">
        <v>4</v>
      </c>
      <c r="C94" s="9" t="n"/>
      <c r="D94" s="9" t="n"/>
      <c r="E94" s="9" t="n"/>
      <c r="F94" s="9" t="n"/>
      <c r="G94" s="9" t="n"/>
      <c r="H94" s="10" t="n"/>
      <c r="I94" s="11" t="s"/>
      <c r="J94" s="15" t="n"/>
      <c r="K94" s="16" t="s"/>
      <c r="L94" s="16" t="s"/>
      <c r="M94" s="16" t="s"/>
      <c r="N94" s="16" t="s"/>
      <c r="O94" s="17" t="s"/>
    </row>
    <row customFormat="true" ht="16.5" outlineLevel="0" r="95" s="3">
      <c r="A95" s="18" t="s">
        <v>5</v>
      </c>
      <c r="B95" s="19" t="s">
        <v>98</v>
      </c>
      <c r="C95" s="15" t="n"/>
      <c r="D95" s="15" t="n"/>
      <c r="E95" s="15" t="n"/>
      <c r="F95" s="9" t="n"/>
      <c r="G95" s="9" t="n"/>
      <c r="H95" s="10" t="n"/>
      <c r="I95" s="10" t="n"/>
      <c r="J95" s="15" t="n"/>
      <c r="K95" s="15" t="n"/>
      <c r="L95" s="15" t="n"/>
      <c r="M95" s="15" t="n"/>
      <c r="N95" s="15" t="n"/>
      <c r="O95" s="15" t="n"/>
    </row>
    <row customFormat="true" ht="16.5" outlineLevel="0" r="96" s="3">
      <c r="A96" s="20" t="s">
        <v>7</v>
      </c>
      <c r="B96" s="21" t="n">
        <v>1</v>
      </c>
      <c r="C96" s="9" t="n"/>
      <c r="D96" s="9" t="n"/>
      <c r="E96" s="9" t="n"/>
      <c r="F96" s="9" t="n"/>
      <c r="G96" s="9" t="n"/>
      <c r="H96" s="10" t="n"/>
      <c r="I96" s="10" t="n"/>
      <c r="J96" s="15" t="n"/>
      <c r="K96" s="15" t="n"/>
      <c r="L96" s="15" t="n"/>
      <c r="M96" s="15" t="n"/>
      <c r="N96" s="15" t="n"/>
      <c r="O96" s="15" t="n"/>
    </row>
    <row outlineLevel="0" r="97">
      <c r="A97" s="22" t="s">
        <v>8</v>
      </c>
      <c r="B97" s="23" t="s">
        <v>9</v>
      </c>
      <c r="C97" s="22" t="s">
        <v>10</v>
      </c>
      <c r="D97" s="22" t="s">
        <v>11</v>
      </c>
      <c r="E97" s="24" t="s"/>
      <c r="F97" s="25" t="s"/>
      <c r="G97" s="22" t="s">
        <v>12</v>
      </c>
      <c r="H97" s="22" t="s">
        <v>13</v>
      </c>
      <c r="I97" s="24" t="s"/>
      <c r="J97" s="24" t="s"/>
      <c r="K97" s="25" t="s"/>
      <c r="L97" s="22" t="s">
        <v>14</v>
      </c>
      <c r="M97" s="24" t="s"/>
      <c r="N97" s="24" t="s"/>
      <c r="O97" s="25" t="s"/>
    </row>
    <row outlineLevel="0" r="98">
      <c r="A98" s="26" t="s"/>
      <c r="B98" s="27" t="s"/>
      <c r="C98" s="26" t="s"/>
      <c r="D98" s="22" t="s">
        <v>15</v>
      </c>
      <c r="E98" s="22" t="s">
        <v>16</v>
      </c>
      <c r="F98" s="22" t="s">
        <v>17</v>
      </c>
      <c r="G98" s="26" t="s"/>
      <c r="H98" s="22" t="s">
        <v>18</v>
      </c>
      <c r="I98" s="22" t="s">
        <v>19</v>
      </c>
      <c r="J98" s="22" t="s">
        <v>20</v>
      </c>
      <c r="K98" s="22" t="s">
        <v>21</v>
      </c>
      <c r="L98" s="22" t="s">
        <v>22</v>
      </c>
      <c r="M98" s="22" t="s">
        <v>23</v>
      </c>
      <c r="N98" s="22" t="s">
        <v>24</v>
      </c>
      <c r="O98" s="22" t="s">
        <v>25</v>
      </c>
    </row>
    <row outlineLevel="0" r="99">
      <c r="A99" s="28" t="n">
        <v>1</v>
      </c>
      <c r="B99" s="29" t="n">
        <v>2</v>
      </c>
      <c r="C99" s="29" t="n">
        <v>3</v>
      </c>
      <c r="D99" s="29" t="n">
        <v>4</v>
      </c>
      <c r="E99" s="29" t="n">
        <v>5</v>
      </c>
      <c r="F99" s="29" t="n">
        <v>6</v>
      </c>
      <c r="G99" s="29" t="n">
        <v>7</v>
      </c>
      <c r="H99" s="29" t="n">
        <v>8</v>
      </c>
      <c r="I99" s="29" t="n">
        <v>9</v>
      </c>
      <c r="J99" s="29" t="n">
        <v>10</v>
      </c>
      <c r="K99" s="29" t="n">
        <v>11</v>
      </c>
      <c r="L99" s="29" t="n">
        <v>12</v>
      </c>
      <c r="M99" s="29" t="n">
        <v>13</v>
      </c>
      <c r="N99" s="29" t="n">
        <v>14</v>
      </c>
      <c r="O99" s="29" t="n">
        <v>15</v>
      </c>
    </row>
    <row outlineLevel="0" r="100">
      <c r="A100" s="30" t="s">
        <v>26</v>
      </c>
      <c r="B100" s="31" t="s"/>
      <c r="C100" s="31" t="s"/>
      <c r="D100" s="31" t="s"/>
      <c r="E100" s="31" t="s"/>
      <c r="F100" s="31" t="s"/>
      <c r="G100" s="31" t="s"/>
      <c r="H100" s="31" t="s"/>
      <c r="I100" s="31" t="s"/>
      <c r="J100" s="31" t="s"/>
      <c r="K100" s="31" t="s"/>
      <c r="L100" s="31" t="s"/>
      <c r="M100" s="31" t="s"/>
      <c r="N100" s="31" t="s"/>
      <c r="O100" s="32" t="s"/>
    </row>
    <row outlineLevel="0" r="101">
      <c r="A101" s="28" t="s">
        <v>27</v>
      </c>
      <c r="B101" s="33" t="s">
        <v>28</v>
      </c>
      <c r="C101" s="34" t="n">
        <v>10</v>
      </c>
      <c r="D101" s="35" t="n">
        <v>0.08</v>
      </c>
      <c r="E101" s="35" t="n">
        <v>7.25</v>
      </c>
      <c r="F101" s="35" t="n">
        <v>0.13</v>
      </c>
      <c r="G101" s="36" t="n">
        <v>66.1</v>
      </c>
      <c r="H101" s="37" t="n"/>
      <c r="I101" s="37" t="n"/>
      <c r="J101" s="34" t="n">
        <v>45</v>
      </c>
      <c r="K101" s="36" t="n">
        <v>0.1</v>
      </c>
      <c r="L101" s="36" t="n">
        <v>2.4</v>
      </c>
      <c r="M101" s="34" t="n">
        <v>3</v>
      </c>
      <c r="N101" s="35" t="n">
        <v>0.05</v>
      </c>
      <c r="O101" s="35" t="n">
        <v>0.02</v>
      </c>
    </row>
    <row outlineLevel="0" r="102">
      <c r="A102" s="28" t="s">
        <v>29</v>
      </c>
      <c r="B102" s="33" t="s">
        <v>30</v>
      </c>
      <c r="C102" s="34" t="n">
        <v>15</v>
      </c>
      <c r="D102" s="35" t="n">
        <v>3.48</v>
      </c>
      <c r="E102" s="35" t="n">
        <v>4.43</v>
      </c>
      <c r="F102" s="37" t="n"/>
      <c r="G102" s="36" t="n">
        <v>54.6</v>
      </c>
      <c r="H102" s="35" t="n">
        <v>0.01</v>
      </c>
      <c r="I102" s="35" t="n">
        <v>0.11</v>
      </c>
      <c r="J102" s="36" t="n">
        <v>43.2</v>
      </c>
      <c r="K102" s="35" t="n">
        <v>0.08</v>
      </c>
      <c r="L102" s="34" t="n">
        <v>132</v>
      </c>
      <c r="M102" s="34" t="n">
        <v>75</v>
      </c>
      <c r="N102" s="35" t="n">
        <v>5.25</v>
      </c>
      <c r="O102" s="35" t="n">
        <v>0.15</v>
      </c>
    </row>
    <row outlineLevel="0" r="103">
      <c r="A103" s="38" t="s">
        <v>99</v>
      </c>
      <c r="B103" s="33" t="s">
        <v>100</v>
      </c>
      <c r="C103" s="34" t="n">
        <v>50</v>
      </c>
      <c r="D103" s="35" t="n">
        <v>4.84</v>
      </c>
      <c r="E103" s="36" t="n">
        <v>5.8</v>
      </c>
      <c r="F103" s="36" t="n">
        <v>0.9</v>
      </c>
      <c r="G103" s="35" t="n">
        <v>75.19</v>
      </c>
      <c r="H103" s="35" t="n">
        <v>0.03</v>
      </c>
      <c r="I103" s="35" t="n">
        <v>0.17</v>
      </c>
      <c r="J103" s="35" t="n">
        <v>102.86</v>
      </c>
      <c r="K103" s="35" t="n">
        <v>0.24</v>
      </c>
      <c r="L103" s="35" t="n">
        <v>36.25</v>
      </c>
      <c r="M103" s="35" t="n">
        <v>79.69</v>
      </c>
      <c r="N103" s="35" t="n">
        <v>6.09</v>
      </c>
      <c r="O103" s="36" t="n">
        <v>0.9</v>
      </c>
    </row>
    <row outlineLevel="0" r="104">
      <c r="A104" s="28" t="s">
        <v>101</v>
      </c>
      <c r="B104" s="33" t="s">
        <v>102</v>
      </c>
      <c r="C104" s="34" t="n">
        <v>200</v>
      </c>
      <c r="D104" s="35" t="n">
        <v>6.45</v>
      </c>
      <c r="E104" s="35" t="n">
        <v>4.59</v>
      </c>
      <c r="F104" s="35" t="n">
        <v>22.76</v>
      </c>
      <c r="G104" s="35" t="n">
        <v>160.02</v>
      </c>
      <c r="H104" s="36" t="n">
        <v>0.3</v>
      </c>
      <c r="I104" s="35" t="n">
        <v>2.38</v>
      </c>
      <c r="J104" s="35" t="n">
        <v>170.14</v>
      </c>
      <c r="K104" s="35" t="n">
        <v>0.23</v>
      </c>
      <c r="L104" s="35" t="n">
        <v>220.11</v>
      </c>
      <c r="M104" s="35" t="n">
        <v>173.54</v>
      </c>
      <c r="N104" s="35" t="n">
        <v>28.34</v>
      </c>
      <c r="O104" s="35" t="n">
        <v>3.46</v>
      </c>
    </row>
    <row outlineLevel="0" r="105">
      <c r="A105" s="28" t="s">
        <v>35</v>
      </c>
      <c r="B105" s="33" t="s">
        <v>36</v>
      </c>
      <c r="C105" s="34" t="n">
        <v>200</v>
      </c>
      <c r="D105" s="35" t="n">
        <v>0.26</v>
      </c>
      <c r="E105" s="35" t="n">
        <v>0.03</v>
      </c>
      <c r="F105" s="35" t="n">
        <v>11.26</v>
      </c>
      <c r="G105" s="35" t="n">
        <v>47.79</v>
      </c>
      <c r="H105" s="37" t="n"/>
      <c r="I105" s="36" t="n">
        <v>2.9</v>
      </c>
      <c r="J105" s="36" t="n">
        <v>0.5</v>
      </c>
      <c r="K105" s="35" t="n">
        <v>0.01</v>
      </c>
      <c r="L105" s="35" t="n">
        <v>8.08</v>
      </c>
      <c r="M105" s="35" t="n">
        <v>9.78</v>
      </c>
      <c r="N105" s="35" t="n">
        <v>5.24</v>
      </c>
      <c r="O105" s="36" t="n">
        <v>0.9</v>
      </c>
    </row>
    <row outlineLevel="0" r="106">
      <c r="A106" s="38" t="n"/>
      <c r="B106" s="33" t="s">
        <v>37</v>
      </c>
      <c r="C106" s="34" t="n">
        <v>40</v>
      </c>
      <c r="D106" s="35" t="n">
        <v>3.16</v>
      </c>
      <c r="E106" s="36" t="n">
        <v>0.4</v>
      </c>
      <c r="F106" s="35" t="n">
        <v>19.32</v>
      </c>
      <c r="G106" s="34" t="n">
        <v>94</v>
      </c>
      <c r="H106" s="35" t="n">
        <v>0.06</v>
      </c>
      <c r="I106" s="37" t="n"/>
      <c r="J106" s="37" t="n"/>
      <c r="K106" s="35" t="n">
        <v>0.52</v>
      </c>
      <c r="L106" s="36" t="n">
        <v>9.2</v>
      </c>
      <c r="M106" s="36" t="n">
        <v>34.8</v>
      </c>
      <c r="N106" s="36" t="n">
        <v>13.2</v>
      </c>
      <c r="O106" s="36" t="n">
        <v>0.8</v>
      </c>
    </row>
    <row outlineLevel="0" r="107">
      <c r="A107" s="28" t="s">
        <v>38</v>
      </c>
      <c r="B107" s="33" t="s">
        <v>53</v>
      </c>
      <c r="C107" s="34" t="n">
        <v>100</v>
      </c>
      <c r="D107" s="36" t="n">
        <v>0.4</v>
      </c>
      <c r="E107" s="36" t="n">
        <v>0.3</v>
      </c>
      <c r="F107" s="36" t="n">
        <v>10.3</v>
      </c>
      <c r="G107" s="34" t="n">
        <v>47</v>
      </c>
      <c r="H107" s="35" t="n">
        <v>0.02</v>
      </c>
      <c r="I107" s="34" t="n">
        <v>5</v>
      </c>
      <c r="J107" s="34" t="n">
        <v>2</v>
      </c>
      <c r="K107" s="36" t="n">
        <v>0.4</v>
      </c>
      <c r="L107" s="34" t="n">
        <v>19</v>
      </c>
      <c r="M107" s="34" t="n">
        <v>16</v>
      </c>
      <c r="N107" s="34" t="n">
        <v>12</v>
      </c>
      <c r="O107" s="36" t="n">
        <v>2.3</v>
      </c>
    </row>
    <row outlineLevel="0" r="108">
      <c r="A108" s="30" t="s">
        <v>40</v>
      </c>
      <c r="B108" s="32" t="s"/>
      <c r="C108" s="29" t="n">
        <v>615</v>
      </c>
      <c r="D108" s="35" t="n">
        <v>18.67</v>
      </c>
      <c r="E108" s="35" t="n">
        <v>22.8</v>
      </c>
      <c r="F108" s="35" t="n">
        <v>64.67</v>
      </c>
      <c r="G108" s="36" t="n">
        <v>544.7</v>
      </c>
      <c r="H108" s="35" t="n">
        <v>0.42</v>
      </c>
      <c r="I108" s="35" t="n">
        <v>10.56</v>
      </c>
      <c r="J108" s="36" t="n">
        <v>363.7</v>
      </c>
      <c r="K108" s="35" t="n">
        <v>1.58</v>
      </c>
      <c r="L108" s="35" t="n">
        <v>427.04</v>
      </c>
      <c r="M108" s="35" t="n">
        <v>391.81</v>
      </c>
      <c r="N108" s="35" t="n">
        <v>70.17</v>
      </c>
      <c r="O108" s="35" t="n">
        <v>8.53</v>
      </c>
    </row>
    <row outlineLevel="0" r="109">
      <c r="A109" s="30" t="s">
        <v>41</v>
      </c>
      <c r="B109" s="31" t="s"/>
      <c r="C109" s="31" t="s"/>
      <c r="D109" s="31" t="s"/>
      <c r="E109" s="31" t="s"/>
      <c r="F109" s="31" t="s"/>
      <c r="G109" s="31" t="s"/>
      <c r="H109" s="31" t="s"/>
      <c r="I109" s="31" t="s"/>
      <c r="J109" s="31" t="s"/>
      <c r="K109" s="31" t="s"/>
      <c r="L109" s="31" t="s"/>
      <c r="M109" s="31" t="s"/>
      <c r="N109" s="31" t="s"/>
      <c r="O109" s="32" t="s"/>
    </row>
    <row outlineLevel="0" r="110">
      <c r="A110" s="28" t="s">
        <v>103</v>
      </c>
      <c r="B110" s="33" t="s">
        <v>104</v>
      </c>
      <c r="C110" s="34" t="n">
        <v>100</v>
      </c>
      <c r="D110" s="35" t="n">
        <v>1.27</v>
      </c>
      <c r="E110" s="35" t="n">
        <v>3.19</v>
      </c>
      <c r="F110" s="35" t="n">
        <v>4.52</v>
      </c>
      <c r="G110" s="35" t="n">
        <v>53.07</v>
      </c>
      <c r="H110" s="35" t="n">
        <v>0.06</v>
      </c>
      <c r="I110" s="35" t="n">
        <v>19.59</v>
      </c>
      <c r="J110" s="35" t="n">
        <v>67.54</v>
      </c>
      <c r="K110" s="35" t="n">
        <v>1.76</v>
      </c>
      <c r="L110" s="35" t="n">
        <v>29.23</v>
      </c>
      <c r="M110" s="35" t="n">
        <v>47.47</v>
      </c>
      <c r="N110" s="34" t="n">
        <v>22</v>
      </c>
      <c r="O110" s="35" t="n">
        <v>0.97</v>
      </c>
    </row>
    <row ht="33" outlineLevel="0" r="111">
      <c r="A111" s="38" t="s">
        <v>105</v>
      </c>
      <c r="B111" s="33" t="s">
        <v>106</v>
      </c>
      <c r="C111" s="34" t="n">
        <v>270</v>
      </c>
      <c r="D111" s="35" t="n">
        <v>4.3</v>
      </c>
      <c r="E111" s="35" t="n">
        <v>10.25</v>
      </c>
      <c r="F111" s="35" t="n">
        <v>14.91</v>
      </c>
      <c r="G111" s="35" t="n">
        <v>164.65</v>
      </c>
      <c r="H111" s="35" t="n">
        <v>0.17</v>
      </c>
      <c r="I111" s="35" t="n">
        <v>20.64</v>
      </c>
      <c r="J111" s="35" t="n">
        <v>231.65</v>
      </c>
      <c r="K111" s="35" t="n">
        <v>2.84</v>
      </c>
      <c r="L111" s="35" t="n">
        <v>35.85</v>
      </c>
      <c r="M111" s="35" t="n">
        <v>87.75</v>
      </c>
      <c r="N111" s="35" t="n">
        <v>26.01</v>
      </c>
      <c r="O111" s="35" t="n">
        <v>1.14</v>
      </c>
    </row>
    <row outlineLevel="0" r="112">
      <c r="A112" s="28" t="s">
        <v>107</v>
      </c>
      <c r="B112" s="33" t="s">
        <v>108</v>
      </c>
      <c r="C112" s="34" t="n">
        <v>100</v>
      </c>
      <c r="D112" s="35" t="n">
        <v>17.93</v>
      </c>
      <c r="E112" s="35" t="n">
        <v>14.92</v>
      </c>
      <c r="F112" s="36" t="n">
        <v>0.8</v>
      </c>
      <c r="G112" s="35" t="n">
        <v>207.46</v>
      </c>
      <c r="H112" s="35" t="n">
        <v>0.08</v>
      </c>
      <c r="I112" s="35" t="n">
        <v>0.19</v>
      </c>
      <c r="J112" s="35" t="n">
        <v>74.71</v>
      </c>
      <c r="K112" s="35" t="n">
        <v>0.63</v>
      </c>
      <c r="L112" s="35" t="n">
        <v>154.93</v>
      </c>
      <c r="M112" s="34" t="n">
        <v>213</v>
      </c>
      <c r="N112" s="35" t="n">
        <v>21.18</v>
      </c>
      <c r="O112" s="35" t="n">
        <v>0.76</v>
      </c>
    </row>
    <row outlineLevel="0" r="113">
      <c r="A113" s="28" t="s">
        <v>109</v>
      </c>
      <c r="B113" s="33" t="s">
        <v>110</v>
      </c>
      <c r="C113" s="34" t="n">
        <v>180</v>
      </c>
      <c r="D113" s="35" t="n">
        <v>7.92</v>
      </c>
      <c r="E113" s="35" t="n">
        <v>0.94</v>
      </c>
      <c r="F113" s="35" t="n">
        <v>50.76</v>
      </c>
      <c r="G113" s="35" t="n">
        <v>243.36</v>
      </c>
      <c r="H113" s="35" t="n">
        <v>0.12</v>
      </c>
      <c r="I113" s="37" t="n"/>
      <c r="J113" s="37" t="n"/>
      <c r="K113" s="35" t="n">
        <v>1.08</v>
      </c>
      <c r="L113" s="35" t="n">
        <v>15.52</v>
      </c>
      <c r="M113" s="35" t="n">
        <v>63.02</v>
      </c>
      <c r="N113" s="35" t="n">
        <v>11.63</v>
      </c>
      <c r="O113" s="35" t="n">
        <v>1.17</v>
      </c>
    </row>
    <row outlineLevel="0" r="114">
      <c r="A114" s="28" t="s">
        <v>111</v>
      </c>
      <c r="B114" s="33" t="s">
        <v>112</v>
      </c>
      <c r="C114" s="34" t="n">
        <v>200</v>
      </c>
      <c r="D114" s="35" t="n">
        <v>0.54</v>
      </c>
      <c r="E114" s="35" t="n">
        <v>0.22</v>
      </c>
      <c r="F114" s="35" t="n">
        <v>18.71</v>
      </c>
      <c r="G114" s="35" t="n">
        <v>89.33</v>
      </c>
      <c r="H114" s="35" t="n">
        <v>0.01</v>
      </c>
      <c r="I114" s="34" t="n">
        <v>160</v>
      </c>
      <c r="J114" s="35" t="n">
        <v>130.72</v>
      </c>
      <c r="K114" s="35" t="n">
        <v>0.61</v>
      </c>
      <c r="L114" s="35" t="n">
        <v>9.93</v>
      </c>
      <c r="M114" s="35" t="n">
        <v>2.72</v>
      </c>
      <c r="N114" s="35" t="n">
        <v>2.72</v>
      </c>
      <c r="O114" s="35" t="n">
        <v>0.51</v>
      </c>
    </row>
    <row outlineLevel="0" r="115">
      <c r="A115" s="38" t="n"/>
      <c r="B115" s="33" t="s">
        <v>37</v>
      </c>
      <c r="C115" s="34" t="n">
        <v>30</v>
      </c>
      <c r="D115" s="35" t="n">
        <v>2.37</v>
      </c>
      <c r="E115" s="36" t="n">
        <v>0.3</v>
      </c>
      <c r="F115" s="35" t="n">
        <v>14.49</v>
      </c>
      <c r="G115" s="36" t="n">
        <v>70.5</v>
      </c>
      <c r="H115" s="35" t="n">
        <v>0.05</v>
      </c>
      <c r="I115" s="37" t="n"/>
      <c r="J115" s="37" t="n"/>
      <c r="K115" s="35" t="n">
        <v>0.39</v>
      </c>
      <c r="L115" s="36" t="n">
        <v>6.9</v>
      </c>
      <c r="M115" s="36" t="n">
        <v>26.1</v>
      </c>
      <c r="N115" s="36" t="n">
        <v>9.9</v>
      </c>
      <c r="O115" s="36" t="n">
        <v>0.6</v>
      </c>
    </row>
    <row outlineLevel="0" r="116">
      <c r="A116" s="38" t="n"/>
      <c r="B116" s="33" t="s">
        <v>52</v>
      </c>
      <c r="C116" s="34" t="n">
        <v>60</v>
      </c>
      <c r="D116" s="35" t="n">
        <v>3.36</v>
      </c>
      <c r="E116" s="35" t="n">
        <v>0.66</v>
      </c>
      <c r="F116" s="35" t="n">
        <v>29.64</v>
      </c>
      <c r="G116" s="36" t="n">
        <v>118.8</v>
      </c>
      <c r="H116" s="36" t="n">
        <v>0.1</v>
      </c>
      <c r="I116" s="37" t="n"/>
      <c r="J116" s="37" t="n"/>
      <c r="K116" s="35" t="n">
        <v>0.84</v>
      </c>
      <c r="L116" s="36" t="n">
        <v>17.4</v>
      </c>
      <c r="M116" s="34" t="n">
        <v>90</v>
      </c>
      <c r="N116" s="36" t="n">
        <v>28.2</v>
      </c>
      <c r="O116" s="35" t="n">
        <v>2.34</v>
      </c>
    </row>
    <row outlineLevel="0" r="117">
      <c r="A117" s="28" t="s">
        <v>38</v>
      </c>
      <c r="B117" s="33" t="s">
        <v>39</v>
      </c>
      <c r="C117" s="34" t="n">
        <v>100</v>
      </c>
      <c r="D117" s="36" t="n">
        <v>0.4</v>
      </c>
      <c r="E117" s="36" t="n">
        <v>0.4</v>
      </c>
      <c r="F117" s="36" t="n">
        <v>9.8</v>
      </c>
      <c r="G117" s="34" t="n">
        <v>47</v>
      </c>
      <c r="H117" s="35" t="n">
        <v>0.03</v>
      </c>
      <c r="I117" s="34" t="n">
        <v>10</v>
      </c>
      <c r="J117" s="34" t="n">
        <v>5</v>
      </c>
      <c r="K117" s="36" t="n">
        <v>0.2</v>
      </c>
      <c r="L117" s="34" t="n">
        <v>16</v>
      </c>
      <c r="M117" s="34" t="n">
        <v>11</v>
      </c>
      <c r="N117" s="34" t="n">
        <v>9</v>
      </c>
      <c r="O117" s="36" t="n">
        <v>2.2</v>
      </c>
    </row>
    <row outlineLevel="0" r="118">
      <c r="A118" s="30" t="s">
        <v>54</v>
      </c>
      <c r="B118" s="32" t="s"/>
      <c r="C118" s="39" t="n">
        <v>1040</v>
      </c>
      <c r="D118" s="35" t="n">
        <v>38.09</v>
      </c>
      <c r="E118" s="35" t="n">
        <v>30.88</v>
      </c>
      <c r="F118" s="35" t="n">
        <v>143.63</v>
      </c>
      <c r="G118" s="35" t="n">
        <v>994.17</v>
      </c>
      <c r="H118" s="35" t="n">
        <v>0.62</v>
      </c>
      <c r="I118" s="35" t="n">
        <v>210.42</v>
      </c>
      <c r="J118" s="35" t="n">
        <v>509.62</v>
      </c>
      <c r="K118" s="35" t="n">
        <v>8.35</v>
      </c>
      <c r="L118" s="35" t="n">
        <v>285.76</v>
      </c>
      <c r="M118" s="35" t="n">
        <v>541.06</v>
      </c>
      <c r="N118" s="35" t="n">
        <v>130.64</v>
      </c>
      <c r="O118" s="35" t="n">
        <v>9.69</v>
      </c>
    </row>
    <row outlineLevel="0" r="119">
      <c r="A119" s="30" t="s">
        <v>55</v>
      </c>
      <c r="B119" s="31" t="s"/>
      <c r="C119" s="31" t="s"/>
      <c r="D119" s="31" t="s"/>
      <c r="E119" s="31" t="s"/>
      <c r="F119" s="31" t="s"/>
      <c r="G119" s="31" t="s"/>
      <c r="H119" s="31" t="s"/>
      <c r="I119" s="31" t="s"/>
      <c r="J119" s="31" t="s"/>
      <c r="K119" s="31" t="s"/>
      <c r="L119" s="31" t="s"/>
      <c r="M119" s="31" t="s"/>
      <c r="N119" s="31" t="s"/>
      <c r="O119" s="32" t="s"/>
    </row>
    <row outlineLevel="0" r="120">
      <c r="A120" s="28" t="s">
        <v>113</v>
      </c>
      <c r="B120" s="33" t="s">
        <v>114</v>
      </c>
      <c r="C120" s="34" t="n">
        <v>75</v>
      </c>
      <c r="D120" s="35" t="n">
        <v>10.31</v>
      </c>
      <c r="E120" s="35" t="n">
        <v>9.15</v>
      </c>
      <c r="F120" s="35" t="n">
        <v>24.19</v>
      </c>
      <c r="G120" s="35" t="n">
        <v>221.96</v>
      </c>
      <c r="H120" s="35" t="n">
        <v>0.07</v>
      </c>
      <c r="I120" s="35" t="n">
        <v>0.23</v>
      </c>
      <c r="J120" s="35" t="n">
        <v>65.33</v>
      </c>
      <c r="K120" s="35" t="n">
        <v>1.08</v>
      </c>
      <c r="L120" s="35" t="n">
        <v>182.56</v>
      </c>
      <c r="M120" s="35" t="n">
        <v>148.75</v>
      </c>
      <c r="N120" s="35" t="n">
        <v>15.47</v>
      </c>
      <c r="O120" s="35" t="n">
        <v>0.65</v>
      </c>
    </row>
    <row outlineLevel="0" r="121">
      <c r="A121" s="40" t="n"/>
      <c r="B121" s="33" t="s">
        <v>75</v>
      </c>
      <c r="C121" s="34" t="n">
        <v>200</v>
      </c>
      <c r="D121" s="34" t="n">
        <v>1</v>
      </c>
      <c r="E121" s="36" t="n">
        <v>0.2</v>
      </c>
      <c r="F121" s="36" t="n">
        <v>20.2</v>
      </c>
      <c r="G121" s="34" t="n">
        <v>92</v>
      </c>
      <c r="H121" s="35" t="n">
        <v>0.02</v>
      </c>
      <c r="I121" s="34" t="n">
        <v>4</v>
      </c>
      <c r="J121" s="37" t="n"/>
      <c r="K121" s="36" t="n">
        <v>0.2</v>
      </c>
      <c r="L121" s="34" t="n">
        <v>14</v>
      </c>
      <c r="M121" s="34" t="n">
        <v>14</v>
      </c>
      <c r="N121" s="34" t="n">
        <v>8</v>
      </c>
      <c r="O121" s="36" t="n">
        <v>2.8</v>
      </c>
    </row>
    <row outlineLevel="0" r="122">
      <c r="A122" s="28" t="s">
        <v>38</v>
      </c>
      <c r="B122" s="33" t="s">
        <v>115</v>
      </c>
      <c r="C122" s="34" t="n">
        <v>100</v>
      </c>
      <c r="D122" s="36" t="n">
        <v>1.5</v>
      </c>
      <c r="E122" s="36" t="n">
        <v>0.5</v>
      </c>
      <c r="F122" s="34" t="n">
        <v>21</v>
      </c>
      <c r="G122" s="34" t="n">
        <v>96</v>
      </c>
      <c r="H122" s="35" t="n">
        <v>0.04</v>
      </c>
      <c r="I122" s="34" t="n">
        <v>10</v>
      </c>
      <c r="J122" s="37" t="n"/>
      <c r="K122" s="36" t="n">
        <v>0.4</v>
      </c>
      <c r="L122" s="34" t="n">
        <v>8</v>
      </c>
      <c r="M122" s="34" t="n">
        <v>28</v>
      </c>
      <c r="N122" s="34" t="n">
        <v>42</v>
      </c>
      <c r="O122" s="36" t="n">
        <v>0.6</v>
      </c>
    </row>
    <row customFormat="true" ht="16.5" outlineLevel="0" r="123" s="3">
      <c r="A123" s="30" t="s">
        <v>59</v>
      </c>
      <c r="B123" s="32" t="s"/>
      <c r="C123" s="29" t="n">
        <v>375</v>
      </c>
      <c r="D123" s="35" t="n">
        <v>12.81</v>
      </c>
      <c r="E123" s="35" t="n">
        <v>9.85</v>
      </c>
      <c r="F123" s="35" t="n">
        <v>65.39</v>
      </c>
      <c r="G123" s="35" t="n">
        <v>409.96</v>
      </c>
      <c r="H123" s="35" t="n">
        <v>0.13</v>
      </c>
      <c r="I123" s="35" t="n">
        <v>14.23</v>
      </c>
      <c r="J123" s="35" t="n">
        <v>65.33</v>
      </c>
      <c r="K123" s="35" t="n">
        <v>1.68</v>
      </c>
      <c r="L123" s="35" t="n">
        <v>204.56</v>
      </c>
      <c r="M123" s="35" t="n">
        <v>190.75</v>
      </c>
      <c r="N123" s="35" t="n">
        <v>65.47</v>
      </c>
      <c r="O123" s="35" t="n">
        <v>4.05</v>
      </c>
    </row>
    <row customFormat="true" ht="16.5" outlineLevel="0" r="124" s="3">
      <c r="A124" s="30" t="s">
        <v>60</v>
      </c>
      <c r="B124" s="32" t="s"/>
      <c r="C124" s="39" t="n">
        <v>2030</v>
      </c>
      <c r="D124" s="35" t="n">
        <v>69.57</v>
      </c>
      <c r="E124" s="35" t="n">
        <v>63.53</v>
      </c>
      <c r="F124" s="35" t="n">
        <v>273.69</v>
      </c>
      <c r="G124" s="35" t="n">
        <v>1948.83</v>
      </c>
      <c r="H124" s="35" t="n">
        <v>1.17</v>
      </c>
      <c r="I124" s="35" t="n">
        <v>235.21</v>
      </c>
      <c r="J124" s="35" t="n">
        <v>938.65</v>
      </c>
      <c r="K124" s="35" t="n">
        <v>11.61</v>
      </c>
      <c r="L124" s="35" t="n">
        <v>917.36</v>
      </c>
      <c r="M124" s="35" t="n">
        <v>1123.62</v>
      </c>
      <c r="N124" s="35" t="n">
        <v>266.28</v>
      </c>
      <c r="O124" s="35" t="n">
        <v>22.27</v>
      </c>
    </row>
    <row customFormat="true" ht="16.5" outlineLevel="0" r="125" s="3">
      <c r="A125" s="7" t="s">
        <v>1</v>
      </c>
      <c r="B125" s="8" t="s">
        <v>2</v>
      </c>
      <c r="C125" s="9" t="n"/>
      <c r="D125" s="9" t="n"/>
      <c r="E125" s="9" t="n"/>
      <c r="F125" s="9" t="n"/>
      <c r="G125" s="9" t="n"/>
      <c r="H125" s="10" t="n"/>
      <c r="I125" s="11" t="s"/>
      <c r="J125" s="12" t="n"/>
      <c r="K125" s="13" t="s"/>
      <c r="L125" s="13" t="s"/>
      <c r="M125" s="13" t="s"/>
      <c r="N125" s="13" t="s"/>
      <c r="O125" s="14" t="s"/>
    </row>
    <row customFormat="true" ht="16.5" outlineLevel="0" r="126" s="3">
      <c r="A126" s="7" t="s">
        <v>3</v>
      </c>
      <c r="B126" s="8" t="s">
        <v>4</v>
      </c>
      <c r="C126" s="9" t="n"/>
      <c r="D126" s="9" t="n"/>
      <c r="E126" s="9" t="n"/>
      <c r="F126" s="9" t="n"/>
      <c r="G126" s="9" t="n"/>
      <c r="H126" s="10" t="n"/>
      <c r="I126" s="11" t="s"/>
      <c r="J126" s="15" t="n"/>
      <c r="K126" s="16" t="s"/>
      <c r="L126" s="16" t="s"/>
      <c r="M126" s="16" t="s"/>
      <c r="N126" s="16" t="s"/>
      <c r="O126" s="17" t="s"/>
    </row>
    <row customFormat="true" ht="16.5" outlineLevel="0" r="127" s="3">
      <c r="A127" s="18" t="s">
        <v>5</v>
      </c>
      <c r="B127" s="19" t="s">
        <v>116</v>
      </c>
      <c r="C127" s="15" t="n"/>
      <c r="D127" s="15" t="n"/>
      <c r="E127" s="15" t="n"/>
      <c r="F127" s="9" t="n"/>
      <c r="G127" s="9" t="n"/>
      <c r="H127" s="10" t="n"/>
      <c r="I127" s="10" t="n"/>
      <c r="J127" s="15" t="n"/>
      <c r="K127" s="15" t="n"/>
      <c r="L127" s="15" t="n"/>
      <c r="M127" s="15" t="n"/>
      <c r="N127" s="15" t="n"/>
      <c r="O127" s="15" t="n"/>
    </row>
    <row customFormat="true" ht="16.5" outlineLevel="0" r="128" s="3">
      <c r="A128" s="20" t="s">
        <v>7</v>
      </c>
      <c r="B128" s="21" t="n">
        <v>1</v>
      </c>
      <c r="C128" s="9" t="n"/>
      <c r="D128" s="9" t="n"/>
      <c r="E128" s="9" t="n"/>
      <c r="F128" s="9" t="n"/>
      <c r="G128" s="9" t="n"/>
      <c r="H128" s="10" t="n"/>
      <c r="I128" s="10" t="n"/>
      <c r="J128" s="15" t="n"/>
      <c r="K128" s="15" t="n"/>
      <c r="L128" s="15" t="n"/>
      <c r="M128" s="15" t="n"/>
      <c r="N128" s="15" t="n"/>
      <c r="O128" s="15" t="n"/>
    </row>
    <row outlineLevel="0" r="129">
      <c r="A129" s="22" t="s">
        <v>8</v>
      </c>
      <c r="B129" s="23" t="s">
        <v>9</v>
      </c>
      <c r="C129" s="22" t="s">
        <v>10</v>
      </c>
      <c r="D129" s="22" t="s">
        <v>11</v>
      </c>
      <c r="E129" s="24" t="s"/>
      <c r="F129" s="25" t="s"/>
      <c r="G129" s="22" t="s">
        <v>12</v>
      </c>
      <c r="H129" s="22" t="s">
        <v>13</v>
      </c>
      <c r="I129" s="24" t="s"/>
      <c r="J129" s="24" t="s"/>
      <c r="K129" s="25" t="s"/>
      <c r="L129" s="22" t="s">
        <v>14</v>
      </c>
      <c r="M129" s="24" t="s"/>
      <c r="N129" s="24" t="s"/>
      <c r="O129" s="25" t="s"/>
    </row>
    <row outlineLevel="0" r="130">
      <c r="A130" s="26" t="s"/>
      <c r="B130" s="27" t="s"/>
      <c r="C130" s="26" t="s"/>
      <c r="D130" s="22" t="s">
        <v>15</v>
      </c>
      <c r="E130" s="22" t="s">
        <v>16</v>
      </c>
      <c r="F130" s="22" t="s">
        <v>17</v>
      </c>
      <c r="G130" s="26" t="s"/>
      <c r="H130" s="22" t="s">
        <v>18</v>
      </c>
      <c r="I130" s="22" t="s">
        <v>19</v>
      </c>
      <c r="J130" s="22" t="s">
        <v>20</v>
      </c>
      <c r="K130" s="22" t="s">
        <v>21</v>
      </c>
      <c r="L130" s="22" t="s">
        <v>22</v>
      </c>
      <c r="M130" s="22" t="s">
        <v>23</v>
      </c>
      <c r="N130" s="22" t="s">
        <v>24</v>
      </c>
      <c r="O130" s="22" t="s">
        <v>25</v>
      </c>
    </row>
    <row outlineLevel="0" r="131">
      <c r="A131" s="28" t="n">
        <v>1</v>
      </c>
      <c r="B131" s="29" t="n">
        <v>2</v>
      </c>
      <c r="C131" s="29" t="n">
        <v>3</v>
      </c>
      <c r="D131" s="29" t="n">
        <v>4</v>
      </c>
      <c r="E131" s="29" t="n">
        <v>5</v>
      </c>
      <c r="F131" s="29" t="n">
        <v>6</v>
      </c>
      <c r="G131" s="29" t="n">
        <v>7</v>
      </c>
      <c r="H131" s="29" t="n">
        <v>8</v>
      </c>
      <c r="I131" s="29" t="n">
        <v>9</v>
      </c>
      <c r="J131" s="29" t="n">
        <v>10</v>
      </c>
      <c r="K131" s="29" t="n">
        <v>11</v>
      </c>
      <c r="L131" s="29" t="n">
        <v>12</v>
      </c>
      <c r="M131" s="29" t="n">
        <v>13</v>
      </c>
      <c r="N131" s="29" t="n">
        <v>14</v>
      </c>
      <c r="O131" s="29" t="n">
        <v>15</v>
      </c>
    </row>
    <row outlineLevel="0" r="132">
      <c r="A132" s="30" t="s">
        <v>26</v>
      </c>
      <c r="B132" s="31" t="s"/>
      <c r="C132" s="31" t="s"/>
      <c r="D132" s="31" t="s"/>
      <c r="E132" s="31" t="s"/>
      <c r="F132" s="31" t="s"/>
      <c r="G132" s="31" t="s"/>
      <c r="H132" s="31" t="s"/>
      <c r="I132" s="31" t="s"/>
      <c r="J132" s="31" t="s"/>
      <c r="K132" s="31" t="s"/>
      <c r="L132" s="31" t="s"/>
      <c r="M132" s="31" t="s"/>
      <c r="N132" s="31" t="s"/>
      <c r="O132" s="32" t="s"/>
    </row>
    <row outlineLevel="0" r="133">
      <c r="A133" s="28" t="s">
        <v>27</v>
      </c>
      <c r="B133" s="33" t="s">
        <v>28</v>
      </c>
      <c r="C133" s="34" t="n">
        <v>10</v>
      </c>
      <c r="D133" s="35" t="n">
        <v>0.08</v>
      </c>
      <c r="E133" s="35" t="n">
        <v>7.25</v>
      </c>
      <c r="F133" s="35" t="n">
        <v>0.13</v>
      </c>
      <c r="G133" s="36" t="n">
        <v>66.1</v>
      </c>
      <c r="H133" s="37" t="n"/>
      <c r="I133" s="37" t="n"/>
      <c r="J133" s="34" t="n">
        <v>45</v>
      </c>
      <c r="K133" s="36" t="n">
        <v>0.1</v>
      </c>
      <c r="L133" s="36" t="n">
        <v>2.4</v>
      </c>
      <c r="M133" s="34" t="n">
        <v>3</v>
      </c>
      <c r="N133" s="35" t="n">
        <v>0.05</v>
      </c>
      <c r="O133" s="35" t="n">
        <v>0.02</v>
      </c>
    </row>
    <row outlineLevel="0" r="134">
      <c r="A134" s="28" t="s">
        <v>117</v>
      </c>
      <c r="B134" s="33" t="s">
        <v>118</v>
      </c>
      <c r="C134" s="34" t="n">
        <v>100</v>
      </c>
      <c r="D134" s="35" t="n">
        <v>14.65</v>
      </c>
      <c r="E134" s="35" t="n">
        <v>5.57</v>
      </c>
      <c r="F134" s="34" t="n">
        <v>8</v>
      </c>
      <c r="G134" s="36" t="n">
        <v>137.5</v>
      </c>
      <c r="H134" s="35" t="n">
        <v>0.07</v>
      </c>
      <c r="I134" s="35" t="n">
        <v>0.24</v>
      </c>
      <c r="J134" s="36" t="n">
        <v>6.6</v>
      </c>
      <c r="K134" s="35" t="n">
        <v>0.41</v>
      </c>
      <c r="L134" s="36" t="n">
        <v>11.7</v>
      </c>
      <c r="M134" s="35" t="n">
        <v>127.76</v>
      </c>
      <c r="N134" s="35" t="n">
        <v>18.06</v>
      </c>
      <c r="O134" s="35" t="n">
        <v>0.85</v>
      </c>
    </row>
    <row outlineLevel="0" r="135">
      <c r="A135" s="38" t="s">
        <v>119</v>
      </c>
      <c r="B135" s="33" t="s">
        <v>120</v>
      </c>
      <c r="C135" s="34" t="n">
        <v>180</v>
      </c>
      <c r="D135" s="35" t="n">
        <v>3.72</v>
      </c>
      <c r="E135" s="35" t="n">
        <v>9.51</v>
      </c>
      <c r="F135" s="35" t="n">
        <v>21.71</v>
      </c>
      <c r="G135" s="35" t="n">
        <v>188.68</v>
      </c>
      <c r="H135" s="35" t="n">
        <v>0.16</v>
      </c>
      <c r="I135" s="36" t="n">
        <v>46.7</v>
      </c>
      <c r="J135" s="35" t="n">
        <v>844.05</v>
      </c>
      <c r="K135" s="35" t="n">
        <v>4.37</v>
      </c>
      <c r="L135" s="35" t="n">
        <v>51.99</v>
      </c>
      <c r="M135" s="35" t="n">
        <v>102.66</v>
      </c>
      <c r="N135" s="35" t="n">
        <v>49.39</v>
      </c>
      <c r="O135" s="35" t="n">
        <v>1.66</v>
      </c>
    </row>
    <row outlineLevel="0" r="136">
      <c r="A136" s="28" t="s">
        <v>121</v>
      </c>
      <c r="B136" s="33" t="s">
        <v>122</v>
      </c>
      <c r="C136" s="34" t="n">
        <v>200</v>
      </c>
      <c r="D136" s="35" t="n">
        <v>3.87</v>
      </c>
      <c r="E136" s="36" t="n">
        <v>3.1</v>
      </c>
      <c r="F136" s="35" t="n">
        <v>16.19</v>
      </c>
      <c r="G136" s="35" t="n">
        <v>109.45</v>
      </c>
      <c r="H136" s="35" t="n">
        <v>0.04</v>
      </c>
      <c r="I136" s="36" t="n">
        <v>1.3</v>
      </c>
      <c r="J136" s="35" t="n">
        <v>22.12</v>
      </c>
      <c r="K136" s="35" t="n">
        <v>0.11</v>
      </c>
      <c r="L136" s="35" t="n">
        <v>125.45</v>
      </c>
      <c r="M136" s="36" t="n">
        <v>116.2</v>
      </c>
      <c r="N136" s="34" t="n">
        <v>31</v>
      </c>
      <c r="O136" s="35" t="n">
        <v>1.01</v>
      </c>
    </row>
    <row outlineLevel="0" r="137">
      <c r="A137" s="38" t="n"/>
      <c r="B137" s="33" t="s">
        <v>37</v>
      </c>
      <c r="C137" s="34" t="n">
        <v>40</v>
      </c>
      <c r="D137" s="35" t="n">
        <v>3.16</v>
      </c>
      <c r="E137" s="36" t="n">
        <v>0.4</v>
      </c>
      <c r="F137" s="35" t="n">
        <v>19.32</v>
      </c>
      <c r="G137" s="34" t="n">
        <v>94</v>
      </c>
      <c r="H137" s="35" t="n">
        <v>0.06</v>
      </c>
      <c r="I137" s="37" t="n"/>
      <c r="J137" s="37" t="n"/>
      <c r="K137" s="35" t="n">
        <v>0.52</v>
      </c>
      <c r="L137" s="36" t="n">
        <v>9.2</v>
      </c>
      <c r="M137" s="36" t="n">
        <v>34.8</v>
      </c>
      <c r="N137" s="36" t="n">
        <v>13.2</v>
      </c>
      <c r="O137" s="36" t="n">
        <v>0.8</v>
      </c>
    </row>
    <row outlineLevel="0" r="138">
      <c r="A138" s="28" t="s">
        <v>38</v>
      </c>
      <c r="B138" s="33" t="s">
        <v>39</v>
      </c>
      <c r="C138" s="34" t="n">
        <v>100</v>
      </c>
      <c r="D138" s="36" t="n">
        <v>0.4</v>
      </c>
      <c r="E138" s="36" t="n">
        <v>0.4</v>
      </c>
      <c r="F138" s="36" t="n">
        <v>9.8</v>
      </c>
      <c r="G138" s="34" t="n">
        <v>47</v>
      </c>
      <c r="H138" s="35" t="n">
        <v>0.03</v>
      </c>
      <c r="I138" s="34" t="n">
        <v>10</v>
      </c>
      <c r="J138" s="34" t="n">
        <v>5</v>
      </c>
      <c r="K138" s="36" t="n">
        <v>0.2</v>
      </c>
      <c r="L138" s="34" t="n">
        <v>16</v>
      </c>
      <c r="M138" s="34" t="n">
        <v>11</v>
      </c>
      <c r="N138" s="34" t="n">
        <v>9</v>
      </c>
      <c r="O138" s="36" t="n">
        <v>2.2</v>
      </c>
    </row>
    <row outlineLevel="0" r="139">
      <c r="A139" s="30" t="s">
        <v>40</v>
      </c>
      <c r="B139" s="32" t="s"/>
      <c r="C139" s="29" t="n">
        <v>630</v>
      </c>
      <c r="D139" s="35" t="n">
        <v>25.88</v>
      </c>
      <c r="E139" s="35" t="n">
        <v>26.23</v>
      </c>
      <c r="F139" s="35" t="n">
        <v>75.15</v>
      </c>
      <c r="G139" s="35" t="n">
        <v>642.73</v>
      </c>
      <c r="H139" s="35" t="n">
        <v>0.36</v>
      </c>
      <c r="I139" s="35" t="n">
        <v>58.24</v>
      </c>
      <c r="J139" s="35" t="n">
        <v>922.77</v>
      </c>
      <c r="K139" s="35" t="n">
        <v>5.71</v>
      </c>
      <c r="L139" s="35" t="n">
        <v>216.74</v>
      </c>
      <c r="M139" s="35" t="n">
        <v>395.42</v>
      </c>
      <c r="N139" s="36" t="n">
        <v>120.7</v>
      </c>
      <c r="O139" s="35" t="n">
        <v>6.54</v>
      </c>
    </row>
    <row outlineLevel="0" r="140">
      <c r="A140" s="30" t="s">
        <v>41</v>
      </c>
      <c r="B140" s="31" t="s"/>
      <c r="C140" s="31" t="s"/>
      <c r="D140" s="31" t="s"/>
      <c r="E140" s="31" t="s"/>
      <c r="F140" s="31" t="s"/>
      <c r="G140" s="31" t="s"/>
      <c r="H140" s="31" t="s"/>
      <c r="I140" s="31" t="s"/>
      <c r="J140" s="31" t="s"/>
      <c r="K140" s="31" t="s"/>
      <c r="L140" s="31" t="s"/>
      <c r="M140" s="31" t="s"/>
      <c r="N140" s="31" t="s"/>
      <c r="O140" s="32" t="s"/>
    </row>
    <row outlineLevel="0" r="141">
      <c r="A141" s="28" t="s">
        <v>123</v>
      </c>
      <c r="B141" s="33" t="s">
        <v>124</v>
      </c>
      <c r="C141" s="34" t="n">
        <v>100</v>
      </c>
      <c r="D141" s="35" t="n">
        <v>2.05</v>
      </c>
      <c r="E141" s="35" t="n">
        <v>6.96</v>
      </c>
      <c r="F141" s="35" t="n">
        <v>6.31</v>
      </c>
      <c r="G141" s="36" t="n">
        <v>96.7</v>
      </c>
      <c r="H141" s="35" t="n">
        <v>0.05</v>
      </c>
      <c r="I141" s="35" t="n">
        <v>3.15</v>
      </c>
      <c r="J141" s="35" t="n">
        <v>921.93</v>
      </c>
      <c r="K141" s="35" t="n">
        <v>1.28</v>
      </c>
      <c r="L141" s="35" t="n">
        <v>36.39</v>
      </c>
      <c r="M141" s="35" t="n">
        <v>65.27</v>
      </c>
      <c r="N141" s="35" t="n">
        <v>94.67</v>
      </c>
      <c r="O141" s="35" t="n">
        <v>7.73</v>
      </c>
    </row>
    <row ht="33" outlineLevel="0" r="142">
      <c r="A142" s="41" t="s">
        <v>125</v>
      </c>
      <c r="B142" s="33" t="s">
        <v>126</v>
      </c>
      <c r="C142" s="34" t="n">
        <v>270</v>
      </c>
      <c r="D142" s="35" t="n">
        <v>6.72</v>
      </c>
      <c r="E142" s="35" t="n">
        <v>5.96</v>
      </c>
      <c r="F142" s="35" t="n">
        <v>18.22</v>
      </c>
      <c r="G142" s="35" t="n">
        <v>154.07</v>
      </c>
      <c r="H142" s="35" t="n">
        <v>0.15</v>
      </c>
      <c r="I142" s="35" t="n">
        <v>22.45</v>
      </c>
      <c r="J142" s="36" t="n">
        <v>188.2</v>
      </c>
      <c r="K142" s="35" t="n">
        <v>1.64</v>
      </c>
      <c r="L142" s="35" t="n">
        <v>22.35</v>
      </c>
      <c r="M142" s="35" t="n">
        <v>112.68</v>
      </c>
      <c r="N142" s="35" t="n">
        <v>35.36</v>
      </c>
      <c r="O142" s="35" t="n">
        <v>1.42</v>
      </c>
    </row>
    <row outlineLevel="0" r="143">
      <c r="A143" s="38" t="s">
        <v>127</v>
      </c>
      <c r="B143" s="33" t="s">
        <v>128</v>
      </c>
      <c r="C143" s="34" t="n">
        <v>280</v>
      </c>
      <c r="D143" s="35" t="n">
        <v>29.63</v>
      </c>
      <c r="E143" s="35" t="n">
        <v>17.94</v>
      </c>
      <c r="F143" s="35" t="n">
        <v>30.16</v>
      </c>
      <c r="G143" s="35" t="n">
        <v>401.38</v>
      </c>
      <c r="H143" s="35" t="n">
        <v>1.12</v>
      </c>
      <c r="I143" s="35" t="n">
        <v>41.24</v>
      </c>
      <c r="J143" s="36" t="n">
        <v>354.9</v>
      </c>
      <c r="K143" s="36" t="n">
        <v>2.4</v>
      </c>
      <c r="L143" s="35" t="n">
        <v>43.26</v>
      </c>
      <c r="M143" s="35" t="n">
        <v>375.06</v>
      </c>
      <c r="N143" s="35" t="n">
        <v>81.26</v>
      </c>
      <c r="O143" s="35" t="n">
        <v>5.59</v>
      </c>
    </row>
    <row outlineLevel="0" r="144">
      <c r="A144" s="28" t="s">
        <v>92</v>
      </c>
      <c r="B144" s="33" t="s">
        <v>129</v>
      </c>
      <c r="C144" s="34" t="n">
        <v>200</v>
      </c>
      <c r="D144" s="35" t="n">
        <v>0.14</v>
      </c>
      <c r="E144" s="36" t="n">
        <v>0.1</v>
      </c>
      <c r="F144" s="35" t="n">
        <v>12.62</v>
      </c>
      <c r="G144" s="35" t="n">
        <v>53.09</v>
      </c>
      <c r="H144" s="37" t="n"/>
      <c r="I144" s="34" t="n">
        <v>3</v>
      </c>
      <c r="J144" s="36" t="n">
        <v>1.6</v>
      </c>
      <c r="K144" s="36" t="n">
        <v>0.2</v>
      </c>
      <c r="L144" s="35" t="n">
        <v>5.33</v>
      </c>
      <c r="M144" s="36" t="n">
        <v>3.2</v>
      </c>
      <c r="N144" s="36" t="n">
        <v>1.4</v>
      </c>
      <c r="O144" s="35" t="n">
        <v>0.11</v>
      </c>
    </row>
    <row outlineLevel="0" r="145">
      <c r="A145" s="38" t="n"/>
      <c r="B145" s="33" t="s">
        <v>37</v>
      </c>
      <c r="C145" s="34" t="n">
        <v>30</v>
      </c>
      <c r="D145" s="35" t="n">
        <v>2.37</v>
      </c>
      <c r="E145" s="36" t="n">
        <v>0.3</v>
      </c>
      <c r="F145" s="35" t="n">
        <v>14.49</v>
      </c>
      <c r="G145" s="36" t="n">
        <v>70.5</v>
      </c>
      <c r="H145" s="35" t="n">
        <v>0.05</v>
      </c>
      <c r="I145" s="37" t="n"/>
      <c r="J145" s="37" t="n"/>
      <c r="K145" s="35" t="n">
        <v>0.39</v>
      </c>
      <c r="L145" s="36" t="n">
        <v>6.9</v>
      </c>
      <c r="M145" s="36" t="n">
        <v>26.1</v>
      </c>
      <c r="N145" s="36" t="n">
        <v>9.9</v>
      </c>
      <c r="O145" s="36" t="n">
        <v>0.6</v>
      </c>
    </row>
    <row outlineLevel="0" r="146">
      <c r="A146" s="38" t="n"/>
      <c r="B146" s="33" t="s">
        <v>52</v>
      </c>
      <c r="C146" s="34" t="n">
        <v>60</v>
      </c>
      <c r="D146" s="35" t="n">
        <v>3.36</v>
      </c>
      <c r="E146" s="35" t="n">
        <v>0.66</v>
      </c>
      <c r="F146" s="35" t="n">
        <v>29.64</v>
      </c>
      <c r="G146" s="36" t="n">
        <v>118.8</v>
      </c>
      <c r="H146" s="36" t="n">
        <v>0.1</v>
      </c>
      <c r="I146" s="37" t="n"/>
      <c r="J146" s="37" t="n"/>
      <c r="K146" s="35" t="n">
        <v>0.84</v>
      </c>
      <c r="L146" s="36" t="n">
        <v>17.4</v>
      </c>
      <c r="M146" s="34" t="n">
        <v>90</v>
      </c>
      <c r="N146" s="36" t="n">
        <v>28.2</v>
      </c>
      <c r="O146" s="35" t="n">
        <v>2.34</v>
      </c>
    </row>
    <row outlineLevel="0" r="147">
      <c r="A147" s="28" t="s">
        <v>38</v>
      </c>
      <c r="B147" s="33" t="s">
        <v>53</v>
      </c>
      <c r="C147" s="34" t="n">
        <v>100</v>
      </c>
      <c r="D147" s="36" t="n">
        <v>0.4</v>
      </c>
      <c r="E147" s="36" t="n">
        <v>0.3</v>
      </c>
      <c r="F147" s="36" t="n">
        <v>10.3</v>
      </c>
      <c r="G147" s="34" t="n">
        <v>47</v>
      </c>
      <c r="H147" s="35" t="n">
        <v>0.02</v>
      </c>
      <c r="I147" s="34" t="n">
        <v>5</v>
      </c>
      <c r="J147" s="34" t="n">
        <v>2</v>
      </c>
      <c r="K147" s="36" t="n">
        <v>0.4</v>
      </c>
      <c r="L147" s="34" t="n">
        <v>19</v>
      </c>
      <c r="M147" s="34" t="n">
        <v>16</v>
      </c>
      <c r="N147" s="34" t="n">
        <v>12</v>
      </c>
      <c r="O147" s="36" t="n">
        <v>2.3</v>
      </c>
    </row>
    <row outlineLevel="0" r="148">
      <c r="A148" s="42" t="s">
        <v>54</v>
      </c>
      <c r="B148" s="43" t="n"/>
      <c r="C148" s="39" t="n">
        <v>1040</v>
      </c>
      <c r="D148" s="35" t="n">
        <v>44.67</v>
      </c>
      <c r="E148" s="35" t="n">
        <v>32.22</v>
      </c>
      <c r="F148" s="35" t="n">
        <v>121.74</v>
      </c>
      <c r="G148" s="35" t="n">
        <v>941.54</v>
      </c>
      <c r="H148" s="35" t="n">
        <v>1.49</v>
      </c>
      <c r="I148" s="35" t="n">
        <v>74.84</v>
      </c>
      <c r="J148" s="35" t="n">
        <v>1468.63</v>
      </c>
      <c r="K148" s="35" t="n">
        <v>7.15</v>
      </c>
      <c r="L148" s="35" t="n">
        <v>150.63</v>
      </c>
      <c r="M148" s="35" t="n">
        <v>688.31</v>
      </c>
      <c r="N148" s="35" t="n">
        <v>262.79</v>
      </c>
      <c r="O148" s="35" t="n">
        <v>20.09</v>
      </c>
    </row>
    <row outlineLevel="0" r="149">
      <c r="A149" s="30" t="s">
        <v>55</v>
      </c>
      <c r="B149" s="31" t="s"/>
      <c r="C149" s="31" t="s"/>
      <c r="D149" s="31" t="s"/>
      <c r="E149" s="31" t="s"/>
      <c r="F149" s="31" t="s"/>
      <c r="G149" s="31" t="s"/>
      <c r="H149" s="31" t="s"/>
      <c r="I149" s="31" t="s"/>
      <c r="J149" s="31" t="s"/>
      <c r="K149" s="31" t="s"/>
      <c r="L149" s="31" t="s"/>
      <c r="M149" s="31" t="s"/>
      <c r="N149" s="31" t="s"/>
      <c r="O149" s="32" t="s"/>
    </row>
    <row outlineLevel="0" r="150">
      <c r="A150" s="28" t="s">
        <v>130</v>
      </c>
      <c r="B150" s="33" t="s">
        <v>131</v>
      </c>
      <c r="C150" s="34" t="n">
        <v>75</v>
      </c>
      <c r="D150" s="35" t="n">
        <v>7.66</v>
      </c>
      <c r="E150" s="35" t="n">
        <v>11.22</v>
      </c>
      <c r="F150" s="35" t="n">
        <v>32.29</v>
      </c>
      <c r="G150" s="35" t="n">
        <v>261.29</v>
      </c>
      <c r="H150" s="35" t="n">
        <v>0.08</v>
      </c>
      <c r="I150" s="35" t="n">
        <v>0.15</v>
      </c>
      <c r="J150" s="35" t="n">
        <v>43.35</v>
      </c>
      <c r="K150" s="35" t="n">
        <v>2.85</v>
      </c>
      <c r="L150" s="35" t="n">
        <v>47.74</v>
      </c>
      <c r="M150" s="35" t="n">
        <v>86.03</v>
      </c>
      <c r="N150" s="35" t="n">
        <v>11.45</v>
      </c>
      <c r="O150" s="35" t="n">
        <v>0.69</v>
      </c>
    </row>
    <row outlineLevel="0" r="151">
      <c r="A151" s="40" t="n"/>
      <c r="B151" s="33" t="s">
        <v>132</v>
      </c>
      <c r="C151" s="34" t="n">
        <v>200</v>
      </c>
      <c r="D151" s="36" t="n">
        <v>5.4</v>
      </c>
      <c r="E151" s="34" t="n">
        <v>5</v>
      </c>
      <c r="F151" s="36" t="n">
        <v>21.6</v>
      </c>
      <c r="G151" s="34" t="n">
        <v>158</v>
      </c>
      <c r="H151" s="35" t="n">
        <v>0.06</v>
      </c>
      <c r="I151" s="36" t="n">
        <v>1.8</v>
      </c>
      <c r="J151" s="34" t="n">
        <v>40</v>
      </c>
      <c r="K151" s="37" t="n"/>
      <c r="L151" s="34" t="n">
        <v>242</v>
      </c>
      <c r="M151" s="34" t="n">
        <v>188</v>
      </c>
      <c r="N151" s="34" t="n">
        <v>30</v>
      </c>
      <c r="O151" s="36" t="n">
        <v>0.2</v>
      </c>
    </row>
    <row outlineLevel="0" r="152">
      <c r="A152" s="38" t="s">
        <v>38</v>
      </c>
      <c r="B152" s="33" t="s">
        <v>133</v>
      </c>
      <c r="C152" s="34" t="n">
        <v>150</v>
      </c>
      <c r="D152" s="35" t="n">
        <v>1.35</v>
      </c>
      <c r="E152" s="36" t="n">
        <v>0.3</v>
      </c>
      <c r="F152" s="35" t="n">
        <v>12.15</v>
      </c>
      <c r="G152" s="36" t="n">
        <v>64.5</v>
      </c>
      <c r="H152" s="35" t="n">
        <v>0.06</v>
      </c>
      <c r="I152" s="34" t="n">
        <v>90</v>
      </c>
      <c r="J152" s="34" t="n">
        <v>12</v>
      </c>
      <c r="K152" s="36" t="n">
        <v>0.3</v>
      </c>
      <c r="L152" s="34" t="n">
        <v>51</v>
      </c>
      <c r="M152" s="36" t="n">
        <v>34.5</v>
      </c>
      <c r="N152" s="36" t="n">
        <v>19.5</v>
      </c>
      <c r="O152" s="35" t="n">
        <v>0.45</v>
      </c>
    </row>
    <row customFormat="true" ht="16.5" outlineLevel="0" r="153" s="3">
      <c r="A153" s="30" t="s">
        <v>59</v>
      </c>
      <c r="B153" s="32" t="s"/>
      <c r="C153" s="29" t="n">
        <v>425</v>
      </c>
      <c r="D153" s="35" t="n">
        <v>14.41</v>
      </c>
      <c r="E153" s="35" t="n">
        <v>16.52</v>
      </c>
      <c r="F153" s="35" t="n">
        <v>66.04</v>
      </c>
      <c r="G153" s="35" t="n">
        <v>483.79</v>
      </c>
      <c r="H153" s="36" t="n">
        <v>0.2</v>
      </c>
      <c r="I153" s="35" t="n">
        <v>91.95</v>
      </c>
      <c r="J153" s="35" t="n">
        <v>95.35</v>
      </c>
      <c r="K153" s="35" t="n">
        <v>3.15</v>
      </c>
      <c r="L153" s="35" t="n">
        <v>340.74</v>
      </c>
      <c r="M153" s="35" t="n">
        <v>308.53</v>
      </c>
      <c r="N153" s="35" t="n">
        <v>60.95</v>
      </c>
      <c r="O153" s="35" t="n">
        <v>1.34</v>
      </c>
    </row>
    <row customFormat="true" ht="16.5" outlineLevel="0" r="154" s="3">
      <c r="A154" s="30" t="s">
        <v>60</v>
      </c>
      <c r="B154" s="32" t="s"/>
      <c r="C154" s="39" t="n">
        <v>2095</v>
      </c>
      <c r="D154" s="35" t="n">
        <v>84.96</v>
      </c>
      <c r="E154" s="35" t="n">
        <v>74.97</v>
      </c>
      <c r="F154" s="35" t="n">
        <v>262.93</v>
      </c>
      <c r="G154" s="35" t="n">
        <v>2068.06</v>
      </c>
      <c r="H154" s="35" t="n">
        <v>2.05</v>
      </c>
      <c r="I154" s="35" t="n">
        <v>225.03</v>
      </c>
      <c r="J154" s="35" t="n">
        <v>2486.75</v>
      </c>
      <c r="K154" s="35" t="n">
        <v>16.01</v>
      </c>
      <c r="L154" s="35" t="n">
        <v>708.11</v>
      </c>
      <c r="M154" s="35" t="n">
        <v>1392.26</v>
      </c>
      <c r="N154" s="35" t="n">
        <v>444.44</v>
      </c>
      <c r="O154" s="35" t="n">
        <v>27.97</v>
      </c>
    </row>
    <row customFormat="true" ht="16.5" outlineLevel="0" r="155" s="3">
      <c r="A155" s="7" t="s">
        <v>1</v>
      </c>
      <c r="B155" s="8" t="s">
        <v>2</v>
      </c>
      <c r="C155" s="9" t="n"/>
      <c r="D155" s="9" t="n"/>
      <c r="E155" s="9" t="n"/>
      <c r="F155" s="9" t="n"/>
      <c r="G155" s="9" t="n"/>
      <c r="H155" s="10" t="n"/>
      <c r="I155" s="11" t="s"/>
      <c r="J155" s="12" t="n"/>
      <c r="K155" s="13" t="s"/>
      <c r="L155" s="13" t="s"/>
      <c r="M155" s="13" t="s"/>
      <c r="N155" s="13" t="s"/>
      <c r="O155" s="14" t="s"/>
    </row>
    <row customFormat="true" ht="16.5" outlineLevel="0" r="156" s="3">
      <c r="A156" s="7" t="s">
        <v>3</v>
      </c>
      <c r="B156" s="8" t="s">
        <v>4</v>
      </c>
      <c r="C156" s="9" t="n"/>
      <c r="D156" s="9" t="n"/>
      <c r="E156" s="9" t="n"/>
      <c r="F156" s="9" t="n"/>
      <c r="G156" s="9" t="n"/>
      <c r="H156" s="10" t="n"/>
      <c r="I156" s="11" t="s"/>
      <c r="J156" s="15" t="n"/>
      <c r="K156" s="16" t="s"/>
      <c r="L156" s="16" t="s"/>
      <c r="M156" s="16" t="s"/>
      <c r="N156" s="16" t="s"/>
      <c r="O156" s="17" t="s"/>
    </row>
    <row customFormat="true" ht="16.5" outlineLevel="0" r="157" s="3">
      <c r="A157" s="18" t="s">
        <v>5</v>
      </c>
      <c r="B157" s="19" t="s">
        <v>6</v>
      </c>
      <c r="C157" s="15" t="n"/>
      <c r="D157" s="15" t="n"/>
      <c r="E157" s="15" t="n"/>
      <c r="F157" s="9" t="n"/>
      <c r="G157" s="9" t="n"/>
      <c r="H157" s="10" t="n"/>
      <c r="I157" s="10" t="n"/>
      <c r="J157" s="15" t="n"/>
      <c r="K157" s="15" t="n"/>
      <c r="L157" s="15" t="n"/>
      <c r="M157" s="15" t="n"/>
      <c r="N157" s="15" t="n"/>
      <c r="O157" s="15" t="n"/>
    </row>
    <row customFormat="true" ht="16.5" outlineLevel="0" r="158" s="3">
      <c r="A158" s="20" t="s">
        <v>7</v>
      </c>
      <c r="B158" s="21" t="n">
        <v>2</v>
      </c>
      <c r="C158" s="9" t="n"/>
      <c r="D158" s="9" t="n"/>
      <c r="E158" s="9" t="n"/>
      <c r="F158" s="9" t="n"/>
      <c r="G158" s="9" t="n"/>
      <c r="H158" s="10" t="n"/>
      <c r="I158" s="10" t="n"/>
      <c r="J158" s="15" t="n"/>
      <c r="K158" s="15" t="n"/>
      <c r="L158" s="15" t="n"/>
      <c r="M158" s="15" t="n"/>
      <c r="N158" s="15" t="n"/>
      <c r="O158" s="15" t="n"/>
    </row>
    <row outlineLevel="0" r="159">
      <c r="A159" s="22" t="s">
        <v>8</v>
      </c>
      <c r="B159" s="23" t="s">
        <v>9</v>
      </c>
      <c r="C159" s="22" t="s">
        <v>10</v>
      </c>
      <c r="D159" s="22" t="s">
        <v>11</v>
      </c>
      <c r="E159" s="24" t="s"/>
      <c r="F159" s="25" t="s"/>
      <c r="G159" s="22" t="s">
        <v>12</v>
      </c>
      <c r="H159" s="22" t="s">
        <v>13</v>
      </c>
      <c r="I159" s="24" t="s"/>
      <c r="J159" s="24" t="s"/>
      <c r="K159" s="25" t="s"/>
      <c r="L159" s="22" t="s">
        <v>14</v>
      </c>
      <c r="M159" s="24" t="s"/>
      <c r="N159" s="24" t="s"/>
      <c r="O159" s="25" t="s"/>
    </row>
    <row outlineLevel="0" r="160">
      <c r="A160" s="26" t="s"/>
      <c r="B160" s="27" t="s"/>
      <c r="C160" s="26" t="s"/>
      <c r="D160" s="22" t="s">
        <v>15</v>
      </c>
      <c r="E160" s="22" t="s">
        <v>16</v>
      </c>
      <c r="F160" s="22" t="s">
        <v>17</v>
      </c>
      <c r="G160" s="26" t="s"/>
      <c r="H160" s="22" t="s">
        <v>18</v>
      </c>
      <c r="I160" s="22" t="s">
        <v>19</v>
      </c>
      <c r="J160" s="22" t="s">
        <v>20</v>
      </c>
      <c r="K160" s="22" t="s">
        <v>21</v>
      </c>
      <c r="L160" s="22" t="s">
        <v>22</v>
      </c>
      <c r="M160" s="22" t="s">
        <v>23</v>
      </c>
      <c r="N160" s="22" t="s">
        <v>24</v>
      </c>
      <c r="O160" s="22" t="s">
        <v>25</v>
      </c>
    </row>
    <row outlineLevel="0" r="161">
      <c r="A161" s="28" t="n">
        <v>1</v>
      </c>
      <c r="B161" s="29" t="n">
        <v>2</v>
      </c>
      <c r="C161" s="29" t="n">
        <v>3</v>
      </c>
      <c r="D161" s="29" t="n">
        <v>4</v>
      </c>
      <c r="E161" s="29" t="n">
        <v>5</v>
      </c>
      <c r="F161" s="29" t="n">
        <v>6</v>
      </c>
      <c r="G161" s="29" t="n">
        <v>7</v>
      </c>
      <c r="H161" s="29" t="n">
        <v>8</v>
      </c>
      <c r="I161" s="29" t="n">
        <v>9</v>
      </c>
      <c r="J161" s="29" t="n">
        <v>10</v>
      </c>
      <c r="K161" s="29" t="n">
        <v>11</v>
      </c>
      <c r="L161" s="29" t="n">
        <v>12</v>
      </c>
      <c r="M161" s="29" t="n">
        <v>13</v>
      </c>
      <c r="N161" s="29" t="n">
        <v>14</v>
      </c>
      <c r="O161" s="29" t="n">
        <v>15</v>
      </c>
    </row>
    <row outlineLevel="0" r="162">
      <c r="A162" s="30" t="s">
        <v>26</v>
      </c>
      <c r="B162" s="31" t="s"/>
      <c r="C162" s="31" t="s"/>
      <c r="D162" s="31" t="s"/>
      <c r="E162" s="31" t="s"/>
      <c r="F162" s="31" t="s"/>
      <c r="G162" s="31" t="s"/>
      <c r="H162" s="31" t="s"/>
      <c r="I162" s="31" t="s"/>
      <c r="J162" s="31" t="s"/>
      <c r="K162" s="31" t="s"/>
      <c r="L162" s="31" t="s"/>
      <c r="M162" s="31" t="s"/>
      <c r="N162" s="31" t="s"/>
      <c r="O162" s="32" t="s"/>
    </row>
    <row outlineLevel="0" r="163">
      <c r="A163" s="28" t="s">
        <v>27</v>
      </c>
      <c r="B163" s="33" t="s">
        <v>28</v>
      </c>
      <c r="C163" s="34" t="n">
        <v>10</v>
      </c>
      <c r="D163" s="35" t="n">
        <v>0.08</v>
      </c>
      <c r="E163" s="35" t="n">
        <v>7.25</v>
      </c>
      <c r="F163" s="35" t="n">
        <v>0.13</v>
      </c>
      <c r="G163" s="36" t="n">
        <v>66.1</v>
      </c>
      <c r="H163" s="37" t="n"/>
      <c r="I163" s="37" t="n"/>
      <c r="J163" s="34" t="n">
        <v>45</v>
      </c>
      <c r="K163" s="36" t="n">
        <v>0.1</v>
      </c>
      <c r="L163" s="36" t="n">
        <v>2.4</v>
      </c>
      <c r="M163" s="34" t="n">
        <v>3</v>
      </c>
      <c r="N163" s="35" t="n">
        <v>0.05</v>
      </c>
      <c r="O163" s="35" t="n">
        <v>0.02</v>
      </c>
    </row>
    <row outlineLevel="0" r="164">
      <c r="A164" s="28" t="s">
        <v>29</v>
      </c>
      <c r="B164" s="33" t="s">
        <v>30</v>
      </c>
      <c r="C164" s="34" t="n">
        <v>15</v>
      </c>
      <c r="D164" s="35" t="n">
        <v>3.48</v>
      </c>
      <c r="E164" s="35" t="n">
        <v>4.43</v>
      </c>
      <c r="F164" s="37" t="n"/>
      <c r="G164" s="36" t="n">
        <v>54.6</v>
      </c>
      <c r="H164" s="35" t="n">
        <v>0.01</v>
      </c>
      <c r="I164" s="35" t="n">
        <v>0.11</v>
      </c>
      <c r="J164" s="36" t="n">
        <v>43.2</v>
      </c>
      <c r="K164" s="35" t="n">
        <v>0.08</v>
      </c>
      <c r="L164" s="34" t="n">
        <v>132</v>
      </c>
      <c r="M164" s="34" t="n">
        <v>75</v>
      </c>
      <c r="N164" s="35" t="n">
        <v>5.25</v>
      </c>
      <c r="O164" s="35" t="n">
        <v>0.15</v>
      </c>
    </row>
    <row outlineLevel="0" r="165">
      <c r="A165" s="28" t="s">
        <v>31</v>
      </c>
      <c r="B165" s="33" t="s">
        <v>32</v>
      </c>
      <c r="C165" s="34" t="n">
        <v>40</v>
      </c>
      <c r="D165" s="35" t="n">
        <v>5.08</v>
      </c>
      <c r="E165" s="36" t="n">
        <v>4.6</v>
      </c>
      <c r="F165" s="35" t="n">
        <v>0.28</v>
      </c>
      <c r="G165" s="36" t="n">
        <v>62.8</v>
      </c>
      <c r="H165" s="35" t="n">
        <v>0.03</v>
      </c>
      <c r="I165" s="37" t="n"/>
      <c r="J165" s="34" t="n">
        <v>104</v>
      </c>
      <c r="K165" s="35" t="n">
        <v>0.24</v>
      </c>
      <c r="L165" s="34" t="n">
        <v>22</v>
      </c>
      <c r="M165" s="36" t="n">
        <v>76.8</v>
      </c>
      <c r="N165" s="36" t="n">
        <v>4.8</v>
      </c>
      <c r="O165" s="34" t="n">
        <v>1</v>
      </c>
    </row>
    <row outlineLevel="0" r="166">
      <c r="A166" s="28" t="s">
        <v>134</v>
      </c>
      <c r="B166" s="33" t="s">
        <v>135</v>
      </c>
      <c r="C166" s="34" t="n">
        <v>210</v>
      </c>
      <c r="D166" s="35" t="n">
        <v>6.11</v>
      </c>
      <c r="E166" s="35" t="n">
        <v>6.89</v>
      </c>
      <c r="F166" s="35" t="n">
        <v>38.84</v>
      </c>
      <c r="G166" s="35" t="n">
        <v>242.54</v>
      </c>
      <c r="H166" s="35" t="n">
        <v>0.13</v>
      </c>
      <c r="I166" s="36" t="n">
        <v>1.3</v>
      </c>
      <c r="J166" s="35" t="n">
        <v>45.07</v>
      </c>
      <c r="K166" s="35" t="n">
        <v>0.26</v>
      </c>
      <c r="L166" s="35" t="n">
        <v>127.78</v>
      </c>
      <c r="M166" s="35" t="n">
        <v>156.77</v>
      </c>
      <c r="N166" s="36" t="n">
        <v>36.8</v>
      </c>
      <c r="O166" s="36" t="n">
        <v>0.8</v>
      </c>
    </row>
    <row outlineLevel="0" r="167">
      <c r="A167" s="38" t="s">
        <v>35</v>
      </c>
      <c r="B167" s="33" t="s">
        <v>136</v>
      </c>
      <c r="C167" s="34" t="n">
        <v>200</v>
      </c>
      <c r="D167" s="35" t="n">
        <v>0.25</v>
      </c>
      <c r="E167" s="35" t="n">
        <v>0.06</v>
      </c>
      <c r="F167" s="35" t="n">
        <v>11.62</v>
      </c>
      <c r="G167" s="35" t="n">
        <v>48.63</v>
      </c>
      <c r="H167" s="37" t="n"/>
      <c r="I167" s="35" t="n">
        <v>1.15</v>
      </c>
      <c r="J167" s="35" t="n">
        <v>1.06</v>
      </c>
      <c r="K167" s="35" t="n">
        <v>0.07</v>
      </c>
      <c r="L167" s="35" t="n">
        <v>7.03</v>
      </c>
      <c r="M167" s="35" t="n">
        <v>9.36</v>
      </c>
      <c r="N167" s="35" t="n">
        <v>4.89</v>
      </c>
      <c r="O167" s="35" t="n">
        <v>0.88</v>
      </c>
    </row>
    <row outlineLevel="0" r="168">
      <c r="A168" s="38" t="n"/>
      <c r="B168" s="33" t="s">
        <v>37</v>
      </c>
      <c r="C168" s="34" t="n">
        <v>40</v>
      </c>
      <c r="D168" s="35" t="n">
        <v>3.16</v>
      </c>
      <c r="E168" s="36" t="n">
        <v>0.4</v>
      </c>
      <c r="F168" s="35" t="n">
        <v>19.32</v>
      </c>
      <c r="G168" s="34" t="n">
        <v>94</v>
      </c>
      <c r="H168" s="35" t="n">
        <v>0.06</v>
      </c>
      <c r="I168" s="37" t="n"/>
      <c r="J168" s="37" t="n"/>
      <c r="K168" s="35" t="n">
        <v>0.52</v>
      </c>
      <c r="L168" s="36" t="n">
        <v>9.2</v>
      </c>
      <c r="M168" s="36" t="n">
        <v>34.8</v>
      </c>
      <c r="N168" s="36" t="n">
        <v>13.2</v>
      </c>
      <c r="O168" s="36" t="n">
        <v>0.8</v>
      </c>
    </row>
    <row outlineLevel="0" r="169">
      <c r="A169" s="28" t="s">
        <v>38</v>
      </c>
      <c r="B169" s="33" t="s">
        <v>53</v>
      </c>
      <c r="C169" s="34" t="n">
        <v>100</v>
      </c>
      <c r="D169" s="36" t="n">
        <v>0.4</v>
      </c>
      <c r="E169" s="36" t="n">
        <v>0.3</v>
      </c>
      <c r="F169" s="36" t="n">
        <v>10.3</v>
      </c>
      <c r="G169" s="34" t="n">
        <v>47</v>
      </c>
      <c r="H169" s="35" t="n">
        <v>0.02</v>
      </c>
      <c r="I169" s="34" t="n">
        <v>5</v>
      </c>
      <c r="J169" s="34" t="n">
        <v>2</v>
      </c>
      <c r="K169" s="36" t="n">
        <v>0.4</v>
      </c>
      <c r="L169" s="34" t="n">
        <v>19</v>
      </c>
      <c r="M169" s="34" t="n">
        <v>16</v>
      </c>
      <c r="N169" s="34" t="n">
        <v>12</v>
      </c>
      <c r="O169" s="36" t="n">
        <v>2.3</v>
      </c>
    </row>
    <row outlineLevel="0" r="170">
      <c r="A170" s="30" t="s">
        <v>40</v>
      </c>
      <c r="B170" s="32" t="s"/>
      <c r="C170" s="29" t="n">
        <v>615</v>
      </c>
      <c r="D170" s="35" t="n">
        <v>18.56</v>
      </c>
      <c r="E170" s="35" t="n">
        <v>23.93</v>
      </c>
      <c r="F170" s="35" t="n">
        <v>80.49</v>
      </c>
      <c r="G170" s="35" t="n">
        <v>615.67</v>
      </c>
      <c r="H170" s="35" t="n">
        <v>0.25</v>
      </c>
      <c r="I170" s="35" t="n">
        <v>7.56</v>
      </c>
      <c r="J170" s="35" t="n">
        <v>240.33</v>
      </c>
      <c r="K170" s="35" t="n">
        <v>1.67</v>
      </c>
      <c r="L170" s="35" t="n">
        <v>319.41</v>
      </c>
      <c r="M170" s="35" t="n">
        <v>371.73</v>
      </c>
      <c r="N170" s="35" t="n">
        <v>76.99</v>
      </c>
      <c r="O170" s="35" t="n">
        <v>5.95</v>
      </c>
    </row>
    <row outlineLevel="0" r="171">
      <c r="A171" s="30" t="s">
        <v>41</v>
      </c>
      <c r="B171" s="31" t="s"/>
      <c r="C171" s="31" t="s"/>
      <c r="D171" s="31" t="s"/>
      <c r="E171" s="31" t="s"/>
      <c r="F171" s="31" t="s"/>
      <c r="G171" s="31" t="s"/>
      <c r="H171" s="31" t="s"/>
      <c r="I171" s="31" t="s"/>
      <c r="J171" s="31" t="s"/>
      <c r="K171" s="31" t="s"/>
      <c r="L171" s="31" t="s"/>
      <c r="M171" s="31" t="s"/>
      <c r="N171" s="31" t="s"/>
      <c r="O171" s="32" t="s"/>
    </row>
    <row outlineLevel="0" r="172">
      <c r="A172" s="28" t="s">
        <v>137</v>
      </c>
      <c r="B172" s="33" t="s">
        <v>138</v>
      </c>
      <c r="C172" s="34" t="n">
        <v>100</v>
      </c>
      <c r="D172" s="35" t="n">
        <v>6.17</v>
      </c>
      <c r="E172" s="35" t="n">
        <v>5.78</v>
      </c>
      <c r="F172" s="35" t="n">
        <v>9.78</v>
      </c>
      <c r="G172" s="35" t="n">
        <v>116.35</v>
      </c>
      <c r="H172" s="35" t="n">
        <v>0.13</v>
      </c>
      <c r="I172" s="36" t="n">
        <v>12.3</v>
      </c>
      <c r="J172" s="35" t="n">
        <v>179.68</v>
      </c>
      <c r="K172" s="35" t="n">
        <v>2.88</v>
      </c>
      <c r="L172" s="35" t="n">
        <v>24.82</v>
      </c>
      <c r="M172" s="35" t="n">
        <v>107.87</v>
      </c>
      <c r="N172" s="35" t="n">
        <v>41.92</v>
      </c>
      <c r="O172" s="35" t="n">
        <v>0.97</v>
      </c>
    </row>
    <row ht="33" outlineLevel="0" r="173">
      <c r="A173" s="38" t="s">
        <v>139</v>
      </c>
      <c r="B173" s="33" t="s">
        <v>140</v>
      </c>
      <c r="C173" s="34" t="n">
        <v>265</v>
      </c>
      <c r="D173" s="35" t="n">
        <v>7.74</v>
      </c>
      <c r="E173" s="36" t="n">
        <v>8.84</v>
      </c>
      <c r="F173" s="35" t="n">
        <v>19.28</v>
      </c>
      <c r="G173" s="35" t="n">
        <v>188.01</v>
      </c>
      <c r="H173" s="35" t="n">
        <v>0.45</v>
      </c>
      <c r="I173" s="36" t="n">
        <v>11.94</v>
      </c>
      <c r="J173" s="36" t="n">
        <v>210.7</v>
      </c>
      <c r="K173" s="35" t="n">
        <v>1.93</v>
      </c>
      <c r="L173" s="35" t="n">
        <v>34.81</v>
      </c>
      <c r="M173" s="35" t="n">
        <v>121.42</v>
      </c>
      <c r="N173" s="35" t="n">
        <v>38.66</v>
      </c>
      <c r="O173" s="35" t="n">
        <v>2.32</v>
      </c>
    </row>
    <row ht="33" outlineLevel="0" r="174">
      <c r="A174" s="38" t="s">
        <v>141</v>
      </c>
      <c r="B174" s="33" t="s">
        <v>142</v>
      </c>
      <c r="C174" s="34" t="n">
        <v>130</v>
      </c>
      <c r="D174" s="35" t="n">
        <v>18.55</v>
      </c>
      <c r="E174" s="35" t="n">
        <v>17.22</v>
      </c>
      <c r="F174" s="35" t="n">
        <v>15.72</v>
      </c>
      <c r="G174" s="35" t="n">
        <v>292.66</v>
      </c>
      <c r="H174" s="35" t="n">
        <v>0.62</v>
      </c>
      <c r="I174" s="35" t="n">
        <v>3.41</v>
      </c>
      <c r="J174" s="37" t="n">
        <v>8</v>
      </c>
      <c r="K174" s="35" t="n">
        <v>1.52</v>
      </c>
      <c r="L174" s="35" t="n">
        <v>27.36</v>
      </c>
      <c r="M174" s="35" t="n">
        <v>205.4</v>
      </c>
      <c r="N174" s="35" t="n">
        <v>35.02</v>
      </c>
      <c r="O174" s="35" t="n">
        <v>2.95</v>
      </c>
    </row>
    <row outlineLevel="0" r="175">
      <c r="A175" s="28" t="s">
        <v>48</v>
      </c>
      <c r="B175" s="33" t="s">
        <v>49</v>
      </c>
      <c r="C175" s="34" t="n">
        <v>180</v>
      </c>
      <c r="D175" s="36" t="n">
        <v>8.1</v>
      </c>
      <c r="E175" s="35" t="n">
        <v>5.74</v>
      </c>
      <c r="F175" s="35" t="n">
        <v>36.61</v>
      </c>
      <c r="G175" s="35" t="n">
        <v>230.17</v>
      </c>
      <c r="H175" s="35" t="n">
        <v>0.28</v>
      </c>
      <c r="I175" s="37" t="n"/>
      <c r="J175" s="35" t="n">
        <v>23.78</v>
      </c>
      <c r="K175" s="35" t="n">
        <v>0.56</v>
      </c>
      <c r="L175" s="35" t="n">
        <v>15.53</v>
      </c>
      <c r="M175" s="35" t="n">
        <v>192.53</v>
      </c>
      <c r="N175" s="35" t="n">
        <v>128.12</v>
      </c>
      <c r="O175" s="35" t="n">
        <v>4.31</v>
      </c>
    </row>
    <row outlineLevel="0" r="176">
      <c r="A176" s="38" t="s">
        <v>143</v>
      </c>
      <c r="B176" s="33" t="s">
        <v>144</v>
      </c>
      <c r="C176" s="34" t="n">
        <v>200</v>
      </c>
      <c r="D176" s="35" t="n">
        <v>0.78</v>
      </c>
      <c r="E176" s="35" t="n">
        <v>0.05</v>
      </c>
      <c r="F176" s="35" t="n">
        <v>18.63</v>
      </c>
      <c r="G176" s="35" t="n">
        <v>78.69</v>
      </c>
      <c r="H176" s="35" t="n">
        <v>0.02</v>
      </c>
      <c r="I176" s="36" t="n">
        <v>0.6</v>
      </c>
      <c r="J176" s="35" t="n">
        <v>87.45</v>
      </c>
      <c r="K176" s="35" t="n">
        <v>0.83</v>
      </c>
      <c r="L176" s="35" t="n">
        <v>24.33</v>
      </c>
      <c r="M176" s="36" t="n">
        <v>21.9</v>
      </c>
      <c r="N176" s="35" t="n">
        <v>15.75</v>
      </c>
      <c r="O176" s="35" t="n">
        <v>0.51</v>
      </c>
    </row>
    <row outlineLevel="0" r="177">
      <c r="A177" s="38" t="n"/>
      <c r="B177" s="33" t="s">
        <v>37</v>
      </c>
      <c r="C177" s="34" t="n">
        <v>30</v>
      </c>
      <c r="D177" s="35" t="n">
        <v>2.37</v>
      </c>
      <c r="E177" s="36" t="n">
        <v>0.3</v>
      </c>
      <c r="F177" s="35" t="n">
        <v>14.49</v>
      </c>
      <c r="G177" s="36" t="n">
        <v>70.5</v>
      </c>
      <c r="H177" s="35" t="n">
        <v>0.05</v>
      </c>
      <c r="I177" s="37" t="n"/>
      <c r="J177" s="37" t="n"/>
      <c r="K177" s="35" t="n">
        <v>0.39</v>
      </c>
      <c r="L177" s="36" t="n">
        <v>6.9</v>
      </c>
      <c r="M177" s="36" t="n">
        <v>26.1</v>
      </c>
      <c r="N177" s="36" t="n">
        <v>9.9</v>
      </c>
      <c r="O177" s="36" t="n">
        <v>0.6</v>
      </c>
    </row>
    <row outlineLevel="0" r="178">
      <c r="A178" s="38" t="n"/>
      <c r="B178" s="33" t="s">
        <v>52</v>
      </c>
      <c r="C178" s="34" t="n">
        <v>60</v>
      </c>
      <c r="D178" s="35" t="n">
        <v>3.36</v>
      </c>
      <c r="E178" s="35" t="n">
        <v>0.66</v>
      </c>
      <c r="F178" s="35" t="n">
        <v>29.64</v>
      </c>
      <c r="G178" s="36" t="n">
        <v>118.8</v>
      </c>
      <c r="H178" s="36" t="n">
        <v>0.1</v>
      </c>
      <c r="I178" s="37" t="n"/>
      <c r="J178" s="37" t="n"/>
      <c r="K178" s="35" t="n">
        <v>0.84</v>
      </c>
      <c r="L178" s="36" t="n">
        <v>17.4</v>
      </c>
      <c r="M178" s="34" t="n">
        <v>90</v>
      </c>
      <c r="N178" s="36" t="n">
        <v>28.2</v>
      </c>
      <c r="O178" s="35" t="n">
        <v>2.34</v>
      </c>
    </row>
    <row outlineLevel="0" r="179">
      <c r="A179" s="28" t="s">
        <v>38</v>
      </c>
      <c r="B179" s="33" t="s">
        <v>39</v>
      </c>
      <c r="C179" s="34" t="n">
        <v>100</v>
      </c>
      <c r="D179" s="36" t="n">
        <v>0.4</v>
      </c>
      <c r="E179" s="36" t="n">
        <v>0.4</v>
      </c>
      <c r="F179" s="36" t="n">
        <v>9.8</v>
      </c>
      <c r="G179" s="34" t="n">
        <v>47</v>
      </c>
      <c r="H179" s="35" t="n">
        <v>0.03</v>
      </c>
      <c r="I179" s="34" t="n">
        <v>10</v>
      </c>
      <c r="J179" s="34" t="n">
        <v>5</v>
      </c>
      <c r="K179" s="36" t="n">
        <v>0.2</v>
      </c>
      <c r="L179" s="34" t="n">
        <v>16</v>
      </c>
      <c r="M179" s="34" t="n">
        <v>11</v>
      </c>
      <c r="N179" s="34" t="n">
        <v>9</v>
      </c>
      <c r="O179" s="36" t="n">
        <v>2.2</v>
      </c>
    </row>
    <row outlineLevel="0" r="180">
      <c r="A180" s="30" t="s">
        <v>54</v>
      </c>
      <c r="B180" s="32" t="s"/>
      <c r="C180" s="39" t="n">
        <v>1065</v>
      </c>
      <c r="D180" s="35" t="n">
        <v>47.47</v>
      </c>
      <c r="E180" s="35" t="n">
        <v>38.99</v>
      </c>
      <c r="F180" s="35" t="n">
        <v>153.95</v>
      </c>
      <c r="G180" s="35" t="n">
        <v>1142.18</v>
      </c>
      <c r="H180" s="35" t="n">
        <v>1.68</v>
      </c>
      <c r="I180" s="35" t="n">
        <v>38.25</v>
      </c>
      <c r="J180" s="35" t="n">
        <v>514.61</v>
      </c>
      <c r="K180" s="35" t="n">
        <v>9.15</v>
      </c>
      <c r="L180" s="35" t="n">
        <v>167.15</v>
      </c>
      <c r="M180" s="35" t="n">
        <v>776.22</v>
      </c>
      <c r="N180" s="35" t="n">
        <v>306.57</v>
      </c>
      <c r="O180" s="36" t="n">
        <v>16.2</v>
      </c>
    </row>
    <row outlineLevel="0" r="181">
      <c r="A181" s="30" t="s">
        <v>55</v>
      </c>
      <c r="B181" s="31" t="s"/>
      <c r="C181" s="31" t="s"/>
      <c r="D181" s="31" t="s"/>
      <c r="E181" s="31" t="s"/>
      <c r="F181" s="31" t="s"/>
      <c r="G181" s="31" t="s"/>
      <c r="H181" s="31" t="s"/>
      <c r="I181" s="31" t="s"/>
      <c r="J181" s="31" t="s"/>
      <c r="K181" s="31" t="s"/>
      <c r="L181" s="31" t="s"/>
      <c r="M181" s="31" t="s"/>
      <c r="N181" s="31" t="s"/>
      <c r="O181" s="32" t="s"/>
    </row>
    <row outlineLevel="0" r="182">
      <c r="A182" s="28" t="s">
        <v>145</v>
      </c>
      <c r="B182" s="33" t="s">
        <v>146</v>
      </c>
      <c r="C182" s="34" t="n">
        <v>80</v>
      </c>
      <c r="D182" s="35" t="n">
        <v>9.49</v>
      </c>
      <c r="E182" s="35" t="n">
        <v>12.99</v>
      </c>
      <c r="F182" s="35" t="n">
        <v>22.26</v>
      </c>
      <c r="G182" s="36" t="n">
        <v>237.9</v>
      </c>
      <c r="H182" s="35" t="n">
        <v>0.14</v>
      </c>
      <c r="I182" s="35" t="n">
        <v>2.36</v>
      </c>
      <c r="J182" s="36" t="n">
        <v>45.8</v>
      </c>
      <c r="K182" s="35" t="n">
        <v>1.65</v>
      </c>
      <c r="L182" s="36" t="n">
        <v>146.9</v>
      </c>
      <c r="M182" s="36" t="n">
        <v>148.2</v>
      </c>
      <c r="N182" s="35" t="n">
        <v>18.56</v>
      </c>
      <c r="O182" s="34" t="n">
        <v>1</v>
      </c>
    </row>
    <row outlineLevel="0" r="183">
      <c r="A183" s="28" t="s">
        <v>35</v>
      </c>
      <c r="B183" s="33" t="s">
        <v>36</v>
      </c>
      <c r="C183" s="34" t="n">
        <v>200</v>
      </c>
      <c r="D183" s="35" t="n">
        <v>0.26</v>
      </c>
      <c r="E183" s="35" t="n">
        <v>0.03</v>
      </c>
      <c r="F183" s="35" t="n">
        <v>11.26</v>
      </c>
      <c r="G183" s="35" t="n">
        <v>47.79</v>
      </c>
      <c r="H183" s="37" t="n"/>
      <c r="I183" s="36" t="n">
        <v>2.9</v>
      </c>
      <c r="J183" s="36" t="n">
        <v>0.5</v>
      </c>
      <c r="K183" s="35" t="n">
        <v>0.01</v>
      </c>
      <c r="L183" s="35" t="n">
        <v>8.08</v>
      </c>
      <c r="M183" s="35" t="n">
        <v>9.78</v>
      </c>
      <c r="N183" s="35" t="n">
        <v>5.24</v>
      </c>
      <c r="O183" s="36" t="n">
        <v>0.9</v>
      </c>
    </row>
    <row customFormat="true" ht="16.5" outlineLevel="0" r="184" s="3">
      <c r="A184" s="28" t="s">
        <v>38</v>
      </c>
      <c r="B184" s="33" t="s">
        <v>39</v>
      </c>
      <c r="C184" s="34" t="n">
        <v>100</v>
      </c>
      <c r="D184" s="36" t="n">
        <v>0.4</v>
      </c>
      <c r="E184" s="36" t="n">
        <v>0.4</v>
      </c>
      <c r="F184" s="36" t="n">
        <v>9.8</v>
      </c>
      <c r="G184" s="34" t="n">
        <v>47</v>
      </c>
      <c r="H184" s="35" t="n">
        <v>0.03</v>
      </c>
      <c r="I184" s="34" t="n">
        <v>10</v>
      </c>
      <c r="J184" s="34" t="n">
        <v>5</v>
      </c>
      <c r="K184" s="36" t="n">
        <v>0.2</v>
      </c>
      <c r="L184" s="34" t="n">
        <v>16</v>
      </c>
      <c r="M184" s="34" t="n">
        <v>11</v>
      </c>
      <c r="N184" s="34" t="n">
        <v>9</v>
      </c>
      <c r="O184" s="36" t="n">
        <v>2.2</v>
      </c>
    </row>
    <row customFormat="true" ht="16.5" outlineLevel="0" r="185" s="3">
      <c r="A185" s="30" t="s">
        <v>59</v>
      </c>
      <c r="B185" s="32" t="s"/>
      <c r="C185" s="29" t="n">
        <v>380</v>
      </c>
      <c r="D185" s="35" t="n">
        <v>10.15</v>
      </c>
      <c r="E185" s="35" t="n">
        <v>13.42</v>
      </c>
      <c r="F185" s="35" t="n">
        <v>43.32</v>
      </c>
      <c r="G185" s="35" t="n">
        <v>332.69</v>
      </c>
      <c r="H185" s="35" t="n">
        <v>0.17</v>
      </c>
      <c r="I185" s="35" t="n">
        <v>15.26</v>
      </c>
      <c r="J185" s="36" t="n">
        <v>51.3</v>
      </c>
      <c r="K185" s="35" t="n">
        <v>1.86</v>
      </c>
      <c r="L185" s="35" t="n">
        <v>170.98</v>
      </c>
      <c r="M185" s="35" t="n">
        <v>168.98</v>
      </c>
      <c r="N185" s="36" t="n">
        <v>32.8</v>
      </c>
      <c r="O185" s="36" t="n">
        <v>4.1</v>
      </c>
    </row>
    <row customFormat="true" ht="16.5" outlineLevel="0" r="186" s="3">
      <c r="A186" s="30" t="s">
        <v>60</v>
      </c>
      <c r="B186" s="32" t="s"/>
      <c r="C186" s="39" t="n">
        <v>2060</v>
      </c>
      <c r="D186" s="35" t="n">
        <v>76.18</v>
      </c>
      <c r="E186" s="35" t="n">
        <v>76.34</v>
      </c>
      <c r="F186" s="35" t="n">
        <v>277.76</v>
      </c>
      <c r="G186" s="35" t="n">
        <v>2090.54</v>
      </c>
      <c r="H186" s="36" t="n">
        <v>2.1</v>
      </c>
      <c r="I186" s="35" t="n">
        <v>61.07</v>
      </c>
      <c r="J186" s="35" t="n">
        <v>806.24</v>
      </c>
      <c r="K186" s="35" t="n">
        <v>12.68</v>
      </c>
      <c r="L186" s="35" t="n">
        <v>657.54</v>
      </c>
      <c r="M186" s="35" t="n">
        <v>1316.93</v>
      </c>
      <c r="N186" s="35" t="n">
        <v>416.36</v>
      </c>
      <c r="O186" s="35" t="n">
        <v>26.25</v>
      </c>
    </row>
    <row customFormat="true" ht="16.5" outlineLevel="0" r="187" s="3">
      <c r="A187" s="7" t="s">
        <v>1</v>
      </c>
      <c r="B187" s="8" t="s">
        <v>2</v>
      </c>
      <c r="C187" s="9" t="n"/>
      <c r="D187" s="9" t="n"/>
      <c r="E187" s="9" t="n"/>
      <c r="F187" s="9" t="n"/>
      <c r="G187" s="9" t="n"/>
      <c r="H187" s="10" t="n"/>
      <c r="I187" s="11" t="s"/>
      <c r="J187" s="12" t="n"/>
      <c r="K187" s="13" t="s"/>
      <c r="L187" s="13" t="s"/>
      <c r="M187" s="13" t="s"/>
      <c r="N187" s="13" t="s"/>
      <c r="O187" s="14" t="s"/>
    </row>
    <row customFormat="true" ht="16.5" outlineLevel="0" r="188" s="3">
      <c r="A188" s="7" t="s">
        <v>3</v>
      </c>
      <c r="B188" s="8" t="s">
        <v>4</v>
      </c>
      <c r="C188" s="9" t="n"/>
      <c r="D188" s="9" t="n"/>
      <c r="E188" s="9" t="n"/>
      <c r="F188" s="9" t="n"/>
      <c r="G188" s="9" t="n"/>
      <c r="H188" s="10" t="n"/>
      <c r="I188" s="11" t="s"/>
      <c r="J188" s="15" t="n"/>
      <c r="K188" s="16" t="s"/>
      <c r="L188" s="16" t="s"/>
      <c r="M188" s="16" t="s"/>
      <c r="N188" s="16" t="s"/>
      <c r="O188" s="17" t="s"/>
    </row>
    <row customFormat="true" ht="16.5" outlineLevel="0" r="189" s="3">
      <c r="A189" s="18" t="s">
        <v>5</v>
      </c>
      <c r="B189" s="19" t="s">
        <v>61</v>
      </c>
      <c r="C189" s="15" t="n"/>
      <c r="D189" s="15" t="n"/>
      <c r="E189" s="15" t="n"/>
      <c r="F189" s="9" t="n"/>
      <c r="G189" s="9" t="n"/>
      <c r="H189" s="10" t="n"/>
      <c r="I189" s="10" t="n"/>
      <c r="J189" s="15" t="n"/>
      <c r="K189" s="15" t="n"/>
      <c r="L189" s="15" t="n"/>
      <c r="M189" s="15" t="n"/>
      <c r="N189" s="15" t="n"/>
      <c r="O189" s="15" t="n"/>
    </row>
    <row customFormat="true" ht="16.5" outlineLevel="0" r="190" s="3">
      <c r="A190" s="20" t="s">
        <v>7</v>
      </c>
      <c r="B190" s="21" t="n">
        <v>2</v>
      </c>
      <c r="C190" s="9" t="n"/>
      <c r="D190" s="9" t="n"/>
      <c r="E190" s="9" t="n"/>
      <c r="F190" s="9" t="n"/>
      <c r="G190" s="9" t="n"/>
      <c r="H190" s="10" t="n"/>
      <c r="I190" s="10" t="n"/>
      <c r="J190" s="15" t="n"/>
      <c r="K190" s="15" t="n"/>
      <c r="L190" s="15" t="n"/>
      <c r="M190" s="15" t="n"/>
      <c r="N190" s="15" t="n"/>
      <c r="O190" s="15" t="n"/>
    </row>
    <row outlineLevel="0" r="191">
      <c r="A191" s="22" t="s">
        <v>8</v>
      </c>
      <c r="B191" s="23" t="s">
        <v>9</v>
      </c>
      <c r="C191" s="22" t="s">
        <v>10</v>
      </c>
      <c r="D191" s="22" t="s">
        <v>11</v>
      </c>
      <c r="E191" s="24" t="s"/>
      <c r="F191" s="25" t="s"/>
      <c r="G191" s="22" t="s">
        <v>12</v>
      </c>
      <c r="H191" s="22" t="s">
        <v>13</v>
      </c>
      <c r="I191" s="24" t="s"/>
      <c r="J191" s="24" t="s"/>
      <c r="K191" s="25" t="s"/>
      <c r="L191" s="22" t="s">
        <v>14</v>
      </c>
      <c r="M191" s="24" t="s"/>
      <c r="N191" s="24" t="s"/>
      <c r="O191" s="25" t="s"/>
    </row>
    <row outlineLevel="0" r="192">
      <c r="A192" s="26" t="s"/>
      <c r="B192" s="27" t="s"/>
      <c r="C192" s="26" t="s"/>
      <c r="D192" s="22" t="s">
        <v>15</v>
      </c>
      <c r="E192" s="22" t="s">
        <v>16</v>
      </c>
      <c r="F192" s="22" t="s">
        <v>17</v>
      </c>
      <c r="G192" s="26" t="s"/>
      <c r="H192" s="22" t="s">
        <v>18</v>
      </c>
      <c r="I192" s="22" t="s">
        <v>19</v>
      </c>
      <c r="J192" s="22" t="s">
        <v>20</v>
      </c>
      <c r="K192" s="22" t="s">
        <v>21</v>
      </c>
      <c r="L192" s="22" t="s">
        <v>22</v>
      </c>
      <c r="M192" s="22" t="s">
        <v>23</v>
      </c>
      <c r="N192" s="22" t="s">
        <v>24</v>
      </c>
      <c r="O192" s="22" t="s">
        <v>25</v>
      </c>
    </row>
    <row outlineLevel="0" r="193">
      <c r="A193" s="28" t="n">
        <v>1</v>
      </c>
      <c r="B193" s="29" t="n">
        <v>2</v>
      </c>
      <c r="C193" s="29" t="n">
        <v>3</v>
      </c>
      <c r="D193" s="29" t="n">
        <v>4</v>
      </c>
      <c r="E193" s="29" t="n">
        <v>5</v>
      </c>
      <c r="F193" s="29" t="n">
        <v>6</v>
      </c>
      <c r="G193" s="29" t="n">
        <v>7</v>
      </c>
      <c r="H193" s="29" t="n">
        <v>8</v>
      </c>
      <c r="I193" s="29" t="n">
        <v>9</v>
      </c>
      <c r="J193" s="29" t="n">
        <v>10</v>
      </c>
      <c r="K193" s="29" t="n">
        <v>11</v>
      </c>
      <c r="L193" s="29" t="n">
        <v>12</v>
      </c>
      <c r="M193" s="29" t="n">
        <v>13</v>
      </c>
      <c r="N193" s="29" t="n">
        <v>14</v>
      </c>
      <c r="O193" s="29" t="n">
        <v>15</v>
      </c>
    </row>
    <row outlineLevel="0" r="194">
      <c r="A194" s="30" t="s">
        <v>26</v>
      </c>
      <c r="B194" s="31" t="s"/>
      <c r="C194" s="31" t="s"/>
      <c r="D194" s="31" t="s"/>
      <c r="E194" s="31" t="s"/>
      <c r="F194" s="31" t="s"/>
      <c r="G194" s="31" t="s"/>
      <c r="H194" s="31" t="s"/>
      <c r="I194" s="31" t="s"/>
      <c r="J194" s="31" t="s"/>
      <c r="K194" s="31" t="s"/>
      <c r="L194" s="31" t="s"/>
      <c r="M194" s="31" t="s"/>
      <c r="N194" s="31" t="s"/>
      <c r="O194" s="32" t="s"/>
    </row>
    <row outlineLevel="0" r="195">
      <c r="A195" s="28" t="s">
        <v>27</v>
      </c>
      <c r="B195" s="33" t="s">
        <v>28</v>
      </c>
      <c r="C195" s="34" t="n">
        <v>10</v>
      </c>
      <c r="D195" s="35" t="n">
        <v>0.08</v>
      </c>
      <c r="E195" s="35" t="n">
        <v>7.25</v>
      </c>
      <c r="F195" s="35" t="n">
        <v>0.13</v>
      </c>
      <c r="G195" s="36" t="n">
        <v>66.1</v>
      </c>
      <c r="H195" s="37" t="n"/>
      <c r="I195" s="37" t="n"/>
      <c r="J195" s="34" t="n">
        <v>45</v>
      </c>
      <c r="K195" s="36" t="n">
        <v>0.1</v>
      </c>
      <c r="L195" s="36" t="n">
        <v>2.4</v>
      </c>
      <c r="M195" s="34" t="n">
        <v>3</v>
      </c>
      <c r="N195" s="35" t="n">
        <v>0.05</v>
      </c>
      <c r="O195" s="35" t="n">
        <v>0.02</v>
      </c>
    </row>
    <row customHeight="true" ht="16.5" outlineLevel="0" r="196">
      <c r="A196" s="38" t="s">
        <v>62</v>
      </c>
      <c r="B196" s="33" t="s">
        <v>147</v>
      </c>
      <c r="C196" s="34" t="n">
        <v>230</v>
      </c>
      <c r="D196" s="35" t="n">
        <v>32.3</v>
      </c>
      <c r="E196" s="35" t="n">
        <v>13.1</v>
      </c>
      <c r="F196" s="35" t="n">
        <v>28.79</v>
      </c>
      <c r="G196" s="35" t="n">
        <v>366.63</v>
      </c>
      <c r="H196" s="35" t="n">
        <v>0.09</v>
      </c>
      <c r="I196" s="35" t="n">
        <v>0.44</v>
      </c>
      <c r="J196" s="35" t="n">
        <v>60.98</v>
      </c>
      <c r="K196" s="35" t="n">
        <v>0.77</v>
      </c>
      <c r="L196" s="35" t="n">
        <v>262.64</v>
      </c>
      <c r="M196" s="35" t="n">
        <v>358.97</v>
      </c>
      <c r="N196" s="35" t="n">
        <v>39.67</v>
      </c>
      <c r="O196" s="35" t="n">
        <v>0.99</v>
      </c>
    </row>
    <row outlineLevel="0" r="197">
      <c r="A197" s="28" t="s">
        <v>65</v>
      </c>
      <c r="B197" s="33" t="s">
        <v>66</v>
      </c>
      <c r="C197" s="34" t="n">
        <v>200</v>
      </c>
      <c r="D197" s="35" t="n">
        <v>1.82</v>
      </c>
      <c r="E197" s="35" t="n">
        <v>1.42</v>
      </c>
      <c r="F197" s="35" t="n">
        <v>13.74</v>
      </c>
      <c r="G197" s="35" t="n">
        <v>75.65</v>
      </c>
      <c r="H197" s="35" t="n">
        <v>0.02</v>
      </c>
      <c r="I197" s="35" t="n">
        <v>0.83</v>
      </c>
      <c r="J197" s="35" t="n">
        <v>12.82</v>
      </c>
      <c r="K197" s="35" t="n">
        <v>0.06</v>
      </c>
      <c r="L197" s="35" t="n">
        <v>72.48</v>
      </c>
      <c r="M197" s="35" t="n">
        <v>58.64</v>
      </c>
      <c r="N197" s="35" t="n">
        <v>12.24</v>
      </c>
      <c r="O197" s="35" t="n">
        <v>0.91</v>
      </c>
    </row>
    <row outlineLevel="0" r="198">
      <c r="A198" s="38" t="n"/>
      <c r="B198" s="33" t="s">
        <v>148</v>
      </c>
      <c r="C198" s="34" t="n">
        <v>50</v>
      </c>
      <c r="D198" s="35" t="n">
        <v>4.77</v>
      </c>
      <c r="E198" s="35" t="n">
        <v>2.78</v>
      </c>
      <c r="F198" s="35" t="n">
        <v>30.39</v>
      </c>
      <c r="G198" s="35" t="n">
        <v>165.15</v>
      </c>
      <c r="H198" s="35" t="n">
        <v>0.08</v>
      </c>
      <c r="I198" s="35" t="n">
        <v>0.15</v>
      </c>
      <c r="J198" s="35" t="n">
        <v>7.08</v>
      </c>
      <c r="K198" s="35" t="n">
        <v>1.28</v>
      </c>
      <c r="L198" s="35" t="n">
        <v>23.26</v>
      </c>
      <c r="M198" s="35" t="n">
        <v>51.14</v>
      </c>
      <c r="N198" s="35" t="n">
        <v>9.02</v>
      </c>
      <c r="O198" s="35" t="n">
        <v>0.64</v>
      </c>
    </row>
    <row outlineLevel="0" r="199">
      <c r="A199" s="38" t="s">
        <v>38</v>
      </c>
      <c r="B199" s="33" t="s">
        <v>39</v>
      </c>
      <c r="C199" s="34" t="n">
        <v>100</v>
      </c>
      <c r="D199" s="36" t="n">
        <v>0.4</v>
      </c>
      <c r="E199" s="36" t="n">
        <v>0.4</v>
      </c>
      <c r="F199" s="36" t="n">
        <v>9.8</v>
      </c>
      <c r="G199" s="34" t="n">
        <v>47</v>
      </c>
      <c r="H199" s="35" t="n">
        <v>0.03</v>
      </c>
      <c r="I199" s="34" t="n">
        <v>10</v>
      </c>
      <c r="J199" s="34" t="n">
        <v>5</v>
      </c>
      <c r="K199" s="36" t="n">
        <v>0.2</v>
      </c>
      <c r="L199" s="34" t="n">
        <v>16</v>
      </c>
      <c r="M199" s="34" t="n">
        <v>11</v>
      </c>
      <c r="N199" s="34" t="n">
        <v>9</v>
      </c>
      <c r="O199" s="36" t="n">
        <v>2.2</v>
      </c>
    </row>
    <row outlineLevel="0" r="200">
      <c r="A200" s="30" t="s">
        <v>40</v>
      </c>
      <c r="B200" s="32" t="s"/>
      <c r="C200" s="29" t="n">
        <v>590</v>
      </c>
      <c r="D200" s="35" t="n">
        <v>39.37</v>
      </c>
      <c r="E200" s="35" t="n">
        <v>24.95</v>
      </c>
      <c r="F200" s="35" t="n">
        <v>82.85</v>
      </c>
      <c r="G200" s="35" t="n">
        <v>720.53</v>
      </c>
      <c r="H200" s="35" t="n">
        <v>0.22</v>
      </c>
      <c r="I200" s="35" t="n">
        <v>11.42</v>
      </c>
      <c r="J200" s="35" t="n">
        <v>130.88</v>
      </c>
      <c r="K200" s="35" t="n">
        <v>2.41</v>
      </c>
      <c r="L200" s="35" t="n">
        <v>376.78</v>
      </c>
      <c r="M200" s="35" t="n">
        <v>482.75</v>
      </c>
      <c r="N200" s="35" t="n">
        <v>69.98</v>
      </c>
      <c r="O200" s="35" t="n">
        <v>4.76</v>
      </c>
    </row>
    <row outlineLevel="0" r="201">
      <c r="A201" s="30" t="s">
        <v>41</v>
      </c>
      <c r="B201" s="31" t="s"/>
      <c r="C201" s="31" t="s"/>
      <c r="D201" s="31" t="s"/>
      <c r="E201" s="31" t="s"/>
      <c r="F201" s="31" t="s"/>
      <c r="G201" s="31" t="s"/>
      <c r="H201" s="31" t="s"/>
      <c r="I201" s="31" t="s"/>
      <c r="J201" s="31" t="s"/>
      <c r="K201" s="31" t="s"/>
      <c r="L201" s="31" t="s"/>
      <c r="M201" s="31" t="s"/>
      <c r="N201" s="31" t="s"/>
      <c r="O201" s="32" t="s"/>
    </row>
    <row outlineLevel="0" r="202">
      <c r="A202" s="28" t="s">
        <v>149</v>
      </c>
      <c r="B202" s="33" t="s">
        <v>150</v>
      </c>
      <c r="C202" s="34" t="n">
        <v>100</v>
      </c>
      <c r="D202" s="35" t="n">
        <v>1.12</v>
      </c>
      <c r="E202" s="35" t="n">
        <v>6.82</v>
      </c>
      <c r="F202" s="36" t="n">
        <v>3.8</v>
      </c>
      <c r="G202" s="35" t="n">
        <v>82.73</v>
      </c>
      <c r="H202" s="35" t="n">
        <v>0.05</v>
      </c>
      <c r="I202" s="35" t="n">
        <v>65.17</v>
      </c>
      <c r="J202" s="35" t="n">
        <v>176.98</v>
      </c>
      <c r="K202" s="35" t="n">
        <v>3.63</v>
      </c>
      <c r="L202" s="35" t="n">
        <v>23.77</v>
      </c>
      <c r="M202" s="35" t="n">
        <v>22.88</v>
      </c>
      <c r="N202" s="35" t="n">
        <v>15.85</v>
      </c>
      <c r="O202" s="35" t="n">
        <v>0.78</v>
      </c>
    </row>
    <row ht="33" outlineLevel="0" r="203">
      <c r="A203" s="38" t="s">
        <v>151</v>
      </c>
      <c r="B203" s="33" t="s">
        <v>152</v>
      </c>
      <c r="C203" s="34" t="n">
        <v>270</v>
      </c>
      <c r="D203" s="35" t="n">
        <v>6.32</v>
      </c>
      <c r="E203" s="35" t="n">
        <v>4.77</v>
      </c>
      <c r="F203" s="35" t="n">
        <v>18.03</v>
      </c>
      <c r="G203" s="35" t="n">
        <v>140.66</v>
      </c>
      <c r="H203" s="35" t="n">
        <v>0.17</v>
      </c>
      <c r="I203" s="35" t="n">
        <v>22.13</v>
      </c>
      <c r="J203" s="35" t="n">
        <v>211.19</v>
      </c>
      <c r="K203" s="35" t="n">
        <v>1.78</v>
      </c>
      <c r="L203" s="35" t="n">
        <v>30.34</v>
      </c>
      <c r="M203" s="35" t="n">
        <v>112.55</v>
      </c>
      <c r="N203" s="35" t="n">
        <v>35.11</v>
      </c>
      <c r="O203" s="36" t="n">
        <v>1.3</v>
      </c>
    </row>
    <row outlineLevel="0" r="204">
      <c r="A204" s="38" t="s">
        <v>153</v>
      </c>
      <c r="B204" s="33" t="s">
        <v>154</v>
      </c>
      <c r="C204" s="34" t="n">
        <v>280</v>
      </c>
      <c r="D204" s="35" t="n">
        <v>27.56</v>
      </c>
      <c r="E204" s="35" t="n">
        <v>11.79</v>
      </c>
      <c r="F204" s="35" t="n">
        <v>42.94</v>
      </c>
      <c r="G204" s="35" t="n">
        <v>390.97</v>
      </c>
      <c r="H204" s="35" t="n">
        <v>0.14</v>
      </c>
      <c r="I204" s="35" t="n">
        <v>1.48</v>
      </c>
      <c r="J204" s="35" t="n">
        <v>539.42</v>
      </c>
      <c r="K204" s="35" t="n">
        <v>1.05</v>
      </c>
      <c r="L204" s="35" t="n">
        <v>29.34</v>
      </c>
      <c r="M204" s="35" t="n">
        <v>288.46</v>
      </c>
      <c r="N204" s="35" t="n">
        <v>62.97</v>
      </c>
      <c r="O204" s="35" t="n">
        <v>1.73</v>
      </c>
    </row>
    <row outlineLevel="0" r="205">
      <c r="A205" s="44" t="s">
        <v>111</v>
      </c>
      <c r="B205" s="33" t="s">
        <v>155</v>
      </c>
      <c r="C205" s="34" t="n">
        <v>200</v>
      </c>
      <c r="D205" s="35" t="n">
        <v>0.49</v>
      </c>
      <c r="E205" s="35" t="n">
        <v>0.16</v>
      </c>
      <c r="F205" s="35" t="n">
        <v>21.67</v>
      </c>
      <c r="G205" s="35" t="n">
        <v>93.99</v>
      </c>
      <c r="H205" s="35" t="n">
        <v>0.02</v>
      </c>
      <c r="I205" s="35" t="n">
        <v>84.59</v>
      </c>
      <c r="J205" s="35" t="n">
        <v>69.46</v>
      </c>
      <c r="K205" s="35" t="n">
        <v>0.36</v>
      </c>
      <c r="L205" s="35" t="n">
        <v>12.16</v>
      </c>
      <c r="M205" s="35" t="n">
        <v>12.32</v>
      </c>
      <c r="N205" s="35" t="n">
        <v>4.98</v>
      </c>
      <c r="O205" s="35" t="n">
        <v>0.54</v>
      </c>
    </row>
    <row outlineLevel="0" r="206">
      <c r="A206" s="38" t="n"/>
      <c r="B206" s="33" t="s">
        <v>37</v>
      </c>
      <c r="C206" s="34" t="n">
        <v>30</v>
      </c>
      <c r="D206" s="35" t="n">
        <v>2.37</v>
      </c>
      <c r="E206" s="36" t="n">
        <v>0.3</v>
      </c>
      <c r="F206" s="35" t="n">
        <v>14.49</v>
      </c>
      <c r="G206" s="36" t="n">
        <v>70.5</v>
      </c>
      <c r="H206" s="35" t="n">
        <v>0.05</v>
      </c>
      <c r="I206" s="37" t="n"/>
      <c r="J206" s="37" t="n"/>
      <c r="K206" s="35" t="n">
        <v>0.39</v>
      </c>
      <c r="L206" s="36" t="n">
        <v>6.9</v>
      </c>
      <c r="M206" s="36" t="n">
        <v>26.1</v>
      </c>
      <c r="N206" s="36" t="n">
        <v>9.9</v>
      </c>
      <c r="O206" s="36" t="n">
        <v>0.6</v>
      </c>
    </row>
    <row outlineLevel="0" r="207">
      <c r="A207" s="38" t="n"/>
      <c r="B207" s="33" t="s">
        <v>52</v>
      </c>
      <c r="C207" s="34" t="n">
        <v>60</v>
      </c>
      <c r="D207" s="35" t="n">
        <v>3.36</v>
      </c>
      <c r="E207" s="35" t="n">
        <v>0.66</v>
      </c>
      <c r="F207" s="35" t="n">
        <v>29.64</v>
      </c>
      <c r="G207" s="36" t="n">
        <v>118.8</v>
      </c>
      <c r="H207" s="36" t="n">
        <v>0.1</v>
      </c>
      <c r="I207" s="37" t="n"/>
      <c r="J207" s="37" t="n"/>
      <c r="K207" s="35" t="n">
        <v>0.84</v>
      </c>
      <c r="L207" s="36" t="n">
        <v>17.4</v>
      </c>
      <c r="M207" s="34" t="n">
        <v>90</v>
      </c>
      <c r="N207" s="36" t="n">
        <v>28.2</v>
      </c>
      <c r="O207" s="35" t="n">
        <v>2.34</v>
      </c>
    </row>
    <row outlineLevel="0" r="208">
      <c r="A208" s="28" t="s">
        <v>38</v>
      </c>
      <c r="B208" s="33" t="s">
        <v>53</v>
      </c>
      <c r="C208" s="34" t="n">
        <v>100</v>
      </c>
      <c r="D208" s="36" t="n">
        <v>0.4</v>
      </c>
      <c r="E208" s="36" t="n">
        <v>0.3</v>
      </c>
      <c r="F208" s="36" t="n">
        <v>10.3</v>
      </c>
      <c r="G208" s="34" t="n">
        <v>47</v>
      </c>
      <c r="H208" s="35" t="n">
        <v>0.02</v>
      </c>
      <c r="I208" s="34" t="n">
        <v>5</v>
      </c>
      <c r="J208" s="34" t="n">
        <v>2</v>
      </c>
      <c r="K208" s="36" t="n">
        <v>0.4</v>
      </c>
      <c r="L208" s="34" t="n">
        <v>19</v>
      </c>
      <c r="M208" s="34" t="n">
        <v>16</v>
      </c>
      <c r="N208" s="34" t="n">
        <v>12</v>
      </c>
      <c r="O208" s="36" t="n">
        <v>2.3</v>
      </c>
    </row>
    <row outlineLevel="0" r="209">
      <c r="A209" s="30" t="s">
        <v>54</v>
      </c>
      <c r="B209" s="32" t="s"/>
      <c r="C209" s="39" t="n">
        <v>1040</v>
      </c>
      <c r="D209" s="35" t="n">
        <v>41.62</v>
      </c>
      <c r="E209" s="35" t="n">
        <v>24.8</v>
      </c>
      <c r="F209" s="35" t="n">
        <v>140.87</v>
      </c>
      <c r="G209" s="35" t="n">
        <v>944.65</v>
      </c>
      <c r="H209" s="35" t="n">
        <v>0.55</v>
      </c>
      <c r="I209" s="35" t="n">
        <v>178.37</v>
      </c>
      <c r="J209" s="35" t="n">
        <v>999.05</v>
      </c>
      <c r="K209" s="35" t="n">
        <v>8.45</v>
      </c>
      <c r="L209" s="35" t="n">
        <v>138.91</v>
      </c>
      <c r="M209" s="35" t="n">
        <v>568.31</v>
      </c>
      <c r="N209" s="35" t="n">
        <v>169.01</v>
      </c>
      <c r="O209" s="35" t="n">
        <v>9.59</v>
      </c>
    </row>
    <row outlineLevel="0" r="210">
      <c r="A210" s="30" t="s">
        <v>55</v>
      </c>
      <c r="B210" s="31" t="s"/>
      <c r="C210" s="31" t="s"/>
      <c r="D210" s="31" t="s"/>
      <c r="E210" s="31" t="s"/>
      <c r="F210" s="31" t="s"/>
      <c r="G210" s="31" t="s"/>
      <c r="H210" s="31" t="s"/>
      <c r="I210" s="31" t="s"/>
      <c r="J210" s="31" t="s"/>
      <c r="K210" s="31" t="s"/>
      <c r="L210" s="31" t="s"/>
      <c r="M210" s="31" t="s"/>
      <c r="N210" s="31" t="s"/>
      <c r="O210" s="32" t="s"/>
    </row>
    <row outlineLevel="0" r="211">
      <c r="A211" s="38" t="s">
        <v>156</v>
      </c>
      <c r="B211" s="33" t="s">
        <v>157</v>
      </c>
      <c r="C211" s="34" t="n">
        <v>100</v>
      </c>
      <c r="D211" s="35" t="n">
        <v>6.61</v>
      </c>
      <c r="E211" s="35" t="n">
        <v>7.17</v>
      </c>
      <c r="F211" s="35" t="n">
        <v>44.16</v>
      </c>
      <c r="G211" s="35" t="n">
        <v>267.92</v>
      </c>
      <c r="H211" s="35" t="n">
        <v>0.09</v>
      </c>
      <c r="I211" s="35" t="n">
        <v>1.01</v>
      </c>
      <c r="J211" s="35" t="n">
        <v>35.36</v>
      </c>
      <c r="K211" s="35" t="n">
        <v>2.36</v>
      </c>
      <c r="L211" s="35" t="n">
        <v>105.51</v>
      </c>
      <c r="M211" s="35" t="n">
        <v>111.69</v>
      </c>
      <c r="N211" s="35" t="n">
        <v>17.01</v>
      </c>
      <c r="O211" s="35" t="n">
        <v>0.66</v>
      </c>
    </row>
    <row outlineLevel="0" r="212">
      <c r="A212" s="45" t="n"/>
      <c r="B212" s="33" t="s">
        <v>158</v>
      </c>
      <c r="C212" s="34" t="n">
        <v>200</v>
      </c>
      <c r="D212" s="36" t="n">
        <v>6.4</v>
      </c>
      <c r="E212" s="34" t="n">
        <v>5</v>
      </c>
      <c r="F212" s="34" t="n">
        <v>8</v>
      </c>
      <c r="G212" s="34" t="n">
        <v>102</v>
      </c>
      <c r="H212" s="35" t="n">
        <v>0.06</v>
      </c>
      <c r="I212" s="36" t="n">
        <v>1.6</v>
      </c>
      <c r="J212" s="34" t="n">
        <v>44</v>
      </c>
      <c r="K212" s="37" t="n"/>
      <c r="L212" s="34" t="n">
        <v>236</v>
      </c>
      <c r="M212" s="34" t="n">
        <v>192</v>
      </c>
      <c r="N212" s="34" t="n">
        <v>32</v>
      </c>
      <c r="O212" s="36" t="n">
        <v>0.2</v>
      </c>
    </row>
    <row customFormat="true" ht="16.5" outlineLevel="0" r="213" s="3">
      <c r="A213" s="38" t="s">
        <v>38</v>
      </c>
      <c r="B213" s="33" t="s">
        <v>78</v>
      </c>
      <c r="C213" s="34" t="n">
        <v>100</v>
      </c>
      <c r="D213" s="36" t="n">
        <v>0.8</v>
      </c>
      <c r="E213" s="36" t="n">
        <v>0.4</v>
      </c>
      <c r="F213" s="36" t="n">
        <v>8.1</v>
      </c>
      <c r="G213" s="34" t="n">
        <v>47</v>
      </c>
      <c r="H213" s="35" t="n">
        <v>0.02</v>
      </c>
      <c r="I213" s="34" t="n">
        <v>180</v>
      </c>
      <c r="J213" s="34" t="n">
        <v>15</v>
      </c>
      <c r="K213" s="36" t="n">
        <v>0.3</v>
      </c>
      <c r="L213" s="34" t="n">
        <v>40</v>
      </c>
      <c r="M213" s="34" t="n">
        <v>34</v>
      </c>
      <c r="N213" s="34" t="n">
        <v>25</v>
      </c>
      <c r="O213" s="36" t="n">
        <v>0.8</v>
      </c>
    </row>
    <row customFormat="true" ht="16.5" outlineLevel="0" r="214" s="3">
      <c r="A214" s="30" t="s">
        <v>59</v>
      </c>
      <c r="B214" s="32" t="s"/>
      <c r="C214" s="29" t="n">
        <v>400</v>
      </c>
      <c r="D214" s="35" t="n">
        <v>13.81</v>
      </c>
      <c r="E214" s="35" t="n">
        <v>12.57</v>
      </c>
      <c r="F214" s="35" t="n">
        <v>60.26</v>
      </c>
      <c r="G214" s="35" t="n">
        <v>416.92</v>
      </c>
      <c r="H214" s="35" t="n">
        <v>0.17</v>
      </c>
      <c r="I214" s="35" t="n">
        <v>182.61</v>
      </c>
      <c r="J214" s="35" t="n">
        <v>94.36</v>
      </c>
      <c r="K214" s="35" t="n">
        <v>2.66</v>
      </c>
      <c r="L214" s="35" t="n">
        <v>381.51</v>
      </c>
      <c r="M214" s="35" t="n">
        <v>337.69</v>
      </c>
      <c r="N214" s="35" t="n">
        <v>74.01</v>
      </c>
      <c r="O214" s="35" t="n">
        <v>1.66</v>
      </c>
    </row>
    <row customFormat="true" ht="16.5" outlineLevel="0" r="215" s="3">
      <c r="A215" s="30" t="s">
        <v>60</v>
      </c>
      <c r="B215" s="32" t="s"/>
      <c r="C215" s="39" t="n">
        <v>2030</v>
      </c>
      <c r="D215" s="35" t="n">
        <v>94.8</v>
      </c>
      <c r="E215" s="35" t="n">
        <v>62.32</v>
      </c>
      <c r="F215" s="35" t="n">
        <v>283.98</v>
      </c>
      <c r="G215" s="36" t="n">
        <v>2082.1</v>
      </c>
      <c r="H215" s="35" t="n">
        <v>0.94</v>
      </c>
      <c r="I215" s="36" t="n">
        <v>372.4</v>
      </c>
      <c r="J215" s="35" t="n">
        <v>1224.29</v>
      </c>
      <c r="K215" s="35" t="n">
        <v>13.52</v>
      </c>
      <c r="L215" s="36" t="n">
        <v>897.2</v>
      </c>
      <c r="M215" s="35" t="n">
        <v>1388.75</v>
      </c>
      <c r="N215" s="34" t="n">
        <v>313</v>
      </c>
      <c r="O215" s="35" t="n">
        <v>16.01</v>
      </c>
    </row>
    <row customFormat="true" ht="16.5" outlineLevel="0" r="216" s="3">
      <c r="A216" s="7" t="s">
        <v>1</v>
      </c>
      <c r="B216" s="8" t="s">
        <v>2</v>
      </c>
      <c r="C216" s="9" t="n"/>
      <c r="D216" s="9" t="n"/>
      <c r="E216" s="9" t="n"/>
      <c r="F216" s="9" t="n"/>
      <c r="G216" s="9" t="n"/>
      <c r="H216" s="10" t="n"/>
      <c r="I216" s="11" t="s"/>
      <c r="J216" s="12" t="n"/>
      <c r="K216" s="13" t="s"/>
      <c r="L216" s="13" t="s"/>
      <c r="M216" s="13" t="s"/>
      <c r="N216" s="13" t="s"/>
      <c r="O216" s="14" t="s"/>
    </row>
    <row customFormat="true" ht="16.5" outlineLevel="0" r="217" s="3">
      <c r="A217" s="7" t="s">
        <v>3</v>
      </c>
      <c r="B217" s="8" t="s">
        <v>4</v>
      </c>
      <c r="C217" s="9" t="n"/>
      <c r="D217" s="9" t="n"/>
      <c r="E217" s="9" t="n"/>
      <c r="F217" s="9" t="n"/>
      <c r="G217" s="9" t="n"/>
      <c r="H217" s="10" t="n"/>
      <c r="I217" s="11" t="s"/>
      <c r="J217" s="15" t="n"/>
      <c r="K217" s="16" t="s"/>
      <c r="L217" s="16" t="s"/>
      <c r="M217" s="16" t="s"/>
      <c r="N217" s="16" t="s"/>
      <c r="O217" s="17" t="s"/>
    </row>
    <row customFormat="true" ht="16.5" outlineLevel="0" r="218" s="3">
      <c r="A218" s="18" t="s">
        <v>5</v>
      </c>
      <c r="B218" s="19" t="s">
        <v>79</v>
      </c>
      <c r="C218" s="15" t="n"/>
      <c r="D218" s="15" t="n"/>
      <c r="E218" s="15" t="n"/>
      <c r="F218" s="9" t="n"/>
      <c r="G218" s="9" t="n"/>
      <c r="H218" s="10" t="n"/>
      <c r="I218" s="10" t="n"/>
      <c r="J218" s="15" t="n"/>
      <c r="K218" s="15" t="n"/>
      <c r="L218" s="15" t="n"/>
      <c r="M218" s="15" t="n"/>
      <c r="N218" s="15" t="n"/>
      <c r="O218" s="15" t="n"/>
    </row>
    <row customFormat="true" ht="16.5" outlineLevel="0" r="219" s="3">
      <c r="A219" s="20" t="s">
        <v>7</v>
      </c>
      <c r="B219" s="21" t="n">
        <v>2</v>
      </c>
      <c r="C219" s="9" t="n"/>
      <c r="D219" s="9" t="n"/>
      <c r="E219" s="9" t="n"/>
      <c r="F219" s="9" t="n"/>
      <c r="G219" s="9" t="n"/>
      <c r="H219" s="10" t="n"/>
      <c r="I219" s="10" t="n"/>
      <c r="J219" s="15" t="n"/>
      <c r="K219" s="15" t="n"/>
      <c r="L219" s="15" t="n"/>
      <c r="M219" s="15" t="n"/>
      <c r="N219" s="15" t="n"/>
      <c r="O219" s="15" t="n"/>
    </row>
    <row outlineLevel="0" r="220">
      <c r="A220" s="22" t="s">
        <v>8</v>
      </c>
      <c r="B220" s="23" t="s">
        <v>9</v>
      </c>
      <c r="C220" s="22" t="s">
        <v>10</v>
      </c>
      <c r="D220" s="22" t="s">
        <v>11</v>
      </c>
      <c r="E220" s="24" t="s"/>
      <c r="F220" s="25" t="s"/>
      <c r="G220" s="22" t="s">
        <v>12</v>
      </c>
      <c r="H220" s="22" t="s">
        <v>13</v>
      </c>
      <c r="I220" s="24" t="s"/>
      <c r="J220" s="24" t="s"/>
      <c r="K220" s="25" t="s"/>
      <c r="L220" s="22" t="s">
        <v>14</v>
      </c>
      <c r="M220" s="24" t="s"/>
      <c r="N220" s="24" t="s"/>
      <c r="O220" s="25" t="s"/>
    </row>
    <row outlineLevel="0" r="221">
      <c r="A221" s="26" t="s"/>
      <c r="B221" s="27" t="s"/>
      <c r="C221" s="26" t="s"/>
      <c r="D221" s="22" t="s">
        <v>15</v>
      </c>
      <c r="E221" s="22" t="s">
        <v>16</v>
      </c>
      <c r="F221" s="22" t="s">
        <v>17</v>
      </c>
      <c r="G221" s="26" t="s"/>
      <c r="H221" s="22" t="s">
        <v>18</v>
      </c>
      <c r="I221" s="22" t="s">
        <v>19</v>
      </c>
      <c r="J221" s="22" t="s">
        <v>20</v>
      </c>
      <c r="K221" s="22" t="s">
        <v>21</v>
      </c>
      <c r="L221" s="22" t="s">
        <v>22</v>
      </c>
      <c r="M221" s="22" t="s">
        <v>23</v>
      </c>
      <c r="N221" s="22" t="s">
        <v>24</v>
      </c>
      <c r="O221" s="22" t="s">
        <v>25</v>
      </c>
    </row>
    <row outlineLevel="0" r="222">
      <c r="A222" s="28" t="n">
        <v>1</v>
      </c>
      <c r="B222" s="29" t="n">
        <v>2</v>
      </c>
      <c r="C222" s="29" t="n">
        <v>3</v>
      </c>
      <c r="D222" s="29" t="n">
        <v>4</v>
      </c>
      <c r="E222" s="29" t="n">
        <v>5</v>
      </c>
      <c r="F222" s="29" t="n">
        <v>6</v>
      </c>
      <c r="G222" s="29" t="n">
        <v>7</v>
      </c>
      <c r="H222" s="29" t="n">
        <v>8</v>
      </c>
      <c r="I222" s="29" t="n">
        <v>9</v>
      </c>
      <c r="J222" s="29" t="n">
        <v>10</v>
      </c>
      <c r="K222" s="29" t="n">
        <v>11</v>
      </c>
      <c r="L222" s="29" t="n">
        <v>12</v>
      </c>
      <c r="M222" s="29" t="n">
        <v>13</v>
      </c>
      <c r="N222" s="29" t="n">
        <v>14</v>
      </c>
      <c r="O222" s="29" t="n">
        <v>15</v>
      </c>
    </row>
    <row outlineLevel="0" r="223">
      <c r="A223" s="30" t="s">
        <v>26</v>
      </c>
      <c r="B223" s="31" t="s"/>
      <c r="C223" s="31" t="s"/>
      <c r="D223" s="31" t="s"/>
      <c r="E223" s="31" t="s"/>
      <c r="F223" s="31" t="s"/>
      <c r="G223" s="31" t="s"/>
      <c r="H223" s="31" t="s"/>
      <c r="I223" s="31" t="s"/>
      <c r="J223" s="31" t="s"/>
      <c r="K223" s="31" t="s"/>
      <c r="L223" s="31" t="s"/>
      <c r="M223" s="31" t="s"/>
      <c r="N223" s="31" t="s"/>
      <c r="O223" s="32" t="s"/>
    </row>
    <row outlineLevel="0" r="224">
      <c r="A224" s="28" t="s">
        <v>27</v>
      </c>
      <c r="B224" s="33" t="s">
        <v>28</v>
      </c>
      <c r="C224" s="34" t="n">
        <v>10</v>
      </c>
      <c r="D224" s="35" t="n">
        <v>0.08</v>
      </c>
      <c r="E224" s="35" t="n">
        <v>7.25</v>
      </c>
      <c r="F224" s="35" t="n">
        <v>0.13</v>
      </c>
      <c r="G224" s="36" t="n">
        <v>66.1</v>
      </c>
      <c r="H224" s="37" t="n"/>
      <c r="I224" s="37" t="n"/>
      <c r="J224" s="34" t="n">
        <v>45</v>
      </c>
      <c r="K224" s="36" t="n">
        <v>0.1</v>
      </c>
      <c r="L224" s="36" t="n">
        <v>2.4</v>
      </c>
      <c r="M224" s="34" t="n">
        <v>3</v>
      </c>
      <c r="N224" s="35" t="n">
        <v>0.05</v>
      </c>
      <c r="O224" s="35" t="n">
        <v>0.02</v>
      </c>
    </row>
    <row ht="33" outlineLevel="0" r="225">
      <c r="A225" s="28" t="s">
        <v>141</v>
      </c>
      <c r="B225" s="33" t="s">
        <v>159</v>
      </c>
      <c r="C225" s="34" t="n">
        <v>130</v>
      </c>
      <c r="D225" s="35" t="n">
        <v>14.04</v>
      </c>
      <c r="E225" s="35" t="n">
        <v>11.06</v>
      </c>
      <c r="F225" s="36" t="n">
        <v>12.57</v>
      </c>
      <c r="G225" s="35" t="n">
        <v>207.04</v>
      </c>
      <c r="H225" s="35" t="n">
        <v>0.13</v>
      </c>
      <c r="I225" s="35" t="n">
        <v>7.64</v>
      </c>
      <c r="J225" s="34" t="n">
        <v>1402</v>
      </c>
      <c r="K225" s="35" t="n">
        <v>2.52</v>
      </c>
      <c r="L225" s="35" t="n">
        <v>23.58</v>
      </c>
      <c r="M225" s="35" t="n">
        <v>165.42</v>
      </c>
      <c r="N225" s="35" t="n">
        <v>25.72</v>
      </c>
      <c r="O225" s="35" t="n">
        <v>2.27</v>
      </c>
    </row>
    <row outlineLevel="0" r="226">
      <c r="A226" s="28" t="s">
        <v>48</v>
      </c>
      <c r="B226" s="33" t="s">
        <v>49</v>
      </c>
      <c r="C226" s="34" t="n">
        <v>180</v>
      </c>
      <c r="D226" s="36" t="n">
        <v>8.1</v>
      </c>
      <c r="E226" s="35" t="n">
        <v>5.74</v>
      </c>
      <c r="F226" s="35" t="n">
        <v>36.61</v>
      </c>
      <c r="G226" s="35" t="n">
        <v>230.17</v>
      </c>
      <c r="H226" s="35" t="n">
        <v>0.28</v>
      </c>
      <c r="I226" s="37" t="n"/>
      <c r="J226" s="35" t="n">
        <v>23.78</v>
      </c>
      <c r="K226" s="35" t="n">
        <v>0.56</v>
      </c>
      <c r="L226" s="35" t="n">
        <v>15.53</v>
      </c>
      <c r="M226" s="35" t="n">
        <v>192.53</v>
      </c>
      <c r="N226" s="35" t="n">
        <v>128.12</v>
      </c>
      <c r="O226" s="35" t="n">
        <v>4.31</v>
      </c>
    </row>
    <row outlineLevel="0" r="227">
      <c r="A227" s="38" t="s">
        <v>84</v>
      </c>
      <c r="B227" s="33" t="s">
        <v>85</v>
      </c>
      <c r="C227" s="34" t="n">
        <v>200</v>
      </c>
      <c r="D227" s="36" t="n">
        <v>0.3</v>
      </c>
      <c r="E227" s="35" t="n">
        <v>0.06</v>
      </c>
      <c r="F227" s="36" t="n">
        <v>12.5</v>
      </c>
      <c r="G227" s="35" t="n">
        <v>53.93</v>
      </c>
      <c r="H227" s="37" t="n"/>
      <c r="I227" s="36" t="n">
        <v>30.1</v>
      </c>
      <c r="J227" s="35" t="n">
        <v>25.01</v>
      </c>
      <c r="K227" s="35" t="n">
        <v>0.11</v>
      </c>
      <c r="L227" s="35" t="n">
        <v>7.08</v>
      </c>
      <c r="M227" s="35" t="n">
        <v>8.75</v>
      </c>
      <c r="N227" s="35" t="n">
        <v>4.91</v>
      </c>
      <c r="O227" s="35" t="n">
        <v>0.94</v>
      </c>
    </row>
    <row outlineLevel="0" r="228">
      <c r="A228" s="38" t="n"/>
      <c r="B228" s="33" t="s">
        <v>37</v>
      </c>
      <c r="C228" s="34" t="n">
        <v>40</v>
      </c>
      <c r="D228" s="35" t="n">
        <v>3.16</v>
      </c>
      <c r="E228" s="36" t="n">
        <v>0.4</v>
      </c>
      <c r="F228" s="35" t="n">
        <v>19.32</v>
      </c>
      <c r="G228" s="34" t="n">
        <v>94</v>
      </c>
      <c r="H228" s="35" t="n">
        <v>0.06</v>
      </c>
      <c r="I228" s="37" t="n"/>
      <c r="J228" s="37" t="n"/>
      <c r="K228" s="35" t="n">
        <v>0.52</v>
      </c>
      <c r="L228" s="36" t="n">
        <v>9.2</v>
      </c>
      <c r="M228" s="36" t="n">
        <v>34.8</v>
      </c>
      <c r="N228" s="36" t="n">
        <v>13.2</v>
      </c>
      <c r="O228" s="36" t="n">
        <v>0.8</v>
      </c>
    </row>
    <row outlineLevel="0" r="229">
      <c r="A229" s="28" t="s">
        <v>38</v>
      </c>
      <c r="B229" s="33" t="s">
        <v>53</v>
      </c>
      <c r="C229" s="34" t="n">
        <v>100</v>
      </c>
      <c r="D229" s="36" t="n">
        <v>0.4</v>
      </c>
      <c r="E229" s="36" t="n">
        <v>0.3</v>
      </c>
      <c r="F229" s="36" t="n">
        <v>10.3</v>
      </c>
      <c r="G229" s="34" t="n">
        <v>47</v>
      </c>
      <c r="H229" s="35" t="n">
        <v>0.02</v>
      </c>
      <c r="I229" s="34" t="n">
        <v>5</v>
      </c>
      <c r="J229" s="34" t="n">
        <v>2</v>
      </c>
      <c r="K229" s="36" t="n">
        <v>0.4</v>
      </c>
      <c r="L229" s="34" t="n">
        <v>19</v>
      </c>
      <c r="M229" s="34" t="n">
        <v>16</v>
      </c>
      <c r="N229" s="34" t="n">
        <v>12</v>
      </c>
      <c r="O229" s="36" t="n">
        <v>2.3</v>
      </c>
    </row>
    <row outlineLevel="0" r="230">
      <c r="A230" s="30" t="s">
        <v>40</v>
      </c>
      <c r="B230" s="32" t="s"/>
      <c r="C230" s="29" t="n">
        <v>660</v>
      </c>
      <c r="D230" s="35" t="n">
        <v>26.08</v>
      </c>
      <c r="E230" s="35" t="n">
        <v>24.81</v>
      </c>
      <c r="F230" s="35" t="n">
        <v>91.43</v>
      </c>
      <c r="G230" s="35" t="n">
        <v>698.24</v>
      </c>
      <c r="H230" s="35" t="n">
        <v>0.49</v>
      </c>
      <c r="I230" s="35" t="n">
        <v>42.74</v>
      </c>
      <c r="J230" s="35" t="n">
        <v>1497.79</v>
      </c>
      <c r="K230" s="35" t="n">
        <v>4.21</v>
      </c>
      <c r="L230" s="35" t="n">
        <v>76.79</v>
      </c>
      <c r="M230" s="36" t="n">
        <v>420.5</v>
      </c>
      <c r="N230" s="34" t="n">
        <v>184</v>
      </c>
      <c r="O230" s="35" t="n">
        <v>10.64</v>
      </c>
    </row>
    <row outlineLevel="0" r="231">
      <c r="A231" s="30" t="s">
        <v>41</v>
      </c>
      <c r="B231" s="31" t="s"/>
      <c r="C231" s="31" t="s"/>
      <c r="D231" s="31" t="s"/>
      <c r="E231" s="31" t="s"/>
      <c r="F231" s="31" t="s"/>
      <c r="G231" s="31" t="s"/>
      <c r="H231" s="31" t="s"/>
      <c r="I231" s="31" t="s"/>
      <c r="J231" s="31" t="s"/>
      <c r="K231" s="31" t="s"/>
      <c r="L231" s="31" t="s"/>
      <c r="M231" s="31" t="s"/>
      <c r="N231" s="31" t="s"/>
      <c r="O231" s="32" t="s"/>
    </row>
    <row outlineLevel="0" r="232">
      <c r="A232" s="28" t="s">
        <v>69</v>
      </c>
      <c r="B232" s="33" t="s">
        <v>70</v>
      </c>
      <c r="C232" s="34" t="n">
        <v>100</v>
      </c>
      <c r="D232" s="35" t="n">
        <v>1.67</v>
      </c>
      <c r="E232" s="35" t="n">
        <v>8.47</v>
      </c>
      <c r="F232" s="35" t="n">
        <v>3.67</v>
      </c>
      <c r="G232" s="35" t="n">
        <v>99.22</v>
      </c>
      <c r="H232" s="35" t="n">
        <v>0.05</v>
      </c>
      <c r="I232" s="35" t="n">
        <v>46.83</v>
      </c>
      <c r="J232" s="35" t="n">
        <v>162.23</v>
      </c>
      <c r="K232" s="35" t="n">
        <v>4.18</v>
      </c>
      <c r="L232" s="36" t="n">
        <v>50.8</v>
      </c>
      <c r="M232" s="35" t="n">
        <v>40.02</v>
      </c>
      <c r="N232" s="35" t="n">
        <v>22.98</v>
      </c>
      <c r="O232" s="35" t="n">
        <v>1.03</v>
      </c>
    </row>
    <row ht="33" outlineLevel="0" r="233">
      <c r="A233" s="28" t="s">
        <v>139</v>
      </c>
      <c r="B233" s="33" t="s">
        <v>160</v>
      </c>
      <c r="C233" s="34" t="n">
        <v>260</v>
      </c>
      <c r="D233" s="35" t="n">
        <v>4.9</v>
      </c>
      <c r="E233" s="35" t="n">
        <v>5.93</v>
      </c>
      <c r="F233" s="35" t="n">
        <v>20.94</v>
      </c>
      <c r="G233" s="35" t="n">
        <v>152.08</v>
      </c>
      <c r="H233" s="35" t="n">
        <v>0.23</v>
      </c>
      <c r="I233" s="36" t="n">
        <v>17.1</v>
      </c>
      <c r="J233" s="35" t="n">
        <v>222.25</v>
      </c>
      <c r="K233" s="35" t="n">
        <v>1.62</v>
      </c>
      <c r="L233" s="35" t="n">
        <v>20.96</v>
      </c>
      <c r="M233" s="35" t="n">
        <v>95.44</v>
      </c>
      <c r="N233" s="35" t="n">
        <v>28.54</v>
      </c>
      <c r="O233" s="35" t="n">
        <v>1.46</v>
      </c>
    </row>
    <row outlineLevel="0" r="234">
      <c r="A234" s="28" t="s">
        <v>161</v>
      </c>
      <c r="B234" s="33" t="s">
        <v>162</v>
      </c>
      <c r="C234" s="34" t="n">
        <v>100</v>
      </c>
      <c r="D234" s="35" t="n">
        <v>18.07</v>
      </c>
      <c r="E234" s="35" t="n">
        <v>7.83</v>
      </c>
      <c r="F234" s="35" t="n">
        <v>6.81</v>
      </c>
      <c r="G234" s="35" t="n">
        <v>170.79</v>
      </c>
      <c r="H234" s="35" t="n">
        <v>0.13</v>
      </c>
      <c r="I234" s="35" t="n">
        <v>0.59</v>
      </c>
      <c r="J234" s="35" t="n">
        <v>36.27</v>
      </c>
      <c r="K234" s="35" t="n">
        <v>1.97</v>
      </c>
      <c r="L234" s="35" t="n">
        <v>89.28</v>
      </c>
      <c r="M234" s="36" t="n">
        <v>275.3</v>
      </c>
      <c r="N234" s="35" t="n">
        <v>59.31</v>
      </c>
      <c r="O234" s="34" t="n">
        <v>1</v>
      </c>
    </row>
    <row outlineLevel="0" r="235">
      <c r="A235" s="40" t="s">
        <v>163</v>
      </c>
      <c r="B235" s="33" t="s">
        <v>164</v>
      </c>
      <c r="C235" s="34" t="n">
        <v>180</v>
      </c>
      <c r="D235" s="35" t="n">
        <v>3.94</v>
      </c>
      <c r="E235" s="35" t="n">
        <v>5.67</v>
      </c>
      <c r="F235" s="35" t="n">
        <v>26.52</v>
      </c>
      <c r="G235" s="35" t="n">
        <v>173.36</v>
      </c>
      <c r="H235" s="36" t="n">
        <v>0.2</v>
      </c>
      <c r="I235" s="35" t="n">
        <v>31.16</v>
      </c>
      <c r="J235" s="35" t="n">
        <v>37.78</v>
      </c>
      <c r="K235" s="35" t="n">
        <v>0.24</v>
      </c>
      <c r="L235" s="35" t="n">
        <v>52.28</v>
      </c>
      <c r="M235" s="36" t="n">
        <v>116.7</v>
      </c>
      <c r="N235" s="35" t="n">
        <v>39.48</v>
      </c>
      <c r="O235" s="35" t="n">
        <v>1.44</v>
      </c>
    </row>
    <row outlineLevel="0" r="236">
      <c r="A236" s="28" t="s">
        <v>50</v>
      </c>
      <c r="B236" s="33" t="s">
        <v>51</v>
      </c>
      <c r="C236" s="34" t="n">
        <v>200</v>
      </c>
      <c r="D236" s="35" t="n">
        <v>0.37</v>
      </c>
      <c r="E236" s="35" t="n">
        <v>0.02</v>
      </c>
      <c r="F236" s="35" t="n">
        <v>21.01</v>
      </c>
      <c r="G236" s="36" t="n">
        <v>86.9</v>
      </c>
      <c r="H236" s="37" t="n"/>
      <c r="I236" s="35" t="n">
        <v>0.34</v>
      </c>
      <c r="J236" s="35" t="n">
        <v>0.51</v>
      </c>
      <c r="K236" s="35" t="n">
        <v>0.17</v>
      </c>
      <c r="L236" s="36" t="n">
        <v>19.2</v>
      </c>
      <c r="M236" s="35" t="n">
        <v>13.09</v>
      </c>
      <c r="N236" s="36" t="n">
        <v>5.1</v>
      </c>
      <c r="O236" s="35" t="n">
        <v>1.05</v>
      </c>
    </row>
    <row outlineLevel="0" r="237">
      <c r="A237" s="38" t="n"/>
      <c r="B237" s="33" t="s">
        <v>37</v>
      </c>
      <c r="C237" s="34" t="n">
        <v>30</v>
      </c>
      <c r="D237" s="35" t="n">
        <v>2.37</v>
      </c>
      <c r="E237" s="36" t="n">
        <v>0.3</v>
      </c>
      <c r="F237" s="35" t="n">
        <v>14.49</v>
      </c>
      <c r="G237" s="36" t="n">
        <v>70.5</v>
      </c>
      <c r="H237" s="35" t="n">
        <v>0.05</v>
      </c>
      <c r="I237" s="37" t="n"/>
      <c r="J237" s="37" t="n"/>
      <c r="K237" s="35" t="n">
        <v>0.39</v>
      </c>
      <c r="L237" s="36" t="n">
        <v>6.9</v>
      </c>
      <c r="M237" s="36" t="n">
        <v>26.1</v>
      </c>
      <c r="N237" s="36" t="n">
        <v>9.9</v>
      </c>
      <c r="O237" s="36" t="n">
        <v>0.6</v>
      </c>
    </row>
    <row outlineLevel="0" r="238">
      <c r="A238" s="38" t="n"/>
      <c r="B238" s="33" t="s">
        <v>52</v>
      </c>
      <c r="C238" s="34" t="n">
        <v>60</v>
      </c>
      <c r="D238" s="35" t="n">
        <v>3.36</v>
      </c>
      <c r="E238" s="35" t="n">
        <v>0.66</v>
      </c>
      <c r="F238" s="35" t="n">
        <v>29.64</v>
      </c>
      <c r="G238" s="36" t="n">
        <v>118.8</v>
      </c>
      <c r="H238" s="36" t="n">
        <v>0.1</v>
      </c>
      <c r="I238" s="37" t="n"/>
      <c r="J238" s="37" t="n"/>
      <c r="K238" s="35" t="n">
        <v>0.84</v>
      </c>
      <c r="L238" s="36" t="n">
        <v>17.4</v>
      </c>
      <c r="M238" s="34" t="n">
        <v>90</v>
      </c>
      <c r="N238" s="36" t="n">
        <v>28.2</v>
      </c>
      <c r="O238" s="35" t="n">
        <v>2.34</v>
      </c>
    </row>
    <row outlineLevel="0" r="239">
      <c r="A239" s="38" t="s">
        <v>38</v>
      </c>
      <c r="B239" s="33" t="s">
        <v>39</v>
      </c>
      <c r="C239" s="34" t="n">
        <v>100</v>
      </c>
      <c r="D239" s="36" t="n">
        <v>0.4</v>
      </c>
      <c r="E239" s="36" t="n">
        <v>0.4</v>
      </c>
      <c r="F239" s="36" t="n">
        <v>9.8</v>
      </c>
      <c r="G239" s="34" t="n">
        <v>47</v>
      </c>
      <c r="H239" s="35" t="n">
        <v>0.03</v>
      </c>
      <c r="I239" s="34" t="n">
        <v>10</v>
      </c>
      <c r="J239" s="34" t="n">
        <v>5</v>
      </c>
      <c r="K239" s="36" t="n">
        <v>0.2</v>
      </c>
      <c r="L239" s="34" t="n">
        <v>16</v>
      </c>
      <c r="M239" s="34" t="n">
        <v>11</v>
      </c>
      <c r="N239" s="34" t="n">
        <v>9</v>
      </c>
      <c r="O239" s="36" t="n">
        <v>2.2</v>
      </c>
    </row>
    <row outlineLevel="0" r="240">
      <c r="A240" s="30" t="s">
        <v>54</v>
      </c>
      <c r="B240" s="32" t="s"/>
      <c r="C240" s="39" t="n">
        <v>1030</v>
      </c>
      <c r="D240" s="35" t="n">
        <v>35.08</v>
      </c>
      <c r="E240" s="35" t="n">
        <v>29.28</v>
      </c>
      <c r="F240" s="35" t="n">
        <v>132.88</v>
      </c>
      <c r="G240" s="35" t="n">
        <v>918.65</v>
      </c>
      <c r="H240" s="35" t="n">
        <v>0.79</v>
      </c>
      <c r="I240" s="35" t="n">
        <v>106.02</v>
      </c>
      <c r="J240" s="35" t="n">
        <v>464.04</v>
      </c>
      <c r="K240" s="35" t="n">
        <v>9.61</v>
      </c>
      <c r="L240" s="35" t="n">
        <v>272.82</v>
      </c>
      <c r="M240" s="35" t="n">
        <v>667.65</v>
      </c>
      <c r="N240" s="35" t="n">
        <v>202.51</v>
      </c>
      <c r="O240" s="35" t="n">
        <v>11.12</v>
      </c>
    </row>
    <row outlineLevel="0" r="241">
      <c r="A241" s="30" t="s">
        <v>55</v>
      </c>
      <c r="B241" s="31" t="s"/>
      <c r="C241" s="31" t="s"/>
      <c r="D241" s="31" t="s"/>
      <c r="E241" s="31" t="s"/>
      <c r="F241" s="31" t="s"/>
      <c r="G241" s="31" t="s"/>
      <c r="H241" s="31" t="s"/>
      <c r="I241" s="31" t="s"/>
      <c r="J241" s="31" t="s"/>
      <c r="K241" s="31" t="s"/>
      <c r="L241" s="31" t="s"/>
      <c r="M241" s="31" t="s"/>
      <c r="N241" s="31" t="s"/>
      <c r="O241" s="32" t="s"/>
    </row>
    <row outlineLevel="0" r="242">
      <c r="A242" s="38" t="s">
        <v>76</v>
      </c>
      <c r="B242" s="33" t="s">
        <v>77</v>
      </c>
      <c r="C242" s="34" t="n">
        <v>75</v>
      </c>
      <c r="D242" s="35" t="n">
        <v>9.78</v>
      </c>
      <c r="E242" s="35" t="n">
        <v>7.63</v>
      </c>
      <c r="F242" s="35" t="n">
        <v>25.18</v>
      </c>
      <c r="G242" s="35" t="n">
        <v>208.34</v>
      </c>
      <c r="H242" s="35" t="n">
        <v>0.26</v>
      </c>
      <c r="I242" s="35" t="n">
        <v>1.04</v>
      </c>
      <c r="J242" s="36" t="n">
        <v>32.3</v>
      </c>
      <c r="K242" s="35" t="n">
        <v>1.01</v>
      </c>
      <c r="L242" s="35" t="n">
        <v>14.86</v>
      </c>
      <c r="M242" s="35" t="n">
        <v>100.94</v>
      </c>
      <c r="N242" s="35" t="n">
        <v>14.14</v>
      </c>
      <c r="O242" s="35" t="n">
        <v>1.39</v>
      </c>
    </row>
    <row customFormat="true" ht="16.5" outlineLevel="0" r="243" s="3">
      <c r="A243" s="40" t="n"/>
      <c r="B243" s="33" t="s">
        <v>75</v>
      </c>
      <c r="C243" s="34" t="n">
        <v>200</v>
      </c>
      <c r="D243" s="34" t="n">
        <v>1</v>
      </c>
      <c r="E243" s="36" t="n">
        <v>0.2</v>
      </c>
      <c r="F243" s="36" t="n">
        <v>20.2</v>
      </c>
      <c r="G243" s="34" t="n">
        <v>92</v>
      </c>
      <c r="H243" s="35" t="n">
        <v>0.02</v>
      </c>
      <c r="I243" s="34" t="n">
        <v>4</v>
      </c>
      <c r="J243" s="37" t="n"/>
      <c r="K243" s="36" t="n">
        <v>0.2</v>
      </c>
      <c r="L243" s="34" t="n">
        <v>14</v>
      </c>
      <c r="M243" s="34" t="n">
        <v>14</v>
      </c>
      <c r="N243" s="34" t="n">
        <v>8</v>
      </c>
      <c r="O243" s="36" t="n">
        <v>2.8</v>
      </c>
    </row>
    <row customFormat="true" ht="16.5" outlineLevel="0" r="244" s="3">
      <c r="A244" s="28" t="s">
        <v>38</v>
      </c>
      <c r="B244" s="33" t="s">
        <v>53</v>
      </c>
      <c r="C244" s="34" t="n">
        <v>100</v>
      </c>
      <c r="D244" s="36" t="n">
        <v>0.4</v>
      </c>
      <c r="E244" s="36" t="n">
        <v>0.3</v>
      </c>
      <c r="F244" s="36" t="n">
        <v>10.3</v>
      </c>
      <c r="G244" s="34" t="n">
        <v>47</v>
      </c>
      <c r="H244" s="35" t="n">
        <v>0.02</v>
      </c>
      <c r="I244" s="34" t="n">
        <v>5</v>
      </c>
      <c r="J244" s="34" t="n">
        <v>2</v>
      </c>
      <c r="K244" s="36" t="n">
        <v>0.4</v>
      </c>
      <c r="L244" s="34" t="n">
        <v>19</v>
      </c>
      <c r="M244" s="34" t="n">
        <v>16</v>
      </c>
      <c r="N244" s="34" t="n">
        <v>12</v>
      </c>
      <c r="O244" s="36" t="n">
        <v>2.3</v>
      </c>
    </row>
    <row customFormat="true" ht="16.5" outlineLevel="0" r="245" s="3">
      <c r="A245" s="30" t="s">
        <v>59</v>
      </c>
      <c r="B245" s="32" t="s"/>
      <c r="C245" s="29" t="n">
        <v>375</v>
      </c>
      <c r="D245" s="35" t="n">
        <v>11.18</v>
      </c>
      <c r="E245" s="35" t="n">
        <v>8.13</v>
      </c>
      <c r="F245" s="35" t="n">
        <v>55.68</v>
      </c>
      <c r="G245" s="35" t="n">
        <v>347.34</v>
      </c>
      <c r="H245" s="36" t="n">
        <v>0.3</v>
      </c>
      <c r="I245" s="35" t="n">
        <v>10.04</v>
      </c>
      <c r="J245" s="36" t="n">
        <v>34.3</v>
      </c>
      <c r="K245" s="35" t="n">
        <v>1.61</v>
      </c>
      <c r="L245" s="35" t="n">
        <v>47.86</v>
      </c>
      <c r="M245" s="35" t="n">
        <v>130.94</v>
      </c>
      <c r="N245" s="35" t="n">
        <v>34.14</v>
      </c>
      <c r="O245" s="35" t="n">
        <v>6.49</v>
      </c>
    </row>
    <row customFormat="true" ht="16.5" outlineLevel="0" r="246" s="3">
      <c r="A246" s="30" t="s">
        <v>60</v>
      </c>
      <c r="B246" s="32" t="s"/>
      <c r="C246" s="39" t="n">
        <v>2065</v>
      </c>
      <c r="D246" s="35" t="n">
        <v>72.34</v>
      </c>
      <c r="E246" s="35" t="n">
        <v>62.22</v>
      </c>
      <c r="F246" s="35" t="n">
        <v>279.99</v>
      </c>
      <c r="G246" s="35" t="n">
        <v>1964.23</v>
      </c>
      <c r="H246" s="35" t="n">
        <v>1.58</v>
      </c>
      <c r="I246" s="36" t="n">
        <v>158.8</v>
      </c>
      <c r="J246" s="35" t="n">
        <v>1996.13</v>
      </c>
      <c r="K246" s="35" t="n">
        <v>15.43</v>
      </c>
      <c r="L246" s="35" t="n">
        <v>397.47</v>
      </c>
      <c r="M246" s="35" t="n">
        <v>1219.09</v>
      </c>
      <c r="N246" s="35" t="n">
        <v>420.65</v>
      </c>
      <c r="O246" s="35" t="n">
        <v>28.25</v>
      </c>
    </row>
    <row customFormat="true" ht="16.5" outlineLevel="0" r="247" s="3">
      <c r="A247" s="7" t="s">
        <v>1</v>
      </c>
      <c r="B247" s="8" t="s">
        <v>2</v>
      </c>
      <c r="C247" s="9" t="n"/>
      <c r="D247" s="9" t="n"/>
      <c r="E247" s="9" t="n"/>
      <c r="F247" s="9" t="n"/>
      <c r="G247" s="9" t="n"/>
      <c r="H247" s="10" t="n"/>
      <c r="I247" s="11" t="s"/>
      <c r="J247" s="12" t="n"/>
      <c r="K247" s="13" t="s"/>
      <c r="L247" s="13" t="s"/>
      <c r="M247" s="13" t="s"/>
      <c r="N247" s="13" t="s"/>
      <c r="O247" s="14" t="s"/>
    </row>
    <row customFormat="true" ht="16.5" outlineLevel="0" r="248" s="3">
      <c r="A248" s="7" t="s">
        <v>3</v>
      </c>
      <c r="B248" s="8" t="s">
        <v>4</v>
      </c>
      <c r="C248" s="9" t="n"/>
      <c r="D248" s="9" t="n"/>
      <c r="E248" s="9" t="n"/>
      <c r="F248" s="9" t="n"/>
      <c r="G248" s="9" t="n"/>
      <c r="H248" s="10" t="n"/>
      <c r="I248" s="11" t="s"/>
      <c r="J248" s="15" t="n"/>
      <c r="K248" s="16" t="s"/>
      <c r="L248" s="16" t="s"/>
      <c r="M248" s="16" t="s"/>
      <c r="N248" s="16" t="s"/>
      <c r="O248" s="17" t="s"/>
    </row>
    <row customFormat="true" ht="16.5" outlineLevel="0" r="249" s="3">
      <c r="A249" s="18" t="s">
        <v>5</v>
      </c>
      <c r="B249" s="19" t="s">
        <v>98</v>
      </c>
      <c r="C249" s="15" t="n"/>
      <c r="D249" s="15" t="n"/>
      <c r="E249" s="15" t="n"/>
      <c r="F249" s="9" t="n"/>
      <c r="G249" s="9" t="n"/>
      <c r="H249" s="10" t="n"/>
      <c r="I249" s="10" t="n"/>
      <c r="J249" s="15" t="n"/>
      <c r="K249" s="15" t="n"/>
      <c r="L249" s="15" t="n"/>
      <c r="M249" s="15" t="n"/>
      <c r="N249" s="15" t="n"/>
      <c r="O249" s="15" t="n"/>
    </row>
    <row customFormat="true" ht="16.5" outlineLevel="0" r="250" s="3">
      <c r="A250" s="20" t="s">
        <v>7</v>
      </c>
      <c r="B250" s="21" t="n">
        <v>2</v>
      </c>
      <c r="C250" s="9" t="n"/>
      <c r="D250" s="9" t="n"/>
      <c r="E250" s="9" t="n"/>
      <c r="F250" s="9" t="n"/>
      <c r="G250" s="9" t="n"/>
      <c r="H250" s="10" t="n"/>
      <c r="I250" s="10" t="n"/>
      <c r="J250" s="15" t="n"/>
      <c r="K250" s="15" t="n"/>
      <c r="L250" s="15" t="n"/>
      <c r="M250" s="15" t="n"/>
      <c r="N250" s="15" t="n"/>
      <c r="O250" s="15" t="n"/>
    </row>
    <row outlineLevel="0" r="251">
      <c r="A251" s="22" t="s">
        <v>8</v>
      </c>
      <c r="B251" s="23" t="s">
        <v>9</v>
      </c>
      <c r="C251" s="22" t="s">
        <v>10</v>
      </c>
      <c r="D251" s="22" t="s">
        <v>11</v>
      </c>
      <c r="E251" s="24" t="s"/>
      <c r="F251" s="25" t="s"/>
      <c r="G251" s="22" t="s">
        <v>12</v>
      </c>
      <c r="H251" s="22" t="s">
        <v>13</v>
      </c>
      <c r="I251" s="24" t="s"/>
      <c r="J251" s="24" t="s"/>
      <c r="K251" s="25" t="s"/>
      <c r="L251" s="22" t="s">
        <v>14</v>
      </c>
      <c r="M251" s="24" t="s"/>
      <c r="N251" s="24" t="s"/>
      <c r="O251" s="25" t="s"/>
    </row>
    <row outlineLevel="0" r="252">
      <c r="A252" s="26" t="s"/>
      <c r="B252" s="27" t="s"/>
      <c r="C252" s="26" t="s"/>
      <c r="D252" s="22" t="s">
        <v>15</v>
      </c>
      <c r="E252" s="22" t="s">
        <v>16</v>
      </c>
      <c r="F252" s="22" t="s">
        <v>17</v>
      </c>
      <c r="G252" s="26" t="s"/>
      <c r="H252" s="22" t="s">
        <v>18</v>
      </c>
      <c r="I252" s="22" t="s">
        <v>19</v>
      </c>
      <c r="J252" s="22" t="s">
        <v>20</v>
      </c>
      <c r="K252" s="22" t="s">
        <v>21</v>
      </c>
      <c r="L252" s="22" t="s">
        <v>22</v>
      </c>
      <c r="M252" s="22" t="s">
        <v>23</v>
      </c>
      <c r="N252" s="22" t="s">
        <v>24</v>
      </c>
      <c r="O252" s="22" t="s">
        <v>25</v>
      </c>
    </row>
    <row outlineLevel="0" r="253">
      <c r="A253" s="28" t="n">
        <v>1</v>
      </c>
      <c r="B253" s="29" t="n">
        <v>2</v>
      </c>
      <c r="C253" s="29" t="n">
        <v>3</v>
      </c>
      <c r="D253" s="29" t="n">
        <v>4</v>
      </c>
      <c r="E253" s="29" t="n">
        <v>5</v>
      </c>
      <c r="F253" s="29" t="n">
        <v>6</v>
      </c>
      <c r="G253" s="29" t="n">
        <v>7</v>
      </c>
      <c r="H253" s="29" t="n">
        <v>8</v>
      </c>
      <c r="I253" s="29" t="n">
        <v>9</v>
      </c>
      <c r="J253" s="29" t="n">
        <v>10</v>
      </c>
      <c r="K253" s="29" t="n">
        <v>11</v>
      </c>
      <c r="L253" s="29" t="n">
        <v>12</v>
      </c>
      <c r="M253" s="29" t="n">
        <v>13</v>
      </c>
      <c r="N253" s="29" t="n">
        <v>14</v>
      </c>
      <c r="O253" s="29" t="n">
        <v>15</v>
      </c>
    </row>
    <row outlineLevel="0" r="254">
      <c r="A254" s="30" t="s">
        <v>26</v>
      </c>
      <c r="B254" s="31" t="s"/>
      <c r="C254" s="31" t="s"/>
      <c r="D254" s="31" t="s"/>
      <c r="E254" s="31" t="s"/>
      <c r="F254" s="31" t="s"/>
      <c r="G254" s="31" t="s"/>
      <c r="H254" s="31" t="s"/>
      <c r="I254" s="31" t="s"/>
      <c r="J254" s="31" t="s"/>
      <c r="K254" s="31" t="s"/>
      <c r="L254" s="31" t="s"/>
      <c r="M254" s="31" t="s"/>
      <c r="N254" s="31" t="s"/>
      <c r="O254" s="32" t="s"/>
    </row>
    <row outlineLevel="0" r="255">
      <c r="A255" s="28" t="s">
        <v>27</v>
      </c>
      <c r="B255" s="33" t="s">
        <v>28</v>
      </c>
      <c r="C255" s="34" t="n">
        <v>10</v>
      </c>
      <c r="D255" s="35" t="n">
        <v>0.08</v>
      </c>
      <c r="E255" s="35" t="n">
        <v>7.25</v>
      </c>
      <c r="F255" s="35" t="n">
        <v>0.13</v>
      </c>
      <c r="G255" s="36" t="n">
        <v>66.1</v>
      </c>
      <c r="H255" s="37" t="n"/>
      <c r="I255" s="37" t="n"/>
      <c r="J255" s="34" t="n">
        <v>45</v>
      </c>
      <c r="K255" s="36" t="n">
        <v>0.1</v>
      </c>
      <c r="L255" s="36" t="n">
        <v>2.4</v>
      </c>
      <c r="M255" s="34" t="n">
        <v>3</v>
      </c>
      <c r="N255" s="35" t="n">
        <v>0.05</v>
      </c>
      <c r="O255" s="35" t="n">
        <v>0.02</v>
      </c>
    </row>
    <row outlineLevel="0" r="256">
      <c r="A256" s="28" t="s">
        <v>29</v>
      </c>
      <c r="B256" s="33" t="s">
        <v>30</v>
      </c>
      <c r="C256" s="34" t="n">
        <v>15</v>
      </c>
      <c r="D256" s="35" t="n">
        <v>3.48</v>
      </c>
      <c r="E256" s="35" t="n">
        <v>4.43</v>
      </c>
      <c r="F256" s="37" t="n"/>
      <c r="G256" s="36" t="n">
        <v>54.6</v>
      </c>
      <c r="H256" s="35" t="n">
        <v>0.01</v>
      </c>
      <c r="I256" s="35" t="n">
        <v>0.11</v>
      </c>
      <c r="J256" s="36" t="n">
        <v>43.2</v>
      </c>
      <c r="K256" s="35" t="n">
        <v>0.08</v>
      </c>
      <c r="L256" s="34" t="n">
        <v>132</v>
      </c>
      <c r="M256" s="34" t="n">
        <v>75</v>
      </c>
      <c r="N256" s="35" t="n">
        <v>5.25</v>
      </c>
      <c r="O256" s="35" t="n">
        <v>0.15</v>
      </c>
    </row>
    <row outlineLevel="0" r="257">
      <c r="A257" s="28" t="s">
        <v>31</v>
      </c>
      <c r="B257" s="33" t="s">
        <v>32</v>
      </c>
      <c r="C257" s="34" t="n">
        <v>40</v>
      </c>
      <c r="D257" s="35" t="n">
        <v>5.08</v>
      </c>
      <c r="E257" s="36" t="n">
        <v>4.6</v>
      </c>
      <c r="F257" s="35" t="n">
        <v>0.28</v>
      </c>
      <c r="G257" s="36" t="n">
        <v>62.8</v>
      </c>
      <c r="H257" s="35" t="n">
        <v>0.03</v>
      </c>
      <c r="I257" s="37" t="n"/>
      <c r="J257" s="34" t="n">
        <v>104</v>
      </c>
      <c r="K257" s="35" t="n">
        <v>0.24</v>
      </c>
      <c r="L257" s="34" t="n">
        <v>22</v>
      </c>
      <c r="M257" s="36" t="n">
        <v>76.8</v>
      </c>
      <c r="N257" s="36" t="n">
        <v>4.8</v>
      </c>
      <c r="O257" s="34" t="n">
        <v>1</v>
      </c>
    </row>
    <row outlineLevel="0" r="258">
      <c r="A258" s="28" t="s">
        <v>165</v>
      </c>
      <c r="B258" s="33" t="s">
        <v>166</v>
      </c>
      <c r="C258" s="34" t="n">
        <v>210</v>
      </c>
      <c r="D258" s="35" t="n">
        <v>5.74</v>
      </c>
      <c r="E258" s="35" t="n">
        <v>6.53</v>
      </c>
      <c r="F258" s="35" t="n">
        <v>45.44</v>
      </c>
      <c r="G258" s="35" t="n">
        <v>264.14</v>
      </c>
      <c r="H258" s="35" t="n">
        <v>0.07</v>
      </c>
      <c r="I258" s="36" t="n">
        <v>1.3</v>
      </c>
      <c r="J258" s="36" t="n">
        <v>44.5</v>
      </c>
      <c r="K258" s="35" t="n">
        <v>0.31</v>
      </c>
      <c r="L258" s="35" t="n">
        <v>126.57</v>
      </c>
      <c r="M258" s="35" t="n">
        <v>151.88</v>
      </c>
      <c r="N258" s="35" t="n">
        <v>34.14</v>
      </c>
      <c r="O258" s="35" t="n">
        <v>0.56</v>
      </c>
    </row>
    <row outlineLevel="0" r="259">
      <c r="A259" s="28" t="s">
        <v>35</v>
      </c>
      <c r="B259" s="33" t="s">
        <v>36</v>
      </c>
      <c r="C259" s="34" t="n">
        <v>200</v>
      </c>
      <c r="D259" s="35" t="n">
        <v>0.26</v>
      </c>
      <c r="E259" s="35" t="n">
        <v>0.03</v>
      </c>
      <c r="F259" s="35" t="n">
        <v>11.26</v>
      </c>
      <c r="G259" s="35" t="n">
        <v>47.79</v>
      </c>
      <c r="H259" s="37" t="n"/>
      <c r="I259" s="36" t="n">
        <v>2.9</v>
      </c>
      <c r="J259" s="36" t="n">
        <v>0.5</v>
      </c>
      <c r="K259" s="35" t="n">
        <v>0.01</v>
      </c>
      <c r="L259" s="35" t="n">
        <v>8.08</v>
      </c>
      <c r="M259" s="35" t="n">
        <v>9.78</v>
      </c>
      <c r="N259" s="35" t="n">
        <v>5.24</v>
      </c>
      <c r="O259" s="36" t="n">
        <v>0.9</v>
      </c>
    </row>
    <row outlineLevel="0" r="260">
      <c r="A260" s="38" t="n"/>
      <c r="B260" s="33" t="s">
        <v>37</v>
      </c>
      <c r="C260" s="34" t="n">
        <v>40</v>
      </c>
      <c r="D260" s="35" t="n">
        <v>3.16</v>
      </c>
      <c r="E260" s="36" t="n">
        <v>0.4</v>
      </c>
      <c r="F260" s="35" t="n">
        <v>19.32</v>
      </c>
      <c r="G260" s="34" t="n">
        <v>94</v>
      </c>
      <c r="H260" s="35" t="n">
        <v>0.06</v>
      </c>
      <c r="I260" s="37" t="n"/>
      <c r="J260" s="37" t="n"/>
      <c r="K260" s="35" t="n">
        <v>0.52</v>
      </c>
      <c r="L260" s="36" t="n">
        <v>9.2</v>
      </c>
      <c r="M260" s="36" t="n">
        <v>34.8</v>
      </c>
      <c r="N260" s="36" t="n">
        <v>13.2</v>
      </c>
      <c r="O260" s="36" t="n">
        <v>0.8</v>
      </c>
    </row>
    <row outlineLevel="0" r="261">
      <c r="A261" s="28" t="s">
        <v>38</v>
      </c>
      <c r="B261" s="33" t="s">
        <v>39</v>
      </c>
      <c r="C261" s="34" t="n">
        <v>100</v>
      </c>
      <c r="D261" s="36" t="n">
        <v>0.4</v>
      </c>
      <c r="E261" s="36" t="n">
        <v>0.4</v>
      </c>
      <c r="F261" s="36" t="n">
        <v>9.8</v>
      </c>
      <c r="G261" s="34" t="n">
        <v>47</v>
      </c>
      <c r="H261" s="35" t="n">
        <v>0.03</v>
      </c>
      <c r="I261" s="34" t="n">
        <v>10</v>
      </c>
      <c r="J261" s="34" t="n">
        <v>5</v>
      </c>
      <c r="K261" s="36" t="n">
        <v>0.2</v>
      </c>
      <c r="L261" s="34" t="n">
        <v>16</v>
      </c>
      <c r="M261" s="34" t="n">
        <v>11</v>
      </c>
      <c r="N261" s="34" t="n">
        <v>9</v>
      </c>
      <c r="O261" s="36" t="n">
        <v>2.2</v>
      </c>
    </row>
    <row outlineLevel="0" r="262">
      <c r="A262" s="30" t="s">
        <v>40</v>
      </c>
      <c r="B262" s="32" t="s"/>
      <c r="C262" s="29" t="n">
        <v>615</v>
      </c>
      <c r="D262" s="35" t="n">
        <v>18.2</v>
      </c>
      <c r="E262" s="35" t="n">
        <v>23.64</v>
      </c>
      <c r="F262" s="35" t="n">
        <v>86.23</v>
      </c>
      <c r="G262" s="35" t="n">
        <v>636.43</v>
      </c>
      <c r="H262" s="36" t="n">
        <v>0.2</v>
      </c>
      <c r="I262" s="35" t="n">
        <v>14.31</v>
      </c>
      <c r="J262" s="36" t="n">
        <v>242.2</v>
      </c>
      <c r="K262" s="35" t="n">
        <v>1.46</v>
      </c>
      <c r="L262" s="35" t="n">
        <v>316.25</v>
      </c>
      <c r="M262" s="35" t="n">
        <v>362.26</v>
      </c>
      <c r="N262" s="35" t="n">
        <v>71.68</v>
      </c>
      <c r="O262" s="35" t="n">
        <v>5.63</v>
      </c>
    </row>
    <row outlineLevel="0" r="263">
      <c r="A263" s="30" t="s">
        <v>41</v>
      </c>
      <c r="B263" s="31" t="s"/>
      <c r="C263" s="31" t="s"/>
      <c r="D263" s="31" t="s"/>
      <c r="E263" s="31" t="s"/>
      <c r="F263" s="31" t="s"/>
      <c r="G263" s="31" t="s"/>
      <c r="H263" s="31" t="s"/>
      <c r="I263" s="31" t="s"/>
      <c r="J263" s="31" t="s"/>
      <c r="K263" s="31" t="s"/>
      <c r="L263" s="31" t="s"/>
      <c r="M263" s="31" t="s"/>
      <c r="N263" s="31" t="s"/>
      <c r="O263" s="32" t="s"/>
    </row>
    <row outlineLevel="0" r="264">
      <c r="A264" s="28" t="s">
        <v>167</v>
      </c>
      <c r="B264" s="33" t="s">
        <v>168</v>
      </c>
      <c r="C264" s="34" t="n">
        <v>100</v>
      </c>
      <c r="D264" s="35" t="n">
        <v>1.67</v>
      </c>
      <c r="E264" s="35" t="n">
        <v>8.52</v>
      </c>
      <c r="F264" s="35" t="n">
        <v>8.23</v>
      </c>
      <c r="G264" s="35" t="n">
        <v>116.58</v>
      </c>
      <c r="H264" s="35" t="n">
        <v>0.05</v>
      </c>
      <c r="I264" s="35" t="n">
        <v>9.83</v>
      </c>
      <c r="J264" s="35" t="n">
        <v>14.42</v>
      </c>
      <c r="K264" s="35" t="n">
        <v>3.82</v>
      </c>
      <c r="L264" s="35" t="n">
        <v>29.82</v>
      </c>
      <c r="M264" s="35" t="n">
        <v>42.47</v>
      </c>
      <c r="N264" s="35" t="n">
        <v>18.72</v>
      </c>
      <c r="O264" s="35" t="n">
        <v>1.33</v>
      </c>
    </row>
    <row ht="33" outlineLevel="0" r="265">
      <c r="A265" s="28" t="s">
        <v>88</v>
      </c>
      <c r="B265" s="33" t="s">
        <v>89</v>
      </c>
      <c r="C265" s="34" t="n">
        <v>275</v>
      </c>
      <c r="D265" s="35" t="n">
        <v>4</v>
      </c>
      <c r="E265" s="35" t="n">
        <v>11.6</v>
      </c>
      <c r="F265" s="35" t="n">
        <v>12.89</v>
      </c>
      <c r="G265" s="35" t="n">
        <v>172.81</v>
      </c>
      <c r="H265" s="35" t="n">
        <v>0.26</v>
      </c>
      <c r="I265" s="35" t="n">
        <v>20.68</v>
      </c>
      <c r="J265" s="35" t="n">
        <v>223.29</v>
      </c>
      <c r="K265" s="35" t="n">
        <v>2.48</v>
      </c>
      <c r="L265" s="35" t="n">
        <v>48.54</v>
      </c>
      <c r="M265" s="35" t="n">
        <v>92.19</v>
      </c>
      <c r="N265" s="35" t="n">
        <v>29.06</v>
      </c>
      <c r="O265" s="35" t="n">
        <v>1.43</v>
      </c>
    </row>
    <row ht="33" outlineLevel="0" r="266">
      <c r="A266" s="28" t="s">
        <v>169</v>
      </c>
      <c r="B266" s="33" t="s">
        <v>170</v>
      </c>
      <c r="C266" s="34" t="n">
        <v>100</v>
      </c>
      <c r="D266" s="35" t="n">
        <v>20.29</v>
      </c>
      <c r="E266" s="35" t="n">
        <v>19.24</v>
      </c>
      <c r="F266" s="36" t="n">
        <v>3.27</v>
      </c>
      <c r="G266" s="35" t="n">
        <v>267.63</v>
      </c>
      <c r="H266" s="36" t="n">
        <v>0.71</v>
      </c>
      <c r="I266" s="35" t="n">
        <v>3.84</v>
      </c>
      <c r="J266" s="37" t="n">
        <v>8</v>
      </c>
      <c r="K266" s="35" t="n">
        <v>0.78</v>
      </c>
      <c r="L266" s="35" t="n">
        <v>25.03</v>
      </c>
      <c r="M266" s="35" t="n">
        <v>223.32</v>
      </c>
      <c r="N266" s="35" t="n">
        <v>31.95</v>
      </c>
      <c r="O266" s="35" t="n">
        <v>2.94</v>
      </c>
    </row>
    <row outlineLevel="0" r="267">
      <c r="A267" s="28" t="s">
        <v>109</v>
      </c>
      <c r="B267" s="33" t="s">
        <v>110</v>
      </c>
      <c r="C267" s="34" t="n">
        <v>180</v>
      </c>
      <c r="D267" s="35" t="n">
        <v>7.92</v>
      </c>
      <c r="E267" s="35" t="n">
        <v>0.94</v>
      </c>
      <c r="F267" s="35" t="n">
        <v>50.76</v>
      </c>
      <c r="G267" s="35" t="n">
        <v>243.36</v>
      </c>
      <c r="H267" s="35" t="n">
        <v>0.12</v>
      </c>
      <c r="I267" s="37" t="n"/>
      <c r="J267" s="37" t="n"/>
      <c r="K267" s="35" t="n">
        <v>1.08</v>
      </c>
      <c r="L267" s="35" t="n">
        <v>15.52</v>
      </c>
      <c r="M267" s="35" t="n">
        <v>63.02</v>
      </c>
      <c r="N267" s="35" t="n">
        <v>11.63</v>
      </c>
      <c r="O267" s="35" t="n">
        <v>1.17</v>
      </c>
    </row>
    <row outlineLevel="0" r="268">
      <c r="A268" s="28" t="s">
        <v>92</v>
      </c>
      <c r="B268" s="33" t="s">
        <v>171</v>
      </c>
      <c r="C268" s="34" t="n">
        <v>200</v>
      </c>
      <c r="D268" s="35" t="n">
        <v>0.16</v>
      </c>
      <c r="E268" s="35" t="n">
        <v>0.04</v>
      </c>
      <c r="F268" s="36" t="n">
        <v>13.1</v>
      </c>
      <c r="G268" s="35" t="n">
        <v>54.29</v>
      </c>
      <c r="H268" s="35" t="n">
        <v>0.01</v>
      </c>
      <c r="I268" s="34" t="n">
        <v>3</v>
      </c>
      <c r="J268" s="37" t="n"/>
      <c r="K268" s="35" t="n">
        <v>0.06</v>
      </c>
      <c r="L268" s="35" t="n">
        <v>7.73</v>
      </c>
      <c r="M268" s="34" t="n">
        <v>6</v>
      </c>
      <c r="N268" s="36" t="n">
        <v>5.2</v>
      </c>
      <c r="O268" s="35" t="n">
        <v>0.13</v>
      </c>
    </row>
    <row outlineLevel="0" r="269">
      <c r="A269" s="38" t="n"/>
      <c r="B269" s="33" t="s">
        <v>37</v>
      </c>
      <c r="C269" s="34" t="n">
        <v>30</v>
      </c>
      <c r="D269" s="35" t="n">
        <v>2.37</v>
      </c>
      <c r="E269" s="36" t="n">
        <v>0.3</v>
      </c>
      <c r="F269" s="35" t="n">
        <v>14.49</v>
      </c>
      <c r="G269" s="36" t="n">
        <v>70.5</v>
      </c>
      <c r="H269" s="35" t="n">
        <v>0.05</v>
      </c>
      <c r="I269" s="37" t="n"/>
      <c r="J269" s="37" t="n"/>
      <c r="K269" s="35" t="n">
        <v>0.39</v>
      </c>
      <c r="L269" s="36" t="n">
        <v>6.9</v>
      </c>
      <c r="M269" s="36" t="n">
        <v>26.1</v>
      </c>
      <c r="N269" s="36" t="n">
        <v>9.9</v>
      </c>
      <c r="O269" s="36" t="n">
        <v>0.6</v>
      </c>
    </row>
    <row outlineLevel="0" r="270">
      <c r="A270" s="38" t="n"/>
      <c r="B270" s="33" t="s">
        <v>52</v>
      </c>
      <c r="C270" s="34" t="n">
        <v>60</v>
      </c>
      <c r="D270" s="35" t="n">
        <v>3.36</v>
      </c>
      <c r="E270" s="35" t="n">
        <v>0.66</v>
      </c>
      <c r="F270" s="35" t="n">
        <v>29.64</v>
      </c>
      <c r="G270" s="36" t="n">
        <v>118.8</v>
      </c>
      <c r="H270" s="36" t="n">
        <v>0.1</v>
      </c>
      <c r="I270" s="37" t="n"/>
      <c r="J270" s="37" t="n"/>
      <c r="K270" s="35" t="n">
        <v>0.84</v>
      </c>
      <c r="L270" s="36" t="n">
        <v>17.4</v>
      </c>
      <c r="M270" s="34" t="n">
        <v>90</v>
      </c>
      <c r="N270" s="36" t="n">
        <v>28.2</v>
      </c>
      <c r="O270" s="35" t="n">
        <v>2.34</v>
      </c>
    </row>
    <row outlineLevel="0" r="271">
      <c r="A271" s="28" t="s">
        <v>38</v>
      </c>
      <c r="B271" s="33" t="s">
        <v>53</v>
      </c>
      <c r="C271" s="34" t="n">
        <v>100</v>
      </c>
      <c r="D271" s="36" t="n">
        <v>0.4</v>
      </c>
      <c r="E271" s="36" t="n">
        <v>0.3</v>
      </c>
      <c r="F271" s="36" t="n">
        <v>10.3</v>
      </c>
      <c r="G271" s="34" t="n">
        <v>47</v>
      </c>
      <c r="H271" s="35" t="n">
        <v>0.02</v>
      </c>
      <c r="I271" s="34" t="n">
        <v>5</v>
      </c>
      <c r="J271" s="34" t="n">
        <v>2</v>
      </c>
      <c r="K271" s="36" t="n">
        <v>0.4</v>
      </c>
      <c r="L271" s="34" t="n">
        <v>19</v>
      </c>
      <c r="M271" s="34" t="n">
        <v>16</v>
      </c>
      <c r="N271" s="34" t="n">
        <v>12</v>
      </c>
      <c r="O271" s="36" t="n">
        <v>2.3</v>
      </c>
    </row>
    <row outlineLevel="0" r="272">
      <c r="A272" s="30" t="s">
        <v>54</v>
      </c>
      <c r="B272" s="32" t="s"/>
      <c r="C272" s="39" t="n">
        <v>1075</v>
      </c>
      <c r="D272" s="35" t="n">
        <v>40.17</v>
      </c>
      <c r="E272" s="35" t="n">
        <v>41.6</v>
      </c>
      <c r="F272" s="35" t="n">
        <v>142.68</v>
      </c>
      <c r="G272" s="35" t="n">
        <v>1090.97</v>
      </c>
      <c r="H272" s="35" t="n">
        <v>1.32</v>
      </c>
      <c r="I272" s="35" t="n">
        <v>42.35</v>
      </c>
      <c r="J272" s="35" t="n">
        <v>247.71</v>
      </c>
      <c r="K272" s="35" t="n">
        <v>9.85</v>
      </c>
      <c r="L272" s="35" t="n">
        <v>169.94</v>
      </c>
      <c r="M272" s="36" t="n">
        <v>559.1</v>
      </c>
      <c r="N272" s="35" t="n">
        <v>146.66</v>
      </c>
      <c r="O272" s="35" t="n">
        <v>12.24</v>
      </c>
    </row>
    <row outlineLevel="0" r="273">
      <c r="A273" s="30" t="s">
        <v>55</v>
      </c>
      <c r="B273" s="31" t="s"/>
      <c r="C273" s="31" t="s"/>
      <c r="D273" s="31" t="s"/>
      <c r="E273" s="31" t="s"/>
      <c r="F273" s="31" t="s"/>
      <c r="G273" s="31" t="s"/>
      <c r="H273" s="31" t="s"/>
      <c r="I273" s="31" t="s"/>
      <c r="J273" s="31" t="s"/>
      <c r="K273" s="31" t="s"/>
      <c r="L273" s="31" t="s"/>
      <c r="M273" s="31" t="s"/>
      <c r="N273" s="31" t="s"/>
      <c r="O273" s="32" t="s"/>
    </row>
    <row customFormat="true" ht="16.5" outlineLevel="0" r="274" s="3">
      <c r="A274" s="38" t="s">
        <v>94</v>
      </c>
      <c r="B274" s="33" t="s">
        <v>95</v>
      </c>
      <c r="C274" s="34" t="n">
        <v>75</v>
      </c>
      <c r="D274" s="35" t="n">
        <v>12.89</v>
      </c>
      <c r="E274" s="35" t="n">
        <v>9.43</v>
      </c>
      <c r="F274" s="36" t="n">
        <v>12.3</v>
      </c>
      <c r="G274" s="35" t="n">
        <v>188.27</v>
      </c>
      <c r="H274" s="35" t="n">
        <v>0.04</v>
      </c>
      <c r="I274" s="35" t="n">
        <v>0.32</v>
      </c>
      <c r="J274" s="35" t="n">
        <v>65.05</v>
      </c>
      <c r="K274" s="35" t="n">
        <v>0.34</v>
      </c>
      <c r="L274" s="35" t="n">
        <v>110.49</v>
      </c>
      <c r="M274" s="35" t="n">
        <v>157.52</v>
      </c>
      <c r="N274" s="35" t="n">
        <v>17.66</v>
      </c>
      <c r="O274" s="35" t="n">
        <v>0.54</v>
      </c>
    </row>
    <row customFormat="true" ht="16.5" outlineLevel="0" r="275" s="3">
      <c r="A275" s="45" t="n"/>
      <c r="B275" s="33" t="s">
        <v>172</v>
      </c>
      <c r="C275" s="34" t="n">
        <v>200</v>
      </c>
      <c r="D275" s="36" t="n">
        <v>5.8</v>
      </c>
      <c r="E275" s="34" t="n">
        <v>5</v>
      </c>
      <c r="F275" s="36" t="n">
        <v>8.2</v>
      </c>
      <c r="G275" s="34" t="n">
        <v>106</v>
      </c>
      <c r="H275" s="35" t="n">
        <v>0.06</v>
      </c>
      <c r="I275" s="36" t="n">
        <v>1.6</v>
      </c>
      <c r="J275" s="34" t="n">
        <v>40</v>
      </c>
      <c r="K275" s="37" t="n"/>
      <c r="L275" s="34" t="n">
        <v>236</v>
      </c>
      <c r="M275" s="34" t="n">
        <v>192</v>
      </c>
      <c r="N275" s="34" t="n">
        <v>32</v>
      </c>
      <c r="O275" s="36" t="n">
        <v>0.2</v>
      </c>
    </row>
    <row customFormat="true" ht="16.5" outlineLevel="0" r="276" s="3">
      <c r="A276" s="38" t="s">
        <v>38</v>
      </c>
      <c r="B276" s="33" t="s">
        <v>97</v>
      </c>
      <c r="C276" s="34" t="n">
        <v>100</v>
      </c>
      <c r="D276" s="36" t="n">
        <v>0.6</v>
      </c>
      <c r="E276" s="36" t="n">
        <v>0.6</v>
      </c>
      <c r="F276" s="36" t="n">
        <v>15.4</v>
      </c>
      <c r="G276" s="34" t="n">
        <v>72</v>
      </c>
      <c r="H276" s="35" t="n">
        <v>0.05</v>
      </c>
      <c r="I276" s="34" t="n">
        <v>6</v>
      </c>
      <c r="J276" s="34" t="n">
        <v>5</v>
      </c>
      <c r="K276" s="36" t="n">
        <v>0.4</v>
      </c>
      <c r="L276" s="34" t="n">
        <v>30</v>
      </c>
      <c r="M276" s="34" t="n">
        <v>22</v>
      </c>
      <c r="N276" s="34" t="n">
        <v>17</v>
      </c>
      <c r="O276" s="36" t="n">
        <v>0.6</v>
      </c>
    </row>
    <row customFormat="true" ht="16.5" outlineLevel="0" r="277" s="3">
      <c r="A277" s="30" t="s">
        <v>59</v>
      </c>
      <c r="B277" s="32" t="s"/>
      <c r="C277" s="29" t="n">
        <v>375</v>
      </c>
      <c r="D277" s="35" t="n">
        <v>19.29</v>
      </c>
      <c r="E277" s="35" t="n">
        <v>15.03</v>
      </c>
      <c r="F277" s="35" t="n">
        <v>35.9</v>
      </c>
      <c r="G277" s="35" t="n">
        <v>366.27</v>
      </c>
      <c r="H277" s="35" t="n">
        <v>0.15</v>
      </c>
      <c r="I277" s="35" t="n">
        <v>7.92</v>
      </c>
      <c r="J277" s="35" t="n">
        <v>110.05</v>
      </c>
      <c r="K277" s="35" t="n">
        <v>0.74</v>
      </c>
      <c r="L277" s="35" t="n">
        <v>376.49</v>
      </c>
      <c r="M277" s="35" t="n">
        <v>371.52</v>
      </c>
      <c r="N277" s="35" t="n">
        <v>66.66</v>
      </c>
      <c r="O277" s="35" t="n">
        <v>1.34</v>
      </c>
    </row>
    <row outlineLevel="0" r="278">
      <c r="A278" s="30" t="s">
        <v>60</v>
      </c>
      <c r="B278" s="32" t="s"/>
      <c r="C278" s="39" t="n">
        <v>2065</v>
      </c>
      <c r="D278" s="35" t="n">
        <v>77.66</v>
      </c>
      <c r="E278" s="35" t="n">
        <v>80.27</v>
      </c>
      <c r="F278" s="35" t="n">
        <v>264.81</v>
      </c>
      <c r="G278" s="35" t="n">
        <v>2093.67</v>
      </c>
      <c r="H278" s="35" t="n">
        <v>1.67</v>
      </c>
      <c r="I278" s="35" t="n">
        <v>64.58</v>
      </c>
      <c r="J278" s="35" t="n">
        <v>599.96</v>
      </c>
      <c r="K278" s="35" t="n">
        <v>12.05</v>
      </c>
      <c r="L278" s="35" t="n">
        <v>862.68</v>
      </c>
      <c r="M278" s="35" t="n">
        <v>1292.88</v>
      </c>
      <c r="N278" s="34" t="n">
        <v>285</v>
      </c>
      <c r="O278" s="35" t="n">
        <v>19.21</v>
      </c>
    </row>
    <row customFormat="true" ht="16.5" outlineLevel="0" r="279" s="3">
      <c r="A279" s="7" t="s">
        <v>1</v>
      </c>
      <c r="B279" s="8" t="s">
        <v>2</v>
      </c>
      <c r="C279" s="9" t="n"/>
      <c r="D279" s="9" t="n"/>
      <c r="E279" s="9" t="n"/>
      <c r="F279" s="9" t="n"/>
      <c r="G279" s="9" t="n"/>
      <c r="H279" s="10" t="n"/>
      <c r="I279" s="11" t="s"/>
      <c r="J279" s="12" t="n"/>
      <c r="K279" s="13" t="s"/>
      <c r="L279" s="13" t="s"/>
      <c r="M279" s="13" t="s"/>
      <c r="N279" s="13" t="s"/>
      <c r="O279" s="14" t="s"/>
    </row>
    <row customFormat="true" ht="16.5" outlineLevel="0" r="280" s="3">
      <c r="A280" s="7" t="s">
        <v>3</v>
      </c>
      <c r="B280" s="8" t="s">
        <v>4</v>
      </c>
      <c r="C280" s="9" t="n"/>
      <c r="D280" s="9" t="n"/>
      <c r="E280" s="9" t="n"/>
      <c r="F280" s="9" t="n"/>
      <c r="G280" s="9" t="n"/>
      <c r="H280" s="10" t="n"/>
      <c r="I280" s="11" t="s"/>
      <c r="J280" s="15" t="n"/>
      <c r="K280" s="16" t="s"/>
      <c r="L280" s="16" t="s"/>
      <c r="M280" s="16" t="s"/>
      <c r="N280" s="16" t="s"/>
      <c r="O280" s="17" t="s"/>
    </row>
    <row customFormat="true" ht="16.5" outlineLevel="0" r="281" s="3">
      <c r="A281" s="18" t="s">
        <v>5</v>
      </c>
      <c r="B281" s="19" t="s">
        <v>116</v>
      </c>
      <c r="C281" s="15" t="n"/>
      <c r="D281" s="15" t="n"/>
      <c r="E281" s="15" t="n"/>
      <c r="F281" s="9" t="n"/>
      <c r="G281" s="9" t="n"/>
      <c r="H281" s="10" t="n"/>
      <c r="I281" s="10" t="n"/>
      <c r="J281" s="15" t="n"/>
      <c r="K281" s="15" t="n"/>
      <c r="L281" s="15" t="n"/>
      <c r="M281" s="15" t="n"/>
      <c r="N281" s="15" t="n"/>
      <c r="O281" s="15" t="n"/>
    </row>
    <row customFormat="true" ht="16.5" outlineLevel="0" r="282" s="3">
      <c r="A282" s="20" t="s">
        <v>7</v>
      </c>
      <c r="B282" s="21" t="n">
        <v>2</v>
      </c>
      <c r="C282" s="9" t="n"/>
      <c r="D282" s="9" t="n"/>
      <c r="E282" s="9" t="n"/>
      <c r="F282" s="9" t="n"/>
      <c r="G282" s="9" t="n"/>
      <c r="H282" s="10" t="n"/>
      <c r="I282" s="10" t="n"/>
      <c r="J282" s="15" t="n"/>
      <c r="K282" s="15" t="n"/>
      <c r="L282" s="15" t="n"/>
      <c r="M282" s="15" t="n"/>
      <c r="N282" s="15" t="n"/>
      <c r="O282" s="15" t="n"/>
    </row>
    <row outlineLevel="0" r="283">
      <c r="A283" s="22" t="s">
        <v>8</v>
      </c>
      <c r="B283" s="23" t="s">
        <v>9</v>
      </c>
      <c r="C283" s="22" t="s">
        <v>10</v>
      </c>
      <c r="D283" s="22" t="s">
        <v>11</v>
      </c>
      <c r="E283" s="24" t="s"/>
      <c r="F283" s="25" t="s"/>
      <c r="G283" s="22" t="s">
        <v>12</v>
      </c>
      <c r="H283" s="22" t="s">
        <v>13</v>
      </c>
      <c r="I283" s="24" t="s"/>
      <c r="J283" s="24" t="s"/>
      <c r="K283" s="25" t="s"/>
      <c r="L283" s="22" t="s">
        <v>14</v>
      </c>
      <c r="M283" s="24" t="s"/>
      <c r="N283" s="24" t="s"/>
      <c r="O283" s="25" t="s"/>
    </row>
    <row outlineLevel="0" r="284">
      <c r="A284" s="26" t="s"/>
      <c r="B284" s="27" t="s"/>
      <c r="C284" s="26" t="s"/>
      <c r="D284" s="22" t="s">
        <v>15</v>
      </c>
      <c r="E284" s="22" t="s">
        <v>16</v>
      </c>
      <c r="F284" s="22" t="s">
        <v>17</v>
      </c>
      <c r="G284" s="26" t="s"/>
      <c r="H284" s="22" t="s">
        <v>18</v>
      </c>
      <c r="I284" s="22" t="s">
        <v>19</v>
      </c>
      <c r="J284" s="22" t="s">
        <v>20</v>
      </c>
      <c r="K284" s="22" t="s">
        <v>21</v>
      </c>
      <c r="L284" s="22" t="s">
        <v>22</v>
      </c>
      <c r="M284" s="22" t="s">
        <v>23</v>
      </c>
      <c r="N284" s="22" t="s">
        <v>24</v>
      </c>
      <c r="O284" s="22" t="s">
        <v>25</v>
      </c>
    </row>
    <row outlineLevel="0" r="285">
      <c r="A285" s="28" t="n">
        <v>1</v>
      </c>
      <c r="B285" s="29" t="n">
        <v>2</v>
      </c>
      <c r="C285" s="29" t="n">
        <v>3</v>
      </c>
      <c r="D285" s="29" t="n">
        <v>4</v>
      </c>
      <c r="E285" s="29" t="n">
        <v>5</v>
      </c>
      <c r="F285" s="29" t="n">
        <v>6</v>
      </c>
      <c r="G285" s="29" t="n">
        <v>7</v>
      </c>
      <c r="H285" s="29" t="n">
        <v>8</v>
      </c>
      <c r="I285" s="29" t="n">
        <v>9</v>
      </c>
      <c r="J285" s="29" t="n">
        <v>10</v>
      </c>
      <c r="K285" s="29" t="n">
        <v>11</v>
      </c>
      <c r="L285" s="29" t="n">
        <v>12</v>
      </c>
      <c r="M285" s="29" t="n">
        <v>13</v>
      </c>
      <c r="N285" s="29" t="n">
        <v>14</v>
      </c>
      <c r="O285" s="29" t="n">
        <v>15</v>
      </c>
    </row>
    <row outlineLevel="0" r="286">
      <c r="A286" s="30" t="s">
        <v>26</v>
      </c>
      <c r="B286" s="31" t="s"/>
      <c r="C286" s="31" t="s"/>
      <c r="D286" s="31" t="s"/>
      <c r="E286" s="31" t="s"/>
      <c r="F286" s="31" t="s"/>
      <c r="G286" s="31" t="s"/>
      <c r="H286" s="31" t="s"/>
      <c r="I286" s="31" t="s"/>
      <c r="J286" s="31" t="s"/>
      <c r="K286" s="31" t="s"/>
      <c r="L286" s="31" t="s"/>
      <c r="M286" s="31" t="s"/>
      <c r="N286" s="31" t="s"/>
      <c r="O286" s="32" t="s"/>
    </row>
    <row outlineLevel="0" r="287">
      <c r="A287" s="38" t="s">
        <v>173</v>
      </c>
      <c r="B287" s="33" t="s">
        <v>174</v>
      </c>
      <c r="C287" s="34" t="n">
        <v>105</v>
      </c>
      <c r="D287" s="36" t="n">
        <v>9.44</v>
      </c>
      <c r="E287" s="35" t="n">
        <v>18.59</v>
      </c>
      <c r="F287" s="35" t="n">
        <v>0.8</v>
      </c>
      <c r="G287" s="35" t="n">
        <v>225.79</v>
      </c>
      <c r="H287" s="35" t="n">
        <v>0.18</v>
      </c>
      <c r="I287" s="37" t="n">
        <v>0</v>
      </c>
      <c r="J287" s="37" t="n">
        <v>22.5</v>
      </c>
      <c r="K287" s="35" t="n">
        <v>0.29</v>
      </c>
      <c r="L287" s="35" t="n">
        <v>15.28</v>
      </c>
      <c r="M287" s="35" t="n">
        <v>122.43</v>
      </c>
      <c r="N287" s="35" t="n">
        <v>15.69</v>
      </c>
      <c r="O287" s="35" t="n">
        <v>1.05</v>
      </c>
    </row>
    <row outlineLevel="0" r="288">
      <c r="A288" s="28" t="s">
        <v>175</v>
      </c>
      <c r="B288" s="33" t="s">
        <v>176</v>
      </c>
      <c r="C288" s="34" t="n">
        <v>180</v>
      </c>
      <c r="D288" s="36" t="n">
        <v>5.4</v>
      </c>
      <c r="E288" s="35" t="n">
        <v>3.48</v>
      </c>
      <c r="F288" s="35" t="n">
        <v>44.02</v>
      </c>
      <c r="G288" s="35" t="n">
        <v>229.48</v>
      </c>
      <c r="H288" s="35" t="n">
        <v>0.32</v>
      </c>
      <c r="I288" s="34" t="n">
        <v>54</v>
      </c>
      <c r="J288" s="36" t="n">
        <v>8.1</v>
      </c>
      <c r="K288" s="35" t="n">
        <v>1.33</v>
      </c>
      <c r="L288" s="35" t="n">
        <v>29.21</v>
      </c>
      <c r="M288" s="36" t="n">
        <v>157.1</v>
      </c>
      <c r="N288" s="35" t="n">
        <v>62.23</v>
      </c>
      <c r="O288" s="35" t="n">
        <v>2.45</v>
      </c>
    </row>
    <row outlineLevel="0" r="289">
      <c r="A289" s="28" t="s">
        <v>121</v>
      </c>
      <c r="B289" s="33" t="s">
        <v>122</v>
      </c>
      <c r="C289" s="34" t="n">
        <v>200</v>
      </c>
      <c r="D289" s="35" t="n">
        <v>3.87</v>
      </c>
      <c r="E289" s="36" t="n">
        <v>3.1</v>
      </c>
      <c r="F289" s="35" t="n">
        <v>16.19</v>
      </c>
      <c r="G289" s="35" t="n">
        <v>109.45</v>
      </c>
      <c r="H289" s="35" t="n">
        <v>0.04</v>
      </c>
      <c r="I289" s="36" t="n">
        <v>1.3</v>
      </c>
      <c r="J289" s="35" t="n">
        <v>22.12</v>
      </c>
      <c r="K289" s="35" t="n">
        <v>0.11</v>
      </c>
      <c r="L289" s="35" t="n">
        <v>125.45</v>
      </c>
      <c r="M289" s="36" t="n">
        <v>116.2</v>
      </c>
      <c r="N289" s="34" t="n">
        <v>31</v>
      </c>
      <c r="O289" s="35" t="n">
        <v>1.01</v>
      </c>
    </row>
    <row outlineLevel="0" r="290">
      <c r="A290" s="38" t="n"/>
      <c r="B290" s="33" t="s">
        <v>37</v>
      </c>
      <c r="C290" s="34" t="n">
        <v>40</v>
      </c>
      <c r="D290" s="35" t="n">
        <v>3.16</v>
      </c>
      <c r="E290" s="36" t="n">
        <v>0.4</v>
      </c>
      <c r="F290" s="35" t="n">
        <v>19.32</v>
      </c>
      <c r="G290" s="34" t="n">
        <v>94</v>
      </c>
      <c r="H290" s="35" t="n">
        <v>0.06</v>
      </c>
      <c r="I290" s="37" t="n"/>
      <c r="J290" s="37" t="n"/>
      <c r="K290" s="35" t="n">
        <v>0.52</v>
      </c>
      <c r="L290" s="36" t="n">
        <v>9.2</v>
      </c>
      <c r="M290" s="36" t="n">
        <v>34.8</v>
      </c>
      <c r="N290" s="36" t="n">
        <v>13.2</v>
      </c>
      <c r="O290" s="36" t="n">
        <v>0.8</v>
      </c>
    </row>
    <row outlineLevel="0" r="291">
      <c r="A291" s="28" t="s">
        <v>38</v>
      </c>
      <c r="B291" s="33" t="s">
        <v>53</v>
      </c>
      <c r="C291" s="34" t="n">
        <v>100</v>
      </c>
      <c r="D291" s="36" t="n">
        <v>0.4</v>
      </c>
      <c r="E291" s="36" t="n">
        <v>0.3</v>
      </c>
      <c r="F291" s="36" t="n">
        <v>10.3</v>
      </c>
      <c r="G291" s="34" t="n">
        <v>47</v>
      </c>
      <c r="H291" s="35" t="n">
        <v>0.02</v>
      </c>
      <c r="I291" s="34" t="n">
        <v>5</v>
      </c>
      <c r="J291" s="34" t="n">
        <v>2</v>
      </c>
      <c r="K291" s="36" t="n">
        <v>0.4</v>
      </c>
      <c r="L291" s="34" t="n">
        <v>19</v>
      </c>
      <c r="M291" s="34" t="n">
        <v>16</v>
      </c>
      <c r="N291" s="34" t="n">
        <v>12</v>
      </c>
      <c r="O291" s="36" t="n">
        <v>2.3</v>
      </c>
    </row>
    <row outlineLevel="0" r="292">
      <c r="A292" s="30" t="s">
        <v>40</v>
      </c>
      <c r="B292" s="32" t="s"/>
      <c r="C292" s="29" t="n">
        <v>625</v>
      </c>
      <c r="D292" s="35" t="n">
        <v>22.27</v>
      </c>
      <c r="E292" s="35" t="n">
        <v>25.87</v>
      </c>
      <c r="F292" s="35" t="n">
        <v>90.63</v>
      </c>
      <c r="G292" s="35" t="n">
        <v>705.72</v>
      </c>
      <c r="H292" s="35" t="n">
        <v>0.62</v>
      </c>
      <c r="I292" s="36" t="n">
        <v>60.3</v>
      </c>
      <c r="J292" s="35" t="n">
        <v>54.72</v>
      </c>
      <c r="K292" s="35" t="n">
        <v>2.65</v>
      </c>
      <c r="L292" s="35" t="n">
        <v>198.14</v>
      </c>
      <c r="M292" s="35" t="n">
        <v>446.53</v>
      </c>
      <c r="N292" s="35" t="n">
        <v>134.12</v>
      </c>
      <c r="O292" s="35" t="n">
        <v>7.61</v>
      </c>
    </row>
    <row outlineLevel="0" r="293">
      <c r="A293" s="30" t="s">
        <v>41</v>
      </c>
      <c r="B293" s="31" t="s"/>
      <c r="C293" s="31" t="s"/>
      <c r="D293" s="31" t="s"/>
      <c r="E293" s="31" t="s"/>
      <c r="F293" s="31" t="s"/>
      <c r="G293" s="31" t="s"/>
      <c r="H293" s="31" t="s"/>
      <c r="I293" s="31" t="s"/>
      <c r="J293" s="31" t="s"/>
      <c r="K293" s="31" t="s"/>
      <c r="L293" s="31" t="s"/>
      <c r="M293" s="31" t="s"/>
      <c r="N293" s="31" t="s"/>
      <c r="O293" s="32" t="s"/>
    </row>
    <row ht="33" outlineLevel="0" r="294">
      <c r="A294" s="28" t="s">
        <v>177</v>
      </c>
      <c r="B294" s="33" t="s">
        <v>178</v>
      </c>
      <c r="C294" s="34" t="n">
        <v>100</v>
      </c>
      <c r="D294" s="36" t="n">
        <v>2.1</v>
      </c>
      <c r="E294" s="35" t="n">
        <v>5.18</v>
      </c>
      <c r="F294" s="35" t="n">
        <v>7.77</v>
      </c>
      <c r="G294" s="35" t="n">
        <v>86.35</v>
      </c>
      <c r="H294" s="35" t="n">
        <v>0.06</v>
      </c>
      <c r="I294" s="35" t="n">
        <v>34.35</v>
      </c>
      <c r="J294" s="36" t="n">
        <v>276.5</v>
      </c>
      <c r="K294" s="35" t="n">
        <v>2.38</v>
      </c>
      <c r="L294" s="35" t="n">
        <v>39.42</v>
      </c>
      <c r="M294" s="35" t="n">
        <v>46.16</v>
      </c>
      <c r="N294" s="35" t="n">
        <v>20.44</v>
      </c>
      <c r="O294" s="35" t="n">
        <v>0.69</v>
      </c>
    </row>
    <row ht="33" outlineLevel="0" r="295">
      <c r="A295" s="41" t="s">
        <v>139</v>
      </c>
      <c r="B295" s="33" t="s">
        <v>179</v>
      </c>
      <c r="C295" s="34" t="n">
        <v>260</v>
      </c>
      <c r="D295" s="35" t="n">
        <v>7.5</v>
      </c>
      <c r="E295" s="35" t="n">
        <v>8.1</v>
      </c>
      <c r="F295" s="35" t="n">
        <v>19.21</v>
      </c>
      <c r="G295" s="35" t="n">
        <v>176.61</v>
      </c>
      <c r="H295" s="35" t="n">
        <v>0.28</v>
      </c>
      <c r="I295" s="36" t="n">
        <v>12.1</v>
      </c>
      <c r="J295" s="36" t="n">
        <v>221.5</v>
      </c>
      <c r="K295" s="35" t="n">
        <v>2.44</v>
      </c>
      <c r="L295" s="35" t="n">
        <v>50.24</v>
      </c>
      <c r="M295" s="36" t="n">
        <v>169.03</v>
      </c>
      <c r="N295" s="35" t="n">
        <v>42.01</v>
      </c>
      <c r="O295" s="35" t="n">
        <v>2.29</v>
      </c>
    </row>
    <row outlineLevel="0" r="296">
      <c r="A296" s="38" t="s">
        <v>180</v>
      </c>
      <c r="B296" s="33" t="s">
        <v>181</v>
      </c>
      <c r="C296" s="34" t="n">
        <v>280</v>
      </c>
      <c r="D296" s="35" t="n">
        <v>25.88</v>
      </c>
      <c r="E296" s="35" t="n">
        <v>22.63</v>
      </c>
      <c r="F296" s="35" t="n">
        <v>23.95</v>
      </c>
      <c r="G296" s="35" t="n">
        <v>405.56</v>
      </c>
      <c r="H296" s="35" t="n">
        <v>1.24</v>
      </c>
      <c r="I296" s="35" t="n">
        <v>59.54</v>
      </c>
      <c r="J296" s="35" t="n">
        <v>377.17</v>
      </c>
      <c r="K296" s="35" t="n">
        <v>2.29</v>
      </c>
      <c r="L296" s="35" t="n">
        <v>49.25</v>
      </c>
      <c r="M296" s="35" t="n">
        <v>287.33</v>
      </c>
      <c r="N296" s="35" t="n">
        <v>62.38</v>
      </c>
      <c r="O296" s="35" t="n">
        <v>3.41</v>
      </c>
    </row>
    <row outlineLevel="0" r="297">
      <c r="A297" s="28" t="s">
        <v>92</v>
      </c>
      <c r="B297" s="33" t="s">
        <v>129</v>
      </c>
      <c r="C297" s="34" t="n">
        <v>200</v>
      </c>
      <c r="D297" s="35" t="n">
        <v>0.14</v>
      </c>
      <c r="E297" s="36" t="n">
        <v>0.1</v>
      </c>
      <c r="F297" s="35" t="n">
        <v>12.62</v>
      </c>
      <c r="G297" s="35" t="n">
        <v>53.09</v>
      </c>
      <c r="H297" s="37" t="n"/>
      <c r="I297" s="34" t="n">
        <v>3</v>
      </c>
      <c r="J297" s="36" t="n">
        <v>1.6</v>
      </c>
      <c r="K297" s="36" t="n">
        <v>0.2</v>
      </c>
      <c r="L297" s="35" t="n">
        <v>5.33</v>
      </c>
      <c r="M297" s="36" t="n">
        <v>3.2</v>
      </c>
      <c r="N297" s="36" t="n">
        <v>1.4</v>
      </c>
      <c r="O297" s="35" t="n">
        <v>0.11</v>
      </c>
    </row>
    <row outlineLevel="0" r="298">
      <c r="A298" s="38" t="n"/>
      <c r="B298" s="33" t="s">
        <v>37</v>
      </c>
      <c r="C298" s="34" t="n">
        <v>30</v>
      </c>
      <c r="D298" s="35" t="n">
        <v>2.37</v>
      </c>
      <c r="E298" s="36" t="n">
        <v>0.3</v>
      </c>
      <c r="F298" s="35" t="n">
        <v>14.49</v>
      </c>
      <c r="G298" s="36" t="n">
        <v>70.5</v>
      </c>
      <c r="H298" s="35" t="n">
        <v>0.05</v>
      </c>
      <c r="I298" s="37" t="n"/>
      <c r="J298" s="37" t="n"/>
      <c r="K298" s="35" t="n">
        <v>0.39</v>
      </c>
      <c r="L298" s="36" t="n">
        <v>6.9</v>
      </c>
      <c r="M298" s="36" t="n">
        <v>26.1</v>
      </c>
      <c r="N298" s="36" t="n">
        <v>9.9</v>
      </c>
      <c r="O298" s="36" t="n">
        <v>0.6</v>
      </c>
    </row>
    <row outlineLevel="0" r="299">
      <c r="A299" s="38" t="n"/>
      <c r="B299" s="33" t="s">
        <v>52</v>
      </c>
      <c r="C299" s="34" t="n">
        <v>60</v>
      </c>
      <c r="D299" s="35" t="n">
        <v>3.36</v>
      </c>
      <c r="E299" s="35" t="n">
        <v>0.66</v>
      </c>
      <c r="F299" s="35" t="n">
        <v>29.64</v>
      </c>
      <c r="G299" s="36" t="n">
        <v>118.8</v>
      </c>
      <c r="H299" s="36" t="n">
        <v>0.1</v>
      </c>
      <c r="I299" s="37" t="n"/>
      <c r="J299" s="37" t="n"/>
      <c r="K299" s="35" t="n">
        <v>0.84</v>
      </c>
      <c r="L299" s="36" t="n">
        <v>17.4</v>
      </c>
      <c r="M299" s="34" t="n">
        <v>90</v>
      </c>
      <c r="N299" s="36" t="n">
        <v>28.2</v>
      </c>
      <c r="O299" s="35" t="n">
        <v>2.34</v>
      </c>
    </row>
    <row outlineLevel="0" r="300">
      <c r="A300" s="28" t="s">
        <v>38</v>
      </c>
      <c r="B300" s="33" t="s">
        <v>39</v>
      </c>
      <c r="C300" s="34" t="n">
        <v>100</v>
      </c>
      <c r="D300" s="36" t="n">
        <v>0.4</v>
      </c>
      <c r="E300" s="36" t="n">
        <v>0.4</v>
      </c>
      <c r="F300" s="36" t="n">
        <v>9.8</v>
      </c>
      <c r="G300" s="34" t="n">
        <v>47</v>
      </c>
      <c r="H300" s="35" t="n">
        <v>0.03</v>
      </c>
      <c r="I300" s="34" t="n">
        <v>10</v>
      </c>
      <c r="J300" s="34" t="n">
        <v>5</v>
      </c>
      <c r="K300" s="36" t="n">
        <v>0.2</v>
      </c>
      <c r="L300" s="34" t="n">
        <v>16</v>
      </c>
      <c r="M300" s="34" t="n">
        <v>11</v>
      </c>
      <c r="N300" s="34" t="n">
        <v>9</v>
      </c>
      <c r="O300" s="36" t="n">
        <v>2.2</v>
      </c>
    </row>
    <row outlineLevel="0" r="301">
      <c r="A301" s="30" t="s">
        <v>54</v>
      </c>
      <c r="B301" s="32" t="s"/>
      <c r="C301" s="39" t="n">
        <v>1030</v>
      </c>
      <c r="D301" s="35" t="n">
        <v>41.75</v>
      </c>
      <c r="E301" s="35" t="n">
        <v>37.37</v>
      </c>
      <c r="F301" s="35" t="n">
        <v>117.48</v>
      </c>
      <c r="G301" s="35" t="n">
        <v>957.91</v>
      </c>
      <c r="H301" s="35" t="n">
        <v>1.76</v>
      </c>
      <c r="I301" s="35" t="n">
        <v>118.99</v>
      </c>
      <c r="J301" s="35" t="n">
        <v>881.77</v>
      </c>
      <c r="K301" s="35" t="n">
        <v>8.74</v>
      </c>
      <c r="L301" s="35" t="n">
        <v>184.54</v>
      </c>
      <c r="M301" s="35" t="n">
        <v>632.82</v>
      </c>
      <c r="N301" s="35" t="n">
        <v>173.33</v>
      </c>
      <c r="O301" s="35" t="n">
        <v>11.64</v>
      </c>
    </row>
    <row outlineLevel="0" r="302">
      <c r="A302" s="30" t="s">
        <v>55</v>
      </c>
      <c r="B302" s="31" t="s"/>
      <c r="C302" s="31" t="s"/>
      <c r="D302" s="31" t="s"/>
      <c r="E302" s="31" t="s"/>
      <c r="F302" s="31" t="s"/>
      <c r="G302" s="31" t="s"/>
      <c r="H302" s="31" t="s"/>
      <c r="I302" s="31" t="s"/>
      <c r="J302" s="31" t="s"/>
      <c r="K302" s="31" t="s"/>
      <c r="L302" s="31" t="s"/>
      <c r="M302" s="31" t="s"/>
      <c r="N302" s="31" t="s"/>
      <c r="O302" s="32" t="s"/>
    </row>
    <row customFormat="true" ht="16.5" outlineLevel="0" r="303" s="3">
      <c r="A303" s="38" t="s">
        <v>182</v>
      </c>
      <c r="B303" s="33" t="s">
        <v>183</v>
      </c>
      <c r="C303" s="34" t="n">
        <v>55</v>
      </c>
      <c r="D303" s="35" t="n">
        <v>8.77</v>
      </c>
      <c r="E303" s="35" t="n">
        <v>10.53</v>
      </c>
      <c r="F303" s="35" t="n">
        <v>11.52</v>
      </c>
      <c r="G303" s="35" t="n">
        <v>175.93</v>
      </c>
      <c r="H303" s="35" t="n">
        <v>0.08</v>
      </c>
      <c r="I303" s="37" t="n"/>
      <c r="J303" s="35" t="n">
        <v>85.65</v>
      </c>
      <c r="K303" s="35" t="n">
        <v>1.54</v>
      </c>
      <c r="L303" s="35" t="n">
        <v>118.05</v>
      </c>
      <c r="M303" s="36" t="n">
        <v>82.5</v>
      </c>
      <c r="N303" s="35" t="n">
        <v>14.45</v>
      </c>
      <c r="O303" s="36" t="n">
        <v>2.4</v>
      </c>
    </row>
    <row customFormat="true" ht="16.5" outlineLevel="0" r="304" s="3">
      <c r="A304" s="38" t="s">
        <v>84</v>
      </c>
      <c r="B304" s="33" t="s">
        <v>85</v>
      </c>
      <c r="C304" s="34" t="n">
        <v>200</v>
      </c>
      <c r="D304" s="36" t="n">
        <v>0.3</v>
      </c>
      <c r="E304" s="35" t="n">
        <v>0.06</v>
      </c>
      <c r="F304" s="36" t="n">
        <v>12.5</v>
      </c>
      <c r="G304" s="35" t="n">
        <v>53.93</v>
      </c>
      <c r="H304" s="37" t="n"/>
      <c r="I304" s="36" t="n">
        <v>30.1</v>
      </c>
      <c r="J304" s="35" t="n">
        <v>25.01</v>
      </c>
      <c r="K304" s="35" t="n">
        <v>0.11</v>
      </c>
      <c r="L304" s="35" t="n">
        <v>7.08</v>
      </c>
      <c r="M304" s="35" t="n">
        <v>8.75</v>
      </c>
      <c r="N304" s="35" t="n">
        <v>4.91</v>
      </c>
      <c r="O304" s="35" t="n">
        <v>0.94</v>
      </c>
    </row>
    <row customFormat="true" ht="16.5" outlineLevel="0" r="305" s="3">
      <c r="A305" s="28" t="s">
        <v>38</v>
      </c>
      <c r="B305" s="33" t="s">
        <v>53</v>
      </c>
      <c r="C305" s="34" t="n">
        <v>100</v>
      </c>
      <c r="D305" s="36" t="n">
        <v>0.4</v>
      </c>
      <c r="E305" s="36" t="n">
        <v>0.3</v>
      </c>
      <c r="F305" s="36" t="n">
        <v>10.3</v>
      </c>
      <c r="G305" s="34" t="n">
        <v>47</v>
      </c>
      <c r="H305" s="35" t="n">
        <v>0.02</v>
      </c>
      <c r="I305" s="34" t="n">
        <v>5</v>
      </c>
      <c r="J305" s="34" t="n">
        <v>2</v>
      </c>
      <c r="K305" s="36" t="n">
        <v>0.4</v>
      </c>
      <c r="L305" s="34" t="n">
        <v>19</v>
      </c>
      <c r="M305" s="34" t="n">
        <v>16</v>
      </c>
      <c r="N305" s="34" t="n">
        <v>12</v>
      </c>
      <c r="O305" s="36" t="n">
        <v>2.3</v>
      </c>
    </row>
    <row customFormat="true" ht="16.5" outlineLevel="0" r="306" s="3">
      <c r="A306" s="30" t="s">
        <v>59</v>
      </c>
      <c r="B306" s="32" t="s"/>
      <c r="C306" s="29" t="n">
        <v>355</v>
      </c>
      <c r="D306" s="35" t="n">
        <v>9.47</v>
      </c>
      <c r="E306" s="35" t="n">
        <v>10.89</v>
      </c>
      <c r="F306" s="35" t="n">
        <v>34.32</v>
      </c>
      <c r="G306" s="35" t="n">
        <v>276.86</v>
      </c>
      <c r="H306" s="36" t="n">
        <v>0.1</v>
      </c>
      <c r="I306" s="36" t="n">
        <v>35.1</v>
      </c>
      <c r="J306" s="35" t="n">
        <v>112.66</v>
      </c>
      <c r="K306" s="35" t="n">
        <v>2.05</v>
      </c>
      <c r="L306" s="35" t="n">
        <v>144.13</v>
      </c>
      <c r="M306" s="35" t="n">
        <v>107.25</v>
      </c>
      <c r="N306" s="35" t="n">
        <v>31.36</v>
      </c>
      <c r="O306" s="35" t="n">
        <v>5.64</v>
      </c>
    </row>
    <row outlineLevel="0" r="307">
      <c r="A307" s="30" t="s">
        <v>60</v>
      </c>
      <c r="B307" s="32" t="s"/>
      <c r="C307" s="39" t="n">
        <v>2010</v>
      </c>
      <c r="D307" s="35" t="n">
        <v>73.49</v>
      </c>
      <c r="E307" s="35" t="n">
        <v>74.13</v>
      </c>
      <c r="F307" s="35" t="n">
        <v>242.43</v>
      </c>
      <c r="G307" s="35" t="n">
        <v>1940.49</v>
      </c>
      <c r="H307" s="35" t="n">
        <v>2.48</v>
      </c>
      <c r="I307" s="35" t="n">
        <v>214.39</v>
      </c>
      <c r="J307" s="35" t="n">
        <v>1049.15</v>
      </c>
      <c r="K307" s="35" t="n">
        <v>13.44</v>
      </c>
      <c r="L307" s="35" t="n">
        <v>526.81</v>
      </c>
      <c r="M307" s="36" t="n">
        <v>1186.6</v>
      </c>
      <c r="N307" s="35" t="n">
        <v>338.81</v>
      </c>
      <c r="O307" s="35" t="n">
        <v>24.89</v>
      </c>
    </row>
    <row customFormat="true" ht="16.5" outlineLevel="0" r="308" s="3">
      <c r="A308" s="7" t="s">
        <v>1</v>
      </c>
      <c r="B308" s="8" t="s">
        <v>2</v>
      </c>
      <c r="C308" s="9" t="n"/>
      <c r="D308" s="9" t="n"/>
      <c r="E308" s="9" t="n"/>
      <c r="F308" s="9" t="n"/>
      <c r="G308" s="9" t="n"/>
      <c r="H308" s="10" t="n"/>
      <c r="I308" s="11" t="s"/>
      <c r="J308" s="12" t="n"/>
      <c r="K308" s="13" t="s"/>
      <c r="L308" s="13" t="s"/>
      <c r="M308" s="13" t="s"/>
      <c r="N308" s="13" t="s"/>
      <c r="O308" s="14" t="s"/>
    </row>
    <row customFormat="true" ht="16.5" outlineLevel="0" r="309" s="3">
      <c r="A309" s="7" t="s">
        <v>3</v>
      </c>
      <c r="B309" s="8" t="s">
        <v>4</v>
      </c>
      <c r="C309" s="9" t="n"/>
      <c r="D309" s="9" t="n"/>
      <c r="E309" s="9" t="n"/>
      <c r="F309" s="9" t="n"/>
      <c r="G309" s="9" t="n"/>
      <c r="H309" s="10" t="n"/>
      <c r="I309" s="11" t="s"/>
      <c r="J309" s="15" t="n"/>
      <c r="K309" s="16" t="s"/>
      <c r="L309" s="16" t="s"/>
      <c r="M309" s="16" t="s"/>
      <c r="N309" s="16" t="s"/>
      <c r="O309" s="17" t="s"/>
    </row>
    <row customFormat="true" ht="16.5" outlineLevel="0" r="310" s="3">
      <c r="A310" s="18" t="s">
        <v>5</v>
      </c>
      <c r="B310" s="19" t="s">
        <v>6</v>
      </c>
      <c r="C310" s="15" t="n"/>
      <c r="D310" s="15" t="n"/>
      <c r="E310" s="15" t="n"/>
      <c r="F310" s="9" t="n"/>
      <c r="G310" s="9" t="n"/>
      <c r="H310" s="10" t="n"/>
      <c r="I310" s="10" t="n"/>
      <c r="J310" s="15" t="n"/>
      <c r="K310" s="15" t="n"/>
      <c r="L310" s="15" t="n"/>
      <c r="M310" s="15" t="n"/>
      <c r="N310" s="15" t="n"/>
      <c r="O310" s="15" t="n"/>
    </row>
    <row customFormat="true" ht="16.5" outlineLevel="0" r="311" s="3">
      <c r="A311" s="20" t="s">
        <v>7</v>
      </c>
      <c r="B311" s="21" t="n">
        <v>3</v>
      </c>
      <c r="C311" s="9" t="n"/>
      <c r="D311" s="9" t="n"/>
      <c r="E311" s="9" t="n"/>
      <c r="F311" s="9" t="n"/>
      <c r="G311" s="9" t="n"/>
      <c r="H311" s="10" t="n"/>
      <c r="I311" s="10" t="n"/>
      <c r="J311" s="15" t="n"/>
      <c r="K311" s="15" t="n"/>
      <c r="L311" s="15" t="n"/>
      <c r="M311" s="15" t="n"/>
      <c r="N311" s="15" t="n"/>
      <c r="O311" s="15" t="n"/>
    </row>
    <row customFormat="true" ht="16.5" outlineLevel="0" r="312" s="3">
      <c r="A312" s="22" t="s">
        <v>8</v>
      </c>
      <c r="B312" s="23" t="s">
        <v>9</v>
      </c>
      <c r="C312" s="22" t="s">
        <v>10</v>
      </c>
      <c r="D312" s="22" t="s">
        <v>11</v>
      </c>
      <c r="E312" s="24" t="s"/>
      <c r="F312" s="25" t="s"/>
      <c r="G312" s="22" t="s">
        <v>12</v>
      </c>
      <c r="H312" s="22" t="s">
        <v>13</v>
      </c>
      <c r="I312" s="24" t="s"/>
      <c r="J312" s="24" t="s"/>
      <c r="K312" s="25" t="s"/>
      <c r="L312" s="22" t="s">
        <v>14</v>
      </c>
      <c r="M312" s="24" t="s"/>
      <c r="N312" s="24" t="s"/>
      <c r="O312" s="25" t="s"/>
    </row>
    <row outlineLevel="0" r="313">
      <c r="A313" s="26" t="s"/>
      <c r="B313" s="27" t="s"/>
      <c r="C313" s="26" t="s"/>
      <c r="D313" s="22" t="s">
        <v>15</v>
      </c>
      <c r="E313" s="22" t="s">
        <v>16</v>
      </c>
      <c r="F313" s="22" t="s">
        <v>17</v>
      </c>
      <c r="G313" s="26" t="s"/>
      <c r="H313" s="22" t="s">
        <v>18</v>
      </c>
      <c r="I313" s="22" t="s">
        <v>19</v>
      </c>
      <c r="J313" s="22" t="s">
        <v>20</v>
      </c>
      <c r="K313" s="22" t="s">
        <v>21</v>
      </c>
      <c r="L313" s="22" t="s">
        <v>22</v>
      </c>
      <c r="M313" s="22" t="s">
        <v>23</v>
      </c>
      <c r="N313" s="22" t="s">
        <v>24</v>
      </c>
      <c r="O313" s="22" t="s">
        <v>25</v>
      </c>
    </row>
    <row outlineLevel="0" r="314">
      <c r="A314" s="28" t="n">
        <v>1</v>
      </c>
      <c r="B314" s="29" t="n">
        <v>2</v>
      </c>
      <c r="C314" s="29" t="n">
        <v>3</v>
      </c>
      <c r="D314" s="29" t="n">
        <v>4</v>
      </c>
      <c r="E314" s="29" t="n">
        <v>5</v>
      </c>
      <c r="F314" s="29" t="n">
        <v>6</v>
      </c>
      <c r="G314" s="29" t="n">
        <v>7</v>
      </c>
      <c r="H314" s="29" t="n">
        <v>8</v>
      </c>
      <c r="I314" s="29" t="n">
        <v>9</v>
      </c>
      <c r="J314" s="29" t="n">
        <v>10</v>
      </c>
      <c r="K314" s="29" t="n">
        <v>11</v>
      </c>
      <c r="L314" s="29" t="n">
        <v>12</v>
      </c>
      <c r="M314" s="29" t="n">
        <v>13</v>
      </c>
      <c r="N314" s="29" t="n">
        <v>14</v>
      </c>
      <c r="O314" s="29" t="n">
        <v>15</v>
      </c>
    </row>
    <row outlineLevel="0" r="315">
      <c r="A315" s="30" t="s">
        <v>26</v>
      </c>
      <c r="B315" s="31" t="s"/>
      <c r="C315" s="31" t="s"/>
      <c r="D315" s="31" t="s"/>
      <c r="E315" s="31" t="s"/>
      <c r="F315" s="31" t="s"/>
      <c r="G315" s="31" t="s"/>
      <c r="H315" s="31" t="s"/>
      <c r="I315" s="31" t="s"/>
      <c r="J315" s="31" t="s"/>
      <c r="K315" s="31" t="s"/>
      <c r="L315" s="31" t="s"/>
      <c r="M315" s="31" t="s"/>
      <c r="N315" s="31" t="s"/>
      <c r="O315" s="32" t="s"/>
    </row>
    <row outlineLevel="0" r="316">
      <c r="A316" s="28" t="s">
        <v>27</v>
      </c>
      <c r="B316" s="33" t="s">
        <v>28</v>
      </c>
      <c r="C316" s="34" t="n">
        <v>10</v>
      </c>
      <c r="D316" s="35" t="n">
        <v>0.08</v>
      </c>
      <c r="E316" s="35" t="n">
        <v>7.25</v>
      </c>
      <c r="F316" s="35" t="n">
        <v>0.13</v>
      </c>
      <c r="G316" s="36" t="n">
        <v>66.1</v>
      </c>
      <c r="H316" s="37" t="n"/>
      <c r="I316" s="37" t="n"/>
      <c r="J316" s="34" t="n">
        <v>45</v>
      </c>
      <c r="K316" s="36" t="n">
        <v>0.1</v>
      </c>
      <c r="L316" s="36" t="n">
        <v>2.4</v>
      </c>
      <c r="M316" s="34" t="n">
        <v>3</v>
      </c>
      <c r="N316" s="35" t="n">
        <v>0.05</v>
      </c>
      <c r="O316" s="35" t="n">
        <v>0.02</v>
      </c>
    </row>
    <row outlineLevel="0" r="317">
      <c r="A317" s="28" t="s">
        <v>29</v>
      </c>
      <c r="B317" s="33" t="s">
        <v>30</v>
      </c>
      <c r="C317" s="34" t="n">
        <v>15</v>
      </c>
      <c r="D317" s="35" t="n">
        <v>3.48</v>
      </c>
      <c r="E317" s="35" t="n">
        <v>4.43</v>
      </c>
      <c r="F317" s="37" t="n"/>
      <c r="G317" s="36" t="n">
        <v>54.6</v>
      </c>
      <c r="H317" s="35" t="n">
        <v>0.01</v>
      </c>
      <c r="I317" s="35" t="n">
        <v>0.11</v>
      </c>
      <c r="J317" s="36" t="n">
        <v>43.2</v>
      </c>
      <c r="K317" s="35" t="n">
        <v>0.08</v>
      </c>
      <c r="L317" s="34" t="n">
        <v>132</v>
      </c>
      <c r="M317" s="34" t="n">
        <v>75</v>
      </c>
      <c r="N317" s="35" t="n">
        <v>5.25</v>
      </c>
      <c r="O317" s="35" t="n">
        <v>0.15</v>
      </c>
    </row>
    <row outlineLevel="0" r="318">
      <c r="A318" s="28" t="s">
        <v>31</v>
      </c>
      <c r="B318" s="33" t="s">
        <v>32</v>
      </c>
      <c r="C318" s="34" t="n">
        <v>40</v>
      </c>
      <c r="D318" s="35" t="n">
        <v>5.08</v>
      </c>
      <c r="E318" s="36" t="n">
        <v>4.6</v>
      </c>
      <c r="F318" s="35" t="n">
        <v>0.28</v>
      </c>
      <c r="G318" s="36" t="n">
        <v>62.8</v>
      </c>
      <c r="H318" s="35" t="n">
        <v>0.03</v>
      </c>
      <c r="I318" s="37" t="n"/>
      <c r="J318" s="34" t="n">
        <v>104</v>
      </c>
      <c r="K318" s="35" t="n">
        <v>0.24</v>
      </c>
      <c r="L318" s="34" t="n">
        <v>22</v>
      </c>
      <c r="M318" s="36" t="n">
        <v>76.8</v>
      </c>
      <c r="N318" s="36" t="n">
        <v>4.8</v>
      </c>
      <c r="O318" s="34" t="n">
        <v>1</v>
      </c>
    </row>
    <row ht="33" outlineLevel="0" r="319">
      <c r="A319" s="28" t="s">
        <v>184</v>
      </c>
      <c r="B319" s="33" t="s">
        <v>185</v>
      </c>
      <c r="C319" s="34" t="n">
        <v>220</v>
      </c>
      <c r="D319" s="36" t="n">
        <v>5.9</v>
      </c>
      <c r="E319" s="35" t="n">
        <v>4.53</v>
      </c>
      <c r="F319" s="35" t="n">
        <v>46.59</v>
      </c>
      <c r="G319" s="35" t="n">
        <v>251.44</v>
      </c>
      <c r="H319" s="35" t="n">
        <v>0.16</v>
      </c>
      <c r="I319" s="35" t="n">
        <v>1.63</v>
      </c>
      <c r="J319" s="36" t="n">
        <v>25.5</v>
      </c>
      <c r="K319" s="35" t="n">
        <v>1.01</v>
      </c>
      <c r="L319" s="35" t="n">
        <v>37.87</v>
      </c>
      <c r="M319" s="35" t="n">
        <v>150.48</v>
      </c>
      <c r="N319" s="35" t="n">
        <v>32.24</v>
      </c>
      <c r="O319" s="35" t="n">
        <v>2.46</v>
      </c>
    </row>
    <row outlineLevel="0" r="320">
      <c r="A320" s="28" t="s">
        <v>35</v>
      </c>
      <c r="B320" s="33" t="s">
        <v>36</v>
      </c>
      <c r="C320" s="34" t="n">
        <v>200</v>
      </c>
      <c r="D320" s="35" t="n">
        <v>0.26</v>
      </c>
      <c r="E320" s="35" t="n">
        <v>0.03</v>
      </c>
      <c r="F320" s="35" t="n">
        <v>11.26</v>
      </c>
      <c r="G320" s="35" t="n">
        <v>47.79</v>
      </c>
      <c r="H320" s="37" t="n"/>
      <c r="I320" s="36" t="n">
        <v>2.9</v>
      </c>
      <c r="J320" s="36" t="n">
        <v>0.5</v>
      </c>
      <c r="K320" s="35" t="n">
        <v>0.01</v>
      </c>
      <c r="L320" s="35" t="n">
        <v>8.08</v>
      </c>
      <c r="M320" s="35" t="n">
        <v>9.78</v>
      </c>
      <c r="N320" s="35" t="n">
        <v>5.24</v>
      </c>
      <c r="O320" s="36" t="n">
        <v>0.9</v>
      </c>
    </row>
    <row outlineLevel="0" r="321">
      <c r="A321" s="38" t="n"/>
      <c r="B321" s="33" t="s">
        <v>37</v>
      </c>
      <c r="C321" s="34" t="n">
        <v>40</v>
      </c>
      <c r="D321" s="35" t="n">
        <v>3.16</v>
      </c>
      <c r="E321" s="36" t="n">
        <v>0.4</v>
      </c>
      <c r="F321" s="35" t="n">
        <v>19.32</v>
      </c>
      <c r="G321" s="34" t="n">
        <v>94</v>
      </c>
      <c r="H321" s="35" t="n">
        <v>0.06</v>
      </c>
      <c r="I321" s="37" t="n"/>
      <c r="J321" s="37" t="n"/>
      <c r="K321" s="35" t="n">
        <v>0.52</v>
      </c>
      <c r="L321" s="36" t="n">
        <v>9.2</v>
      </c>
      <c r="M321" s="36" t="n">
        <v>34.8</v>
      </c>
      <c r="N321" s="36" t="n">
        <v>13.2</v>
      </c>
      <c r="O321" s="36" t="n">
        <v>0.8</v>
      </c>
    </row>
    <row outlineLevel="0" r="322">
      <c r="A322" s="28" t="s">
        <v>38</v>
      </c>
      <c r="B322" s="33" t="s">
        <v>39</v>
      </c>
      <c r="C322" s="34" t="n">
        <v>100</v>
      </c>
      <c r="D322" s="36" t="n">
        <v>0.4</v>
      </c>
      <c r="E322" s="36" t="n">
        <v>0.4</v>
      </c>
      <c r="F322" s="36" t="n">
        <v>9.8</v>
      </c>
      <c r="G322" s="34" t="n">
        <v>47</v>
      </c>
      <c r="H322" s="35" t="n">
        <v>0.03</v>
      </c>
      <c r="I322" s="34" t="n">
        <v>10</v>
      </c>
      <c r="J322" s="34" t="n">
        <v>5</v>
      </c>
      <c r="K322" s="36" t="n">
        <v>0.2</v>
      </c>
      <c r="L322" s="34" t="n">
        <v>16</v>
      </c>
      <c r="M322" s="34" t="n">
        <v>11</v>
      </c>
      <c r="N322" s="34" t="n">
        <v>9</v>
      </c>
      <c r="O322" s="36" t="n">
        <v>2.2</v>
      </c>
    </row>
    <row outlineLevel="0" r="323">
      <c r="A323" s="30" t="s">
        <v>40</v>
      </c>
      <c r="B323" s="32" t="s"/>
      <c r="C323" s="29" t="n">
        <v>625</v>
      </c>
      <c r="D323" s="35" t="n">
        <v>18.36</v>
      </c>
      <c r="E323" s="35" t="n">
        <v>21.64</v>
      </c>
      <c r="F323" s="35" t="n">
        <v>87.38</v>
      </c>
      <c r="G323" s="35" t="n">
        <v>623.73</v>
      </c>
      <c r="H323" s="35" t="n">
        <v>0.29</v>
      </c>
      <c r="I323" s="35" t="n">
        <v>14.64</v>
      </c>
      <c r="J323" s="36" t="n">
        <v>223.2</v>
      </c>
      <c r="K323" s="35" t="n">
        <v>2.16</v>
      </c>
      <c r="L323" s="35" t="n">
        <v>227.55</v>
      </c>
      <c r="M323" s="35" t="n">
        <v>360.86</v>
      </c>
      <c r="N323" s="35" t="n">
        <v>69.78</v>
      </c>
      <c r="O323" s="35" t="n">
        <v>7.53</v>
      </c>
    </row>
    <row outlineLevel="0" r="324">
      <c r="A324" s="30" t="s">
        <v>41</v>
      </c>
      <c r="B324" s="31" t="s"/>
      <c r="C324" s="31" t="s"/>
      <c r="D324" s="31" t="s"/>
      <c r="E324" s="31" t="s"/>
      <c r="F324" s="31" t="s"/>
      <c r="G324" s="31" t="s"/>
      <c r="H324" s="31" t="s"/>
      <c r="I324" s="31" t="s"/>
      <c r="J324" s="31" t="s"/>
      <c r="K324" s="31" t="s"/>
      <c r="L324" s="31" t="s"/>
      <c r="M324" s="31" t="s"/>
      <c r="N324" s="31" t="s"/>
      <c r="O324" s="32" t="s"/>
    </row>
    <row outlineLevel="0" r="325">
      <c r="A325" s="28" t="s">
        <v>186</v>
      </c>
      <c r="B325" s="33" t="s">
        <v>187</v>
      </c>
      <c r="C325" s="34" t="n">
        <v>100</v>
      </c>
      <c r="D325" s="35" t="n">
        <v>5.75</v>
      </c>
      <c r="E325" s="35" t="n">
        <v>11.22</v>
      </c>
      <c r="F325" s="35" t="n">
        <v>11.42</v>
      </c>
      <c r="G325" s="35" t="n">
        <v>169.83</v>
      </c>
      <c r="H325" s="35" t="n">
        <v>0.08</v>
      </c>
      <c r="I325" s="34" t="n">
        <v>14</v>
      </c>
      <c r="J325" s="36" t="n">
        <v>9.6</v>
      </c>
      <c r="K325" s="35" t="n">
        <v>3.43</v>
      </c>
      <c r="L325" s="34" t="n">
        <v>25</v>
      </c>
      <c r="M325" s="35" t="n">
        <v>98.23</v>
      </c>
      <c r="N325" s="35" t="n">
        <v>33.85</v>
      </c>
      <c r="O325" s="35" t="n">
        <v>0.98</v>
      </c>
    </row>
    <row ht="33" outlineLevel="0" r="326">
      <c r="A326" s="28" t="s">
        <v>88</v>
      </c>
      <c r="B326" s="33" t="s">
        <v>89</v>
      </c>
      <c r="C326" s="34" t="n">
        <v>275</v>
      </c>
      <c r="D326" s="35" t="n">
        <v>4</v>
      </c>
      <c r="E326" s="35" t="n">
        <v>11.6</v>
      </c>
      <c r="F326" s="35" t="n">
        <v>12.89</v>
      </c>
      <c r="G326" s="35" t="n">
        <v>172.81</v>
      </c>
      <c r="H326" s="35" t="n">
        <v>0.26</v>
      </c>
      <c r="I326" s="35" t="n">
        <v>20.68</v>
      </c>
      <c r="J326" s="35" t="n">
        <v>223.29</v>
      </c>
      <c r="K326" s="35" t="n">
        <v>2.48</v>
      </c>
      <c r="L326" s="35" t="n">
        <v>48.54</v>
      </c>
      <c r="M326" s="35" t="n">
        <v>92.19</v>
      </c>
      <c r="N326" s="35" t="n">
        <v>29.06</v>
      </c>
      <c r="O326" s="35" t="n">
        <v>1.43</v>
      </c>
    </row>
    <row outlineLevel="0" r="327">
      <c r="A327" s="28" t="s">
        <v>188</v>
      </c>
      <c r="B327" s="33" t="s">
        <v>189</v>
      </c>
      <c r="C327" s="34" t="n">
        <v>100</v>
      </c>
      <c r="D327" s="35" t="n">
        <v>16.08</v>
      </c>
      <c r="E327" s="35" t="n">
        <v>13.76</v>
      </c>
      <c r="F327" s="35" t="n">
        <v>1.39</v>
      </c>
      <c r="G327" s="35" t="n">
        <v>193.82</v>
      </c>
      <c r="H327" s="35" t="n">
        <v>0.56</v>
      </c>
      <c r="I327" s="35" t="n">
        <v>4.72</v>
      </c>
      <c r="J327" s="37" t="n"/>
      <c r="K327" s="35" t="n">
        <v>2.71</v>
      </c>
      <c r="L327" s="35" t="n">
        <v>12.83</v>
      </c>
      <c r="M327" s="35" t="n">
        <v>166.21</v>
      </c>
      <c r="N327" s="35" t="n">
        <v>22.72</v>
      </c>
      <c r="O327" s="35" t="n">
        <v>2.45</v>
      </c>
    </row>
    <row outlineLevel="0" r="328">
      <c r="A328" s="28" t="s">
        <v>48</v>
      </c>
      <c r="B328" s="33" t="s">
        <v>49</v>
      </c>
      <c r="C328" s="34" t="n">
        <v>180</v>
      </c>
      <c r="D328" s="36" t="n">
        <v>8.1</v>
      </c>
      <c r="E328" s="35" t="n">
        <v>5.74</v>
      </c>
      <c r="F328" s="35" t="n">
        <v>36.61</v>
      </c>
      <c r="G328" s="35" t="n">
        <v>230.17</v>
      </c>
      <c r="H328" s="35" t="n">
        <v>0.28</v>
      </c>
      <c r="I328" s="37" t="n"/>
      <c r="J328" s="35" t="n">
        <v>23.78</v>
      </c>
      <c r="K328" s="35" t="n">
        <v>0.56</v>
      </c>
      <c r="L328" s="35" t="n">
        <v>15.53</v>
      </c>
      <c r="M328" s="35" t="n">
        <v>192.53</v>
      </c>
      <c r="N328" s="35" t="n">
        <v>128.12</v>
      </c>
      <c r="O328" s="35" t="n">
        <v>4.31</v>
      </c>
    </row>
    <row outlineLevel="0" r="329">
      <c r="A329" s="28" t="s">
        <v>50</v>
      </c>
      <c r="B329" s="33" t="s">
        <v>51</v>
      </c>
      <c r="C329" s="34" t="n">
        <v>200</v>
      </c>
      <c r="D329" s="35" t="n">
        <v>0.37</v>
      </c>
      <c r="E329" s="35" t="n">
        <v>0.02</v>
      </c>
      <c r="F329" s="35" t="n">
        <v>21.01</v>
      </c>
      <c r="G329" s="36" t="n">
        <v>86.9</v>
      </c>
      <c r="H329" s="37" t="n"/>
      <c r="I329" s="35" t="n">
        <v>0.34</v>
      </c>
      <c r="J329" s="35" t="n">
        <v>0.51</v>
      </c>
      <c r="K329" s="35" t="n">
        <v>0.17</v>
      </c>
      <c r="L329" s="36" t="n">
        <v>19.2</v>
      </c>
      <c r="M329" s="35" t="n">
        <v>13.09</v>
      </c>
      <c r="N329" s="36" t="n">
        <v>5.1</v>
      </c>
      <c r="O329" s="35" t="n">
        <v>1.05</v>
      </c>
    </row>
    <row outlineLevel="0" r="330">
      <c r="A330" s="38" t="n"/>
      <c r="B330" s="33" t="s">
        <v>37</v>
      </c>
      <c r="C330" s="34" t="n">
        <v>30</v>
      </c>
      <c r="D330" s="35" t="n">
        <v>2.37</v>
      </c>
      <c r="E330" s="36" t="n">
        <v>0.3</v>
      </c>
      <c r="F330" s="35" t="n">
        <v>14.49</v>
      </c>
      <c r="G330" s="36" t="n">
        <v>70.5</v>
      </c>
      <c r="H330" s="35" t="n">
        <v>0.05</v>
      </c>
      <c r="I330" s="37" t="n"/>
      <c r="J330" s="37" t="n"/>
      <c r="K330" s="35" t="n">
        <v>0.39</v>
      </c>
      <c r="L330" s="36" t="n">
        <v>6.9</v>
      </c>
      <c r="M330" s="36" t="n">
        <v>26.1</v>
      </c>
      <c r="N330" s="36" t="n">
        <v>9.9</v>
      </c>
      <c r="O330" s="36" t="n">
        <v>0.6</v>
      </c>
    </row>
    <row outlineLevel="0" r="331">
      <c r="A331" s="38" t="n"/>
      <c r="B331" s="33" t="s">
        <v>52</v>
      </c>
      <c r="C331" s="34" t="n">
        <v>60</v>
      </c>
      <c r="D331" s="35" t="n">
        <v>3.36</v>
      </c>
      <c r="E331" s="35" t="n">
        <v>0.66</v>
      </c>
      <c r="F331" s="35" t="n">
        <v>29.64</v>
      </c>
      <c r="G331" s="36" t="n">
        <v>118.8</v>
      </c>
      <c r="H331" s="36" t="n">
        <v>0.1</v>
      </c>
      <c r="I331" s="37" t="n"/>
      <c r="J331" s="37" t="n"/>
      <c r="K331" s="35" t="n">
        <v>0.84</v>
      </c>
      <c r="L331" s="36" t="n">
        <v>17.4</v>
      </c>
      <c r="M331" s="34" t="n">
        <v>90</v>
      </c>
      <c r="N331" s="36" t="n">
        <v>28.2</v>
      </c>
      <c r="O331" s="35" t="n">
        <v>2.34</v>
      </c>
    </row>
    <row outlineLevel="0" r="332">
      <c r="A332" s="28" t="s">
        <v>38</v>
      </c>
      <c r="B332" s="33" t="s">
        <v>53</v>
      </c>
      <c r="C332" s="34" t="n">
        <v>100</v>
      </c>
      <c r="D332" s="36" t="n">
        <v>0.4</v>
      </c>
      <c r="E332" s="36" t="n">
        <v>0.3</v>
      </c>
      <c r="F332" s="36" t="n">
        <v>10.3</v>
      </c>
      <c r="G332" s="34" t="n">
        <v>47</v>
      </c>
      <c r="H332" s="35" t="n">
        <v>0.02</v>
      </c>
      <c r="I332" s="34" t="n">
        <v>5</v>
      </c>
      <c r="J332" s="34" t="n">
        <v>2</v>
      </c>
      <c r="K332" s="36" t="n">
        <v>0.4</v>
      </c>
      <c r="L332" s="34" t="n">
        <v>19</v>
      </c>
      <c r="M332" s="34" t="n">
        <v>16</v>
      </c>
      <c r="N332" s="34" t="n">
        <v>12</v>
      </c>
      <c r="O332" s="36" t="n">
        <v>2.3</v>
      </c>
    </row>
    <row outlineLevel="0" r="333">
      <c r="A333" s="30" t="s">
        <v>54</v>
      </c>
      <c r="B333" s="32" t="s"/>
      <c r="C333" s="39" t="n">
        <v>1045</v>
      </c>
      <c r="D333" s="35" t="n">
        <v>40.43</v>
      </c>
      <c r="E333" s="35" t="n">
        <v>43.6</v>
      </c>
      <c r="F333" s="35" t="n">
        <v>137.75</v>
      </c>
      <c r="G333" s="35" t="n">
        <v>1089.83</v>
      </c>
      <c r="H333" s="35" t="n">
        <v>1.35</v>
      </c>
      <c r="I333" s="35" t="n">
        <v>44.74</v>
      </c>
      <c r="J333" s="35" t="n">
        <v>259.18</v>
      </c>
      <c r="K333" s="35" t="n">
        <v>10.98</v>
      </c>
      <c r="L333" s="36" t="n">
        <v>164.4</v>
      </c>
      <c r="M333" s="35" t="n">
        <v>694.35</v>
      </c>
      <c r="N333" s="35" t="n">
        <v>268.95</v>
      </c>
      <c r="O333" s="35" t="n">
        <v>15.46</v>
      </c>
    </row>
    <row customFormat="true" ht="16.5" outlineLevel="0" r="334" s="3">
      <c r="A334" s="30" t="s">
        <v>55</v>
      </c>
      <c r="B334" s="31" t="s"/>
      <c r="C334" s="31" t="s"/>
      <c r="D334" s="31" t="s"/>
      <c r="E334" s="31" t="s"/>
      <c r="F334" s="31" t="s"/>
      <c r="G334" s="31" t="s"/>
      <c r="H334" s="31" t="s"/>
      <c r="I334" s="31" t="s"/>
      <c r="J334" s="31" t="s"/>
      <c r="K334" s="31" t="s"/>
      <c r="L334" s="31" t="s"/>
      <c r="M334" s="31" t="s"/>
      <c r="N334" s="31" t="s"/>
      <c r="O334" s="32" t="s"/>
    </row>
    <row customFormat="true" ht="16.5" outlineLevel="0" r="335" s="3">
      <c r="A335" s="28" t="s">
        <v>156</v>
      </c>
      <c r="B335" s="33" t="s">
        <v>57</v>
      </c>
      <c r="C335" s="34" t="n">
        <v>100</v>
      </c>
      <c r="D335" s="35" t="n">
        <v>8.41</v>
      </c>
      <c r="E335" s="35" t="n">
        <v>9.29</v>
      </c>
      <c r="F335" s="35" t="n">
        <v>41.03</v>
      </c>
      <c r="G335" s="35" t="n">
        <v>281.94</v>
      </c>
      <c r="H335" s="35" t="n">
        <v>0.11</v>
      </c>
      <c r="I335" s="35" t="n">
        <v>1.26</v>
      </c>
      <c r="J335" s="35" t="n">
        <v>45.86</v>
      </c>
      <c r="K335" s="35" t="n">
        <v>2.36</v>
      </c>
      <c r="L335" s="36" t="n">
        <v>182.2</v>
      </c>
      <c r="M335" s="35" t="n">
        <v>166.44</v>
      </c>
      <c r="N335" s="35" t="n">
        <v>25.51</v>
      </c>
      <c r="O335" s="35" t="n">
        <v>0.71</v>
      </c>
    </row>
    <row customFormat="true" ht="16.5" outlineLevel="0" r="336" s="3">
      <c r="A336" s="38" t="n"/>
      <c r="B336" s="33" t="s">
        <v>58</v>
      </c>
      <c r="C336" s="34" t="n">
        <v>200</v>
      </c>
      <c r="D336" s="34" t="n">
        <v>6</v>
      </c>
      <c r="E336" s="34" t="n">
        <v>5</v>
      </c>
      <c r="F336" s="36" t="n">
        <v>8.4</v>
      </c>
      <c r="G336" s="34" t="n">
        <v>102</v>
      </c>
      <c r="H336" s="35" t="n">
        <v>0.04</v>
      </c>
      <c r="I336" s="37" t="n"/>
      <c r="J336" s="37" t="n"/>
      <c r="K336" s="37" t="n"/>
      <c r="L336" s="34" t="n">
        <v>248</v>
      </c>
      <c r="M336" s="34" t="n">
        <v>184</v>
      </c>
      <c r="N336" s="34" t="n">
        <v>28</v>
      </c>
      <c r="O336" s="36" t="n">
        <v>0.2</v>
      </c>
    </row>
    <row customFormat="true" ht="16.5" outlineLevel="0" r="337" s="3">
      <c r="A337" s="38" t="s">
        <v>38</v>
      </c>
      <c r="B337" s="33" t="s">
        <v>133</v>
      </c>
      <c r="C337" s="34" t="n">
        <v>150</v>
      </c>
      <c r="D337" s="35" t="n">
        <v>1.35</v>
      </c>
      <c r="E337" s="36" t="n">
        <v>0.3</v>
      </c>
      <c r="F337" s="35" t="n">
        <v>12.15</v>
      </c>
      <c r="G337" s="36" t="n">
        <v>64.5</v>
      </c>
      <c r="H337" s="35" t="n">
        <v>0.06</v>
      </c>
      <c r="I337" s="34" t="n">
        <v>90</v>
      </c>
      <c r="J337" s="34" t="n">
        <v>12</v>
      </c>
      <c r="K337" s="36" t="n">
        <v>0.3</v>
      </c>
      <c r="L337" s="34" t="n">
        <v>51</v>
      </c>
      <c r="M337" s="36" t="n">
        <v>34.5</v>
      </c>
      <c r="N337" s="36" t="n">
        <v>19.5</v>
      </c>
      <c r="O337" s="35" t="n">
        <v>0.45</v>
      </c>
    </row>
    <row outlineLevel="0" r="338">
      <c r="A338" s="30" t="s">
        <v>59</v>
      </c>
      <c r="B338" s="32" t="s"/>
      <c r="C338" s="29" t="n">
        <v>450</v>
      </c>
      <c r="D338" s="35" t="n">
        <v>15.76</v>
      </c>
      <c r="E338" s="35" t="n">
        <v>14.59</v>
      </c>
      <c r="F338" s="35" t="n">
        <v>61.58</v>
      </c>
      <c r="G338" s="35" t="n">
        <v>448.44</v>
      </c>
      <c r="H338" s="35" t="n">
        <v>0.21</v>
      </c>
      <c r="I338" s="35" t="n">
        <v>91.26</v>
      </c>
      <c r="J338" s="35" t="n">
        <v>57.86</v>
      </c>
      <c r="K338" s="35" t="n">
        <v>2.66</v>
      </c>
      <c r="L338" s="36" t="n">
        <v>481.2</v>
      </c>
      <c r="M338" s="35" t="n">
        <v>384.94</v>
      </c>
      <c r="N338" s="35" t="n">
        <v>73.01</v>
      </c>
      <c r="O338" s="35" t="n">
        <v>1.36</v>
      </c>
    </row>
    <row outlineLevel="0" r="339">
      <c r="A339" s="30" t="s">
        <v>60</v>
      </c>
      <c r="B339" s="32" t="s"/>
      <c r="C339" s="39" t="n">
        <v>2120</v>
      </c>
      <c r="D339" s="35" t="n">
        <v>74.55</v>
      </c>
      <c r="E339" s="35" t="n">
        <v>79.83</v>
      </c>
      <c r="F339" s="35" t="n">
        <v>286.71</v>
      </c>
      <c r="G339" s="34" t="n">
        <v>2162</v>
      </c>
      <c r="H339" s="35" t="n">
        <v>1.85</v>
      </c>
      <c r="I339" s="35" t="n">
        <v>150.64</v>
      </c>
      <c r="J339" s="35" t="n">
        <v>540.24</v>
      </c>
      <c r="K339" s="36" t="n">
        <v>15.8</v>
      </c>
      <c r="L339" s="35" t="n">
        <v>873.15</v>
      </c>
      <c r="M339" s="35" t="n">
        <v>1440.15</v>
      </c>
      <c r="N339" s="35" t="n">
        <v>411.74</v>
      </c>
      <c r="O339" s="35" t="n">
        <v>24.35</v>
      </c>
    </row>
    <row customFormat="true" ht="16.5" outlineLevel="0" r="340" s="3">
      <c r="A340" s="7" t="s">
        <v>1</v>
      </c>
      <c r="B340" s="8" t="s">
        <v>2</v>
      </c>
      <c r="C340" s="9" t="n"/>
      <c r="D340" s="9" t="n"/>
      <c r="E340" s="9" t="n"/>
      <c r="F340" s="9" t="n"/>
      <c r="G340" s="9" t="n"/>
      <c r="H340" s="10" t="n"/>
      <c r="I340" s="11" t="s"/>
      <c r="J340" s="12" t="n"/>
      <c r="K340" s="13" t="s"/>
      <c r="L340" s="13" t="s"/>
      <c r="M340" s="13" t="s"/>
      <c r="N340" s="13" t="s"/>
      <c r="O340" s="14" t="s"/>
    </row>
    <row customFormat="true" ht="16.5" outlineLevel="0" r="341" s="3">
      <c r="A341" s="7" t="s">
        <v>3</v>
      </c>
      <c r="B341" s="8" t="s">
        <v>4</v>
      </c>
      <c r="C341" s="9" t="n"/>
      <c r="D341" s="9" t="n"/>
      <c r="E341" s="9" t="n"/>
      <c r="F341" s="9" t="n"/>
      <c r="G341" s="9" t="n"/>
      <c r="H341" s="10" t="n"/>
      <c r="I341" s="11" t="s"/>
      <c r="J341" s="15" t="n"/>
      <c r="K341" s="16" t="s"/>
      <c r="L341" s="16" t="s"/>
      <c r="M341" s="16" t="s"/>
      <c r="N341" s="16" t="s"/>
      <c r="O341" s="17" t="s"/>
    </row>
    <row customFormat="true" ht="16.5" outlineLevel="0" r="342" s="3">
      <c r="A342" s="18" t="s">
        <v>5</v>
      </c>
      <c r="B342" s="19" t="s">
        <v>61</v>
      </c>
      <c r="C342" s="15" t="n"/>
      <c r="D342" s="15" t="n"/>
      <c r="E342" s="15" t="n"/>
      <c r="F342" s="9" t="n"/>
      <c r="G342" s="9" t="n"/>
      <c r="H342" s="10" t="n"/>
      <c r="I342" s="10" t="n"/>
      <c r="J342" s="15" t="n"/>
      <c r="K342" s="15" t="n"/>
      <c r="L342" s="15" t="n"/>
      <c r="M342" s="15" t="n"/>
      <c r="N342" s="15" t="n"/>
      <c r="O342" s="15" t="n"/>
    </row>
    <row customFormat="true" ht="16.5" outlineLevel="0" r="343" s="3">
      <c r="A343" s="20" t="s">
        <v>7</v>
      </c>
      <c r="B343" s="21" t="n">
        <v>3</v>
      </c>
      <c r="C343" s="9" t="n"/>
      <c r="D343" s="9" t="n"/>
      <c r="E343" s="9" t="n"/>
      <c r="F343" s="9" t="n"/>
      <c r="G343" s="9" t="n"/>
      <c r="H343" s="10" t="n"/>
      <c r="I343" s="10" t="n"/>
      <c r="J343" s="15" t="n"/>
      <c r="K343" s="15" t="n"/>
      <c r="L343" s="15" t="n"/>
      <c r="M343" s="15" t="n"/>
      <c r="N343" s="15" t="n"/>
      <c r="O343" s="15" t="n"/>
    </row>
    <row customFormat="true" ht="16.5" outlineLevel="0" r="344" s="3">
      <c r="A344" s="22" t="s">
        <v>8</v>
      </c>
      <c r="B344" s="23" t="s">
        <v>9</v>
      </c>
      <c r="C344" s="22" t="s">
        <v>10</v>
      </c>
      <c r="D344" s="22" t="s">
        <v>11</v>
      </c>
      <c r="E344" s="24" t="s"/>
      <c r="F344" s="25" t="s"/>
      <c r="G344" s="22" t="s">
        <v>12</v>
      </c>
      <c r="H344" s="22" t="s">
        <v>13</v>
      </c>
      <c r="I344" s="24" t="s"/>
      <c r="J344" s="24" t="s"/>
      <c r="K344" s="25" t="s"/>
      <c r="L344" s="22" t="s">
        <v>14</v>
      </c>
      <c r="M344" s="24" t="s"/>
      <c r="N344" s="24" t="s"/>
      <c r="O344" s="25" t="s"/>
    </row>
    <row outlineLevel="0" r="345">
      <c r="A345" s="26" t="s"/>
      <c r="B345" s="27" t="s"/>
      <c r="C345" s="26" t="s"/>
      <c r="D345" s="22" t="s">
        <v>15</v>
      </c>
      <c r="E345" s="22" t="s">
        <v>16</v>
      </c>
      <c r="F345" s="22" t="s">
        <v>17</v>
      </c>
      <c r="G345" s="26" t="s"/>
      <c r="H345" s="22" t="s">
        <v>18</v>
      </c>
      <c r="I345" s="22" t="s">
        <v>19</v>
      </c>
      <c r="J345" s="22" t="s">
        <v>20</v>
      </c>
      <c r="K345" s="22" t="s">
        <v>21</v>
      </c>
      <c r="L345" s="22" t="s">
        <v>22</v>
      </c>
      <c r="M345" s="22" t="s">
        <v>23</v>
      </c>
      <c r="N345" s="22" t="s">
        <v>24</v>
      </c>
      <c r="O345" s="22" t="s">
        <v>25</v>
      </c>
    </row>
    <row outlineLevel="0" r="346">
      <c r="A346" s="28" t="n">
        <v>1</v>
      </c>
      <c r="B346" s="29" t="n">
        <v>2</v>
      </c>
      <c r="C346" s="29" t="n">
        <v>3</v>
      </c>
      <c r="D346" s="29" t="n">
        <v>4</v>
      </c>
      <c r="E346" s="29" t="n">
        <v>5</v>
      </c>
      <c r="F346" s="29" t="n">
        <v>6</v>
      </c>
      <c r="G346" s="29" t="n">
        <v>7</v>
      </c>
      <c r="H346" s="29" t="n">
        <v>8</v>
      </c>
      <c r="I346" s="29" t="n">
        <v>9</v>
      </c>
      <c r="J346" s="29" t="n">
        <v>10</v>
      </c>
      <c r="K346" s="29" t="n">
        <v>11</v>
      </c>
      <c r="L346" s="29" t="n">
        <v>12</v>
      </c>
      <c r="M346" s="29" t="n">
        <v>13</v>
      </c>
      <c r="N346" s="29" t="n">
        <v>14</v>
      </c>
      <c r="O346" s="29" t="n">
        <v>15</v>
      </c>
    </row>
    <row outlineLevel="0" r="347">
      <c r="A347" s="30" t="s">
        <v>26</v>
      </c>
      <c r="B347" s="31" t="s"/>
      <c r="C347" s="31" t="s"/>
      <c r="D347" s="31" t="s"/>
      <c r="E347" s="31" t="s"/>
      <c r="F347" s="31" t="s"/>
      <c r="G347" s="31" t="s"/>
      <c r="H347" s="31" t="s"/>
      <c r="I347" s="31" t="s"/>
      <c r="J347" s="31" t="s"/>
      <c r="K347" s="31" t="s"/>
      <c r="L347" s="31" t="s"/>
      <c r="M347" s="31" t="s"/>
      <c r="N347" s="31" t="s"/>
      <c r="O347" s="32" t="s"/>
    </row>
    <row outlineLevel="0" r="348">
      <c r="A348" s="28" t="s">
        <v>29</v>
      </c>
      <c r="B348" s="33" t="s">
        <v>30</v>
      </c>
      <c r="C348" s="34" t="n">
        <v>15</v>
      </c>
      <c r="D348" s="35" t="n">
        <v>3.48</v>
      </c>
      <c r="E348" s="35" t="n">
        <v>4.43</v>
      </c>
      <c r="F348" s="37" t="n"/>
      <c r="G348" s="36" t="n">
        <v>54.6</v>
      </c>
      <c r="H348" s="35" t="n">
        <v>0.01</v>
      </c>
      <c r="I348" s="35" t="n">
        <v>0.11</v>
      </c>
      <c r="J348" s="36" t="n">
        <v>43.2</v>
      </c>
      <c r="K348" s="35" t="n">
        <v>0.08</v>
      </c>
      <c r="L348" s="34" t="n">
        <v>132</v>
      </c>
      <c r="M348" s="34" t="n">
        <v>75</v>
      </c>
      <c r="N348" s="35" t="n">
        <v>5.25</v>
      </c>
      <c r="O348" s="35" t="n">
        <v>0.15</v>
      </c>
    </row>
    <row ht="33" outlineLevel="0" r="349">
      <c r="A349" s="28" t="s">
        <v>94</v>
      </c>
      <c r="B349" s="33" t="s">
        <v>190</v>
      </c>
      <c r="C349" s="34" t="n">
        <v>230</v>
      </c>
      <c r="D349" s="35" t="n">
        <v>31.93</v>
      </c>
      <c r="E349" s="35" t="n">
        <v>17.97</v>
      </c>
      <c r="F349" s="35" t="n">
        <v>36.23</v>
      </c>
      <c r="G349" s="35" t="n">
        <v>440.9</v>
      </c>
      <c r="H349" s="35" t="n">
        <v>0.12</v>
      </c>
      <c r="I349" s="35" t="n">
        <v>4.72</v>
      </c>
      <c r="J349" s="35" t="n">
        <v>121.73</v>
      </c>
      <c r="K349" s="35" t="n">
        <v>0.79</v>
      </c>
      <c r="L349" s="35" t="n">
        <v>288.92</v>
      </c>
      <c r="M349" s="35" t="n">
        <v>399.91</v>
      </c>
      <c r="N349" s="35" t="n">
        <v>51.17</v>
      </c>
      <c r="O349" s="35" t="n">
        <v>1.42</v>
      </c>
    </row>
    <row outlineLevel="0" r="350">
      <c r="A350" s="28" t="s">
        <v>65</v>
      </c>
      <c r="B350" s="33" t="s">
        <v>66</v>
      </c>
      <c r="C350" s="34" t="n">
        <v>200</v>
      </c>
      <c r="D350" s="35" t="n">
        <v>1.82</v>
      </c>
      <c r="E350" s="35" t="n">
        <v>1.42</v>
      </c>
      <c r="F350" s="35" t="n">
        <v>13.74</v>
      </c>
      <c r="G350" s="35" t="n">
        <v>75.65</v>
      </c>
      <c r="H350" s="35" t="n">
        <v>0.02</v>
      </c>
      <c r="I350" s="35" t="n">
        <v>0.83</v>
      </c>
      <c r="J350" s="35" t="n">
        <v>12.82</v>
      </c>
      <c r="K350" s="35" t="n">
        <v>0.06</v>
      </c>
      <c r="L350" s="35" t="n">
        <v>72.48</v>
      </c>
      <c r="M350" s="35" t="n">
        <v>58.64</v>
      </c>
      <c r="N350" s="35" t="n">
        <v>12.24</v>
      </c>
      <c r="O350" s="35" t="n">
        <v>0.91</v>
      </c>
    </row>
    <row outlineLevel="0" r="351">
      <c r="A351" s="28" t="s">
        <v>67</v>
      </c>
      <c r="B351" s="33" t="s">
        <v>68</v>
      </c>
      <c r="C351" s="34" t="n">
        <v>50</v>
      </c>
      <c r="D351" s="35" t="n">
        <v>4.52</v>
      </c>
      <c r="E351" s="35" t="n">
        <v>4.93</v>
      </c>
      <c r="F351" s="35" t="n">
        <v>27.89</v>
      </c>
      <c r="G351" s="36" t="n">
        <v>173.9</v>
      </c>
      <c r="H351" s="35" t="n">
        <v>0.11</v>
      </c>
      <c r="I351" s="35" t="n">
        <v>0.07</v>
      </c>
      <c r="J351" s="36" t="n">
        <v>5.2</v>
      </c>
      <c r="K351" s="35" t="n">
        <v>1.01</v>
      </c>
      <c r="L351" s="35" t="n">
        <v>124.26</v>
      </c>
      <c r="M351" s="35" t="n">
        <v>94.52</v>
      </c>
      <c r="N351" s="35" t="n">
        <v>36.08</v>
      </c>
      <c r="O351" s="35" t="n">
        <v>1.14</v>
      </c>
    </row>
    <row outlineLevel="0" r="352">
      <c r="A352" s="28" t="s">
        <v>38</v>
      </c>
      <c r="B352" s="33" t="s">
        <v>53</v>
      </c>
      <c r="C352" s="34" t="n">
        <v>100</v>
      </c>
      <c r="D352" s="36" t="n">
        <v>0.4</v>
      </c>
      <c r="E352" s="36" t="n">
        <v>0.3</v>
      </c>
      <c r="F352" s="36" t="n">
        <v>10.3</v>
      </c>
      <c r="G352" s="34" t="n">
        <v>47</v>
      </c>
      <c r="H352" s="35" t="n">
        <v>0.02</v>
      </c>
      <c r="I352" s="34" t="n">
        <v>5</v>
      </c>
      <c r="J352" s="34" t="n">
        <v>2</v>
      </c>
      <c r="K352" s="36" t="n">
        <v>0.4</v>
      </c>
      <c r="L352" s="34" t="n">
        <v>19</v>
      </c>
      <c r="M352" s="34" t="n">
        <v>16</v>
      </c>
      <c r="N352" s="34" t="n">
        <v>12</v>
      </c>
      <c r="O352" s="36" t="n">
        <v>2.3</v>
      </c>
    </row>
    <row outlineLevel="0" r="353">
      <c r="A353" s="30" t="s">
        <v>40</v>
      </c>
      <c r="B353" s="32" t="s"/>
      <c r="C353" s="29" t="n">
        <v>595</v>
      </c>
      <c r="D353" s="35" t="n">
        <v>42.15</v>
      </c>
      <c r="E353" s="35" t="n">
        <v>29.05</v>
      </c>
      <c r="F353" s="35" t="n">
        <v>88.16</v>
      </c>
      <c r="G353" s="35" t="n">
        <v>792.05</v>
      </c>
      <c r="H353" s="35" t="n">
        <v>0.28</v>
      </c>
      <c r="I353" s="35" t="n">
        <v>10.73</v>
      </c>
      <c r="J353" s="35" t="n">
        <v>184.95</v>
      </c>
      <c r="K353" s="35" t="n">
        <v>2.34</v>
      </c>
      <c r="L353" s="35" t="n">
        <v>636.66</v>
      </c>
      <c r="M353" s="35" t="n">
        <v>644.07</v>
      </c>
      <c r="N353" s="35" t="n">
        <v>116.74</v>
      </c>
      <c r="O353" s="35" t="n">
        <v>5.92</v>
      </c>
    </row>
    <row outlineLevel="0" r="354">
      <c r="A354" s="30" t="s">
        <v>41</v>
      </c>
      <c r="B354" s="31" t="s"/>
      <c r="C354" s="31" t="s"/>
      <c r="D354" s="31" t="s"/>
      <c r="E354" s="31" t="s"/>
      <c r="F354" s="31" t="s"/>
      <c r="G354" s="31" t="s"/>
      <c r="H354" s="31" t="s"/>
      <c r="I354" s="31" t="s"/>
      <c r="J354" s="31" t="s"/>
      <c r="K354" s="31" t="s"/>
      <c r="L354" s="31" t="s"/>
      <c r="M354" s="31" t="s"/>
      <c r="N354" s="31" t="s"/>
      <c r="O354" s="32" t="s"/>
    </row>
    <row outlineLevel="0" r="355">
      <c r="A355" s="28" t="s">
        <v>191</v>
      </c>
      <c r="B355" s="33" t="s">
        <v>192</v>
      </c>
      <c r="C355" s="34" t="n">
        <v>100</v>
      </c>
      <c r="D355" s="36" t="n">
        <v>1.3</v>
      </c>
      <c r="E355" s="35" t="n">
        <v>7.15</v>
      </c>
      <c r="F355" s="35" t="n">
        <v>8.17</v>
      </c>
      <c r="G355" s="35" t="n">
        <v>102.78</v>
      </c>
      <c r="H355" s="35" t="n">
        <v>0.05</v>
      </c>
      <c r="I355" s="35" t="n">
        <v>8.65</v>
      </c>
      <c r="J355" s="36" t="n">
        <v>235.6</v>
      </c>
      <c r="K355" s="36" t="n">
        <v>2.5</v>
      </c>
      <c r="L355" s="35" t="n">
        <v>28.27</v>
      </c>
      <c r="M355" s="35" t="n">
        <v>47.43</v>
      </c>
      <c r="N355" s="35" t="n">
        <v>50.78</v>
      </c>
      <c r="O355" s="36" t="n">
        <v>3.9</v>
      </c>
    </row>
    <row ht="33" outlineLevel="0" r="356">
      <c r="A356" s="38" t="s">
        <v>71</v>
      </c>
      <c r="B356" s="33" t="s">
        <v>106</v>
      </c>
      <c r="C356" s="34" t="n">
        <v>270</v>
      </c>
      <c r="D356" s="35" t="n">
        <v>4.3</v>
      </c>
      <c r="E356" s="35" t="n">
        <v>10.25</v>
      </c>
      <c r="F356" s="35" t="n">
        <v>14.91</v>
      </c>
      <c r="G356" s="35" t="n">
        <v>164.65</v>
      </c>
      <c r="H356" s="35" t="n">
        <v>0.17</v>
      </c>
      <c r="I356" s="35" t="n">
        <v>20.64</v>
      </c>
      <c r="J356" s="35" t="n">
        <v>231.65</v>
      </c>
      <c r="K356" s="35" t="n">
        <v>2.84</v>
      </c>
      <c r="L356" s="35" t="n">
        <v>35.85</v>
      </c>
      <c r="M356" s="35" t="n">
        <v>87.75</v>
      </c>
      <c r="N356" s="35" t="n">
        <v>26.01</v>
      </c>
      <c r="O356" s="35" t="n">
        <v>1.14</v>
      </c>
    </row>
    <row ht="33" outlineLevel="0" r="357">
      <c r="A357" s="38" t="s">
        <v>193</v>
      </c>
      <c r="B357" s="33" t="s">
        <v>194</v>
      </c>
      <c r="C357" s="34" t="n">
        <v>105</v>
      </c>
      <c r="D357" s="36" t="n">
        <v>20.14</v>
      </c>
      <c r="E357" s="35" t="n">
        <v>17.01</v>
      </c>
      <c r="F357" s="37" t="n">
        <v>0.07</v>
      </c>
      <c r="G357" s="35" t="n">
        <v>228.81</v>
      </c>
      <c r="H357" s="36" t="n">
        <v>0.1</v>
      </c>
      <c r="I357" s="37" t="n">
        <v>0</v>
      </c>
      <c r="J357" s="35" t="n">
        <v>40.08</v>
      </c>
      <c r="K357" s="35" t="n">
        <v>1.03</v>
      </c>
      <c r="L357" s="35" t="n">
        <v>12.07</v>
      </c>
      <c r="M357" s="35" t="n">
        <v>206.37</v>
      </c>
      <c r="N357" s="35" t="n">
        <v>22.67</v>
      </c>
      <c r="O357" s="36" t="n">
        <v>0.91</v>
      </c>
    </row>
    <row outlineLevel="0" r="358">
      <c r="A358" s="28" t="s">
        <v>163</v>
      </c>
      <c r="B358" s="33" t="s">
        <v>164</v>
      </c>
      <c r="C358" s="34" t="n">
        <v>180</v>
      </c>
      <c r="D358" s="35" t="n">
        <v>3.94</v>
      </c>
      <c r="E358" s="35" t="n">
        <v>5.67</v>
      </c>
      <c r="F358" s="35" t="n">
        <v>26.52</v>
      </c>
      <c r="G358" s="35" t="n">
        <v>173.36</v>
      </c>
      <c r="H358" s="36" t="n">
        <v>0.2</v>
      </c>
      <c r="I358" s="35" t="n">
        <v>31.16</v>
      </c>
      <c r="J358" s="35" t="n">
        <v>37.78</v>
      </c>
      <c r="K358" s="35" t="n">
        <v>0.24</v>
      </c>
      <c r="L358" s="35" t="n">
        <v>52.28</v>
      </c>
      <c r="M358" s="36" t="n">
        <v>116.7</v>
      </c>
      <c r="N358" s="35" t="n">
        <v>39.48</v>
      </c>
      <c r="O358" s="35" t="n">
        <v>1.44</v>
      </c>
    </row>
    <row outlineLevel="0" r="359">
      <c r="A359" s="40" t="n"/>
      <c r="B359" s="33" t="s">
        <v>75</v>
      </c>
      <c r="C359" s="34" t="n">
        <v>200</v>
      </c>
      <c r="D359" s="34" t="n">
        <v>1</v>
      </c>
      <c r="E359" s="36" t="n">
        <v>0.2</v>
      </c>
      <c r="F359" s="36" t="n">
        <v>20.2</v>
      </c>
      <c r="G359" s="34" t="n">
        <v>92</v>
      </c>
      <c r="H359" s="35" t="n">
        <v>0.02</v>
      </c>
      <c r="I359" s="34" t="n">
        <v>4</v>
      </c>
      <c r="J359" s="37" t="n"/>
      <c r="K359" s="36" t="n">
        <v>0.2</v>
      </c>
      <c r="L359" s="34" t="n">
        <v>14</v>
      </c>
      <c r="M359" s="34" t="n">
        <v>14</v>
      </c>
      <c r="N359" s="34" t="n">
        <v>8</v>
      </c>
      <c r="O359" s="36" t="n">
        <v>2.8</v>
      </c>
    </row>
    <row outlineLevel="0" r="360">
      <c r="A360" s="38" t="n"/>
      <c r="B360" s="33" t="s">
        <v>37</v>
      </c>
      <c r="C360" s="34" t="n">
        <v>30</v>
      </c>
      <c r="D360" s="35" t="n">
        <v>2.37</v>
      </c>
      <c r="E360" s="36" t="n">
        <v>0.3</v>
      </c>
      <c r="F360" s="35" t="n">
        <v>14.49</v>
      </c>
      <c r="G360" s="36" t="n">
        <v>70.5</v>
      </c>
      <c r="H360" s="35" t="n">
        <v>0.05</v>
      </c>
      <c r="I360" s="37" t="n"/>
      <c r="J360" s="37" t="n"/>
      <c r="K360" s="35" t="n">
        <v>0.39</v>
      </c>
      <c r="L360" s="36" t="n">
        <v>6.9</v>
      </c>
      <c r="M360" s="36" t="n">
        <v>26.1</v>
      </c>
      <c r="N360" s="36" t="n">
        <v>9.9</v>
      </c>
      <c r="O360" s="36" t="n">
        <v>0.6</v>
      </c>
    </row>
    <row outlineLevel="0" r="361">
      <c r="A361" s="38" t="n"/>
      <c r="B361" s="33" t="s">
        <v>52</v>
      </c>
      <c r="C361" s="34" t="n">
        <v>60</v>
      </c>
      <c r="D361" s="35" t="n">
        <v>3.36</v>
      </c>
      <c r="E361" s="35" t="n">
        <v>0.66</v>
      </c>
      <c r="F361" s="35" t="n">
        <v>29.64</v>
      </c>
      <c r="G361" s="36" t="n">
        <v>118.8</v>
      </c>
      <c r="H361" s="36" t="n">
        <v>0.1</v>
      </c>
      <c r="I361" s="37" t="n"/>
      <c r="J361" s="37" t="n"/>
      <c r="K361" s="35" t="n">
        <v>0.84</v>
      </c>
      <c r="L361" s="36" t="n">
        <v>17.4</v>
      </c>
      <c r="M361" s="34" t="n">
        <v>90</v>
      </c>
      <c r="N361" s="36" t="n">
        <v>28.2</v>
      </c>
      <c r="O361" s="35" t="n">
        <v>2.34</v>
      </c>
    </row>
    <row outlineLevel="0" r="362">
      <c r="A362" s="28" t="s">
        <v>38</v>
      </c>
      <c r="B362" s="33" t="s">
        <v>39</v>
      </c>
      <c r="C362" s="34" t="n">
        <v>100</v>
      </c>
      <c r="D362" s="36" t="n">
        <v>0.4</v>
      </c>
      <c r="E362" s="36" t="n">
        <v>0.4</v>
      </c>
      <c r="F362" s="36" t="n">
        <v>9.8</v>
      </c>
      <c r="G362" s="34" t="n">
        <v>47</v>
      </c>
      <c r="H362" s="35" t="n">
        <v>0.03</v>
      </c>
      <c r="I362" s="34" t="n">
        <v>10</v>
      </c>
      <c r="J362" s="34" t="n">
        <v>5</v>
      </c>
      <c r="K362" s="36" t="n">
        <v>0.2</v>
      </c>
      <c r="L362" s="34" t="n">
        <v>16</v>
      </c>
      <c r="M362" s="34" t="n">
        <v>11</v>
      </c>
      <c r="N362" s="34" t="n">
        <v>9</v>
      </c>
      <c r="O362" s="36" t="n">
        <v>2.2</v>
      </c>
    </row>
    <row customFormat="true" ht="16.5" outlineLevel="0" r="363" s="3">
      <c r="A363" s="30" t="s">
        <v>54</v>
      </c>
      <c r="B363" s="32" t="s"/>
      <c r="C363" s="39" t="n">
        <v>1045</v>
      </c>
      <c r="D363" s="35" t="n">
        <v>36.81</v>
      </c>
      <c r="E363" s="35" t="n">
        <v>41.64</v>
      </c>
      <c r="F363" s="35" t="n">
        <v>123.8</v>
      </c>
      <c r="G363" s="36" t="n">
        <v>997.9</v>
      </c>
      <c r="H363" s="35" t="n">
        <v>0.72</v>
      </c>
      <c r="I363" s="35" t="n">
        <v>74.45</v>
      </c>
      <c r="J363" s="35" t="n">
        <v>550.11</v>
      </c>
      <c r="K363" s="35" t="n">
        <v>8.24</v>
      </c>
      <c r="L363" s="35" t="n">
        <v>182.77</v>
      </c>
      <c r="M363" s="35" t="n">
        <v>599.35</v>
      </c>
      <c r="N363" s="35" t="n">
        <v>194.04</v>
      </c>
      <c r="O363" s="35" t="n">
        <v>15.33</v>
      </c>
    </row>
    <row customFormat="true" ht="16.5" outlineLevel="0" r="364" s="3">
      <c r="A364" s="30" t="s">
        <v>55</v>
      </c>
      <c r="B364" s="31" t="s"/>
      <c r="C364" s="31" t="s"/>
      <c r="D364" s="31" t="s"/>
      <c r="E364" s="31" t="s"/>
      <c r="F364" s="31" t="s"/>
      <c r="G364" s="31" t="s"/>
      <c r="H364" s="31" t="s"/>
      <c r="I364" s="31" t="s"/>
      <c r="J364" s="31" t="s"/>
      <c r="K364" s="31" t="s"/>
      <c r="L364" s="31" t="s"/>
      <c r="M364" s="31" t="s"/>
      <c r="N364" s="31" t="s"/>
      <c r="O364" s="32" t="s"/>
    </row>
    <row customFormat="true" ht="16.5" outlineLevel="0" r="365" s="3">
      <c r="A365" s="38" t="s">
        <v>76</v>
      </c>
      <c r="B365" s="33" t="s">
        <v>77</v>
      </c>
      <c r="C365" s="34" t="n">
        <v>75</v>
      </c>
      <c r="D365" s="35" t="n">
        <v>9.78</v>
      </c>
      <c r="E365" s="35" t="n">
        <v>7.63</v>
      </c>
      <c r="F365" s="35" t="n">
        <v>25.18</v>
      </c>
      <c r="G365" s="35" t="n">
        <v>208.34</v>
      </c>
      <c r="H365" s="35" t="n">
        <v>0.26</v>
      </c>
      <c r="I365" s="35" t="n">
        <v>1.04</v>
      </c>
      <c r="J365" s="36" t="n">
        <v>32.3</v>
      </c>
      <c r="K365" s="35" t="n">
        <v>1.01</v>
      </c>
      <c r="L365" s="35" t="n">
        <v>14.86</v>
      </c>
      <c r="M365" s="35" t="n">
        <v>100.94</v>
      </c>
      <c r="N365" s="35" t="n">
        <v>14.14</v>
      </c>
      <c r="O365" s="35" t="n">
        <v>1.39</v>
      </c>
    </row>
    <row customFormat="true" ht="16.5" outlineLevel="0" r="366" s="3">
      <c r="A366" s="28" t="s">
        <v>35</v>
      </c>
      <c r="B366" s="33" t="s">
        <v>36</v>
      </c>
      <c r="C366" s="34" t="n">
        <v>200</v>
      </c>
      <c r="D366" s="35" t="n">
        <v>0.26</v>
      </c>
      <c r="E366" s="35" t="n">
        <v>0.03</v>
      </c>
      <c r="F366" s="35" t="n">
        <v>11.26</v>
      </c>
      <c r="G366" s="35" t="n">
        <v>47.79</v>
      </c>
      <c r="H366" s="37" t="n"/>
      <c r="I366" s="36" t="n">
        <v>2.9</v>
      </c>
      <c r="J366" s="36" t="n">
        <v>0.5</v>
      </c>
      <c r="K366" s="35" t="n">
        <v>0.01</v>
      </c>
      <c r="L366" s="35" t="n">
        <v>8.08</v>
      </c>
      <c r="M366" s="35" t="n">
        <v>9.78</v>
      </c>
      <c r="N366" s="35" t="n">
        <v>5.24</v>
      </c>
      <c r="O366" s="36" t="n">
        <v>0.9</v>
      </c>
    </row>
    <row outlineLevel="0" r="367">
      <c r="A367" s="38" t="s">
        <v>38</v>
      </c>
      <c r="B367" s="33" t="s">
        <v>97</v>
      </c>
      <c r="C367" s="34" t="n">
        <v>100</v>
      </c>
      <c r="D367" s="36" t="n">
        <v>0.6</v>
      </c>
      <c r="E367" s="36" t="n">
        <v>0.6</v>
      </c>
      <c r="F367" s="36" t="n">
        <v>15.4</v>
      </c>
      <c r="G367" s="34" t="n">
        <v>72</v>
      </c>
      <c r="H367" s="35" t="n">
        <v>0.05</v>
      </c>
      <c r="I367" s="34" t="n">
        <v>6</v>
      </c>
      <c r="J367" s="34" t="n">
        <v>5</v>
      </c>
      <c r="K367" s="36" t="n">
        <v>0.4</v>
      </c>
      <c r="L367" s="34" t="n">
        <v>30</v>
      </c>
      <c r="M367" s="34" t="n">
        <v>22</v>
      </c>
      <c r="N367" s="34" t="n">
        <v>17</v>
      </c>
      <c r="O367" s="36" t="n">
        <v>0.6</v>
      </c>
    </row>
    <row outlineLevel="0" r="368">
      <c r="A368" s="30" t="s">
        <v>59</v>
      </c>
      <c r="B368" s="32" t="s"/>
      <c r="C368" s="29" t="n">
        <v>375</v>
      </c>
      <c r="D368" s="35" t="n">
        <v>10.64</v>
      </c>
      <c r="E368" s="35" t="n">
        <v>8.26</v>
      </c>
      <c r="F368" s="35" t="n">
        <v>51.84</v>
      </c>
      <c r="G368" s="35" t="n">
        <v>328.13</v>
      </c>
      <c r="H368" s="35" t="n">
        <v>0.31</v>
      </c>
      <c r="I368" s="35" t="n">
        <v>9.94</v>
      </c>
      <c r="J368" s="36" t="n">
        <v>37.8</v>
      </c>
      <c r="K368" s="35" t="n">
        <v>1.42</v>
      </c>
      <c r="L368" s="35" t="n">
        <v>52.94</v>
      </c>
      <c r="M368" s="35" t="n">
        <v>132.72</v>
      </c>
      <c r="N368" s="35" t="n">
        <v>36.38</v>
      </c>
      <c r="O368" s="35" t="n">
        <v>2.89</v>
      </c>
    </row>
    <row outlineLevel="0" r="369">
      <c r="A369" s="30" t="s">
        <v>60</v>
      </c>
      <c r="B369" s="32" t="s"/>
      <c r="C369" s="39" t="n">
        <v>2015</v>
      </c>
      <c r="D369" s="35" t="n">
        <v>89.6</v>
      </c>
      <c r="E369" s="35" t="n">
        <v>78.95</v>
      </c>
      <c r="F369" s="35" t="n">
        <v>263.8</v>
      </c>
      <c r="G369" s="35" t="n">
        <v>2118.08</v>
      </c>
      <c r="H369" s="35" t="n">
        <v>1.31</v>
      </c>
      <c r="I369" s="35" t="n">
        <v>95.12</v>
      </c>
      <c r="J369" s="35" t="n">
        <v>772.86</v>
      </c>
      <c r="K369" s="34" t="n">
        <v>12</v>
      </c>
      <c r="L369" s="35" t="n">
        <v>872.37</v>
      </c>
      <c r="M369" s="35" t="n">
        <v>1376.14</v>
      </c>
      <c r="N369" s="35" t="n">
        <v>347.16</v>
      </c>
      <c r="O369" s="35" t="n">
        <v>24.14</v>
      </c>
    </row>
    <row customFormat="true" ht="16.5" outlineLevel="0" r="370" s="3">
      <c r="A370" s="7" t="s">
        <v>1</v>
      </c>
      <c r="B370" s="8" t="s">
        <v>2</v>
      </c>
      <c r="C370" s="9" t="n"/>
      <c r="D370" s="9" t="n"/>
      <c r="E370" s="9" t="n"/>
      <c r="F370" s="9" t="n"/>
      <c r="G370" s="9" t="n"/>
      <c r="H370" s="10" t="n"/>
      <c r="I370" s="11" t="s"/>
      <c r="J370" s="12" t="n"/>
      <c r="K370" s="13" t="s"/>
      <c r="L370" s="13" t="s"/>
      <c r="M370" s="13" t="s"/>
      <c r="N370" s="13" t="s"/>
      <c r="O370" s="14" t="s"/>
    </row>
    <row customFormat="true" ht="16.5" outlineLevel="0" r="371" s="3">
      <c r="A371" s="7" t="s">
        <v>3</v>
      </c>
      <c r="B371" s="8" t="s">
        <v>4</v>
      </c>
      <c r="C371" s="9" t="n"/>
      <c r="D371" s="9" t="n"/>
      <c r="E371" s="9" t="n"/>
      <c r="F371" s="9" t="n"/>
      <c r="G371" s="9" t="n"/>
      <c r="H371" s="10" t="n"/>
      <c r="I371" s="11" t="s"/>
      <c r="J371" s="15" t="n"/>
      <c r="K371" s="16" t="s"/>
      <c r="L371" s="16" t="s"/>
      <c r="M371" s="16" t="s"/>
      <c r="N371" s="16" t="s"/>
      <c r="O371" s="17" t="s"/>
    </row>
    <row customFormat="true" ht="16.5" outlineLevel="0" r="372" s="3">
      <c r="A372" s="18" t="s">
        <v>5</v>
      </c>
      <c r="B372" s="19" t="s">
        <v>79</v>
      </c>
      <c r="C372" s="15" t="n"/>
      <c r="D372" s="15" t="n"/>
      <c r="E372" s="15" t="n"/>
      <c r="F372" s="9" t="n"/>
      <c r="G372" s="9" t="n"/>
      <c r="H372" s="10" t="n"/>
      <c r="I372" s="10" t="n"/>
      <c r="J372" s="15" t="n"/>
      <c r="K372" s="15" t="n"/>
      <c r="L372" s="15" t="n"/>
      <c r="M372" s="15" t="n"/>
      <c r="N372" s="15" t="n"/>
      <c r="O372" s="15" t="n"/>
    </row>
    <row customFormat="true" ht="16.5" outlineLevel="0" r="373" s="3">
      <c r="A373" s="20" t="s">
        <v>7</v>
      </c>
      <c r="B373" s="21" t="n">
        <v>3</v>
      </c>
      <c r="C373" s="9" t="n"/>
      <c r="D373" s="9" t="n"/>
      <c r="E373" s="9" t="n"/>
      <c r="F373" s="9" t="n"/>
      <c r="G373" s="9" t="n"/>
      <c r="H373" s="10" t="n"/>
      <c r="I373" s="10" t="n"/>
      <c r="J373" s="15" t="n"/>
      <c r="K373" s="15" t="n"/>
      <c r="L373" s="15" t="n"/>
      <c r="M373" s="15" t="n"/>
      <c r="N373" s="15" t="n"/>
      <c r="O373" s="15" t="n"/>
    </row>
    <row customFormat="true" ht="16.5" outlineLevel="0" r="374" s="3">
      <c r="A374" s="22" t="s">
        <v>8</v>
      </c>
      <c r="B374" s="23" t="s">
        <v>9</v>
      </c>
      <c r="C374" s="22" t="s">
        <v>10</v>
      </c>
      <c r="D374" s="22" t="s">
        <v>11</v>
      </c>
      <c r="E374" s="24" t="s"/>
      <c r="F374" s="25" t="s"/>
      <c r="G374" s="22" t="s">
        <v>12</v>
      </c>
      <c r="H374" s="22" t="s">
        <v>13</v>
      </c>
      <c r="I374" s="24" t="s"/>
      <c r="J374" s="24" t="s"/>
      <c r="K374" s="25" t="s"/>
      <c r="L374" s="22" t="s">
        <v>14</v>
      </c>
      <c r="M374" s="24" t="s"/>
      <c r="N374" s="24" t="s"/>
      <c r="O374" s="25" t="s"/>
    </row>
    <row outlineLevel="0" r="375">
      <c r="A375" s="26" t="s"/>
      <c r="B375" s="27" t="s"/>
      <c r="C375" s="26" t="s"/>
      <c r="D375" s="22" t="s">
        <v>15</v>
      </c>
      <c r="E375" s="22" t="s">
        <v>16</v>
      </c>
      <c r="F375" s="22" t="s">
        <v>17</v>
      </c>
      <c r="G375" s="26" t="s"/>
      <c r="H375" s="22" t="s">
        <v>18</v>
      </c>
      <c r="I375" s="22" t="s">
        <v>19</v>
      </c>
      <c r="J375" s="22" t="s">
        <v>20</v>
      </c>
      <c r="K375" s="22" t="s">
        <v>21</v>
      </c>
      <c r="L375" s="22" t="s">
        <v>22</v>
      </c>
      <c r="M375" s="22" t="s">
        <v>23</v>
      </c>
      <c r="N375" s="22" t="s">
        <v>24</v>
      </c>
      <c r="O375" s="22" t="s">
        <v>25</v>
      </c>
    </row>
    <row outlineLevel="0" r="376">
      <c r="A376" s="28" t="n">
        <v>1</v>
      </c>
      <c r="B376" s="29" t="n">
        <v>2</v>
      </c>
      <c r="C376" s="29" t="n">
        <v>3</v>
      </c>
      <c r="D376" s="29" t="n">
        <v>4</v>
      </c>
      <c r="E376" s="29" t="n">
        <v>5</v>
      </c>
      <c r="F376" s="29" t="n">
        <v>6</v>
      </c>
      <c r="G376" s="29" t="n">
        <v>7</v>
      </c>
      <c r="H376" s="29" t="n">
        <v>8</v>
      </c>
      <c r="I376" s="29" t="n">
        <v>9</v>
      </c>
      <c r="J376" s="29" t="n">
        <v>10</v>
      </c>
      <c r="K376" s="29" t="n">
        <v>11</v>
      </c>
      <c r="L376" s="29" t="n">
        <v>12</v>
      </c>
      <c r="M376" s="29" t="n">
        <v>13</v>
      </c>
      <c r="N376" s="29" t="n">
        <v>14</v>
      </c>
      <c r="O376" s="29" t="n">
        <v>15</v>
      </c>
    </row>
    <row outlineLevel="0" r="377">
      <c r="A377" s="30" t="s">
        <v>26</v>
      </c>
      <c r="B377" s="31" t="s"/>
      <c r="C377" s="31" t="s"/>
      <c r="D377" s="31" t="s"/>
      <c r="E377" s="31" t="s"/>
      <c r="F377" s="31" t="s"/>
      <c r="G377" s="31" t="s"/>
      <c r="H377" s="31" t="s"/>
      <c r="I377" s="31" t="s"/>
      <c r="J377" s="31" t="s"/>
      <c r="K377" s="31" t="s"/>
      <c r="L377" s="31" t="s"/>
      <c r="M377" s="31" t="s"/>
      <c r="N377" s="31" t="s"/>
      <c r="O377" s="32" t="s"/>
    </row>
    <row outlineLevel="0" r="378">
      <c r="A378" s="28" t="s">
        <v>27</v>
      </c>
      <c r="B378" s="33" t="s">
        <v>28</v>
      </c>
      <c r="C378" s="34" t="n">
        <v>10</v>
      </c>
      <c r="D378" s="35" t="n">
        <v>0.08</v>
      </c>
      <c r="E378" s="35" t="n">
        <v>7.25</v>
      </c>
      <c r="F378" s="35" t="n">
        <v>0.13</v>
      </c>
      <c r="G378" s="36" t="n">
        <v>66.1</v>
      </c>
      <c r="H378" s="37" t="n"/>
      <c r="I378" s="37" t="n"/>
      <c r="J378" s="34" t="n">
        <v>45</v>
      </c>
      <c r="K378" s="36" t="n">
        <v>0.1</v>
      </c>
      <c r="L378" s="36" t="n">
        <v>2.4</v>
      </c>
      <c r="M378" s="34" t="n">
        <v>3</v>
      </c>
      <c r="N378" s="35" t="n">
        <v>0.05</v>
      </c>
      <c r="O378" s="35" t="n">
        <v>0.02</v>
      </c>
    </row>
    <row outlineLevel="0" r="379">
      <c r="A379" s="28" t="s">
        <v>195</v>
      </c>
      <c r="B379" s="33" t="s">
        <v>118</v>
      </c>
      <c r="C379" s="34" t="n">
        <v>100</v>
      </c>
      <c r="D379" s="35" t="n">
        <v>14.65</v>
      </c>
      <c r="E379" s="35" t="n">
        <v>5.57</v>
      </c>
      <c r="F379" s="34" t="n">
        <v>8</v>
      </c>
      <c r="G379" s="36" t="n">
        <v>137.5</v>
      </c>
      <c r="H379" s="35" t="n">
        <v>0.07</v>
      </c>
      <c r="I379" s="35" t="n">
        <v>0.24</v>
      </c>
      <c r="J379" s="36" t="n">
        <v>6.6</v>
      </c>
      <c r="K379" s="35" t="n">
        <v>0.41</v>
      </c>
      <c r="L379" s="36" t="n">
        <v>11.7</v>
      </c>
      <c r="M379" s="35" t="n">
        <v>127.76</v>
      </c>
      <c r="N379" s="35" t="n">
        <v>18.06</v>
      </c>
      <c r="O379" s="35" t="n">
        <v>0.85</v>
      </c>
    </row>
    <row outlineLevel="0" r="380">
      <c r="A380" s="38" t="s">
        <v>119</v>
      </c>
      <c r="B380" s="33" t="s">
        <v>120</v>
      </c>
      <c r="C380" s="34" t="n">
        <v>180</v>
      </c>
      <c r="D380" s="35" t="n">
        <v>3.72</v>
      </c>
      <c r="E380" s="35" t="n">
        <v>9.51</v>
      </c>
      <c r="F380" s="35" t="n">
        <v>21.71</v>
      </c>
      <c r="G380" s="35" t="n">
        <v>188.68</v>
      </c>
      <c r="H380" s="35" t="n">
        <v>0.16</v>
      </c>
      <c r="I380" s="36" t="n">
        <v>46.7</v>
      </c>
      <c r="J380" s="35" t="n">
        <v>844.05</v>
      </c>
      <c r="K380" s="35" t="n">
        <v>4.37</v>
      </c>
      <c r="L380" s="35" t="n">
        <v>51.99</v>
      </c>
      <c r="M380" s="35" t="n">
        <v>102.66</v>
      </c>
      <c r="N380" s="35" t="n">
        <v>49.39</v>
      </c>
      <c r="O380" s="35" t="n">
        <v>1.66</v>
      </c>
    </row>
    <row outlineLevel="0" r="381">
      <c r="A381" s="38" t="s">
        <v>84</v>
      </c>
      <c r="B381" s="33" t="s">
        <v>85</v>
      </c>
      <c r="C381" s="34" t="n">
        <v>200</v>
      </c>
      <c r="D381" s="36" t="n">
        <v>0.3</v>
      </c>
      <c r="E381" s="35" t="n">
        <v>0.06</v>
      </c>
      <c r="F381" s="36" t="n">
        <v>12.5</v>
      </c>
      <c r="G381" s="35" t="n">
        <v>53.93</v>
      </c>
      <c r="H381" s="37" t="n"/>
      <c r="I381" s="36" t="n">
        <v>30.1</v>
      </c>
      <c r="J381" s="35" t="n">
        <v>25.01</v>
      </c>
      <c r="K381" s="35" t="n">
        <v>0.11</v>
      </c>
      <c r="L381" s="35" t="n">
        <v>7.08</v>
      </c>
      <c r="M381" s="35" t="n">
        <v>8.75</v>
      </c>
      <c r="N381" s="35" t="n">
        <v>4.91</v>
      </c>
      <c r="O381" s="35" t="n">
        <v>0.94</v>
      </c>
    </row>
    <row outlineLevel="0" r="382">
      <c r="A382" s="38" t="n"/>
      <c r="B382" s="33" t="s">
        <v>37</v>
      </c>
      <c r="C382" s="34" t="n">
        <v>40</v>
      </c>
      <c r="D382" s="35" t="n">
        <v>3.16</v>
      </c>
      <c r="E382" s="36" t="n">
        <v>0.4</v>
      </c>
      <c r="F382" s="35" t="n">
        <v>19.32</v>
      </c>
      <c r="G382" s="34" t="n">
        <v>94</v>
      </c>
      <c r="H382" s="35" t="n">
        <v>0.06</v>
      </c>
      <c r="I382" s="37" t="n"/>
      <c r="J382" s="37" t="n"/>
      <c r="K382" s="35" t="n">
        <v>0.52</v>
      </c>
      <c r="L382" s="36" t="n">
        <v>9.2</v>
      </c>
      <c r="M382" s="36" t="n">
        <v>34.8</v>
      </c>
      <c r="N382" s="36" t="n">
        <v>13.2</v>
      </c>
      <c r="O382" s="36" t="n">
        <v>0.8</v>
      </c>
    </row>
    <row outlineLevel="0" r="383">
      <c r="A383" s="28" t="s">
        <v>38</v>
      </c>
      <c r="B383" s="33" t="s">
        <v>39</v>
      </c>
      <c r="C383" s="34" t="n">
        <v>100</v>
      </c>
      <c r="D383" s="36" t="n">
        <v>0.4</v>
      </c>
      <c r="E383" s="36" t="n">
        <v>0.4</v>
      </c>
      <c r="F383" s="36" t="n">
        <v>9.8</v>
      </c>
      <c r="G383" s="34" t="n">
        <v>47</v>
      </c>
      <c r="H383" s="35" t="n">
        <v>0.03</v>
      </c>
      <c r="I383" s="34" t="n">
        <v>10</v>
      </c>
      <c r="J383" s="34" t="n">
        <v>5</v>
      </c>
      <c r="K383" s="36" t="n">
        <v>0.2</v>
      </c>
      <c r="L383" s="34" t="n">
        <v>16</v>
      </c>
      <c r="M383" s="34" t="n">
        <v>11</v>
      </c>
      <c r="N383" s="34" t="n">
        <v>9</v>
      </c>
      <c r="O383" s="36" t="n">
        <v>2.2</v>
      </c>
    </row>
    <row outlineLevel="0" r="384">
      <c r="A384" s="30" t="s">
        <v>40</v>
      </c>
      <c r="B384" s="32" t="s"/>
      <c r="C384" s="29" t="n">
        <v>630</v>
      </c>
      <c r="D384" s="35" t="n">
        <v>22.31</v>
      </c>
      <c r="E384" s="35" t="n">
        <v>23.19</v>
      </c>
      <c r="F384" s="35" t="n">
        <v>71.46</v>
      </c>
      <c r="G384" s="35" t="n">
        <v>587.21</v>
      </c>
      <c r="H384" s="35" t="n">
        <v>0.32</v>
      </c>
      <c r="I384" s="35" t="n">
        <v>87.04</v>
      </c>
      <c r="J384" s="35" t="n">
        <v>925.66</v>
      </c>
      <c r="K384" s="35" t="n">
        <v>5.71</v>
      </c>
      <c r="L384" s="35" t="n">
        <v>98.37</v>
      </c>
      <c r="M384" s="35" t="n">
        <v>287.97</v>
      </c>
      <c r="N384" s="35" t="n">
        <v>94.61</v>
      </c>
      <c r="O384" s="35" t="n">
        <v>6.47</v>
      </c>
    </row>
    <row outlineLevel="0" r="385">
      <c r="A385" s="30" t="s">
        <v>41</v>
      </c>
      <c r="B385" s="31" t="s"/>
      <c r="C385" s="31" t="s"/>
      <c r="D385" s="31" t="s"/>
      <c r="E385" s="31" t="s"/>
      <c r="F385" s="31" t="s"/>
      <c r="G385" s="31" t="s"/>
      <c r="H385" s="31" t="s"/>
      <c r="I385" s="31" t="s"/>
      <c r="J385" s="31" t="s"/>
      <c r="K385" s="31" t="s"/>
      <c r="L385" s="31" t="s"/>
      <c r="M385" s="31" t="s"/>
      <c r="N385" s="31" t="s"/>
      <c r="O385" s="32" t="s"/>
    </row>
    <row outlineLevel="0" r="386">
      <c r="A386" s="28" t="s">
        <v>103</v>
      </c>
      <c r="B386" s="33" t="s">
        <v>104</v>
      </c>
      <c r="C386" s="34" t="n">
        <v>100</v>
      </c>
      <c r="D386" s="35" t="n">
        <v>1.27</v>
      </c>
      <c r="E386" s="35" t="n">
        <v>3.19</v>
      </c>
      <c r="F386" s="35" t="n">
        <v>4.52</v>
      </c>
      <c r="G386" s="35" t="n">
        <v>53.07</v>
      </c>
      <c r="H386" s="35" t="n">
        <v>0.06</v>
      </c>
      <c r="I386" s="35" t="n">
        <v>19.59</v>
      </c>
      <c r="J386" s="35" t="n">
        <v>67.54</v>
      </c>
      <c r="K386" s="35" t="n">
        <v>1.76</v>
      </c>
      <c r="L386" s="35" t="n">
        <v>29.23</v>
      </c>
      <c r="M386" s="35" t="n">
        <v>47.47</v>
      </c>
      <c r="N386" s="34" t="n">
        <v>22</v>
      </c>
      <c r="O386" s="35" t="n">
        <v>0.97</v>
      </c>
    </row>
    <row ht="33" outlineLevel="0" r="387">
      <c r="A387" s="28" t="s">
        <v>139</v>
      </c>
      <c r="B387" s="33" t="s">
        <v>160</v>
      </c>
      <c r="C387" s="34" t="n">
        <v>260</v>
      </c>
      <c r="D387" s="35" t="n">
        <v>4.9</v>
      </c>
      <c r="E387" s="35" t="n">
        <v>5.93</v>
      </c>
      <c r="F387" s="35" t="n">
        <v>20.94</v>
      </c>
      <c r="G387" s="35" t="n">
        <v>152.08</v>
      </c>
      <c r="H387" s="35" t="n">
        <v>0.23</v>
      </c>
      <c r="I387" s="36" t="n">
        <v>17.1</v>
      </c>
      <c r="J387" s="35" t="n">
        <v>222.25</v>
      </c>
      <c r="K387" s="35" t="n">
        <v>1.62</v>
      </c>
      <c r="L387" s="35" t="n">
        <v>20.96</v>
      </c>
      <c r="M387" s="35" t="n">
        <v>95.44</v>
      </c>
      <c r="N387" s="35" t="n">
        <v>28.54</v>
      </c>
      <c r="O387" s="35" t="n">
        <v>1.46</v>
      </c>
    </row>
    <row outlineLevel="0" r="388">
      <c r="A388" s="28" t="s">
        <v>90</v>
      </c>
      <c r="B388" s="33" t="s">
        <v>196</v>
      </c>
      <c r="C388" s="34" t="n">
        <v>285</v>
      </c>
      <c r="D388" s="35" t="n">
        <v>22.38</v>
      </c>
      <c r="E388" s="35" t="n">
        <v>25.59</v>
      </c>
      <c r="F388" s="35" t="n">
        <v>69.43</v>
      </c>
      <c r="G388" s="35" t="n">
        <v>596.71</v>
      </c>
      <c r="H388" s="35" t="n">
        <v>0.35</v>
      </c>
      <c r="I388" s="35" t="n">
        <v>3.37</v>
      </c>
      <c r="J388" s="35" t="n">
        <v>179.77</v>
      </c>
      <c r="K388" s="35" t="n">
        <v>3</v>
      </c>
      <c r="L388" s="35" t="n">
        <v>62.93</v>
      </c>
      <c r="M388" s="35" t="n">
        <v>312.77</v>
      </c>
      <c r="N388" s="35" t="n">
        <v>46.81</v>
      </c>
      <c r="O388" s="35" t="n">
        <v>2.33</v>
      </c>
    </row>
    <row outlineLevel="0" r="389">
      <c r="A389" s="28" t="s">
        <v>92</v>
      </c>
      <c r="B389" s="33" t="s">
        <v>93</v>
      </c>
      <c r="C389" s="34" t="n">
        <v>200</v>
      </c>
      <c r="D389" s="36" t="n">
        <v>0.2</v>
      </c>
      <c r="E389" s="35" t="n">
        <v>0.08</v>
      </c>
      <c r="F389" s="35" t="n">
        <v>12.44</v>
      </c>
      <c r="G389" s="35" t="n">
        <v>52.69</v>
      </c>
      <c r="H389" s="35" t="n">
        <v>0.01</v>
      </c>
      <c r="I389" s="34" t="n">
        <v>40</v>
      </c>
      <c r="J389" s="36" t="n">
        <v>3.4</v>
      </c>
      <c r="K389" s="35" t="n">
        <v>0.14</v>
      </c>
      <c r="L389" s="35" t="n">
        <v>7.53</v>
      </c>
      <c r="M389" s="36" t="n">
        <v>6.6</v>
      </c>
      <c r="N389" s="36" t="n">
        <v>6.2</v>
      </c>
      <c r="O389" s="35" t="n">
        <v>0.29</v>
      </c>
    </row>
    <row outlineLevel="0" r="390">
      <c r="A390" s="38" t="n"/>
      <c r="B390" s="33" t="s">
        <v>37</v>
      </c>
      <c r="C390" s="34" t="n">
        <v>30</v>
      </c>
      <c r="D390" s="35" t="n">
        <v>2.37</v>
      </c>
      <c r="E390" s="36" t="n">
        <v>0.3</v>
      </c>
      <c r="F390" s="35" t="n">
        <v>14.49</v>
      </c>
      <c r="G390" s="36" t="n">
        <v>70.5</v>
      </c>
      <c r="H390" s="35" t="n">
        <v>0.05</v>
      </c>
      <c r="I390" s="37" t="n"/>
      <c r="J390" s="37" t="n"/>
      <c r="K390" s="35" t="n">
        <v>0.39</v>
      </c>
      <c r="L390" s="36" t="n">
        <v>6.9</v>
      </c>
      <c r="M390" s="36" t="n">
        <v>26.1</v>
      </c>
      <c r="N390" s="36" t="n">
        <v>9.9</v>
      </c>
      <c r="O390" s="36" t="n">
        <v>0.6</v>
      </c>
    </row>
    <row outlineLevel="0" r="391">
      <c r="A391" s="38" t="n"/>
      <c r="B391" s="33" t="s">
        <v>52</v>
      </c>
      <c r="C391" s="34" t="n">
        <v>60</v>
      </c>
      <c r="D391" s="35" t="n">
        <v>3.36</v>
      </c>
      <c r="E391" s="35" t="n">
        <v>0.66</v>
      </c>
      <c r="F391" s="35" t="n">
        <v>29.64</v>
      </c>
      <c r="G391" s="36" t="n">
        <v>118.8</v>
      </c>
      <c r="H391" s="36" t="n">
        <v>0.1</v>
      </c>
      <c r="I391" s="37" t="n"/>
      <c r="J391" s="37" t="n"/>
      <c r="K391" s="35" t="n">
        <v>0.84</v>
      </c>
      <c r="L391" s="36" t="n">
        <v>17.4</v>
      </c>
      <c r="M391" s="34" t="n">
        <v>90</v>
      </c>
      <c r="N391" s="36" t="n">
        <v>28.2</v>
      </c>
      <c r="O391" s="35" t="n">
        <v>2.34</v>
      </c>
    </row>
    <row customFormat="true" ht="16.5" outlineLevel="0" r="392" s="3">
      <c r="A392" s="28" t="s">
        <v>38</v>
      </c>
      <c r="B392" s="33" t="s">
        <v>53</v>
      </c>
      <c r="C392" s="34" t="n">
        <v>100</v>
      </c>
      <c r="D392" s="36" t="n">
        <v>0.4</v>
      </c>
      <c r="E392" s="36" t="n">
        <v>0.3</v>
      </c>
      <c r="F392" s="36" t="n">
        <v>10.3</v>
      </c>
      <c r="G392" s="34" t="n">
        <v>47</v>
      </c>
      <c r="H392" s="35" t="n">
        <v>0.02</v>
      </c>
      <c r="I392" s="34" t="n">
        <v>5</v>
      </c>
      <c r="J392" s="34" t="n">
        <v>2</v>
      </c>
      <c r="K392" s="36" t="n">
        <v>0.4</v>
      </c>
      <c r="L392" s="34" t="n">
        <v>19</v>
      </c>
      <c r="M392" s="34" t="n">
        <v>16</v>
      </c>
      <c r="N392" s="34" t="n">
        <v>12</v>
      </c>
      <c r="O392" s="36" t="n">
        <v>2.3</v>
      </c>
    </row>
    <row customFormat="true" ht="16.5" outlineLevel="0" r="393" s="3">
      <c r="A393" s="30" t="s">
        <v>54</v>
      </c>
      <c r="B393" s="32" t="s"/>
      <c r="C393" s="39" t="n">
        <v>1035</v>
      </c>
      <c r="D393" s="35" t="n">
        <v>34.88</v>
      </c>
      <c r="E393" s="35" t="n">
        <v>36.05</v>
      </c>
      <c r="F393" s="35" t="n">
        <v>161.76</v>
      </c>
      <c r="G393" s="35" t="n">
        <v>1090.85</v>
      </c>
      <c r="H393" s="35" t="n">
        <v>0.82</v>
      </c>
      <c r="I393" s="35" t="n">
        <v>85.06</v>
      </c>
      <c r="J393" s="35" t="n">
        <v>474.96</v>
      </c>
      <c r="K393" s="35" t="n">
        <v>8.15</v>
      </c>
      <c r="L393" s="35" t="n">
        <v>163.95</v>
      </c>
      <c r="M393" s="35" t="n">
        <v>594.38</v>
      </c>
      <c r="N393" s="35" t="n">
        <v>153.65</v>
      </c>
      <c r="O393" s="35" t="n">
        <v>10.29</v>
      </c>
    </row>
    <row customFormat="true" ht="16.5" outlineLevel="0" r="394" s="3">
      <c r="A394" s="30" t="s">
        <v>55</v>
      </c>
      <c r="B394" s="31" t="s"/>
      <c r="C394" s="31" t="s"/>
      <c r="D394" s="31" t="s"/>
      <c r="E394" s="31" t="s"/>
      <c r="F394" s="31" t="s"/>
      <c r="G394" s="31" t="s"/>
      <c r="H394" s="31" t="s"/>
      <c r="I394" s="31" t="s"/>
      <c r="J394" s="31" t="s"/>
      <c r="K394" s="31" t="s"/>
      <c r="L394" s="31" t="s"/>
      <c r="M394" s="31" t="s"/>
      <c r="N394" s="31" t="s"/>
      <c r="O394" s="32" t="s"/>
    </row>
    <row customFormat="true" ht="16.5" outlineLevel="0" r="395" s="3">
      <c r="A395" s="38" t="s">
        <v>94</v>
      </c>
      <c r="B395" s="33" t="s">
        <v>95</v>
      </c>
      <c r="C395" s="34" t="n">
        <v>75</v>
      </c>
      <c r="D395" s="35" t="n">
        <v>12.89</v>
      </c>
      <c r="E395" s="35" t="n">
        <v>9.43</v>
      </c>
      <c r="F395" s="36" t="n">
        <v>12.3</v>
      </c>
      <c r="G395" s="35" t="n">
        <v>188.27</v>
      </c>
      <c r="H395" s="35" t="n">
        <v>0.04</v>
      </c>
      <c r="I395" s="35" t="n">
        <v>0.32</v>
      </c>
      <c r="J395" s="35" t="n">
        <v>65.05</v>
      </c>
      <c r="K395" s="35" t="n">
        <v>0.34</v>
      </c>
      <c r="L395" s="35" t="n">
        <v>110.49</v>
      </c>
      <c r="M395" s="35" t="n">
        <v>157.52</v>
      </c>
      <c r="N395" s="35" t="n">
        <v>17.66</v>
      </c>
      <c r="O395" s="35" t="n">
        <v>0.54</v>
      </c>
    </row>
    <row outlineLevel="0" r="396">
      <c r="A396" s="38" t="n"/>
      <c r="B396" s="33" t="s">
        <v>96</v>
      </c>
      <c r="C396" s="34" t="n">
        <v>200</v>
      </c>
      <c r="D396" s="36" t="n">
        <v>8.2</v>
      </c>
      <c r="E396" s="34" t="n">
        <v>3</v>
      </c>
      <c r="F396" s="36" t="n">
        <v>11.8</v>
      </c>
      <c r="G396" s="34" t="n">
        <v>114</v>
      </c>
      <c r="H396" s="35" t="n">
        <v>0.06</v>
      </c>
      <c r="I396" s="36" t="n">
        <v>1.2</v>
      </c>
      <c r="J396" s="34" t="n">
        <v>20</v>
      </c>
      <c r="K396" s="37" t="n"/>
      <c r="L396" s="34" t="n">
        <v>248</v>
      </c>
      <c r="M396" s="34" t="n">
        <v>190</v>
      </c>
      <c r="N396" s="34" t="n">
        <v>30</v>
      </c>
      <c r="O396" s="36" t="n">
        <v>0.2</v>
      </c>
    </row>
    <row outlineLevel="0" r="397">
      <c r="A397" s="38" t="s">
        <v>38</v>
      </c>
      <c r="B397" s="33" t="s">
        <v>78</v>
      </c>
      <c r="C397" s="34" t="n">
        <v>100</v>
      </c>
      <c r="D397" s="36" t="n">
        <v>0.8</v>
      </c>
      <c r="E397" s="36" t="n">
        <v>0.4</v>
      </c>
      <c r="F397" s="36" t="n">
        <v>8.1</v>
      </c>
      <c r="G397" s="34" t="n">
        <v>47</v>
      </c>
      <c r="H397" s="35" t="n">
        <v>0.02</v>
      </c>
      <c r="I397" s="34" t="n">
        <v>180</v>
      </c>
      <c r="J397" s="34" t="n">
        <v>15</v>
      </c>
      <c r="K397" s="36" t="n">
        <v>0.3</v>
      </c>
      <c r="L397" s="34" t="n">
        <v>40</v>
      </c>
      <c r="M397" s="34" t="n">
        <v>34</v>
      </c>
      <c r="N397" s="34" t="n">
        <v>25</v>
      </c>
      <c r="O397" s="36" t="n">
        <v>0.8</v>
      </c>
    </row>
    <row outlineLevel="0" r="398">
      <c r="A398" s="30" t="s">
        <v>59</v>
      </c>
      <c r="B398" s="32" t="s"/>
      <c r="C398" s="29" t="n">
        <v>375</v>
      </c>
      <c r="D398" s="35" t="n">
        <v>21.89</v>
      </c>
      <c r="E398" s="35" t="n">
        <v>12.83</v>
      </c>
      <c r="F398" s="35" t="n">
        <v>32.2</v>
      </c>
      <c r="G398" s="35" t="n">
        <v>349.27</v>
      </c>
      <c r="H398" s="35" t="n">
        <v>0.12</v>
      </c>
      <c r="I398" s="35" t="n">
        <v>181.52</v>
      </c>
      <c r="J398" s="35" t="n">
        <v>100.05</v>
      </c>
      <c r="K398" s="35" t="n">
        <v>0.64</v>
      </c>
      <c r="L398" s="35" t="n">
        <v>398.49</v>
      </c>
      <c r="M398" s="35" t="n">
        <v>381.52</v>
      </c>
      <c r="N398" s="35" t="n">
        <v>72.66</v>
      </c>
      <c r="O398" s="35" t="n">
        <v>1.54</v>
      </c>
    </row>
    <row outlineLevel="0" r="399">
      <c r="A399" s="30" t="s">
        <v>60</v>
      </c>
      <c r="B399" s="32" t="s"/>
      <c r="C399" s="39" t="n">
        <v>2040</v>
      </c>
      <c r="D399" s="35" t="n">
        <v>79.08</v>
      </c>
      <c r="E399" s="35" t="n">
        <v>72.07</v>
      </c>
      <c r="F399" s="35" t="n">
        <v>265.42</v>
      </c>
      <c r="G399" s="35" t="n">
        <v>2027.33</v>
      </c>
      <c r="H399" s="35" t="n">
        <v>1.26</v>
      </c>
      <c r="I399" s="35" t="n">
        <v>353.62</v>
      </c>
      <c r="J399" s="35" t="n">
        <v>1500.67</v>
      </c>
      <c r="K399" s="36" t="n">
        <v>14.5</v>
      </c>
      <c r="L399" s="35" t="n">
        <v>660.81</v>
      </c>
      <c r="M399" s="35" t="n">
        <v>1263.87</v>
      </c>
      <c r="N399" s="35" t="n">
        <v>320.92</v>
      </c>
      <c r="O399" s="36" t="n">
        <v>18.3</v>
      </c>
    </row>
    <row customFormat="true" ht="16.5" outlineLevel="0" r="400" s="3">
      <c r="A400" s="7" t="s">
        <v>1</v>
      </c>
      <c r="B400" s="8" t="s">
        <v>2</v>
      </c>
      <c r="C400" s="9" t="n"/>
      <c r="D400" s="9" t="n"/>
      <c r="E400" s="9" t="n"/>
      <c r="F400" s="9" t="n"/>
      <c r="G400" s="9" t="n"/>
      <c r="H400" s="10" t="n"/>
      <c r="I400" s="11" t="s"/>
      <c r="J400" s="12" t="n"/>
      <c r="K400" s="13" t="s"/>
      <c r="L400" s="13" t="s"/>
      <c r="M400" s="13" t="s"/>
      <c r="N400" s="13" t="s"/>
      <c r="O400" s="14" t="s"/>
    </row>
    <row customFormat="true" ht="16.5" outlineLevel="0" r="401" s="3">
      <c r="A401" s="7" t="s">
        <v>3</v>
      </c>
      <c r="B401" s="8" t="s">
        <v>4</v>
      </c>
      <c r="C401" s="9" t="n"/>
      <c r="D401" s="9" t="n"/>
      <c r="E401" s="9" t="n"/>
      <c r="F401" s="9" t="n"/>
      <c r="G401" s="9" t="n"/>
      <c r="H401" s="10" t="n"/>
      <c r="I401" s="11" t="s"/>
      <c r="J401" s="15" t="n"/>
      <c r="K401" s="16" t="s"/>
      <c r="L401" s="16" t="s"/>
      <c r="M401" s="16" t="s"/>
      <c r="N401" s="16" t="s"/>
      <c r="O401" s="17" t="s"/>
    </row>
    <row customFormat="true" ht="16.5" outlineLevel="0" r="402" s="3">
      <c r="A402" s="18" t="s">
        <v>5</v>
      </c>
      <c r="B402" s="19" t="s">
        <v>98</v>
      </c>
      <c r="C402" s="15" t="n"/>
      <c r="D402" s="15" t="n"/>
      <c r="E402" s="15" t="n"/>
      <c r="F402" s="9" t="n"/>
      <c r="G402" s="9" t="n"/>
      <c r="H402" s="10" t="n"/>
      <c r="I402" s="10" t="n"/>
      <c r="J402" s="15" t="n"/>
      <c r="K402" s="15" t="n"/>
      <c r="L402" s="15" t="n"/>
      <c r="M402" s="15" t="n"/>
      <c r="N402" s="15" t="n"/>
      <c r="O402" s="15" t="n"/>
    </row>
    <row customFormat="true" ht="16.5" outlineLevel="0" r="403" s="3">
      <c r="A403" s="20" t="s">
        <v>7</v>
      </c>
      <c r="B403" s="21" t="n">
        <v>3</v>
      </c>
      <c r="C403" s="9" t="n"/>
      <c r="D403" s="9" t="n"/>
      <c r="E403" s="9" t="n"/>
      <c r="F403" s="9" t="n"/>
      <c r="G403" s="9" t="n"/>
      <c r="H403" s="10" t="n"/>
      <c r="I403" s="10" t="n"/>
      <c r="J403" s="15" t="n"/>
      <c r="K403" s="15" t="n"/>
      <c r="L403" s="15" t="n"/>
      <c r="M403" s="15" t="n"/>
      <c r="N403" s="15" t="n"/>
      <c r="O403" s="15" t="n"/>
    </row>
    <row customFormat="true" ht="16.5" outlineLevel="0" r="404" s="3">
      <c r="A404" s="22" t="s">
        <v>8</v>
      </c>
      <c r="B404" s="23" t="s">
        <v>9</v>
      </c>
      <c r="C404" s="22" t="s">
        <v>10</v>
      </c>
      <c r="D404" s="22" t="s">
        <v>11</v>
      </c>
      <c r="E404" s="24" t="s"/>
      <c r="F404" s="25" t="s"/>
      <c r="G404" s="22" t="s">
        <v>12</v>
      </c>
      <c r="H404" s="22" t="s">
        <v>13</v>
      </c>
      <c r="I404" s="24" t="s"/>
      <c r="J404" s="24" t="s"/>
      <c r="K404" s="25" t="s"/>
      <c r="L404" s="22" t="s">
        <v>14</v>
      </c>
      <c r="M404" s="24" t="s"/>
      <c r="N404" s="24" t="s"/>
      <c r="O404" s="25" t="s"/>
    </row>
    <row outlineLevel="0" r="405">
      <c r="A405" s="26" t="s"/>
      <c r="B405" s="27" t="s"/>
      <c r="C405" s="26" t="s"/>
      <c r="D405" s="22" t="s">
        <v>15</v>
      </c>
      <c r="E405" s="22" t="s">
        <v>16</v>
      </c>
      <c r="F405" s="22" t="s">
        <v>17</v>
      </c>
      <c r="G405" s="26" t="s"/>
      <c r="H405" s="22" t="s">
        <v>18</v>
      </c>
      <c r="I405" s="22" t="s">
        <v>19</v>
      </c>
      <c r="J405" s="22" t="s">
        <v>20</v>
      </c>
      <c r="K405" s="22" t="s">
        <v>21</v>
      </c>
      <c r="L405" s="22" t="s">
        <v>22</v>
      </c>
      <c r="M405" s="22" t="s">
        <v>23</v>
      </c>
      <c r="N405" s="22" t="s">
        <v>24</v>
      </c>
      <c r="O405" s="22" t="s">
        <v>25</v>
      </c>
    </row>
    <row outlineLevel="0" r="406">
      <c r="A406" s="28" t="n">
        <v>1</v>
      </c>
      <c r="B406" s="29" t="n">
        <v>2</v>
      </c>
      <c r="C406" s="29" t="n">
        <v>3</v>
      </c>
      <c r="D406" s="29" t="n">
        <v>4</v>
      </c>
      <c r="E406" s="29" t="n">
        <v>5</v>
      </c>
      <c r="F406" s="29" t="n">
        <v>6</v>
      </c>
      <c r="G406" s="29" t="n">
        <v>7</v>
      </c>
      <c r="H406" s="29" t="n">
        <v>8</v>
      </c>
      <c r="I406" s="29" t="n">
        <v>9</v>
      </c>
      <c r="J406" s="29" t="n">
        <v>10</v>
      </c>
      <c r="K406" s="29" t="n">
        <v>11</v>
      </c>
      <c r="L406" s="29" t="n">
        <v>12</v>
      </c>
      <c r="M406" s="29" t="n">
        <v>13</v>
      </c>
      <c r="N406" s="29" t="n">
        <v>14</v>
      </c>
      <c r="O406" s="29" t="n">
        <v>15</v>
      </c>
    </row>
    <row outlineLevel="0" r="407">
      <c r="A407" s="30" t="s">
        <v>26</v>
      </c>
      <c r="B407" s="31" t="s"/>
      <c r="C407" s="31" t="s"/>
      <c r="D407" s="31" t="s"/>
      <c r="E407" s="31" t="s"/>
      <c r="F407" s="31" t="s"/>
      <c r="G407" s="31" t="s"/>
      <c r="H407" s="31" t="s"/>
      <c r="I407" s="31" t="s"/>
      <c r="J407" s="31" t="s"/>
      <c r="K407" s="31" t="s"/>
      <c r="L407" s="31" t="s"/>
      <c r="M407" s="31" t="s"/>
      <c r="N407" s="31" t="s"/>
      <c r="O407" s="32" t="s"/>
    </row>
    <row outlineLevel="0" r="408">
      <c r="A408" s="28" t="s">
        <v>27</v>
      </c>
      <c r="B408" s="33" t="s">
        <v>28</v>
      </c>
      <c r="C408" s="34" t="n">
        <v>10</v>
      </c>
      <c r="D408" s="35" t="n">
        <v>0.08</v>
      </c>
      <c r="E408" s="35" t="n">
        <v>7.25</v>
      </c>
      <c r="F408" s="35" t="n">
        <v>0.13</v>
      </c>
      <c r="G408" s="36" t="n">
        <v>66.1</v>
      </c>
      <c r="H408" s="37" t="n"/>
      <c r="I408" s="37" t="n"/>
      <c r="J408" s="34" t="n">
        <v>45</v>
      </c>
      <c r="K408" s="36" t="n">
        <v>0.1</v>
      </c>
      <c r="L408" s="36" t="n">
        <v>2.4</v>
      </c>
      <c r="M408" s="34" t="n">
        <v>3</v>
      </c>
      <c r="N408" s="35" t="n">
        <v>0.05</v>
      </c>
      <c r="O408" s="35" t="n">
        <v>0.02</v>
      </c>
    </row>
    <row outlineLevel="0" r="409">
      <c r="A409" s="28" t="s">
        <v>29</v>
      </c>
      <c r="B409" s="33" t="s">
        <v>30</v>
      </c>
      <c r="C409" s="34" t="n">
        <v>15</v>
      </c>
      <c r="D409" s="35" t="n">
        <v>3.48</v>
      </c>
      <c r="E409" s="35" t="n">
        <v>4.43</v>
      </c>
      <c r="F409" s="37" t="n"/>
      <c r="G409" s="36" t="n">
        <v>54.6</v>
      </c>
      <c r="H409" s="35" t="n">
        <v>0.01</v>
      </c>
      <c r="I409" s="35" t="n">
        <v>0.11</v>
      </c>
      <c r="J409" s="36" t="n">
        <v>43.2</v>
      </c>
      <c r="K409" s="35" t="n">
        <v>0.08</v>
      </c>
      <c r="L409" s="34" t="n">
        <v>132</v>
      </c>
      <c r="M409" s="34" t="n">
        <v>75</v>
      </c>
      <c r="N409" s="35" t="n">
        <v>5.25</v>
      </c>
      <c r="O409" s="35" t="n">
        <v>0.15</v>
      </c>
    </row>
    <row outlineLevel="0" r="410">
      <c r="A410" s="38" t="s">
        <v>99</v>
      </c>
      <c r="B410" s="33" t="s">
        <v>100</v>
      </c>
      <c r="C410" s="34" t="n">
        <v>50</v>
      </c>
      <c r="D410" s="35" t="n">
        <v>4.84</v>
      </c>
      <c r="E410" s="36" t="n">
        <v>5.8</v>
      </c>
      <c r="F410" s="36" t="n">
        <v>0.9</v>
      </c>
      <c r="G410" s="35" t="n">
        <v>75.19</v>
      </c>
      <c r="H410" s="35" t="n">
        <v>0.03</v>
      </c>
      <c r="I410" s="35" t="n">
        <v>0.17</v>
      </c>
      <c r="J410" s="35" t="n">
        <v>102.86</v>
      </c>
      <c r="K410" s="35" t="n">
        <v>0.24</v>
      </c>
      <c r="L410" s="35" t="n">
        <v>36.25</v>
      </c>
      <c r="M410" s="35" t="n">
        <v>79.69</v>
      </c>
      <c r="N410" s="35" t="n">
        <v>6.09</v>
      </c>
      <c r="O410" s="36" t="n">
        <v>0.9</v>
      </c>
    </row>
    <row outlineLevel="0" r="411">
      <c r="A411" s="28" t="s">
        <v>101</v>
      </c>
      <c r="B411" s="33" t="s">
        <v>102</v>
      </c>
      <c r="C411" s="34" t="n">
        <v>200</v>
      </c>
      <c r="D411" s="35" t="n">
        <v>6.45</v>
      </c>
      <c r="E411" s="35" t="n">
        <v>4.59</v>
      </c>
      <c r="F411" s="35" t="n">
        <v>22.76</v>
      </c>
      <c r="G411" s="35" t="n">
        <v>160.02</v>
      </c>
      <c r="H411" s="36" t="n">
        <v>0.3</v>
      </c>
      <c r="I411" s="35" t="n">
        <v>2.38</v>
      </c>
      <c r="J411" s="35" t="n">
        <v>170.14</v>
      </c>
      <c r="K411" s="35" t="n">
        <v>0.23</v>
      </c>
      <c r="L411" s="35" t="n">
        <v>220.11</v>
      </c>
      <c r="M411" s="35" t="n">
        <v>173.54</v>
      </c>
      <c r="N411" s="35" t="n">
        <v>28.34</v>
      </c>
      <c r="O411" s="35" t="n">
        <v>3.46</v>
      </c>
    </row>
    <row outlineLevel="0" r="412">
      <c r="A412" s="28" t="s">
        <v>35</v>
      </c>
      <c r="B412" s="33" t="s">
        <v>36</v>
      </c>
      <c r="C412" s="34" t="n">
        <v>200</v>
      </c>
      <c r="D412" s="35" t="n">
        <v>0.26</v>
      </c>
      <c r="E412" s="35" t="n">
        <v>0.03</v>
      </c>
      <c r="F412" s="35" t="n">
        <v>11.26</v>
      </c>
      <c r="G412" s="35" t="n">
        <v>47.79</v>
      </c>
      <c r="H412" s="37" t="n"/>
      <c r="I412" s="36" t="n">
        <v>2.9</v>
      </c>
      <c r="J412" s="36" t="n">
        <v>0.5</v>
      </c>
      <c r="K412" s="35" t="n">
        <v>0.01</v>
      </c>
      <c r="L412" s="35" t="n">
        <v>8.08</v>
      </c>
      <c r="M412" s="35" t="n">
        <v>9.78</v>
      </c>
      <c r="N412" s="35" t="n">
        <v>5.24</v>
      </c>
      <c r="O412" s="36" t="n">
        <v>0.9</v>
      </c>
    </row>
    <row outlineLevel="0" r="413">
      <c r="A413" s="38" t="n"/>
      <c r="B413" s="33" t="s">
        <v>37</v>
      </c>
      <c r="C413" s="34" t="n">
        <v>40</v>
      </c>
      <c r="D413" s="35" t="n">
        <v>3.16</v>
      </c>
      <c r="E413" s="36" t="n">
        <v>0.4</v>
      </c>
      <c r="F413" s="35" t="n">
        <v>19.32</v>
      </c>
      <c r="G413" s="34" t="n">
        <v>94</v>
      </c>
      <c r="H413" s="35" t="n">
        <v>0.06</v>
      </c>
      <c r="I413" s="37" t="n"/>
      <c r="J413" s="37" t="n"/>
      <c r="K413" s="35" t="n">
        <v>0.52</v>
      </c>
      <c r="L413" s="36" t="n">
        <v>9.2</v>
      </c>
      <c r="M413" s="36" t="n">
        <v>34.8</v>
      </c>
      <c r="N413" s="36" t="n">
        <v>13.2</v>
      </c>
      <c r="O413" s="36" t="n">
        <v>0.8</v>
      </c>
    </row>
    <row outlineLevel="0" r="414">
      <c r="A414" s="38" t="s">
        <v>38</v>
      </c>
      <c r="B414" s="33" t="s">
        <v>53</v>
      </c>
      <c r="C414" s="34" t="n">
        <v>100</v>
      </c>
      <c r="D414" s="36" t="n">
        <v>0.4</v>
      </c>
      <c r="E414" s="36" t="n">
        <v>0.3</v>
      </c>
      <c r="F414" s="36" t="n">
        <v>10.3</v>
      </c>
      <c r="G414" s="34" t="n">
        <v>47</v>
      </c>
      <c r="H414" s="35" t="n">
        <v>0.02</v>
      </c>
      <c r="I414" s="34" t="n">
        <v>5</v>
      </c>
      <c r="J414" s="34" t="n">
        <v>2</v>
      </c>
      <c r="K414" s="36" t="n">
        <v>0.4</v>
      </c>
      <c r="L414" s="34" t="n">
        <v>19</v>
      </c>
      <c r="M414" s="34" t="n">
        <v>16</v>
      </c>
      <c r="N414" s="34" t="n">
        <v>12</v>
      </c>
      <c r="O414" s="36" t="n">
        <v>2.3</v>
      </c>
    </row>
    <row outlineLevel="0" r="415">
      <c r="A415" s="30" t="s">
        <v>40</v>
      </c>
      <c r="B415" s="32" t="s"/>
      <c r="C415" s="29" t="n">
        <v>615</v>
      </c>
      <c r="D415" s="35" t="n">
        <v>18.67</v>
      </c>
      <c r="E415" s="35" t="n">
        <v>22.8</v>
      </c>
      <c r="F415" s="35" t="n">
        <v>64.67</v>
      </c>
      <c r="G415" s="36" t="n">
        <v>544.7</v>
      </c>
      <c r="H415" s="35" t="n">
        <v>0.42</v>
      </c>
      <c r="I415" s="35" t="n">
        <v>10.56</v>
      </c>
      <c r="J415" s="36" t="n">
        <v>363.7</v>
      </c>
      <c r="K415" s="35" t="n">
        <v>1.58</v>
      </c>
      <c r="L415" s="35" t="n">
        <v>427.04</v>
      </c>
      <c r="M415" s="35" t="n">
        <v>391.81</v>
      </c>
      <c r="N415" s="35" t="n">
        <v>70.17</v>
      </c>
      <c r="O415" s="35" t="n">
        <v>8.53</v>
      </c>
    </row>
    <row outlineLevel="0" r="416">
      <c r="A416" s="30" t="s">
        <v>41</v>
      </c>
      <c r="B416" s="31" t="s"/>
      <c r="C416" s="31" t="s"/>
      <c r="D416" s="31" t="s"/>
      <c r="E416" s="31" t="s"/>
      <c r="F416" s="31" t="s"/>
      <c r="G416" s="31" t="s"/>
      <c r="H416" s="31" t="s"/>
      <c r="I416" s="31" t="s"/>
      <c r="J416" s="31" t="s"/>
      <c r="K416" s="31" t="s"/>
      <c r="L416" s="31" t="s"/>
      <c r="M416" s="31" t="s"/>
      <c r="N416" s="31" t="s"/>
      <c r="O416" s="32" t="s"/>
    </row>
    <row ht="33" outlineLevel="0" r="417">
      <c r="A417" s="28" t="s">
        <v>197</v>
      </c>
      <c r="B417" s="33" t="s">
        <v>198</v>
      </c>
      <c r="C417" s="34" t="n">
        <v>100</v>
      </c>
      <c r="D417" s="35" t="n">
        <v>1.49</v>
      </c>
      <c r="E417" s="35" t="n">
        <v>5.46</v>
      </c>
      <c r="F417" s="36" t="n">
        <v>8.8</v>
      </c>
      <c r="G417" s="35" t="n">
        <v>90.46</v>
      </c>
      <c r="H417" s="35" t="n">
        <v>0.05</v>
      </c>
      <c r="I417" s="35" t="n">
        <v>8.07</v>
      </c>
      <c r="J417" s="35" t="n">
        <v>361.75</v>
      </c>
      <c r="K417" s="35" t="n">
        <v>2.33</v>
      </c>
      <c r="L417" s="35" t="n">
        <v>18.16</v>
      </c>
      <c r="M417" s="35" t="n">
        <v>43.71</v>
      </c>
      <c r="N417" s="35" t="n">
        <v>19.15</v>
      </c>
      <c r="O417" s="35" t="n">
        <v>0.61</v>
      </c>
    </row>
    <row outlineLevel="0" r="418">
      <c r="A418" s="28" t="s">
        <v>137</v>
      </c>
      <c r="B418" s="33" t="s">
        <v>199</v>
      </c>
      <c r="C418" s="34" t="n">
        <v>275</v>
      </c>
      <c r="D418" s="36" t="n">
        <v>5.06</v>
      </c>
      <c r="E418" s="35" t="n">
        <v>13.02</v>
      </c>
      <c r="F418" s="35" t="n">
        <v>10.96</v>
      </c>
      <c r="G418" s="35" t="n">
        <v>182.94</v>
      </c>
      <c r="H418" s="35" t="n">
        <v>0.39</v>
      </c>
      <c r="I418" s="35" t="n">
        <v>38.73</v>
      </c>
      <c r="J418" s="36" t="n">
        <v>345.3</v>
      </c>
      <c r="K418" s="35" t="n">
        <v>4.39</v>
      </c>
      <c r="L418" s="35" t="n">
        <v>58.96</v>
      </c>
      <c r="M418" s="35" t="n">
        <v>143.65</v>
      </c>
      <c r="N418" s="35" t="n">
        <v>77.53</v>
      </c>
      <c r="O418" s="35" t="n">
        <v>2.32</v>
      </c>
    </row>
    <row outlineLevel="0" r="419">
      <c r="A419" s="28" t="s">
        <v>200</v>
      </c>
      <c r="B419" s="33" t="s">
        <v>201</v>
      </c>
      <c r="C419" s="34" t="n">
        <v>280</v>
      </c>
      <c r="D419" s="35" t="n">
        <v>34.28</v>
      </c>
      <c r="E419" s="35" t="n">
        <v>19.27</v>
      </c>
      <c r="F419" s="35" t="n">
        <v>41.27</v>
      </c>
      <c r="G419" s="35" t="n">
        <v>476.01</v>
      </c>
      <c r="H419" s="35" t="n">
        <v>1.12</v>
      </c>
      <c r="I419" s="36" t="n">
        <v>8.2</v>
      </c>
      <c r="J419" s="34" t="n">
        <v>880</v>
      </c>
      <c r="K419" s="35" t="n">
        <v>2.21</v>
      </c>
      <c r="L419" s="35" t="n">
        <v>36.82</v>
      </c>
      <c r="M419" s="35" t="n">
        <v>408.24</v>
      </c>
      <c r="N419" s="36" t="n">
        <v>81.4</v>
      </c>
      <c r="O419" s="35" t="n">
        <v>5.29</v>
      </c>
    </row>
    <row outlineLevel="0" r="420">
      <c r="A420" s="28" t="s">
        <v>111</v>
      </c>
      <c r="B420" s="33" t="s">
        <v>112</v>
      </c>
      <c r="C420" s="34" t="n">
        <v>200</v>
      </c>
      <c r="D420" s="35" t="n">
        <v>0.54</v>
      </c>
      <c r="E420" s="35" t="n">
        <v>0.22</v>
      </c>
      <c r="F420" s="35" t="n">
        <v>18.71</v>
      </c>
      <c r="G420" s="35" t="n">
        <v>89.33</v>
      </c>
      <c r="H420" s="35" t="n">
        <v>0.01</v>
      </c>
      <c r="I420" s="34" t="n">
        <v>160</v>
      </c>
      <c r="J420" s="35" t="n">
        <v>130.72</v>
      </c>
      <c r="K420" s="35" t="n">
        <v>0.61</v>
      </c>
      <c r="L420" s="35" t="n">
        <v>9.93</v>
      </c>
      <c r="M420" s="35" t="n">
        <v>2.72</v>
      </c>
      <c r="N420" s="35" t="n">
        <v>2.72</v>
      </c>
      <c r="O420" s="35" t="n">
        <v>0.51</v>
      </c>
    </row>
    <row outlineLevel="0" r="421">
      <c r="A421" s="38" t="n"/>
      <c r="B421" s="33" t="s">
        <v>37</v>
      </c>
      <c r="C421" s="34" t="n">
        <v>30</v>
      </c>
      <c r="D421" s="35" t="n">
        <v>2.37</v>
      </c>
      <c r="E421" s="36" t="n">
        <v>0.3</v>
      </c>
      <c r="F421" s="35" t="n">
        <v>14.49</v>
      </c>
      <c r="G421" s="36" t="n">
        <v>70.5</v>
      </c>
      <c r="H421" s="35" t="n">
        <v>0.05</v>
      </c>
      <c r="I421" s="37" t="n"/>
      <c r="J421" s="37" t="n"/>
      <c r="K421" s="35" t="n">
        <v>0.39</v>
      </c>
      <c r="L421" s="36" t="n">
        <v>6.9</v>
      </c>
      <c r="M421" s="36" t="n">
        <v>26.1</v>
      </c>
      <c r="N421" s="36" t="n">
        <v>9.9</v>
      </c>
      <c r="O421" s="36" t="n">
        <v>0.6</v>
      </c>
    </row>
    <row customFormat="true" ht="16.5" outlineLevel="0" r="422" s="3">
      <c r="A422" s="38" t="n"/>
      <c r="B422" s="33" t="s">
        <v>52</v>
      </c>
      <c r="C422" s="34" t="n">
        <v>60</v>
      </c>
      <c r="D422" s="35" t="n">
        <v>3.36</v>
      </c>
      <c r="E422" s="35" t="n">
        <v>0.66</v>
      </c>
      <c r="F422" s="35" t="n">
        <v>29.64</v>
      </c>
      <c r="G422" s="36" t="n">
        <v>118.8</v>
      </c>
      <c r="H422" s="36" t="n">
        <v>0.1</v>
      </c>
      <c r="I422" s="37" t="n"/>
      <c r="J422" s="37" t="n"/>
      <c r="K422" s="35" t="n">
        <v>0.84</v>
      </c>
      <c r="L422" s="36" t="n">
        <v>17.4</v>
      </c>
      <c r="M422" s="34" t="n">
        <v>90</v>
      </c>
      <c r="N422" s="36" t="n">
        <v>28.2</v>
      </c>
      <c r="O422" s="35" t="n">
        <v>2.34</v>
      </c>
    </row>
    <row customFormat="true" ht="16.5" outlineLevel="0" r="423" s="3">
      <c r="A423" s="28" t="s">
        <v>38</v>
      </c>
      <c r="B423" s="33" t="s">
        <v>39</v>
      </c>
      <c r="C423" s="34" t="n">
        <v>100</v>
      </c>
      <c r="D423" s="36" t="n">
        <v>0.4</v>
      </c>
      <c r="E423" s="36" t="n">
        <v>0.4</v>
      </c>
      <c r="F423" s="36" t="n">
        <v>9.8</v>
      </c>
      <c r="G423" s="34" t="n">
        <v>47</v>
      </c>
      <c r="H423" s="35" t="n">
        <v>0.03</v>
      </c>
      <c r="I423" s="34" t="n">
        <v>10</v>
      </c>
      <c r="J423" s="34" t="n">
        <v>5</v>
      </c>
      <c r="K423" s="36" t="n">
        <v>0.2</v>
      </c>
      <c r="L423" s="34" t="n">
        <v>16</v>
      </c>
      <c r="M423" s="34" t="n">
        <v>11</v>
      </c>
      <c r="N423" s="34" t="n">
        <v>9</v>
      </c>
      <c r="O423" s="36" t="n">
        <v>2.2</v>
      </c>
    </row>
    <row customFormat="true" ht="16.5" outlineLevel="0" r="424" s="3">
      <c r="A424" s="30" t="s">
        <v>54</v>
      </c>
      <c r="B424" s="32" t="s"/>
      <c r="C424" s="39" t="n">
        <v>1045</v>
      </c>
      <c r="D424" s="35" t="n">
        <v>47.5</v>
      </c>
      <c r="E424" s="35" t="n">
        <v>39.33</v>
      </c>
      <c r="F424" s="35" t="n">
        <v>133.67</v>
      </c>
      <c r="G424" s="35" t="n">
        <v>1075.04</v>
      </c>
      <c r="H424" s="35" t="n">
        <v>1.75</v>
      </c>
      <c r="I424" s="34" t="n">
        <v>225</v>
      </c>
      <c r="J424" s="35" t="n">
        <v>1722.77</v>
      </c>
      <c r="K424" s="35" t="n">
        <v>10.97</v>
      </c>
      <c r="L424" s="35" t="n">
        <v>164.17</v>
      </c>
      <c r="M424" s="35" t="n">
        <v>725.42</v>
      </c>
      <c r="N424" s="36" t="n">
        <v>227.9</v>
      </c>
      <c r="O424" s="35" t="n">
        <v>13.87</v>
      </c>
    </row>
    <row customFormat="true" ht="16.5" outlineLevel="0" r="425" s="3">
      <c r="A425" s="30" t="s">
        <v>55</v>
      </c>
      <c r="B425" s="31" t="s"/>
      <c r="C425" s="31" t="s"/>
      <c r="D425" s="31" t="s"/>
      <c r="E425" s="31" t="s"/>
      <c r="F425" s="31" t="s"/>
      <c r="G425" s="31" t="s"/>
      <c r="H425" s="31" t="s"/>
      <c r="I425" s="31" t="s"/>
      <c r="J425" s="31" t="s"/>
      <c r="K425" s="31" t="s"/>
      <c r="L425" s="31" t="s"/>
      <c r="M425" s="31" t="s"/>
      <c r="N425" s="31" t="s"/>
      <c r="O425" s="32" t="s"/>
    </row>
    <row outlineLevel="0" r="426">
      <c r="A426" s="38" t="n"/>
      <c r="B426" s="33" t="s">
        <v>202</v>
      </c>
      <c r="C426" s="34" t="n">
        <v>75</v>
      </c>
      <c r="D426" s="35" t="n">
        <v>13.38</v>
      </c>
      <c r="E426" s="35" t="n">
        <v>22.34</v>
      </c>
      <c r="F426" s="35" t="n">
        <v>30.59</v>
      </c>
      <c r="G426" s="35" t="n">
        <v>367.94</v>
      </c>
      <c r="H426" s="35" t="n">
        <v>0.09</v>
      </c>
      <c r="I426" s="35" t="n">
        <v>0.11</v>
      </c>
      <c r="J426" s="34" t="n">
        <v>145</v>
      </c>
      <c r="K426" s="35" t="n">
        <v>5.57</v>
      </c>
      <c r="L426" s="35" t="n">
        <v>150.59</v>
      </c>
      <c r="M426" s="35" t="n">
        <v>134.31</v>
      </c>
      <c r="N426" s="35" t="n">
        <v>13.74</v>
      </c>
      <c r="O426" s="35" t="n">
        <v>0.93</v>
      </c>
    </row>
    <row outlineLevel="0" r="427">
      <c r="A427" s="40" t="n"/>
      <c r="B427" s="33" t="s">
        <v>75</v>
      </c>
      <c r="C427" s="34" t="n">
        <v>200</v>
      </c>
      <c r="D427" s="34" t="n">
        <v>1</v>
      </c>
      <c r="E427" s="36" t="n">
        <v>0.2</v>
      </c>
      <c r="F427" s="36" t="n">
        <v>20.2</v>
      </c>
      <c r="G427" s="34" t="n">
        <v>92</v>
      </c>
      <c r="H427" s="35" t="n">
        <v>0.02</v>
      </c>
      <c r="I427" s="34" t="n">
        <v>4</v>
      </c>
      <c r="J427" s="37" t="n"/>
      <c r="K427" s="36" t="n">
        <v>0.2</v>
      </c>
      <c r="L427" s="34" t="n">
        <v>14</v>
      </c>
      <c r="M427" s="34" t="n">
        <v>14</v>
      </c>
      <c r="N427" s="34" t="n">
        <v>8</v>
      </c>
      <c r="O427" s="36" t="n">
        <v>2.8</v>
      </c>
    </row>
    <row outlineLevel="0" r="428">
      <c r="A428" s="28" t="s">
        <v>38</v>
      </c>
      <c r="B428" s="33" t="s">
        <v>53</v>
      </c>
      <c r="C428" s="34" t="n">
        <v>100</v>
      </c>
      <c r="D428" s="36" t="n">
        <v>0.4</v>
      </c>
      <c r="E428" s="36" t="n">
        <v>0.3</v>
      </c>
      <c r="F428" s="36" t="n">
        <v>10.3</v>
      </c>
      <c r="G428" s="34" t="n">
        <v>47</v>
      </c>
      <c r="H428" s="35" t="n">
        <v>0.02</v>
      </c>
      <c r="I428" s="34" t="n">
        <v>5</v>
      </c>
      <c r="J428" s="34" t="n">
        <v>2</v>
      </c>
      <c r="K428" s="36" t="n">
        <v>0.4</v>
      </c>
      <c r="L428" s="34" t="n">
        <v>19</v>
      </c>
      <c r="M428" s="34" t="n">
        <v>16</v>
      </c>
      <c r="N428" s="34" t="n">
        <v>12</v>
      </c>
      <c r="O428" s="36" t="n">
        <v>2.3</v>
      </c>
    </row>
    <row outlineLevel="0" r="429">
      <c r="A429" s="30" t="s">
        <v>59</v>
      </c>
      <c r="B429" s="32" t="s"/>
      <c r="C429" s="29" t="n">
        <v>375</v>
      </c>
      <c r="D429" s="35" t="n">
        <v>14.78</v>
      </c>
      <c r="E429" s="35" t="n">
        <v>22.84</v>
      </c>
      <c r="F429" s="35" t="n">
        <v>61.09</v>
      </c>
      <c r="G429" s="35" t="n">
        <v>506.94</v>
      </c>
      <c r="H429" s="35" t="n">
        <v>0.13</v>
      </c>
      <c r="I429" s="35" t="n">
        <v>9.11</v>
      </c>
      <c r="J429" s="34" t="n">
        <v>147</v>
      </c>
      <c r="K429" s="35" t="n">
        <v>6.17</v>
      </c>
      <c r="L429" s="35" t="n">
        <v>183.59</v>
      </c>
      <c r="M429" s="35" t="n">
        <v>164.31</v>
      </c>
      <c r="N429" s="35" t="n">
        <v>33.74</v>
      </c>
      <c r="O429" s="35" t="n">
        <v>6.03</v>
      </c>
    </row>
    <row outlineLevel="0" r="430">
      <c r="A430" s="30" t="s">
        <v>60</v>
      </c>
      <c r="B430" s="32" t="s"/>
      <c r="C430" s="39" t="n">
        <v>2035</v>
      </c>
      <c r="D430" s="35" t="n">
        <v>80.95</v>
      </c>
      <c r="E430" s="35" t="n">
        <v>84.97</v>
      </c>
      <c r="F430" s="35" t="n">
        <v>259.43</v>
      </c>
      <c r="G430" s="35" t="n">
        <v>2126.68</v>
      </c>
      <c r="H430" s="36" t="n">
        <v>2.3</v>
      </c>
      <c r="I430" s="35" t="n">
        <v>244.67</v>
      </c>
      <c r="J430" s="35" t="n">
        <v>2233.47</v>
      </c>
      <c r="K430" s="35" t="n">
        <v>18.72</v>
      </c>
      <c r="L430" s="36" t="n">
        <v>774.8</v>
      </c>
      <c r="M430" s="35" t="n">
        <v>1281.54</v>
      </c>
      <c r="N430" s="35" t="n">
        <v>331.81</v>
      </c>
      <c r="O430" s="35" t="n">
        <v>28.43</v>
      </c>
    </row>
    <row customFormat="true" ht="16.5" outlineLevel="0" r="431" s="3">
      <c r="A431" s="7" t="s">
        <v>1</v>
      </c>
      <c r="B431" s="8" t="s">
        <v>2</v>
      </c>
      <c r="C431" s="9" t="n"/>
      <c r="D431" s="9" t="n"/>
      <c r="E431" s="9" t="n"/>
      <c r="F431" s="9" t="n"/>
      <c r="G431" s="9" t="n"/>
      <c r="H431" s="10" t="n"/>
      <c r="I431" s="11" t="s"/>
      <c r="J431" s="12" t="n"/>
      <c r="K431" s="13" t="s"/>
      <c r="L431" s="13" t="s"/>
      <c r="M431" s="13" t="s"/>
      <c r="N431" s="13" t="s"/>
      <c r="O431" s="14" t="s"/>
    </row>
    <row customFormat="true" ht="16.5" outlineLevel="0" r="432" s="3">
      <c r="A432" s="7" t="s">
        <v>3</v>
      </c>
      <c r="B432" s="8" t="s">
        <v>4</v>
      </c>
      <c r="C432" s="9" t="n"/>
      <c r="D432" s="9" t="n"/>
      <c r="E432" s="9" t="n"/>
      <c r="F432" s="9" t="n"/>
      <c r="G432" s="9" t="n"/>
      <c r="H432" s="10" t="n"/>
      <c r="I432" s="11" t="s"/>
      <c r="J432" s="15" t="n"/>
      <c r="K432" s="16" t="s"/>
      <c r="L432" s="16" t="s"/>
      <c r="M432" s="16" t="s"/>
      <c r="N432" s="16" t="s"/>
      <c r="O432" s="17" t="s"/>
    </row>
    <row customFormat="true" ht="16.5" outlineLevel="0" r="433" s="3">
      <c r="A433" s="18" t="s">
        <v>5</v>
      </c>
      <c r="B433" s="19" t="s">
        <v>116</v>
      </c>
      <c r="C433" s="15" t="n"/>
      <c r="D433" s="15" t="n"/>
      <c r="E433" s="15" t="n"/>
      <c r="F433" s="9" t="n"/>
      <c r="G433" s="9" t="n"/>
      <c r="H433" s="10" t="n"/>
      <c r="I433" s="10" t="n"/>
      <c r="J433" s="15" t="n"/>
      <c r="K433" s="15" t="n"/>
      <c r="L433" s="15" t="n"/>
      <c r="M433" s="15" t="n"/>
      <c r="N433" s="15" t="n"/>
      <c r="O433" s="15" t="n"/>
    </row>
    <row customFormat="true" ht="16.5" outlineLevel="0" r="434" s="3">
      <c r="A434" s="20" t="s">
        <v>7</v>
      </c>
      <c r="B434" s="21" t="n">
        <v>3</v>
      </c>
      <c r="C434" s="9" t="n"/>
      <c r="D434" s="9" t="n"/>
      <c r="E434" s="9" t="n"/>
      <c r="F434" s="9" t="n"/>
      <c r="G434" s="9" t="n"/>
      <c r="H434" s="10" t="n"/>
      <c r="I434" s="10" t="n"/>
      <c r="J434" s="15" t="n"/>
      <c r="K434" s="15" t="n"/>
      <c r="L434" s="15" t="n"/>
      <c r="M434" s="15" t="n"/>
      <c r="N434" s="15" t="n"/>
      <c r="O434" s="15" t="n"/>
    </row>
    <row customFormat="true" ht="16.5" outlineLevel="0" r="435" s="3">
      <c r="A435" s="22" t="s">
        <v>8</v>
      </c>
      <c r="B435" s="23" t="s">
        <v>9</v>
      </c>
      <c r="C435" s="22" t="s">
        <v>10</v>
      </c>
      <c r="D435" s="22" t="s">
        <v>11</v>
      </c>
      <c r="E435" s="24" t="s"/>
      <c r="F435" s="25" t="s"/>
      <c r="G435" s="22" t="s">
        <v>12</v>
      </c>
      <c r="H435" s="22" t="s">
        <v>13</v>
      </c>
      <c r="I435" s="24" t="s"/>
      <c r="J435" s="24" t="s"/>
      <c r="K435" s="25" t="s"/>
      <c r="L435" s="22" t="s">
        <v>14</v>
      </c>
      <c r="M435" s="24" t="s"/>
      <c r="N435" s="24" t="s"/>
      <c r="O435" s="25" t="s"/>
    </row>
    <row outlineLevel="0" r="436">
      <c r="A436" s="26" t="s"/>
      <c r="B436" s="27" t="s"/>
      <c r="C436" s="26" t="s"/>
      <c r="D436" s="22" t="s">
        <v>15</v>
      </c>
      <c r="E436" s="22" t="s">
        <v>16</v>
      </c>
      <c r="F436" s="22" t="s">
        <v>17</v>
      </c>
      <c r="G436" s="26" t="s"/>
      <c r="H436" s="22" t="s">
        <v>18</v>
      </c>
      <c r="I436" s="22" t="s">
        <v>19</v>
      </c>
      <c r="J436" s="22" t="s">
        <v>20</v>
      </c>
      <c r="K436" s="22" t="s">
        <v>21</v>
      </c>
      <c r="L436" s="22" t="s">
        <v>22</v>
      </c>
      <c r="M436" s="22" t="s">
        <v>23</v>
      </c>
      <c r="N436" s="22" t="s">
        <v>24</v>
      </c>
      <c r="O436" s="22" t="s">
        <v>25</v>
      </c>
    </row>
    <row outlineLevel="0" r="437">
      <c r="A437" s="28" t="n">
        <v>1</v>
      </c>
      <c r="B437" s="29" t="n">
        <v>2</v>
      </c>
      <c r="C437" s="29" t="n">
        <v>3</v>
      </c>
      <c r="D437" s="29" t="n">
        <v>4</v>
      </c>
      <c r="E437" s="29" t="n">
        <v>5</v>
      </c>
      <c r="F437" s="29" t="n">
        <v>6</v>
      </c>
      <c r="G437" s="29" t="n">
        <v>7</v>
      </c>
      <c r="H437" s="29" t="n">
        <v>8</v>
      </c>
      <c r="I437" s="29" t="n">
        <v>9</v>
      </c>
      <c r="J437" s="29" t="n">
        <v>10</v>
      </c>
      <c r="K437" s="29" t="n">
        <v>11</v>
      </c>
      <c r="L437" s="29" t="n">
        <v>12</v>
      </c>
      <c r="M437" s="29" t="n">
        <v>13</v>
      </c>
      <c r="N437" s="29" t="n">
        <v>14</v>
      </c>
      <c r="O437" s="29" t="n">
        <v>15</v>
      </c>
    </row>
    <row outlineLevel="0" r="438">
      <c r="A438" s="30" t="s">
        <v>26</v>
      </c>
      <c r="B438" s="31" t="s"/>
      <c r="C438" s="31" t="s"/>
      <c r="D438" s="31" t="s"/>
      <c r="E438" s="31" t="s"/>
      <c r="F438" s="31" t="s"/>
      <c r="G438" s="31" t="s"/>
      <c r="H438" s="31" t="s"/>
      <c r="I438" s="31" t="s"/>
      <c r="J438" s="31" t="s"/>
      <c r="K438" s="31" t="s"/>
      <c r="L438" s="31" t="s"/>
      <c r="M438" s="31" t="s"/>
      <c r="N438" s="31" t="s"/>
      <c r="O438" s="32" t="s"/>
    </row>
    <row outlineLevel="0" r="439">
      <c r="A439" s="28" t="s">
        <v>27</v>
      </c>
      <c r="B439" s="33" t="s">
        <v>28</v>
      </c>
      <c r="C439" s="34" t="n">
        <v>10</v>
      </c>
      <c r="D439" s="35" t="n">
        <v>0.08</v>
      </c>
      <c r="E439" s="35" t="n">
        <v>7.25</v>
      </c>
      <c r="F439" s="35" t="n">
        <v>0.13</v>
      </c>
      <c r="G439" s="36" t="n">
        <v>66.1</v>
      </c>
      <c r="H439" s="37" t="n"/>
      <c r="I439" s="37" t="n"/>
      <c r="J439" s="34" t="n">
        <v>45</v>
      </c>
      <c r="K439" s="36" t="n">
        <v>0.1</v>
      </c>
      <c r="L439" s="36" t="n">
        <v>2.4</v>
      </c>
      <c r="M439" s="34" t="n">
        <v>3</v>
      </c>
      <c r="N439" s="35" t="n">
        <v>0.05</v>
      </c>
      <c r="O439" s="35" t="n">
        <v>0.02</v>
      </c>
    </row>
    <row outlineLevel="0" r="440">
      <c r="A440" s="45" t="s">
        <v>203</v>
      </c>
      <c r="B440" s="33" t="s">
        <v>204</v>
      </c>
      <c r="C440" s="34" t="n">
        <v>100</v>
      </c>
      <c r="D440" s="35" t="n">
        <v>14.52</v>
      </c>
      <c r="E440" s="35" t="n">
        <v>11.32</v>
      </c>
      <c r="F440" s="35" t="n">
        <v>2.72</v>
      </c>
      <c r="G440" s="35" t="n">
        <v>171.28</v>
      </c>
      <c r="H440" s="35" t="n">
        <v>0.51</v>
      </c>
      <c r="I440" s="35" t="n">
        <v>5.71</v>
      </c>
      <c r="J440" s="35" t="n">
        <v>133.33</v>
      </c>
      <c r="K440" s="35" t="n">
        <v>2.08</v>
      </c>
      <c r="L440" s="35" t="n">
        <v>15.21</v>
      </c>
      <c r="M440" s="35" t="n">
        <v>152.77</v>
      </c>
      <c r="N440" s="35" t="n">
        <v>24.16</v>
      </c>
      <c r="O440" s="35" t="n">
        <v>2.29</v>
      </c>
    </row>
    <row outlineLevel="0" r="441">
      <c r="A441" s="28" t="s">
        <v>109</v>
      </c>
      <c r="B441" s="33" t="s">
        <v>110</v>
      </c>
      <c r="C441" s="34" t="n">
        <v>180</v>
      </c>
      <c r="D441" s="35" t="n">
        <v>7.92</v>
      </c>
      <c r="E441" s="35" t="n">
        <v>0.94</v>
      </c>
      <c r="F441" s="35" t="n">
        <v>50.76</v>
      </c>
      <c r="G441" s="35" t="n">
        <v>243.36</v>
      </c>
      <c r="H441" s="35" t="n">
        <v>0.12</v>
      </c>
      <c r="I441" s="37" t="n"/>
      <c r="J441" s="37" t="n"/>
      <c r="K441" s="35" t="n">
        <v>1.08</v>
      </c>
      <c r="L441" s="35" t="n">
        <v>15.52</v>
      </c>
      <c r="M441" s="35" t="n">
        <v>63.02</v>
      </c>
      <c r="N441" s="35" t="n">
        <v>11.63</v>
      </c>
      <c r="O441" s="35" t="n">
        <v>1.17</v>
      </c>
    </row>
    <row outlineLevel="0" r="442">
      <c r="A442" s="28" t="s">
        <v>121</v>
      </c>
      <c r="B442" s="33" t="s">
        <v>122</v>
      </c>
      <c r="C442" s="34" t="n">
        <v>200</v>
      </c>
      <c r="D442" s="35" t="n">
        <v>3.87</v>
      </c>
      <c r="E442" s="36" t="n">
        <v>3.1</v>
      </c>
      <c r="F442" s="35" t="n">
        <v>16.19</v>
      </c>
      <c r="G442" s="35" t="n">
        <v>109.45</v>
      </c>
      <c r="H442" s="35" t="n">
        <v>0.04</v>
      </c>
      <c r="I442" s="36" t="n">
        <v>1.3</v>
      </c>
      <c r="J442" s="35" t="n">
        <v>22.12</v>
      </c>
      <c r="K442" s="35" t="n">
        <v>0.11</v>
      </c>
      <c r="L442" s="35" t="n">
        <v>125.45</v>
      </c>
      <c r="M442" s="36" t="n">
        <v>116.2</v>
      </c>
      <c r="N442" s="34" t="n">
        <v>31</v>
      </c>
      <c r="O442" s="35" t="n">
        <v>1.01</v>
      </c>
    </row>
    <row outlineLevel="0" r="443">
      <c r="A443" s="38" t="n"/>
      <c r="B443" s="33" t="s">
        <v>37</v>
      </c>
      <c r="C443" s="34" t="n">
        <v>40</v>
      </c>
      <c r="D443" s="35" t="n">
        <v>3.16</v>
      </c>
      <c r="E443" s="36" t="n">
        <v>0.4</v>
      </c>
      <c r="F443" s="35" t="n">
        <v>19.32</v>
      </c>
      <c r="G443" s="34" t="n">
        <v>94</v>
      </c>
      <c r="H443" s="35" t="n">
        <v>0.06</v>
      </c>
      <c r="I443" s="37" t="n"/>
      <c r="J443" s="37" t="n"/>
      <c r="K443" s="35" t="n">
        <v>0.52</v>
      </c>
      <c r="L443" s="36" t="n">
        <v>9.2</v>
      </c>
      <c r="M443" s="36" t="n">
        <v>34.8</v>
      </c>
      <c r="N443" s="36" t="n">
        <v>13.2</v>
      </c>
      <c r="O443" s="36" t="n">
        <v>0.8</v>
      </c>
    </row>
    <row outlineLevel="0" r="444">
      <c r="A444" s="28" t="s">
        <v>38</v>
      </c>
      <c r="B444" s="33" t="s">
        <v>39</v>
      </c>
      <c r="C444" s="34" t="n">
        <v>100</v>
      </c>
      <c r="D444" s="36" t="n">
        <v>0.4</v>
      </c>
      <c r="E444" s="36" t="n">
        <v>0.4</v>
      </c>
      <c r="F444" s="36" t="n">
        <v>9.8</v>
      </c>
      <c r="G444" s="34" t="n">
        <v>47</v>
      </c>
      <c r="H444" s="35" t="n">
        <v>0.03</v>
      </c>
      <c r="I444" s="34" t="n">
        <v>10</v>
      </c>
      <c r="J444" s="34" t="n">
        <v>5</v>
      </c>
      <c r="K444" s="36" t="n">
        <v>0.2</v>
      </c>
      <c r="L444" s="34" t="n">
        <v>16</v>
      </c>
      <c r="M444" s="34" t="n">
        <v>11</v>
      </c>
      <c r="N444" s="34" t="n">
        <v>9</v>
      </c>
      <c r="O444" s="36" t="n">
        <v>2.2</v>
      </c>
    </row>
    <row outlineLevel="0" r="445">
      <c r="A445" s="30" t="s">
        <v>40</v>
      </c>
      <c r="B445" s="32" t="s"/>
      <c r="C445" s="29" t="n">
        <v>630</v>
      </c>
      <c r="D445" s="35" t="n">
        <v>29.95</v>
      </c>
      <c r="E445" s="35" t="n">
        <v>23.41</v>
      </c>
      <c r="F445" s="35" t="n">
        <v>98.92</v>
      </c>
      <c r="G445" s="35" t="n">
        <v>731.19</v>
      </c>
      <c r="H445" s="35" t="n">
        <v>0.76</v>
      </c>
      <c r="I445" s="35" t="n">
        <v>17.01</v>
      </c>
      <c r="J445" s="35" t="n">
        <v>205.45</v>
      </c>
      <c r="K445" s="35" t="n">
        <v>4.09</v>
      </c>
      <c r="L445" s="35" t="n">
        <v>183.78</v>
      </c>
      <c r="M445" s="35" t="n">
        <v>380.79</v>
      </c>
      <c r="N445" s="35" t="n">
        <v>89.04</v>
      </c>
      <c r="O445" s="35" t="n">
        <v>7.49</v>
      </c>
    </row>
    <row outlineLevel="0" r="446">
      <c r="A446" s="30" t="s">
        <v>41</v>
      </c>
      <c r="B446" s="31" t="s"/>
      <c r="C446" s="31" t="s"/>
      <c r="D446" s="31" t="s"/>
      <c r="E446" s="31" t="s"/>
      <c r="F446" s="31" t="s"/>
      <c r="G446" s="31" t="s"/>
      <c r="H446" s="31" t="s"/>
      <c r="I446" s="31" t="s"/>
      <c r="J446" s="31" t="s"/>
      <c r="K446" s="31" t="s"/>
      <c r="L446" s="31" t="s"/>
      <c r="M446" s="31" t="s"/>
      <c r="N446" s="31" t="s"/>
      <c r="O446" s="32" t="s"/>
    </row>
    <row outlineLevel="0" r="447">
      <c r="A447" s="28" t="s">
        <v>205</v>
      </c>
      <c r="B447" s="33" t="s">
        <v>206</v>
      </c>
      <c r="C447" s="34" t="n">
        <v>100</v>
      </c>
      <c r="D447" s="35" t="n">
        <v>1.41</v>
      </c>
      <c r="E447" s="35" t="n">
        <v>5.19</v>
      </c>
      <c r="F447" s="35" t="n">
        <v>4.75</v>
      </c>
      <c r="G447" s="36" t="n">
        <v>71.1</v>
      </c>
      <c r="H447" s="35" t="n">
        <v>0.06</v>
      </c>
      <c r="I447" s="36" t="n">
        <v>15.1</v>
      </c>
      <c r="J447" s="34" t="n">
        <v>8</v>
      </c>
      <c r="K447" s="35" t="n">
        <v>2.39</v>
      </c>
      <c r="L447" s="35" t="n">
        <v>40.33</v>
      </c>
      <c r="M447" s="35" t="n">
        <v>67.15</v>
      </c>
      <c r="N447" s="35" t="n">
        <v>24.72</v>
      </c>
      <c r="O447" s="35" t="n">
        <v>1.03</v>
      </c>
    </row>
    <row ht="33" outlineLevel="0" r="448">
      <c r="A448" s="28" t="s">
        <v>71</v>
      </c>
      <c r="B448" s="33" t="s">
        <v>207</v>
      </c>
      <c r="C448" s="34" t="n">
        <v>260</v>
      </c>
      <c r="D448" s="35" t="n">
        <v>4.32</v>
      </c>
      <c r="E448" s="35" t="n">
        <v>9.11</v>
      </c>
      <c r="F448" s="35" t="n">
        <v>17.13</v>
      </c>
      <c r="G448" s="35" t="n">
        <v>163.37</v>
      </c>
      <c r="H448" s="35" t="n">
        <v>0.22</v>
      </c>
      <c r="I448" s="36" t="n">
        <v>17.4</v>
      </c>
      <c r="J448" s="34" t="n">
        <v>223</v>
      </c>
      <c r="K448" s="35" t="n">
        <v>2.96</v>
      </c>
      <c r="L448" s="35" t="n">
        <v>23.66</v>
      </c>
      <c r="M448" s="35" t="n">
        <v>99.62</v>
      </c>
      <c r="N448" s="36" t="n">
        <v>30.47</v>
      </c>
      <c r="O448" s="34" t="n">
        <v>1.45</v>
      </c>
    </row>
    <row outlineLevel="0" r="449">
      <c r="A449" s="38" t="s">
        <v>46</v>
      </c>
      <c r="B449" s="33" t="s">
        <v>208</v>
      </c>
      <c r="C449" s="34" t="n">
        <v>100</v>
      </c>
      <c r="D449" s="35" t="n">
        <v>15.69</v>
      </c>
      <c r="E449" s="36" t="n">
        <v>15.8</v>
      </c>
      <c r="F449" s="35" t="n">
        <v>6.03</v>
      </c>
      <c r="G449" s="35" t="n">
        <v>226.66</v>
      </c>
      <c r="H449" s="35" t="n">
        <v>0.09</v>
      </c>
      <c r="I449" s="35" t="n">
        <v>2.54</v>
      </c>
      <c r="J449" s="36" t="n">
        <v>36.6</v>
      </c>
      <c r="K449" s="35" t="n">
        <v>2.63</v>
      </c>
      <c r="L449" s="36" t="n">
        <v>38.4</v>
      </c>
      <c r="M449" s="35" t="n">
        <v>162.54</v>
      </c>
      <c r="N449" s="35" t="n">
        <v>20.71</v>
      </c>
      <c r="O449" s="35" t="n">
        <v>0.87</v>
      </c>
    </row>
    <row outlineLevel="0" r="450">
      <c r="A450" s="28" t="s">
        <v>48</v>
      </c>
      <c r="B450" s="33" t="s">
        <v>49</v>
      </c>
      <c r="C450" s="34" t="n">
        <v>180</v>
      </c>
      <c r="D450" s="36" t="n">
        <v>8.1</v>
      </c>
      <c r="E450" s="35" t="n">
        <v>5.74</v>
      </c>
      <c r="F450" s="35" t="n">
        <v>36.61</v>
      </c>
      <c r="G450" s="35" t="n">
        <v>230.17</v>
      </c>
      <c r="H450" s="35" t="n">
        <v>0.28</v>
      </c>
      <c r="I450" s="37" t="n"/>
      <c r="J450" s="35" t="n">
        <v>23.78</v>
      </c>
      <c r="K450" s="35" t="n">
        <v>0.56</v>
      </c>
      <c r="L450" s="35" t="n">
        <v>15.53</v>
      </c>
      <c r="M450" s="35" t="n">
        <v>192.53</v>
      </c>
      <c r="N450" s="35" t="n">
        <v>128.12</v>
      </c>
      <c r="O450" s="35" t="n">
        <v>4.31</v>
      </c>
    </row>
    <row outlineLevel="0" r="451">
      <c r="A451" s="28" t="s">
        <v>92</v>
      </c>
      <c r="B451" s="33" t="s">
        <v>129</v>
      </c>
      <c r="C451" s="34" t="n">
        <v>200</v>
      </c>
      <c r="D451" s="35" t="n">
        <v>0.14</v>
      </c>
      <c r="E451" s="36" t="n">
        <v>0.1</v>
      </c>
      <c r="F451" s="35" t="n">
        <v>12.62</v>
      </c>
      <c r="G451" s="35" t="n">
        <v>53.09</v>
      </c>
      <c r="H451" s="37" t="n"/>
      <c r="I451" s="34" t="n">
        <v>3</v>
      </c>
      <c r="J451" s="36" t="n">
        <v>1.6</v>
      </c>
      <c r="K451" s="36" t="n">
        <v>0.2</v>
      </c>
      <c r="L451" s="35" t="n">
        <v>5.33</v>
      </c>
      <c r="M451" s="36" t="n">
        <v>3.2</v>
      </c>
      <c r="N451" s="36" t="n">
        <v>1.4</v>
      </c>
      <c r="O451" s="35" t="n">
        <v>0.11</v>
      </c>
    </row>
    <row outlineLevel="0" r="452">
      <c r="A452" s="38" t="n"/>
      <c r="B452" s="33" t="s">
        <v>37</v>
      </c>
      <c r="C452" s="34" t="n">
        <v>30</v>
      </c>
      <c r="D452" s="35" t="n">
        <v>2.37</v>
      </c>
      <c r="E452" s="36" t="n">
        <v>0.3</v>
      </c>
      <c r="F452" s="35" t="n">
        <v>14.49</v>
      </c>
      <c r="G452" s="36" t="n">
        <v>70.5</v>
      </c>
      <c r="H452" s="35" t="n">
        <v>0.05</v>
      </c>
      <c r="I452" s="37" t="n"/>
      <c r="J452" s="37" t="n"/>
      <c r="K452" s="35" t="n">
        <v>0.39</v>
      </c>
      <c r="L452" s="36" t="n">
        <v>6.9</v>
      </c>
      <c r="M452" s="36" t="n">
        <v>26.1</v>
      </c>
      <c r="N452" s="36" t="n">
        <v>9.9</v>
      </c>
      <c r="O452" s="36" t="n">
        <v>0.6</v>
      </c>
    </row>
    <row customFormat="true" ht="16.5" outlineLevel="0" r="453" s="3">
      <c r="A453" s="38" t="n"/>
      <c r="B453" s="33" t="s">
        <v>52</v>
      </c>
      <c r="C453" s="34" t="n">
        <v>60</v>
      </c>
      <c r="D453" s="35" t="n">
        <v>3.36</v>
      </c>
      <c r="E453" s="35" t="n">
        <v>0.66</v>
      </c>
      <c r="F453" s="35" t="n">
        <v>29.64</v>
      </c>
      <c r="G453" s="36" t="n">
        <v>118.8</v>
      </c>
      <c r="H453" s="36" t="n">
        <v>0.1</v>
      </c>
      <c r="I453" s="37" t="n"/>
      <c r="J453" s="37" t="n"/>
      <c r="K453" s="35" t="n">
        <v>0.84</v>
      </c>
      <c r="L453" s="36" t="n">
        <v>17.4</v>
      </c>
      <c r="M453" s="34" t="n">
        <v>90</v>
      </c>
      <c r="N453" s="36" t="n">
        <v>28.2</v>
      </c>
      <c r="O453" s="35" t="n">
        <v>2.34</v>
      </c>
    </row>
    <row customFormat="true" ht="16.5" outlineLevel="0" r="454" s="3">
      <c r="A454" s="28" t="s">
        <v>38</v>
      </c>
      <c r="B454" s="33" t="s">
        <v>53</v>
      </c>
      <c r="C454" s="34" t="n">
        <v>100</v>
      </c>
      <c r="D454" s="36" t="n">
        <v>0.4</v>
      </c>
      <c r="E454" s="36" t="n">
        <v>0.3</v>
      </c>
      <c r="F454" s="36" t="n">
        <v>10.3</v>
      </c>
      <c r="G454" s="34" t="n">
        <v>47</v>
      </c>
      <c r="H454" s="35" t="n">
        <v>0.02</v>
      </c>
      <c r="I454" s="34" t="n">
        <v>5</v>
      </c>
      <c r="J454" s="34" t="n">
        <v>2</v>
      </c>
      <c r="K454" s="36" t="n">
        <v>0.4</v>
      </c>
      <c r="L454" s="34" t="n">
        <v>19</v>
      </c>
      <c r="M454" s="34" t="n">
        <v>16</v>
      </c>
      <c r="N454" s="34" t="n">
        <v>12</v>
      </c>
      <c r="O454" s="36" t="n">
        <v>2.3</v>
      </c>
    </row>
    <row customFormat="true" ht="16.5" outlineLevel="0" r="455" s="3">
      <c r="A455" s="30" t="s">
        <v>54</v>
      </c>
      <c r="B455" s="32" t="s"/>
      <c r="C455" s="39" t="n">
        <v>1030</v>
      </c>
      <c r="D455" s="35" t="n">
        <v>35.79</v>
      </c>
      <c r="E455" s="35" t="n">
        <v>37.2</v>
      </c>
      <c r="F455" s="35" t="n">
        <v>131.57</v>
      </c>
      <c r="G455" s="35" t="n">
        <v>980.69</v>
      </c>
      <c r="H455" s="35" t="n">
        <v>0.82</v>
      </c>
      <c r="I455" s="35" t="n">
        <v>43.04</v>
      </c>
      <c r="J455" s="35" t="n">
        <v>294.98</v>
      </c>
      <c r="K455" s="35" t="n">
        <v>10.37</v>
      </c>
      <c r="L455" s="35" t="n">
        <v>166.55</v>
      </c>
      <c r="M455" s="35" t="n">
        <v>657.14</v>
      </c>
      <c r="N455" s="35" t="n">
        <v>255.52</v>
      </c>
      <c r="O455" s="35" t="n">
        <v>13.01</v>
      </c>
    </row>
    <row customFormat="true" ht="16.5" outlineLevel="0" r="456" s="3">
      <c r="A456" s="30" t="s">
        <v>55</v>
      </c>
      <c r="B456" s="31" t="s"/>
      <c r="C456" s="31" t="s"/>
      <c r="D456" s="31" t="s"/>
      <c r="E456" s="31" t="s"/>
      <c r="F456" s="31" t="s"/>
      <c r="G456" s="31" t="s"/>
      <c r="H456" s="31" t="s"/>
      <c r="I456" s="31" t="s"/>
      <c r="J456" s="31" t="s"/>
      <c r="K456" s="31" t="s"/>
      <c r="L456" s="31" t="s"/>
      <c r="M456" s="31" t="s"/>
      <c r="N456" s="31" t="s"/>
      <c r="O456" s="32" t="s"/>
    </row>
    <row outlineLevel="0" r="457">
      <c r="A457" s="28" t="s">
        <v>130</v>
      </c>
      <c r="B457" s="33" t="s">
        <v>131</v>
      </c>
      <c r="C457" s="34" t="n">
        <v>75</v>
      </c>
      <c r="D457" s="35" t="n">
        <v>7.66</v>
      </c>
      <c r="E457" s="35" t="n">
        <v>11.22</v>
      </c>
      <c r="F457" s="35" t="n">
        <v>32.29</v>
      </c>
      <c r="G457" s="35" t="n">
        <v>261.29</v>
      </c>
      <c r="H457" s="35" t="n">
        <v>0.08</v>
      </c>
      <c r="I457" s="35" t="n">
        <v>0.15</v>
      </c>
      <c r="J457" s="35" t="n">
        <v>43.35</v>
      </c>
      <c r="K457" s="35" t="n">
        <v>2.85</v>
      </c>
      <c r="L457" s="35" t="n">
        <v>47.74</v>
      </c>
      <c r="M457" s="35" t="n">
        <v>86.03</v>
      </c>
      <c r="N457" s="35" t="n">
        <v>11.45</v>
      </c>
      <c r="O457" s="35" t="n">
        <v>0.69</v>
      </c>
    </row>
    <row outlineLevel="0" r="458">
      <c r="A458" s="40" t="n"/>
      <c r="B458" s="33" t="s">
        <v>132</v>
      </c>
      <c r="C458" s="34" t="n">
        <v>200</v>
      </c>
      <c r="D458" s="36" t="n">
        <v>5.4</v>
      </c>
      <c r="E458" s="34" t="n">
        <v>5</v>
      </c>
      <c r="F458" s="36" t="n">
        <v>21.6</v>
      </c>
      <c r="G458" s="34" t="n">
        <v>158</v>
      </c>
      <c r="H458" s="35" t="n">
        <v>0.06</v>
      </c>
      <c r="I458" s="36" t="n">
        <v>1.8</v>
      </c>
      <c r="J458" s="34" t="n">
        <v>40</v>
      </c>
      <c r="K458" s="37" t="n"/>
      <c r="L458" s="34" t="n">
        <v>242</v>
      </c>
      <c r="M458" s="34" t="n">
        <v>188</v>
      </c>
      <c r="N458" s="34" t="n">
        <v>30</v>
      </c>
      <c r="O458" s="36" t="n">
        <v>0.2</v>
      </c>
    </row>
    <row outlineLevel="0" r="459">
      <c r="A459" s="28" t="s">
        <v>38</v>
      </c>
      <c r="B459" s="33" t="s">
        <v>115</v>
      </c>
      <c r="C459" s="34" t="n">
        <v>100</v>
      </c>
      <c r="D459" s="36" t="n">
        <v>1.5</v>
      </c>
      <c r="E459" s="36" t="n">
        <v>0.5</v>
      </c>
      <c r="F459" s="34" t="n">
        <v>21</v>
      </c>
      <c r="G459" s="34" t="n">
        <v>96</v>
      </c>
      <c r="H459" s="35" t="n">
        <v>0.04</v>
      </c>
      <c r="I459" s="34" t="n">
        <v>10</v>
      </c>
      <c r="J459" s="37" t="n"/>
      <c r="K459" s="36" t="n">
        <v>0.4</v>
      </c>
      <c r="L459" s="34" t="n">
        <v>8</v>
      </c>
      <c r="M459" s="34" t="n">
        <v>28</v>
      </c>
      <c r="N459" s="34" t="n">
        <v>42</v>
      </c>
      <c r="O459" s="36" t="n">
        <v>0.6</v>
      </c>
    </row>
    <row outlineLevel="0" r="460">
      <c r="A460" s="30" t="s">
        <v>59</v>
      </c>
      <c r="B460" s="32" t="s"/>
      <c r="C460" s="29" t="n">
        <v>375</v>
      </c>
      <c r="D460" s="35" t="n">
        <v>14.56</v>
      </c>
      <c r="E460" s="35" t="n">
        <v>16.72</v>
      </c>
      <c r="F460" s="35" t="n">
        <v>74.89</v>
      </c>
      <c r="G460" s="35" t="n">
        <v>515.29</v>
      </c>
      <c r="H460" s="35" t="n">
        <v>0.18</v>
      </c>
      <c r="I460" s="35" t="n">
        <v>11.95</v>
      </c>
      <c r="J460" s="35" t="n">
        <v>83.35</v>
      </c>
      <c r="K460" s="35" t="n">
        <v>3.25</v>
      </c>
      <c r="L460" s="35" t="n">
        <v>297.74</v>
      </c>
      <c r="M460" s="35" t="n">
        <v>302.03</v>
      </c>
      <c r="N460" s="35" t="n">
        <v>83.45</v>
      </c>
      <c r="O460" s="35" t="n">
        <v>1.49</v>
      </c>
    </row>
    <row outlineLevel="0" r="461">
      <c r="A461" s="30" t="s">
        <v>60</v>
      </c>
      <c r="B461" s="32" t="s"/>
      <c r="C461" s="39" t="n">
        <v>2035</v>
      </c>
      <c r="D461" s="35" t="n">
        <v>80.3</v>
      </c>
      <c r="E461" s="35" t="n">
        <v>77.33</v>
      </c>
      <c r="F461" s="35" t="n">
        <v>305.38</v>
      </c>
      <c r="G461" s="35" t="n">
        <v>2227.17</v>
      </c>
      <c r="H461" s="35" t="n">
        <v>1.76</v>
      </c>
      <c r="I461" s="34" t="n">
        <v>72</v>
      </c>
      <c r="J461" s="35" t="n">
        <v>583.78</v>
      </c>
      <c r="K461" s="35" t="n">
        <v>17.71</v>
      </c>
      <c r="L461" s="35" t="n">
        <v>648.07</v>
      </c>
      <c r="M461" s="35" t="n">
        <v>1339.96</v>
      </c>
      <c r="N461" s="35" t="n">
        <v>428.01</v>
      </c>
      <c r="O461" s="35" t="n">
        <v>21.99</v>
      </c>
    </row>
    <row customFormat="true" ht="16.5" outlineLevel="0" r="462" s="3">
      <c r="A462" s="7" t="s">
        <v>1</v>
      </c>
      <c r="B462" s="8" t="s">
        <v>2</v>
      </c>
      <c r="C462" s="9" t="n"/>
      <c r="D462" s="9" t="n"/>
      <c r="E462" s="9" t="n"/>
      <c r="F462" s="9" t="n"/>
      <c r="G462" s="9" t="n"/>
      <c r="H462" s="10" t="n"/>
      <c r="I462" s="11" t="s"/>
      <c r="J462" s="12" t="n"/>
      <c r="K462" s="13" t="s"/>
      <c r="L462" s="13" t="s"/>
      <c r="M462" s="13" t="s"/>
      <c r="N462" s="13" t="s"/>
      <c r="O462" s="14" t="s"/>
    </row>
    <row customFormat="true" ht="16.5" outlineLevel="0" r="463" s="3">
      <c r="A463" s="7" t="s">
        <v>3</v>
      </c>
      <c r="B463" s="8" t="s">
        <v>4</v>
      </c>
      <c r="C463" s="9" t="n"/>
      <c r="D463" s="9" t="n"/>
      <c r="E463" s="9" t="n"/>
      <c r="F463" s="9" t="n"/>
      <c r="G463" s="9" t="n"/>
      <c r="H463" s="10" t="n"/>
      <c r="I463" s="11" t="s"/>
      <c r="J463" s="15" t="n"/>
      <c r="K463" s="16" t="s"/>
      <c r="L463" s="16" t="s"/>
      <c r="M463" s="16" t="s"/>
      <c r="N463" s="16" t="s"/>
      <c r="O463" s="17" t="s"/>
    </row>
    <row customFormat="true" ht="16.5" outlineLevel="0" r="464" s="3">
      <c r="A464" s="18" t="s">
        <v>5</v>
      </c>
      <c r="B464" s="19" t="s">
        <v>6</v>
      </c>
      <c r="C464" s="15" t="n"/>
      <c r="D464" s="15" t="n"/>
      <c r="E464" s="15" t="n"/>
      <c r="F464" s="9" t="n"/>
      <c r="G464" s="9" t="n"/>
      <c r="H464" s="10" t="n"/>
      <c r="I464" s="10" t="n"/>
      <c r="J464" s="15" t="n"/>
      <c r="K464" s="15" t="n"/>
      <c r="L464" s="15" t="n"/>
      <c r="M464" s="15" t="n"/>
      <c r="N464" s="15" t="n"/>
      <c r="O464" s="15" t="n"/>
    </row>
    <row customFormat="true" ht="16.5" outlineLevel="0" r="465" s="3">
      <c r="A465" s="20" t="s">
        <v>7</v>
      </c>
      <c r="B465" s="21" t="n">
        <v>4</v>
      </c>
      <c r="C465" s="9" t="n"/>
      <c r="D465" s="9" t="n"/>
      <c r="E465" s="9" t="n"/>
      <c r="F465" s="9" t="n"/>
      <c r="G465" s="9" t="n"/>
      <c r="H465" s="10" t="n"/>
      <c r="I465" s="10" t="n"/>
      <c r="J465" s="15" t="n"/>
      <c r="K465" s="15" t="n"/>
      <c r="L465" s="15" t="n"/>
      <c r="M465" s="15" t="n"/>
      <c r="N465" s="15" t="n"/>
      <c r="O465" s="15" t="n"/>
    </row>
    <row customFormat="true" ht="16.5" outlineLevel="0" r="466" s="3">
      <c r="A466" s="22" t="s">
        <v>8</v>
      </c>
      <c r="B466" s="23" t="s">
        <v>9</v>
      </c>
      <c r="C466" s="22" t="s">
        <v>10</v>
      </c>
      <c r="D466" s="22" t="s">
        <v>11</v>
      </c>
      <c r="E466" s="24" t="s"/>
      <c r="F466" s="25" t="s"/>
      <c r="G466" s="22" t="s">
        <v>12</v>
      </c>
      <c r="H466" s="22" t="s">
        <v>13</v>
      </c>
      <c r="I466" s="24" t="s"/>
      <c r="J466" s="24" t="s"/>
      <c r="K466" s="25" t="s"/>
      <c r="L466" s="22" t="s">
        <v>14</v>
      </c>
      <c r="M466" s="24" t="s"/>
      <c r="N466" s="24" t="s"/>
      <c r="O466" s="25" t="s"/>
    </row>
    <row outlineLevel="0" r="467">
      <c r="A467" s="26" t="s"/>
      <c r="B467" s="27" t="s"/>
      <c r="C467" s="26" t="s"/>
      <c r="D467" s="22" t="s">
        <v>15</v>
      </c>
      <c r="E467" s="22" t="s">
        <v>16</v>
      </c>
      <c r="F467" s="22" t="s">
        <v>17</v>
      </c>
      <c r="G467" s="26" t="s"/>
      <c r="H467" s="22" t="s">
        <v>18</v>
      </c>
      <c r="I467" s="22" t="s">
        <v>19</v>
      </c>
      <c r="J467" s="22" t="s">
        <v>20</v>
      </c>
      <c r="K467" s="22" t="s">
        <v>21</v>
      </c>
      <c r="L467" s="22" t="s">
        <v>22</v>
      </c>
      <c r="M467" s="22" t="s">
        <v>23</v>
      </c>
      <c r="N467" s="22" t="s">
        <v>24</v>
      </c>
      <c r="O467" s="22" t="s">
        <v>25</v>
      </c>
    </row>
    <row outlineLevel="0" r="468">
      <c r="A468" s="28" t="n">
        <v>1</v>
      </c>
      <c r="B468" s="29" t="n">
        <v>2</v>
      </c>
      <c r="C468" s="29" t="n">
        <v>3</v>
      </c>
      <c r="D468" s="29" t="n">
        <v>4</v>
      </c>
      <c r="E468" s="29" t="n">
        <v>5</v>
      </c>
      <c r="F468" s="29" t="n">
        <v>6</v>
      </c>
      <c r="G468" s="29" t="n">
        <v>7</v>
      </c>
      <c r="H468" s="29" t="n">
        <v>8</v>
      </c>
      <c r="I468" s="29" t="n">
        <v>9</v>
      </c>
      <c r="J468" s="29" t="n">
        <v>10</v>
      </c>
      <c r="K468" s="29" t="n">
        <v>11</v>
      </c>
      <c r="L468" s="29" t="n">
        <v>12</v>
      </c>
      <c r="M468" s="29" t="n">
        <v>13</v>
      </c>
      <c r="N468" s="29" t="n">
        <v>14</v>
      </c>
      <c r="O468" s="29" t="n">
        <v>15</v>
      </c>
    </row>
    <row outlineLevel="0" r="469">
      <c r="A469" s="30" t="s">
        <v>26</v>
      </c>
      <c r="B469" s="31" t="s"/>
      <c r="C469" s="31" t="s"/>
      <c r="D469" s="31" t="s"/>
      <c r="E469" s="31" t="s"/>
      <c r="F469" s="31" t="s"/>
      <c r="G469" s="31" t="s"/>
      <c r="H469" s="31" t="s"/>
      <c r="I469" s="31" t="s"/>
      <c r="J469" s="31" t="s"/>
      <c r="K469" s="31" t="s"/>
      <c r="L469" s="31" t="s"/>
      <c r="M469" s="31" t="s"/>
      <c r="N469" s="31" t="s"/>
      <c r="O469" s="32" t="s"/>
    </row>
    <row outlineLevel="0" r="470">
      <c r="A470" s="28" t="s">
        <v>27</v>
      </c>
      <c r="B470" s="33" t="s">
        <v>28</v>
      </c>
      <c r="C470" s="34" t="n">
        <v>10</v>
      </c>
      <c r="D470" s="35" t="n">
        <v>0.08</v>
      </c>
      <c r="E470" s="35" t="n">
        <v>7.25</v>
      </c>
      <c r="F470" s="35" t="n">
        <v>0.13</v>
      </c>
      <c r="G470" s="36" t="n">
        <v>66.1</v>
      </c>
      <c r="H470" s="37" t="n"/>
      <c r="I470" s="37" t="n"/>
      <c r="J470" s="34" t="n">
        <v>45</v>
      </c>
      <c r="K470" s="36" t="n">
        <v>0.1</v>
      </c>
      <c r="L470" s="36" t="n">
        <v>2.4</v>
      </c>
      <c r="M470" s="34" t="n">
        <v>3</v>
      </c>
      <c r="N470" s="35" t="n">
        <v>0.05</v>
      </c>
      <c r="O470" s="35" t="n">
        <v>0.02</v>
      </c>
    </row>
    <row outlineLevel="0" r="471">
      <c r="A471" s="28" t="s">
        <v>29</v>
      </c>
      <c r="B471" s="33" t="s">
        <v>30</v>
      </c>
      <c r="C471" s="34" t="n">
        <v>15</v>
      </c>
      <c r="D471" s="35" t="n">
        <v>3.48</v>
      </c>
      <c r="E471" s="35" t="n">
        <v>4.43</v>
      </c>
      <c r="F471" s="37" t="n"/>
      <c r="G471" s="36" t="n">
        <v>54.6</v>
      </c>
      <c r="H471" s="35" t="n">
        <v>0.01</v>
      </c>
      <c r="I471" s="35" t="n">
        <v>0.11</v>
      </c>
      <c r="J471" s="36" t="n">
        <v>43.2</v>
      </c>
      <c r="K471" s="35" t="n">
        <v>0.08</v>
      </c>
      <c r="L471" s="34" t="n">
        <v>132</v>
      </c>
      <c r="M471" s="34" t="n">
        <v>75</v>
      </c>
      <c r="N471" s="35" t="n">
        <v>5.25</v>
      </c>
      <c r="O471" s="35" t="n">
        <v>0.15</v>
      </c>
    </row>
    <row outlineLevel="0" r="472">
      <c r="A472" s="28" t="s">
        <v>31</v>
      </c>
      <c r="B472" s="33" t="s">
        <v>32</v>
      </c>
      <c r="C472" s="34" t="n">
        <v>40</v>
      </c>
      <c r="D472" s="35" t="n">
        <v>5.08</v>
      </c>
      <c r="E472" s="36" t="n">
        <v>4.6</v>
      </c>
      <c r="F472" s="35" t="n">
        <v>0.28</v>
      </c>
      <c r="G472" s="36" t="n">
        <v>62.8</v>
      </c>
      <c r="H472" s="35" t="n">
        <v>0.03</v>
      </c>
      <c r="I472" s="37" t="n"/>
      <c r="J472" s="34" t="n">
        <v>104</v>
      </c>
      <c r="K472" s="35" t="n">
        <v>0.24</v>
      </c>
      <c r="L472" s="34" t="n">
        <v>22</v>
      </c>
      <c r="M472" s="36" t="n">
        <v>76.8</v>
      </c>
      <c r="N472" s="36" t="n">
        <v>4.8</v>
      </c>
      <c r="O472" s="34" t="n">
        <v>1</v>
      </c>
    </row>
    <row outlineLevel="0" r="473">
      <c r="A473" s="28" t="s">
        <v>165</v>
      </c>
      <c r="B473" s="33" t="s">
        <v>166</v>
      </c>
      <c r="C473" s="34" t="n">
        <v>210</v>
      </c>
      <c r="D473" s="35" t="n">
        <v>5.74</v>
      </c>
      <c r="E473" s="35" t="n">
        <v>6.53</v>
      </c>
      <c r="F473" s="35" t="n">
        <v>45.44</v>
      </c>
      <c r="G473" s="35" t="n">
        <v>264.14</v>
      </c>
      <c r="H473" s="35" t="n">
        <v>0.07</v>
      </c>
      <c r="I473" s="36" t="n">
        <v>1.3</v>
      </c>
      <c r="J473" s="36" t="n">
        <v>44.5</v>
      </c>
      <c r="K473" s="35" t="n">
        <v>0.31</v>
      </c>
      <c r="L473" s="35" t="n">
        <v>126.57</v>
      </c>
      <c r="M473" s="35" t="n">
        <v>151.88</v>
      </c>
      <c r="N473" s="35" t="n">
        <v>34.14</v>
      </c>
      <c r="O473" s="35" t="n">
        <v>0.56</v>
      </c>
    </row>
    <row outlineLevel="0" r="474">
      <c r="A474" s="38" t="s">
        <v>35</v>
      </c>
      <c r="B474" s="33" t="s">
        <v>136</v>
      </c>
      <c r="C474" s="34" t="n">
        <v>200</v>
      </c>
      <c r="D474" s="35" t="n">
        <v>0.25</v>
      </c>
      <c r="E474" s="35" t="n">
        <v>0.06</v>
      </c>
      <c r="F474" s="35" t="n">
        <v>11.62</v>
      </c>
      <c r="G474" s="35" t="n">
        <v>48.63</v>
      </c>
      <c r="H474" s="37" t="n"/>
      <c r="I474" s="35" t="n">
        <v>1.15</v>
      </c>
      <c r="J474" s="35" t="n">
        <v>1.06</v>
      </c>
      <c r="K474" s="35" t="n">
        <v>0.07</v>
      </c>
      <c r="L474" s="35" t="n">
        <v>7.03</v>
      </c>
      <c r="M474" s="35" t="n">
        <v>9.36</v>
      </c>
      <c r="N474" s="35" t="n">
        <v>4.89</v>
      </c>
      <c r="O474" s="35" t="n">
        <v>0.88</v>
      </c>
    </row>
    <row outlineLevel="0" r="475">
      <c r="A475" s="38" t="n"/>
      <c r="B475" s="33" t="s">
        <v>37</v>
      </c>
      <c r="C475" s="34" t="n">
        <v>40</v>
      </c>
      <c r="D475" s="35" t="n">
        <v>3.16</v>
      </c>
      <c r="E475" s="36" t="n">
        <v>0.4</v>
      </c>
      <c r="F475" s="35" t="n">
        <v>19.32</v>
      </c>
      <c r="G475" s="34" t="n">
        <v>94</v>
      </c>
      <c r="H475" s="35" t="n">
        <v>0.06</v>
      </c>
      <c r="I475" s="37" t="n"/>
      <c r="J475" s="37" t="n"/>
      <c r="K475" s="35" t="n">
        <v>0.52</v>
      </c>
      <c r="L475" s="36" t="n">
        <v>9.2</v>
      </c>
      <c r="M475" s="36" t="n">
        <v>34.8</v>
      </c>
      <c r="N475" s="36" t="n">
        <v>13.2</v>
      </c>
      <c r="O475" s="36" t="n">
        <v>0.8</v>
      </c>
    </row>
    <row outlineLevel="0" r="476">
      <c r="A476" s="28" t="s">
        <v>38</v>
      </c>
      <c r="B476" s="33" t="s">
        <v>53</v>
      </c>
      <c r="C476" s="34" t="n">
        <v>100</v>
      </c>
      <c r="D476" s="36" t="n">
        <v>0.4</v>
      </c>
      <c r="E476" s="36" t="n">
        <v>0.3</v>
      </c>
      <c r="F476" s="36" t="n">
        <v>10.3</v>
      </c>
      <c r="G476" s="34" t="n">
        <v>47</v>
      </c>
      <c r="H476" s="35" t="n">
        <v>0.02</v>
      </c>
      <c r="I476" s="34" t="n">
        <v>5</v>
      </c>
      <c r="J476" s="34" t="n">
        <v>2</v>
      </c>
      <c r="K476" s="36" t="n">
        <v>0.4</v>
      </c>
      <c r="L476" s="34" t="n">
        <v>19</v>
      </c>
      <c r="M476" s="34" t="n">
        <v>16</v>
      </c>
      <c r="N476" s="34" t="n">
        <v>12</v>
      </c>
      <c r="O476" s="36" t="n">
        <v>2.3</v>
      </c>
    </row>
    <row outlineLevel="0" r="477">
      <c r="A477" s="30" t="s">
        <v>40</v>
      </c>
      <c r="B477" s="32" t="s"/>
      <c r="C477" s="29" t="n">
        <v>615</v>
      </c>
      <c r="D477" s="35" t="n">
        <v>18.19</v>
      </c>
      <c r="E477" s="35" t="n">
        <v>23.57</v>
      </c>
      <c r="F477" s="35" t="n">
        <v>87.09</v>
      </c>
      <c r="G477" s="35" t="n">
        <v>637.27</v>
      </c>
      <c r="H477" s="35" t="n">
        <v>0.19</v>
      </c>
      <c r="I477" s="35" t="n">
        <v>7.56</v>
      </c>
      <c r="J477" s="35" t="n">
        <v>239.76</v>
      </c>
      <c r="K477" s="35" t="n">
        <v>1.72</v>
      </c>
      <c r="L477" s="36" t="n">
        <v>318.2</v>
      </c>
      <c r="M477" s="35" t="n">
        <v>366.84</v>
      </c>
      <c r="N477" s="35" t="n">
        <v>74.33</v>
      </c>
      <c r="O477" s="35" t="n">
        <v>5.71</v>
      </c>
    </row>
    <row outlineLevel="0" r="478">
      <c r="A478" s="30" t="s">
        <v>41</v>
      </c>
      <c r="B478" s="31" t="s"/>
      <c r="C478" s="31" t="s"/>
      <c r="D478" s="31" t="s"/>
      <c r="E478" s="31" t="s"/>
      <c r="F478" s="31" t="s"/>
      <c r="G478" s="31" t="s"/>
      <c r="H478" s="31" t="s"/>
      <c r="I478" s="31" t="s"/>
      <c r="J478" s="31" t="s"/>
      <c r="K478" s="31" t="s"/>
      <c r="L478" s="31" t="s"/>
      <c r="M478" s="31" t="s"/>
      <c r="N478" s="31" t="s"/>
      <c r="O478" s="32" t="s"/>
    </row>
    <row outlineLevel="0" r="479">
      <c r="A479" s="28" t="s">
        <v>149</v>
      </c>
      <c r="B479" s="33" t="s">
        <v>150</v>
      </c>
      <c r="C479" s="34" t="n">
        <v>100</v>
      </c>
      <c r="D479" s="35" t="n">
        <v>1.12</v>
      </c>
      <c r="E479" s="35" t="n">
        <v>6.82</v>
      </c>
      <c r="F479" s="36" t="n">
        <v>3.8</v>
      </c>
      <c r="G479" s="35" t="n">
        <v>82.73</v>
      </c>
      <c r="H479" s="35" t="n">
        <v>0.05</v>
      </c>
      <c r="I479" s="35" t="n">
        <v>65.17</v>
      </c>
      <c r="J479" s="35" t="n">
        <v>176.98</v>
      </c>
      <c r="K479" s="35" t="n">
        <v>3.63</v>
      </c>
      <c r="L479" s="35" t="n">
        <v>23.77</v>
      </c>
      <c r="M479" s="35" t="n">
        <v>22.88</v>
      </c>
      <c r="N479" s="35" t="n">
        <v>15.85</v>
      </c>
      <c r="O479" s="35" t="n">
        <v>0.78</v>
      </c>
    </row>
    <row outlineLevel="0" r="480">
      <c r="A480" s="38" t="s">
        <v>44</v>
      </c>
      <c r="B480" s="33" t="s">
        <v>45</v>
      </c>
      <c r="C480" s="34" t="n">
        <v>275</v>
      </c>
      <c r="D480" s="35" t="n">
        <v>3.81</v>
      </c>
      <c r="E480" s="35" t="n">
        <v>9.18</v>
      </c>
      <c r="F480" s="35" t="n">
        <v>11.05</v>
      </c>
      <c r="G480" s="35" t="n">
        <v>142.83</v>
      </c>
      <c r="H480" s="35" t="n">
        <v>0.28</v>
      </c>
      <c r="I480" s="35" t="n">
        <v>20.99</v>
      </c>
      <c r="J480" s="36" t="n">
        <v>223.4</v>
      </c>
      <c r="K480" s="35" t="n">
        <v>1.33</v>
      </c>
      <c r="L480" s="34" t="n">
        <v>39.45</v>
      </c>
      <c r="M480" s="35" t="n">
        <v>90.39</v>
      </c>
      <c r="N480" s="36" t="n">
        <v>25.5</v>
      </c>
      <c r="O480" s="35" t="n">
        <v>1.08</v>
      </c>
    </row>
    <row outlineLevel="0" r="481">
      <c r="A481" s="28" t="s">
        <v>209</v>
      </c>
      <c r="B481" s="33" t="s">
        <v>210</v>
      </c>
      <c r="C481" s="34" t="n">
        <v>100</v>
      </c>
      <c r="D481" s="36" t="n">
        <v>22.3</v>
      </c>
      <c r="E481" s="35" t="n">
        <v>12.73</v>
      </c>
      <c r="F481" s="35" t="n">
        <v>4.67</v>
      </c>
      <c r="G481" s="35" t="n">
        <v>223.27</v>
      </c>
      <c r="H481" s="35" t="n">
        <v>0.78</v>
      </c>
      <c r="I481" s="35" t="n">
        <v>11.31</v>
      </c>
      <c r="J481" s="37" t="n"/>
      <c r="K481" s="35" t="n">
        <v>1.18</v>
      </c>
      <c r="L481" s="35" t="n">
        <v>23.76</v>
      </c>
      <c r="M481" s="35" t="n">
        <v>239.23</v>
      </c>
      <c r="N481" s="35" t="n">
        <v>36.66</v>
      </c>
      <c r="O481" s="35" t="n">
        <v>3.61</v>
      </c>
    </row>
    <row outlineLevel="0" r="482">
      <c r="A482" s="28" t="s">
        <v>175</v>
      </c>
      <c r="B482" s="33" t="s">
        <v>176</v>
      </c>
      <c r="C482" s="34" t="n">
        <v>180</v>
      </c>
      <c r="D482" s="36" t="n">
        <v>5.4</v>
      </c>
      <c r="E482" s="35" t="n">
        <v>3.48</v>
      </c>
      <c r="F482" s="35" t="n">
        <v>44.02</v>
      </c>
      <c r="G482" s="35" t="n">
        <v>229.48</v>
      </c>
      <c r="H482" s="35" t="n">
        <v>0.32</v>
      </c>
      <c r="I482" s="34" t="n">
        <v>54</v>
      </c>
      <c r="J482" s="36" t="n">
        <v>8.1</v>
      </c>
      <c r="K482" s="35" t="n">
        <v>1.33</v>
      </c>
      <c r="L482" s="35" t="n">
        <v>29.21</v>
      </c>
      <c r="M482" s="36" t="n">
        <v>157.1</v>
      </c>
      <c r="N482" s="35" t="n">
        <v>62.23</v>
      </c>
      <c r="O482" s="35" t="n">
        <v>2.45</v>
      </c>
    </row>
    <row outlineLevel="0" r="483">
      <c r="A483" s="38" t="s">
        <v>143</v>
      </c>
      <c r="B483" s="33" t="s">
        <v>144</v>
      </c>
      <c r="C483" s="34" t="n">
        <v>200</v>
      </c>
      <c r="D483" s="35" t="n">
        <v>0.78</v>
      </c>
      <c r="E483" s="35" t="n">
        <v>0.05</v>
      </c>
      <c r="F483" s="35" t="n">
        <v>18.63</v>
      </c>
      <c r="G483" s="35" t="n">
        <v>78.69</v>
      </c>
      <c r="H483" s="35" t="n">
        <v>0.02</v>
      </c>
      <c r="I483" s="36" t="n">
        <v>0.6</v>
      </c>
      <c r="J483" s="35" t="n">
        <v>87.45</v>
      </c>
      <c r="K483" s="35" t="n">
        <v>0.83</v>
      </c>
      <c r="L483" s="35" t="n">
        <v>24.33</v>
      </c>
      <c r="M483" s="36" t="n">
        <v>21.9</v>
      </c>
      <c r="N483" s="35" t="n">
        <v>15.75</v>
      </c>
      <c r="O483" s="35" t="n">
        <v>0.51</v>
      </c>
    </row>
    <row customFormat="true" ht="16.5" outlineLevel="0" r="484" s="3">
      <c r="A484" s="38" t="n"/>
      <c r="B484" s="33" t="s">
        <v>37</v>
      </c>
      <c r="C484" s="34" t="n">
        <v>30</v>
      </c>
      <c r="D484" s="35" t="n">
        <v>2.37</v>
      </c>
      <c r="E484" s="36" t="n">
        <v>0.3</v>
      </c>
      <c r="F484" s="35" t="n">
        <v>14.49</v>
      </c>
      <c r="G484" s="36" t="n">
        <v>70.5</v>
      </c>
      <c r="H484" s="35" t="n">
        <v>0.05</v>
      </c>
      <c r="I484" s="37" t="n"/>
      <c r="J484" s="37" t="n"/>
      <c r="K484" s="35" t="n">
        <v>0.39</v>
      </c>
      <c r="L484" s="36" t="n">
        <v>6.9</v>
      </c>
      <c r="M484" s="36" t="n">
        <v>26.1</v>
      </c>
      <c r="N484" s="36" t="n">
        <v>9.9</v>
      </c>
      <c r="O484" s="36" t="n">
        <v>0.6</v>
      </c>
    </row>
    <row customFormat="true" ht="16.5" outlineLevel="0" r="485" s="3">
      <c r="A485" s="38" t="n"/>
      <c r="B485" s="33" t="s">
        <v>52</v>
      </c>
      <c r="C485" s="34" t="n">
        <v>60</v>
      </c>
      <c r="D485" s="35" t="n">
        <v>3.36</v>
      </c>
      <c r="E485" s="35" t="n">
        <v>0.66</v>
      </c>
      <c r="F485" s="35" t="n">
        <v>29.64</v>
      </c>
      <c r="G485" s="36" t="n">
        <v>118.8</v>
      </c>
      <c r="H485" s="36" t="n">
        <v>0.1</v>
      </c>
      <c r="I485" s="37" t="n"/>
      <c r="J485" s="37" t="n"/>
      <c r="K485" s="35" t="n">
        <v>0.84</v>
      </c>
      <c r="L485" s="36" t="n">
        <v>17.4</v>
      </c>
      <c r="M485" s="34" t="n">
        <v>90</v>
      </c>
      <c r="N485" s="36" t="n">
        <v>28.2</v>
      </c>
      <c r="O485" s="35" t="n">
        <v>2.34</v>
      </c>
    </row>
    <row customFormat="true" ht="16.5" outlineLevel="0" r="486" s="3">
      <c r="A486" s="28" t="s">
        <v>38</v>
      </c>
      <c r="B486" s="33" t="s">
        <v>39</v>
      </c>
      <c r="C486" s="34" t="n">
        <v>100</v>
      </c>
      <c r="D486" s="36" t="n">
        <v>0.4</v>
      </c>
      <c r="E486" s="36" t="n">
        <v>0.4</v>
      </c>
      <c r="F486" s="36" t="n">
        <v>9.8</v>
      </c>
      <c r="G486" s="34" t="n">
        <v>47</v>
      </c>
      <c r="H486" s="35" t="n">
        <v>0.03</v>
      </c>
      <c r="I486" s="34" t="n">
        <v>10</v>
      </c>
      <c r="J486" s="34" t="n">
        <v>5</v>
      </c>
      <c r="K486" s="36" t="n">
        <v>0.2</v>
      </c>
      <c r="L486" s="34" t="n">
        <v>16</v>
      </c>
      <c r="M486" s="34" t="n">
        <v>11</v>
      </c>
      <c r="N486" s="34" t="n">
        <v>9</v>
      </c>
      <c r="O486" s="36" t="n">
        <v>2.2</v>
      </c>
    </row>
    <row customFormat="true" ht="16.5" outlineLevel="0" r="487" s="3">
      <c r="A487" s="30" t="s">
        <v>54</v>
      </c>
      <c r="B487" s="32" t="s"/>
      <c r="C487" s="39" t="n">
        <v>1045</v>
      </c>
      <c r="D487" s="35" t="n">
        <v>39.54</v>
      </c>
      <c r="E487" s="35" t="n">
        <v>33.62</v>
      </c>
      <c r="F487" s="35" t="n">
        <v>136.1</v>
      </c>
      <c r="G487" s="36" t="n">
        <v>993.3</v>
      </c>
      <c r="H487" s="35" t="n">
        <v>1.63</v>
      </c>
      <c r="I487" s="35" t="n">
        <v>162.07</v>
      </c>
      <c r="J487" s="35" t="n">
        <v>500.93</v>
      </c>
      <c r="K487" s="35" t="n">
        <v>9.73</v>
      </c>
      <c r="L487" s="35" t="n">
        <v>180.82</v>
      </c>
      <c r="M487" s="36" t="n">
        <v>658.6</v>
      </c>
      <c r="N487" s="35" t="n">
        <v>203.09</v>
      </c>
      <c r="O487" s="35" t="n">
        <v>13.57</v>
      </c>
    </row>
    <row outlineLevel="0" r="488">
      <c r="A488" s="30" t="s">
        <v>55</v>
      </c>
      <c r="B488" s="31" t="s"/>
      <c r="C488" s="31" t="s"/>
      <c r="D488" s="31" t="s"/>
      <c r="E488" s="31" t="s"/>
      <c r="F488" s="31" t="s"/>
      <c r="G488" s="31" t="s"/>
      <c r="H488" s="31" t="s"/>
      <c r="I488" s="31" t="s"/>
      <c r="J488" s="31" t="s"/>
      <c r="K488" s="31" t="s"/>
      <c r="L488" s="31" t="s"/>
      <c r="M488" s="31" t="s"/>
      <c r="N488" s="31" t="s"/>
      <c r="O488" s="32" t="s"/>
    </row>
    <row outlineLevel="0" r="489">
      <c r="A489" s="28" t="s">
        <v>145</v>
      </c>
      <c r="B489" s="33" t="s">
        <v>146</v>
      </c>
      <c r="C489" s="34" t="n">
        <v>80</v>
      </c>
      <c r="D489" s="35" t="n">
        <v>9.49</v>
      </c>
      <c r="E489" s="35" t="n">
        <v>12.99</v>
      </c>
      <c r="F489" s="35" t="n">
        <v>22.26</v>
      </c>
      <c r="G489" s="36" t="n">
        <v>237.9</v>
      </c>
      <c r="H489" s="35" t="n">
        <v>0.14</v>
      </c>
      <c r="I489" s="35" t="n">
        <v>2.36</v>
      </c>
      <c r="J489" s="36" t="n">
        <v>45.8</v>
      </c>
      <c r="K489" s="35" t="n">
        <v>1.65</v>
      </c>
      <c r="L489" s="36" t="n">
        <v>146.9</v>
      </c>
      <c r="M489" s="36" t="n">
        <v>148.2</v>
      </c>
      <c r="N489" s="35" t="n">
        <v>18.56</v>
      </c>
      <c r="O489" s="34" t="n">
        <v>1</v>
      </c>
    </row>
    <row outlineLevel="0" r="490">
      <c r="A490" s="28" t="s">
        <v>35</v>
      </c>
      <c r="B490" s="33" t="s">
        <v>36</v>
      </c>
      <c r="C490" s="34" t="n">
        <v>200</v>
      </c>
      <c r="D490" s="35" t="n">
        <v>0.26</v>
      </c>
      <c r="E490" s="35" t="n">
        <v>0.03</v>
      </c>
      <c r="F490" s="35" t="n">
        <v>11.26</v>
      </c>
      <c r="G490" s="35" t="n">
        <v>47.79</v>
      </c>
      <c r="H490" s="37" t="n"/>
      <c r="I490" s="36" t="n">
        <v>2.9</v>
      </c>
      <c r="J490" s="36" t="n">
        <v>0.5</v>
      </c>
      <c r="K490" s="35" t="n">
        <v>0.01</v>
      </c>
      <c r="L490" s="35" t="n">
        <v>8.08</v>
      </c>
      <c r="M490" s="35" t="n">
        <v>9.78</v>
      </c>
      <c r="N490" s="35" t="n">
        <v>5.24</v>
      </c>
      <c r="O490" s="36" t="n">
        <v>0.9</v>
      </c>
    </row>
    <row outlineLevel="0" r="491">
      <c r="A491" s="38" t="s">
        <v>38</v>
      </c>
      <c r="B491" s="33" t="s">
        <v>78</v>
      </c>
      <c r="C491" s="34" t="n">
        <v>100</v>
      </c>
      <c r="D491" s="36" t="n">
        <v>0.8</v>
      </c>
      <c r="E491" s="36" t="n">
        <v>0.4</v>
      </c>
      <c r="F491" s="36" t="n">
        <v>8.1</v>
      </c>
      <c r="G491" s="34" t="n">
        <v>47</v>
      </c>
      <c r="H491" s="35" t="n">
        <v>0.02</v>
      </c>
      <c r="I491" s="34" t="n">
        <v>180</v>
      </c>
      <c r="J491" s="34" t="n">
        <v>15</v>
      </c>
      <c r="K491" s="36" t="n">
        <v>0.3</v>
      </c>
      <c r="L491" s="34" t="n">
        <v>40</v>
      </c>
      <c r="M491" s="34" t="n">
        <v>34</v>
      </c>
      <c r="N491" s="34" t="n">
        <v>25</v>
      </c>
      <c r="O491" s="36" t="n">
        <v>0.8</v>
      </c>
    </row>
    <row outlineLevel="0" r="492">
      <c r="A492" s="30" t="s">
        <v>59</v>
      </c>
      <c r="B492" s="32" t="s"/>
      <c r="C492" s="29" t="n">
        <v>380</v>
      </c>
      <c r="D492" s="35" t="n">
        <v>10.55</v>
      </c>
      <c r="E492" s="35" t="n">
        <v>13.42</v>
      </c>
      <c r="F492" s="35" t="n">
        <v>41.62</v>
      </c>
      <c r="G492" s="35" t="n">
        <v>332.69</v>
      </c>
      <c r="H492" s="35" t="n">
        <v>0.16</v>
      </c>
      <c r="I492" s="35" t="n">
        <v>185.26</v>
      </c>
      <c r="J492" s="36" t="n">
        <v>61.3</v>
      </c>
      <c r="K492" s="35" t="n">
        <v>1.96</v>
      </c>
      <c r="L492" s="35" t="n">
        <v>194.98</v>
      </c>
      <c r="M492" s="35" t="n">
        <v>191.98</v>
      </c>
      <c r="N492" s="36" t="n">
        <v>48.8</v>
      </c>
      <c r="O492" s="36" t="n">
        <v>2.7</v>
      </c>
    </row>
    <row outlineLevel="0" r="493">
      <c r="A493" s="30" t="s">
        <v>60</v>
      </c>
      <c r="B493" s="32" t="s"/>
      <c r="C493" s="39" t="n">
        <v>2040</v>
      </c>
      <c r="D493" s="35" t="n">
        <v>68.28</v>
      </c>
      <c r="E493" s="35" t="n">
        <v>70.61</v>
      </c>
      <c r="F493" s="35" t="n">
        <v>264.81</v>
      </c>
      <c r="G493" s="35" t="n">
        <v>1963.26</v>
      </c>
      <c r="H493" s="35" t="n">
        <v>1.98</v>
      </c>
      <c r="I493" s="35" t="n">
        <v>354.89</v>
      </c>
      <c r="J493" s="35" t="n">
        <v>801.99</v>
      </c>
      <c r="K493" s="35" t="n">
        <v>13.41</v>
      </c>
      <c r="L493" s="34" t="n">
        <v>694</v>
      </c>
      <c r="M493" s="35" t="n">
        <v>1217.42</v>
      </c>
      <c r="N493" s="35" t="n">
        <v>326.22</v>
      </c>
      <c r="O493" s="35" t="n">
        <v>21.98</v>
      </c>
    </row>
    <row customFormat="true" ht="16.5" outlineLevel="0" r="494" s="3">
      <c r="A494" s="7" t="s">
        <v>1</v>
      </c>
      <c r="B494" s="8" t="s">
        <v>2</v>
      </c>
      <c r="C494" s="9" t="n"/>
      <c r="D494" s="9" t="n"/>
      <c r="E494" s="9" t="n"/>
      <c r="F494" s="9" t="n"/>
      <c r="G494" s="9" t="n"/>
      <c r="H494" s="10" t="n"/>
      <c r="I494" s="11" t="s"/>
      <c r="J494" s="12" t="n"/>
      <c r="K494" s="13" t="s"/>
      <c r="L494" s="13" t="s"/>
      <c r="M494" s="13" t="s"/>
      <c r="N494" s="13" t="s"/>
      <c r="O494" s="14" t="s"/>
    </row>
    <row customFormat="true" ht="16.5" outlineLevel="0" r="495" s="3">
      <c r="A495" s="7" t="s">
        <v>3</v>
      </c>
      <c r="B495" s="8" t="s">
        <v>4</v>
      </c>
      <c r="C495" s="9" t="n"/>
      <c r="D495" s="9" t="n"/>
      <c r="E495" s="9" t="n"/>
      <c r="F495" s="9" t="n"/>
      <c r="G495" s="9" t="n"/>
      <c r="H495" s="10" t="n"/>
      <c r="I495" s="11" t="s"/>
      <c r="J495" s="15" t="n"/>
      <c r="K495" s="16" t="s"/>
      <c r="L495" s="16" t="s"/>
      <c r="M495" s="16" t="s"/>
      <c r="N495" s="16" t="s"/>
      <c r="O495" s="17" t="s"/>
    </row>
    <row customFormat="true" ht="16.5" outlineLevel="0" r="496" s="3">
      <c r="A496" s="18" t="s">
        <v>5</v>
      </c>
      <c r="B496" s="19" t="s">
        <v>61</v>
      </c>
      <c r="C496" s="15" t="n"/>
      <c r="D496" s="15" t="n"/>
      <c r="E496" s="15" t="n"/>
      <c r="F496" s="9" t="n"/>
      <c r="G496" s="9" t="n"/>
      <c r="H496" s="10" t="n"/>
      <c r="I496" s="10" t="n"/>
      <c r="J496" s="15" t="n"/>
      <c r="K496" s="15" t="n"/>
      <c r="L496" s="15" t="n"/>
      <c r="M496" s="15" t="n"/>
      <c r="N496" s="15" t="n"/>
      <c r="O496" s="15" t="n"/>
    </row>
    <row customFormat="true" ht="16.5" outlineLevel="0" r="497" s="3">
      <c r="A497" s="20" t="s">
        <v>7</v>
      </c>
      <c r="B497" s="21" t="n">
        <v>4</v>
      </c>
      <c r="C497" s="9" t="n"/>
      <c r="D497" s="9" t="n"/>
      <c r="E497" s="9" t="n"/>
      <c r="F497" s="9" t="n"/>
      <c r="G497" s="9" t="n"/>
      <c r="H497" s="10" t="n"/>
      <c r="I497" s="10" t="n"/>
      <c r="J497" s="15" t="n"/>
      <c r="K497" s="15" t="n"/>
      <c r="L497" s="15" t="n"/>
      <c r="M497" s="15" t="n"/>
      <c r="N497" s="15" t="n"/>
      <c r="O497" s="15" t="n"/>
    </row>
    <row customFormat="true" ht="16.5" outlineLevel="0" r="498" s="3">
      <c r="A498" s="22" t="s">
        <v>8</v>
      </c>
      <c r="B498" s="23" t="s">
        <v>9</v>
      </c>
      <c r="C498" s="22" t="s">
        <v>10</v>
      </c>
      <c r="D498" s="22" t="s">
        <v>11</v>
      </c>
      <c r="E498" s="24" t="s"/>
      <c r="F498" s="25" t="s"/>
      <c r="G498" s="22" t="s">
        <v>12</v>
      </c>
      <c r="H498" s="22" t="s">
        <v>13</v>
      </c>
      <c r="I498" s="24" t="s"/>
      <c r="J498" s="24" t="s"/>
      <c r="K498" s="25" t="s"/>
      <c r="L498" s="22" t="s">
        <v>14</v>
      </c>
      <c r="M498" s="24" t="s"/>
      <c r="N498" s="24" t="s"/>
      <c r="O498" s="25" t="s"/>
    </row>
    <row outlineLevel="0" r="499">
      <c r="A499" s="26" t="s"/>
      <c r="B499" s="27" t="s"/>
      <c r="C499" s="26" t="s"/>
      <c r="D499" s="22" t="s">
        <v>15</v>
      </c>
      <c r="E499" s="22" t="s">
        <v>16</v>
      </c>
      <c r="F499" s="22" t="s">
        <v>17</v>
      </c>
      <c r="G499" s="26" t="s"/>
      <c r="H499" s="22" t="s">
        <v>18</v>
      </c>
      <c r="I499" s="22" t="s">
        <v>19</v>
      </c>
      <c r="J499" s="22" t="s">
        <v>20</v>
      </c>
      <c r="K499" s="22" t="s">
        <v>21</v>
      </c>
      <c r="L499" s="22" t="s">
        <v>22</v>
      </c>
      <c r="M499" s="22" t="s">
        <v>23</v>
      </c>
      <c r="N499" s="22" t="s">
        <v>24</v>
      </c>
      <c r="O499" s="22" t="s">
        <v>25</v>
      </c>
    </row>
    <row outlineLevel="0" r="500">
      <c r="A500" s="28" t="n">
        <v>1</v>
      </c>
      <c r="B500" s="29" t="n">
        <v>2</v>
      </c>
      <c r="C500" s="29" t="n">
        <v>3</v>
      </c>
      <c r="D500" s="29" t="n">
        <v>4</v>
      </c>
      <c r="E500" s="29" t="n">
        <v>5</v>
      </c>
      <c r="F500" s="29" t="n">
        <v>6</v>
      </c>
      <c r="G500" s="29" t="n">
        <v>7</v>
      </c>
      <c r="H500" s="29" t="n">
        <v>8</v>
      </c>
      <c r="I500" s="29" t="n">
        <v>9</v>
      </c>
      <c r="J500" s="29" t="n">
        <v>10</v>
      </c>
      <c r="K500" s="29" t="n">
        <v>11</v>
      </c>
      <c r="L500" s="29" t="n">
        <v>12</v>
      </c>
      <c r="M500" s="29" t="n">
        <v>13</v>
      </c>
      <c r="N500" s="29" t="n">
        <v>14</v>
      </c>
      <c r="O500" s="29" t="n">
        <v>15</v>
      </c>
    </row>
    <row outlineLevel="0" r="501">
      <c r="A501" s="30" t="s">
        <v>26</v>
      </c>
      <c r="B501" s="31" t="s"/>
      <c r="C501" s="31" t="s"/>
      <c r="D501" s="31" t="s"/>
      <c r="E501" s="31" t="s"/>
      <c r="F501" s="31" t="s"/>
      <c r="G501" s="31" t="s"/>
      <c r="H501" s="31" t="s"/>
      <c r="I501" s="31" t="s"/>
      <c r="J501" s="31" t="s"/>
      <c r="K501" s="31" t="s"/>
      <c r="L501" s="31" t="s"/>
      <c r="M501" s="31" t="s"/>
      <c r="N501" s="31" t="s"/>
      <c r="O501" s="32" t="s"/>
    </row>
    <row outlineLevel="0" r="502">
      <c r="A502" s="28" t="s">
        <v>27</v>
      </c>
      <c r="B502" s="33" t="s">
        <v>28</v>
      </c>
      <c r="C502" s="34" t="n">
        <v>10</v>
      </c>
      <c r="D502" s="35" t="n">
        <v>0.08</v>
      </c>
      <c r="E502" s="35" t="n">
        <v>7.25</v>
      </c>
      <c r="F502" s="35" t="n">
        <v>0.13</v>
      </c>
      <c r="G502" s="36" t="n">
        <v>66.1</v>
      </c>
      <c r="H502" s="37" t="n"/>
      <c r="I502" s="37" t="n"/>
      <c r="J502" s="34" t="n">
        <v>45</v>
      </c>
      <c r="K502" s="36" t="n">
        <v>0.1</v>
      </c>
      <c r="L502" s="36" t="n">
        <v>2.4</v>
      </c>
      <c r="M502" s="34" t="n">
        <v>3</v>
      </c>
      <c r="N502" s="35" t="n">
        <v>0.05</v>
      </c>
      <c r="O502" s="35" t="n">
        <v>0.02</v>
      </c>
    </row>
    <row ht="33" outlineLevel="0" r="503">
      <c r="A503" s="28" t="s">
        <v>117</v>
      </c>
      <c r="B503" s="33" t="s">
        <v>211</v>
      </c>
      <c r="C503" s="34" t="n">
        <v>230</v>
      </c>
      <c r="D503" s="35" t="n">
        <v>24.44</v>
      </c>
      <c r="E503" s="35" t="n">
        <v>11.27</v>
      </c>
      <c r="F503" s="35" t="n">
        <v>53.06</v>
      </c>
      <c r="G503" s="35" t="n">
        <v>415.01</v>
      </c>
      <c r="H503" s="35" t="n">
        <v>0.15</v>
      </c>
      <c r="I503" s="35" t="n">
        <v>0.5</v>
      </c>
      <c r="J503" s="35" t="n">
        <v>79.95</v>
      </c>
      <c r="K503" s="36" t="n">
        <v>1.15</v>
      </c>
      <c r="L503" s="35" t="n">
        <v>176.1</v>
      </c>
      <c r="M503" s="35" t="n">
        <v>276.67</v>
      </c>
      <c r="N503" s="36" t="n">
        <v>32.74</v>
      </c>
      <c r="O503" s="35" t="n">
        <v>1.35</v>
      </c>
    </row>
    <row outlineLevel="0" r="504">
      <c r="A504" s="28" t="s">
        <v>65</v>
      </c>
      <c r="B504" s="33" t="s">
        <v>66</v>
      </c>
      <c r="C504" s="34" t="n">
        <v>200</v>
      </c>
      <c r="D504" s="35" t="n">
        <v>1.82</v>
      </c>
      <c r="E504" s="35" t="n">
        <v>1.42</v>
      </c>
      <c r="F504" s="35" t="n">
        <v>13.74</v>
      </c>
      <c r="G504" s="35" t="n">
        <v>75.65</v>
      </c>
      <c r="H504" s="35" t="n">
        <v>0.02</v>
      </c>
      <c r="I504" s="35" t="n">
        <v>0.83</v>
      </c>
      <c r="J504" s="35" t="n">
        <v>12.82</v>
      </c>
      <c r="K504" s="35" t="n">
        <v>0.06</v>
      </c>
      <c r="L504" s="35" t="n">
        <v>72.48</v>
      </c>
      <c r="M504" s="35" t="n">
        <v>58.64</v>
      </c>
      <c r="N504" s="35" t="n">
        <v>12.24</v>
      </c>
      <c r="O504" s="35" t="n">
        <v>0.91</v>
      </c>
    </row>
    <row outlineLevel="0" r="505">
      <c r="A505" s="28" t="s">
        <v>67</v>
      </c>
      <c r="B505" s="33" t="s">
        <v>212</v>
      </c>
      <c r="C505" s="34" t="n">
        <v>50</v>
      </c>
      <c r="D505" s="35" t="n">
        <v>4.17</v>
      </c>
      <c r="E505" s="36" t="n">
        <v>4.9</v>
      </c>
      <c r="F505" s="35" t="n">
        <v>27.72</v>
      </c>
      <c r="G505" s="36" t="n">
        <v>171.5</v>
      </c>
      <c r="H505" s="36" t="n">
        <v>0.1</v>
      </c>
      <c r="I505" s="37" t="n"/>
      <c r="J505" s="35" t="n">
        <v>0.09</v>
      </c>
      <c r="K505" s="35" t="n">
        <v>1.88</v>
      </c>
      <c r="L505" s="36" t="n">
        <v>51.5</v>
      </c>
      <c r="M505" s="35" t="n">
        <v>53.41</v>
      </c>
      <c r="N505" s="36" t="n">
        <v>21.9</v>
      </c>
      <c r="O505" s="35" t="n">
        <v>0.92</v>
      </c>
    </row>
    <row outlineLevel="0" r="506">
      <c r="A506" s="28" t="s">
        <v>38</v>
      </c>
      <c r="B506" s="33" t="s">
        <v>39</v>
      </c>
      <c r="C506" s="34" t="n">
        <v>100</v>
      </c>
      <c r="D506" s="36" t="n">
        <v>0.4</v>
      </c>
      <c r="E506" s="36" t="n">
        <v>0.4</v>
      </c>
      <c r="F506" s="36" t="n">
        <v>9.8</v>
      </c>
      <c r="G506" s="34" t="n">
        <v>47</v>
      </c>
      <c r="H506" s="35" t="n">
        <v>0.03</v>
      </c>
      <c r="I506" s="34" t="n">
        <v>10</v>
      </c>
      <c r="J506" s="34" t="n">
        <v>5</v>
      </c>
      <c r="K506" s="36" t="n">
        <v>0.2</v>
      </c>
      <c r="L506" s="34" t="n">
        <v>16</v>
      </c>
      <c r="M506" s="34" t="n">
        <v>11</v>
      </c>
      <c r="N506" s="34" t="n">
        <v>9</v>
      </c>
      <c r="O506" s="36" t="n">
        <v>2.2</v>
      </c>
    </row>
    <row outlineLevel="0" r="507">
      <c r="A507" s="30" t="s">
        <v>40</v>
      </c>
      <c r="B507" s="32" t="s"/>
      <c r="C507" s="29" t="n">
        <v>590</v>
      </c>
      <c r="D507" s="35" t="n">
        <v>30.91</v>
      </c>
      <c r="E507" s="35" t="n">
        <v>25.24</v>
      </c>
      <c r="F507" s="35" t="n">
        <v>104.45</v>
      </c>
      <c r="G507" s="35" t="n">
        <v>775.26</v>
      </c>
      <c r="H507" s="36" t="n">
        <v>0.3</v>
      </c>
      <c r="I507" s="35" t="n">
        <v>11.33</v>
      </c>
      <c r="J507" s="35" t="n">
        <v>142.86</v>
      </c>
      <c r="K507" s="35" t="n">
        <v>3.39</v>
      </c>
      <c r="L507" s="35" t="n">
        <v>318.48</v>
      </c>
      <c r="M507" s="35" t="n">
        <v>402.72</v>
      </c>
      <c r="N507" s="35" t="n">
        <v>75.93</v>
      </c>
      <c r="O507" s="36" t="n">
        <v>5.4</v>
      </c>
    </row>
    <row outlineLevel="0" r="508">
      <c r="A508" s="30" t="s">
        <v>41</v>
      </c>
      <c r="B508" s="31" t="s"/>
      <c r="C508" s="31" t="s"/>
      <c r="D508" s="31" t="s"/>
      <c r="E508" s="31" t="s"/>
      <c r="F508" s="31" t="s"/>
      <c r="G508" s="31" t="s"/>
      <c r="H508" s="31" t="s"/>
      <c r="I508" s="31" t="s"/>
      <c r="J508" s="31" t="s"/>
      <c r="K508" s="31" t="s"/>
      <c r="L508" s="31" t="s"/>
      <c r="M508" s="31" t="s"/>
      <c r="N508" s="31" t="s"/>
      <c r="O508" s="32" t="s"/>
    </row>
    <row outlineLevel="0" r="509">
      <c r="A509" s="38" t="s">
        <v>42</v>
      </c>
      <c r="B509" s="33" t="s">
        <v>213</v>
      </c>
      <c r="C509" s="34" t="n">
        <v>100</v>
      </c>
      <c r="D509" s="36" t="n">
        <v>7.7</v>
      </c>
      <c r="E509" s="35" t="n">
        <v>5.95</v>
      </c>
      <c r="F509" s="36" t="n">
        <v>7.5</v>
      </c>
      <c r="G509" s="35" t="n">
        <v>115.05</v>
      </c>
      <c r="H509" s="35" t="n">
        <v>0.12</v>
      </c>
      <c r="I509" s="36" t="n">
        <v>8.8</v>
      </c>
      <c r="J509" s="35" t="n">
        <v>238.77</v>
      </c>
      <c r="K509" s="35" t="n">
        <v>3.13</v>
      </c>
      <c r="L509" s="35" t="n">
        <v>34.93</v>
      </c>
      <c r="M509" s="36" t="n">
        <v>128.1</v>
      </c>
      <c r="N509" s="35" t="n">
        <v>49.78</v>
      </c>
      <c r="O509" s="36" t="n">
        <v>1.1</v>
      </c>
    </row>
    <row ht="33" outlineLevel="0" r="510">
      <c r="A510" s="41" t="s">
        <v>139</v>
      </c>
      <c r="B510" s="33" t="s">
        <v>179</v>
      </c>
      <c r="C510" s="34" t="n">
        <v>250</v>
      </c>
      <c r="D510" s="35" t="n">
        <v>7.5</v>
      </c>
      <c r="E510" s="35" t="n">
        <v>8.1</v>
      </c>
      <c r="F510" s="35" t="n">
        <v>19.21</v>
      </c>
      <c r="G510" s="35" t="n">
        <v>176.61</v>
      </c>
      <c r="H510" s="35" t="n">
        <v>0.28</v>
      </c>
      <c r="I510" s="36" t="n">
        <v>12.1</v>
      </c>
      <c r="J510" s="36" t="n">
        <v>221.5</v>
      </c>
      <c r="K510" s="35" t="n">
        <v>2.44</v>
      </c>
      <c r="L510" s="35" t="n">
        <v>50.24</v>
      </c>
      <c r="M510" s="36" t="n">
        <v>169.03</v>
      </c>
      <c r="N510" s="35" t="n">
        <v>42.01</v>
      </c>
      <c r="O510" s="35" t="n">
        <v>2.29</v>
      </c>
    </row>
    <row outlineLevel="0" r="511">
      <c r="A511" s="38" t="s">
        <v>214</v>
      </c>
      <c r="B511" s="33" t="s">
        <v>215</v>
      </c>
      <c r="C511" s="34" t="n">
        <v>280</v>
      </c>
      <c r="D511" s="35" t="n">
        <v>25.88</v>
      </c>
      <c r="E511" s="35" t="n">
        <v>22.63</v>
      </c>
      <c r="F511" s="35" t="n">
        <v>23.95</v>
      </c>
      <c r="G511" s="35" t="n">
        <v>405.56</v>
      </c>
      <c r="H511" s="35" t="n">
        <v>1.24</v>
      </c>
      <c r="I511" s="35" t="n">
        <v>59.54</v>
      </c>
      <c r="J511" s="35" t="n">
        <v>377.17</v>
      </c>
      <c r="K511" s="35" t="n">
        <v>2.29</v>
      </c>
      <c r="L511" s="35" t="n">
        <v>49.25</v>
      </c>
      <c r="M511" s="35" t="n">
        <v>287.33</v>
      </c>
      <c r="N511" s="35" t="n">
        <v>62.38</v>
      </c>
      <c r="O511" s="35" t="n">
        <v>3.41</v>
      </c>
    </row>
    <row outlineLevel="0" r="512">
      <c r="A512" s="44" t="s">
        <v>111</v>
      </c>
      <c r="B512" s="33" t="s">
        <v>155</v>
      </c>
      <c r="C512" s="34" t="n">
        <v>200</v>
      </c>
      <c r="D512" s="35" t="n">
        <v>0.49</v>
      </c>
      <c r="E512" s="35" t="n">
        <v>0.16</v>
      </c>
      <c r="F512" s="35" t="n">
        <v>21.67</v>
      </c>
      <c r="G512" s="35" t="n">
        <v>93.99</v>
      </c>
      <c r="H512" s="35" t="n">
        <v>0.02</v>
      </c>
      <c r="I512" s="35" t="n">
        <v>84.59</v>
      </c>
      <c r="J512" s="35" t="n">
        <v>69.46</v>
      </c>
      <c r="K512" s="35" t="n">
        <v>0.36</v>
      </c>
      <c r="L512" s="35" t="n">
        <v>12.16</v>
      </c>
      <c r="M512" s="35" t="n">
        <v>12.32</v>
      </c>
      <c r="N512" s="35" t="n">
        <v>4.98</v>
      </c>
      <c r="O512" s="35" t="n">
        <v>0.54</v>
      </c>
    </row>
    <row customFormat="true" ht="16.5" outlineLevel="0" r="513" s="3">
      <c r="A513" s="38" t="n"/>
      <c r="B513" s="33" t="s">
        <v>37</v>
      </c>
      <c r="C513" s="34" t="n">
        <v>30</v>
      </c>
      <c r="D513" s="35" t="n">
        <v>2.37</v>
      </c>
      <c r="E513" s="36" t="n">
        <v>0.3</v>
      </c>
      <c r="F513" s="35" t="n">
        <v>14.49</v>
      </c>
      <c r="G513" s="36" t="n">
        <v>70.5</v>
      </c>
      <c r="H513" s="35" t="n">
        <v>0.05</v>
      </c>
      <c r="I513" s="37" t="n"/>
      <c r="J513" s="37" t="n"/>
      <c r="K513" s="35" t="n">
        <v>0.39</v>
      </c>
      <c r="L513" s="36" t="n">
        <v>6.9</v>
      </c>
      <c r="M513" s="36" t="n">
        <v>26.1</v>
      </c>
      <c r="N513" s="36" t="n">
        <v>9.9</v>
      </c>
      <c r="O513" s="36" t="n">
        <v>0.6</v>
      </c>
    </row>
    <row customFormat="true" ht="16.5" outlineLevel="0" r="514" s="3">
      <c r="A514" s="38" t="n"/>
      <c r="B514" s="33" t="s">
        <v>52</v>
      </c>
      <c r="C514" s="34" t="n">
        <v>60</v>
      </c>
      <c r="D514" s="35" t="n">
        <v>3.36</v>
      </c>
      <c r="E514" s="35" t="n">
        <v>0.66</v>
      </c>
      <c r="F514" s="35" t="n">
        <v>29.64</v>
      </c>
      <c r="G514" s="36" t="n">
        <v>118.8</v>
      </c>
      <c r="H514" s="36" t="n">
        <v>0.1</v>
      </c>
      <c r="I514" s="37" t="n"/>
      <c r="J514" s="37" t="n"/>
      <c r="K514" s="35" t="n">
        <v>0.84</v>
      </c>
      <c r="L514" s="36" t="n">
        <v>17.4</v>
      </c>
      <c r="M514" s="34" t="n">
        <v>90</v>
      </c>
      <c r="N514" s="36" t="n">
        <v>28.2</v>
      </c>
      <c r="O514" s="35" t="n">
        <v>2.34</v>
      </c>
    </row>
    <row customFormat="true" ht="16.5" outlineLevel="0" r="515" s="3">
      <c r="A515" s="28" t="s">
        <v>38</v>
      </c>
      <c r="B515" s="33" t="s">
        <v>53</v>
      </c>
      <c r="C515" s="34" t="n">
        <v>100</v>
      </c>
      <c r="D515" s="36" t="n">
        <v>0.4</v>
      </c>
      <c r="E515" s="36" t="n">
        <v>0.3</v>
      </c>
      <c r="F515" s="36" t="n">
        <v>10.3</v>
      </c>
      <c r="G515" s="34" t="n">
        <v>47</v>
      </c>
      <c r="H515" s="35" t="n">
        <v>0.02</v>
      </c>
      <c r="I515" s="34" t="n">
        <v>5</v>
      </c>
      <c r="J515" s="34" t="n">
        <v>2</v>
      </c>
      <c r="K515" s="36" t="n">
        <v>0.4</v>
      </c>
      <c r="L515" s="34" t="n">
        <v>19</v>
      </c>
      <c r="M515" s="34" t="n">
        <v>16</v>
      </c>
      <c r="N515" s="34" t="n">
        <v>12</v>
      </c>
      <c r="O515" s="36" t="n">
        <v>2.3</v>
      </c>
    </row>
    <row customFormat="true" ht="16.5" outlineLevel="0" r="516" s="3">
      <c r="A516" s="30" t="s">
        <v>54</v>
      </c>
      <c r="B516" s="32" t="s"/>
      <c r="C516" s="39" t="n">
        <v>1030</v>
      </c>
      <c r="D516" s="35" t="n">
        <v>47.7</v>
      </c>
      <c r="E516" s="35" t="n">
        <v>38.1</v>
      </c>
      <c r="F516" s="35" t="n">
        <v>126.76</v>
      </c>
      <c r="G516" s="35" t="n">
        <v>1027.51</v>
      </c>
      <c r="H516" s="35" t="n">
        <v>1.83</v>
      </c>
      <c r="I516" s="35" t="n">
        <v>170.03</v>
      </c>
      <c r="J516" s="36" t="n">
        <v>908.9</v>
      </c>
      <c r="K516" s="35" t="n">
        <v>9.85</v>
      </c>
      <c r="L516" s="35" t="n">
        <v>189.88</v>
      </c>
      <c r="M516" s="35" t="n">
        <v>728.88</v>
      </c>
      <c r="N516" s="35" t="n">
        <v>209.25</v>
      </c>
      <c r="O516" s="35" t="n">
        <v>12.58</v>
      </c>
    </row>
    <row outlineLevel="0" r="517">
      <c r="A517" s="30" t="s">
        <v>55</v>
      </c>
      <c r="B517" s="31" t="s"/>
      <c r="C517" s="31" t="s"/>
      <c r="D517" s="31" t="s"/>
      <c r="E517" s="31" t="s"/>
      <c r="F517" s="31" t="s"/>
      <c r="G517" s="31" t="s"/>
      <c r="H517" s="31" t="s"/>
      <c r="I517" s="31" t="s"/>
      <c r="J517" s="31" t="s"/>
      <c r="K517" s="31" t="s"/>
      <c r="L517" s="31" t="s"/>
      <c r="M517" s="31" t="s"/>
      <c r="N517" s="31" t="s"/>
      <c r="O517" s="32" t="s"/>
    </row>
    <row outlineLevel="0" r="518">
      <c r="A518" s="38" t="s">
        <v>156</v>
      </c>
      <c r="B518" s="33" t="s">
        <v>157</v>
      </c>
      <c r="C518" s="34" t="n">
        <v>100</v>
      </c>
      <c r="D518" s="35" t="n">
        <v>6.61</v>
      </c>
      <c r="E518" s="35" t="n">
        <v>7.17</v>
      </c>
      <c r="F518" s="35" t="n">
        <v>44.16</v>
      </c>
      <c r="G518" s="35" t="n">
        <v>267.92</v>
      </c>
      <c r="H518" s="35" t="n">
        <v>0.09</v>
      </c>
      <c r="I518" s="35" t="n">
        <v>1.01</v>
      </c>
      <c r="J518" s="35" t="n">
        <v>35.36</v>
      </c>
      <c r="K518" s="35" t="n">
        <v>2.36</v>
      </c>
      <c r="L518" s="35" t="n">
        <v>105.51</v>
      </c>
      <c r="M518" s="35" t="n">
        <v>111.69</v>
      </c>
      <c r="N518" s="35" t="n">
        <v>17.01</v>
      </c>
      <c r="O518" s="35" t="n">
        <v>0.66</v>
      </c>
    </row>
    <row outlineLevel="0" r="519">
      <c r="A519" s="45" t="n"/>
      <c r="B519" s="33" t="s">
        <v>158</v>
      </c>
      <c r="C519" s="34" t="n">
        <v>200</v>
      </c>
      <c r="D519" s="36" t="n">
        <v>6.4</v>
      </c>
      <c r="E519" s="34" t="n">
        <v>5</v>
      </c>
      <c r="F519" s="34" t="n">
        <v>8</v>
      </c>
      <c r="G519" s="34" t="n">
        <v>102</v>
      </c>
      <c r="H519" s="35" t="n">
        <v>0.06</v>
      </c>
      <c r="I519" s="36" t="n">
        <v>1.6</v>
      </c>
      <c r="J519" s="34" t="n">
        <v>44</v>
      </c>
      <c r="K519" s="37" t="n"/>
      <c r="L519" s="34" t="n">
        <v>236</v>
      </c>
      <c r="M519" s="34" t="n">
        <v>192</v>
      </c>
      <c r="N519" s="34" t="n">
        <v>32</v>
      </c>
      <c r="O519" s="36" t="n">
        <v>0.2</v>
      </c>
    </row>
    <row outlineLevel="0" r="520">
      <c r="A520" s="38" t="s">
        <v>38</v>
      </c>
      <c r="B520" s="33" t="s">
        <v>97</v>
      </c>
      <c r="C520" s="34" t="n">
        <v>100</v>
      </c>
      <c r="D520" s="36" t="n">
        <v>0.6</v>
      </c>
      <c r="E520" s="36" t="n">
        <v>0.6</v>
      </c>
      <c r="F520" s="36" t="n">
        <v>15.4</v>
      </c>
      <c r="G520" s="34" t="n">
        <v>72</v>
      </c>
      <c r="H520" s="35" t="n">
        <v>0.05</v>
      </c>
      <c r="I520" s="34" t="n">
        <v>6</v>
      </c>
      <c r="J520" s="34" t="n">
        <v>5</v>
      </c>
      <c r="K520" s="36" t="n">
        <v>0.4</v>
      </c>
      <c r="L520" s="34" t="n">
        <v>30</v>
      </c>
      <c r="M520" s="34" t="n">
        <v>22</v>
      </c>
      <c r="N520" s="34" t="n">
        <v>17</v>
      </c>
      <c r="O520" s="36" t="n">
        <v>0.6</v>
      </c>
    </row>
    <row outlineLevel="0" r="521">
      <c r="A521" s="30" t="s">
        <v>59</v>
      </c>
      <c r="B521" s="32" t="s"/>
      <c r="C521" s="29" t="n">
        <v>400</v>
      </c>
      <c r="D521" s="35" t="n">
        <v>13.61</v>
      </c>
      <c r="E521" s="35" t="n">
        <v>12.77</v>
      </c>
      <c r="F521" s="35" t="n">
        <v>67.56</v>
      </c>
      <c r="G521" s="35" t="n">
        <v>441.92</v>
      </c>
      <c r="H521" s="36" t="n">
        <v>0.2</v>
      </c>
      <c r="I521" s="35" t="n">
        <v>8.61</v>
      </c>
      <c r="J521" s="35" t="n">
        <v>84.36</v>
      </c>
      <c r="K521" s="35" t="n">
        <v>2.76</v>
      </c>
      <c r="L521" s="35" t="n">
        <v>371.51</v>
      </c>
      <c r="M521" s="35" t="n">
        <v>325.69</v>
      </c>
      <c r="N521" s="35" t="n">
        <v>66.01</v>
      </c>
      <c r="O521" s="35" t="n">
        <v>1.46</v>
      </c>
    </row>
    <row outlineLevel="0" r="522">
      <c r="A522" s="30" t="s">
        <v>60</v>
      </c>
      <c r="B522" s="32" t="s"/>
      <c r="C522" s="39" t="n">
        <v>2020</v>
      </c>
      <c r="D522" s="35" t="n">
        <v>92.22</v>
      </c>
      <c r="E522" s="35" t="n">
        <v>76.11</v>
      </c>
      <c r="F522" s="35" t="n">
        <v>298.77</v>
      </c>
      <c r="G522" s="35" t="n">
        <v>2244.69</v>
      </c>
      <c r="H522" s="35" t="n">
        <v>2.33</v>
      </c>
      <c r="I522" s="35" t="n">
        <v>189.97</v>
      </c>
      <c r="J522" s="35" t="n">
        <v>1136.12</v>
      </c>
      <c r="K522" s="34" t="n">
        <v>16</v>
      </c>
      <c r="L522" s="35" t="n">
        <v>879.87</v>
      </c>
      <c r="M522" s="35" t="n">
        <v>1457.29</v>
      </c>
      <c r="N522" s="35" t="n">
        <v>351.19</v>
      </c>
      <c r="O522" s="35" t="n">
        <v>19.44</v>
      </c>
    </row>
    <row customFormat="true" ht="16.5" outlineLevel="0" r="523" s="3">
      <c r="A523" s="7" t="s">
        <v>1</v>
      </c>
      <c r="B523" s="8" t="s">
        <v>2</v>
      </c>
      <c r="C523" s="9" t="n"/>
      <c r="D523" s="9" t="n"/>
      <c r="E523" s="9" t="n"/>
      <c r="F523" s="9" t="n"/>
      <c r="G523" s="9" t="n"/>
      <c r="H523" s="10" t="n"/>
      <c r="I523" s="11" t="s"/>
      <c r="J523" s="12" t="n"/>
      <c r="K523" s="13" t="s"/>
      <c r="L523" s="13" t="s"/>
      <c r="M523" s="13" t="s"/>
      <c r="N523" s="13" t="s"/>
      <c r="O523" s="14" t="s"/>
    </row>
    <row customFormat="true" ht="16.5" outlineLevel="0" r="524" s="3">
      <c r="A524" s="7" t="s">
        <v>3</v>
      </c>
      <c r="B524" s="8" t="s">
        <v>4</v>
      </c>
      <c r="C524" s="9" t="n"/>
      <c r="D524" s="9" t="n"/>
      <c r="E524" s="9" t="n"/>
      <c r="F524" s="9" t="n"/>
      <c r="G524" s="9" t="n"/>
      <c r="H524" s="10" t="n"/>
      <c r="I524" s="11" t="s"/>
      <c r="J524" s="15" t="n"/>
      <c r="K524" s="16" t="s"/>
      <c r="L524" s="16" t="s"/>
      <c r="M524" s="16" t="s"/>
      <c r="N524" s="16" t="s"/>
      <c r="O524" s="17" t="s"/>
    </row>
    <row customFormat="true" ht="16.5" outlineLevel="0" r="525" s="3">
      <c r="A525" s="18" t="s">
        <v>5</v>
      </c>
      <c r="B525" s="19" t="s">
        <v>79</v>
      </c>
      <c r="C525" s="15" t="n"/>
      <c r="D525" s="15" t="n"/>
      <c r="E525" s="15" t="n"/>
      <c r="F525" s="9" t="n"/>
      <c r="G525" s="9" t="n"/>
      <c r="H525" s="10" t="n"/>
      <c r="I525" s="10" t="n"/>
      <c r="J525" s="15" t="n"/>
      <c r="K525" s="15" t="n"/>
      <c r="L525" s="15" t="n"/>
      <c r="M525" s="15" t="n"/>
      <c r="N525" s="15" t="n"/>
      <c r="O525" s="15" t="n"/>
    </row>
    <row customFormat="true" ht="16.5" outlineLevel="0" r="526" s="3">
      <c r="A526" s="20" t="s">
        <v>7</v>
      </c>
      <c r="B526" s="21" t="n">
        <v>4</v>
      </c>
      <c r="C526" s="9" t="n"/>
      <c r="D526" s="9" t="n"/>
      <c r="E526" s="9" t="n"/>
      <c r="F526" s="9" t="n"/>
      <c r="G526" s="9" t="n"/>
      <c r="H526" s="10" t="n"/>
      <c r="I526" s="10" t="n"/>
      <c r="J526" s="15" t="n"/>
      <c r="K526" s="15" t="n"/>
      <c r="L526" s="15" t="n"/>
      <c r="M526" s="15" t="n"/>
      <c r="N526" s="15" t="n"/>
      <c r="O526" s="15" t="n"/>
    </row>
    <row customFormat="true" ht="16.5" outlineLevel="0" r="527" s="3">
      <c r="A527" s="22" t="s">
        <v>8</v>
      </c>
      <c r="B527" s="23" t="s">
        <v>9</v>
      </c>
      <c r="C527" s="22" t="s">
        <v>10</v>
      </c>
      <c r="D527" s="22" t="s">
        <v>11</v>
      </c>
      <c r="E527" s="24" t="s"/>
      <c r="F527" s="25" t="s"/>
      <c r="G527" s="22" t="s">
        <v>12</v>
      </c>
      <c r="H527" s="22" t="s">
        <v>13</v>
      </c>
      <c r="I527" s="24" t="s"/>
      <c r="J527" s="24" t="s"/>
      <c r="K527" s="25" t="s"/>
      <c r="L527" s="22" t="s">
        <v>14</v>
      </c>
      <c r="M527" s="24" t="s"/>
      <c r="N527" s="24" t="s"/>
      <c r="O527" s="25" t="s"/>
    </row>
    <row outlineLevel="0" r="528">
      <c r="A528" s="26" t="s"/>
      <c r="B528" s="27" t="s"/>
      <c r="C528" s="26" t="s"/>
      <c r="D528" s="22" t="s">
        <v>15</v>
      </c>
      <c r="E528" s="22" t="s">
        <v>16</v>
      </c>
      <c r="F528" s="22" t="s">
        <v>17</v>
      </c>
      <c r="G528" s="26" t="s"/>
      <c r="H528" s="22" t="s">
        <v>18</v>
      </c>
      <c r="I528" s="22" t="s">
        <v>19</v>
      </c>
      <c r="J528" s="22" t="s">
        <v>20</v>
      </c>
      <c r="K528" s="22" t="s">
        <v>21</v>
      </c>
      <c r="L528" s="22" t="s">
        <v>22</v>
      </c>
      <c r="M528" s="22" t="s">
        <v>23</v>
      </c>
      <c r="N528" s="22" t="s">
        <v>24</v>
      </c>
      <c r="O528" s="22" t="s">
        <v>25</v>
      </c>
    </row>
    <row outlineLevel="0" r="529">
      <c r="A529" s="28" t="n">
        <v>1</v>
      </c>
      <c r="B529" s="29" t="n">
        <v>2</v>
      </c>
      <c r="C529" s="29" t="n">
        <v>3</v>
      </c>
      <c r="D529" s="29" t="n">
        <v>4</v>
      </c>
      <c r="E529" s="29" t="n">
        <v>5</v>
      </c>
      <c r="F529" s="29" t="n">
        <v>6</v>
      </c>
      <c r="G529" s="29" t="n">
        <v>7</v>
      </c>
      <c r="H529" s="29" t="n">
        <v>8</v>
      </c>
      <c r="I529" s="29" t="n">
        <v>9</v>
      </c>
      <c r="J529" s="29" t="n">
        <v>10</v>
      </c>
      <c r="K529" s="29" t="n">
        <v>11</v>
      </c>
      <c r="L529" s="29" t="n">
        <v>12</v>
      </c>
      <c r="M529" s="29" t="n">
        <v>13</v>
      </c>
      <c r="N529" s="29" t="n">
        <v>14</v>
      </c>
      <c r="O529" s="29" t="n">
        <v>15</v>
      </c>
    </row>
    <row outlineLevel="0" r="530">
      <c r="A530" s="30" t="s">
        <v>26</v>
      </c>
      <c r="B530" s="31" t="s"/>
      <c r="C530" s="31" t="s"/>
      <c r="D530" s="31" t="s"/>
      <c r="E530" s="31" t="s"/>
      <c r="F530" s="31" t="s"/>
      <c r="G530" s="31" t="s"/>
      <c r="H530" s="31" t="s"/>
      <c r="I530" s="31" t="s"/>
      <c r="J530" s="31" t="s"/>
      <c r="K530" s="31" t="s"/>
      <c r="L530" s="31" t="s"/>
      <c r="M530" s="31" t="s"/>
      <c r="N530" s="31" t="s"/>
      <c r="O530" s="32" t="s"/>
    </row>
    <row outlineLevel="0" r="531">
      <c r="A531" s="28" t="s">
        <v>29</v>
      </c>
      <c r="B531" s="33" t="s">
        <v>30</v>
      </c>
      <c r="C531" s="34" t="n">
        <v>15</v>
      </c>
      <c r="D531" s="35" t="n">
        <v>3.48</v>
      </c>
      <c r="E531" s="35" t="n">
        <v>4.43</v>
      </c>
      <c r="F531" s="37" t="n"/>
      <c r="G531" s="36" t="n">
        <v>54.6</v>
      </c>
      <c r="H531" s="35" t="n">
        <v>0.01</v>
      </c>
      <c r="I531" s="35" t="n">
        <v>0.11</v>
      </c>
      <c r="J531" s="36" t="n">
        <v>43.2</v>
      </c>
      <c r="K531" s="35" t="n">
        <v>0.08</v>
      </c>
      <c r="L531" s="34" t="n">
        <v>132</v>
      </c>
      <c r="M531" s="34" t="n">
        <v>75</v>
      </c>
      <c r="N531" s="35" t="n">
        <v>5.25</v>
      </c>
      <c r="O531" s="35" t="n">
        <v>0.15</v>
      </c>
    </row>
    <row outlineLevel="0" r="532">
      <c r="A532" s="38" t="s">
        <v>153</v>
      </c>
      <c r="B532" s="33" t="s">
        <v>154</v>
      </c>
      <c r="C532" s="34" t="n">
        <v>280</v>
      </c>
      <c r="D532" s="35" t="n">
        <v>31.13</v>
      </c>
      <c r="E532" s="35" t="n">
        <v>20.49</v>
      </c>
      <c r="F532" s="35" t="n">
        <v>47.47</v>
      </c>
      <c r="G532" s="35" t="n">
        <v>493.57</v>
      </c>
      <c r="H532" s="36" t="n">
        <v>0.2</v>
      </c>
      <c r="I532" s="35" t="n">
        <v>3.73</v>
      </c>
      <c r="J532" s="35" t="n">
        <v>907.08</v>
      </c>
      <c r="K532" s="35" t="n">
        <v>4.04</v>
      </c>
      <c r="L532" s="35" t="n">
        <v>34.29</v>
      </c>
      <c r="M532" s="35" t="n">
        <v>358.82</v>
      </c>
      <c r="N532" s="35" t="n">
        <v>74.47</v>
      </c>
      <c r="O532" s="35" t="n">
        <v>2.07</v>
      </c>
    </row>
    <row outlineLevel="0" r="533">
      <c r="A533" s="38" t="s">
        <v>84</v>
      </c>
      <c r="B533" s="33" t="s">
        <v>85</v>
      </c>
      <c r="C533" s="34" t="n">
        <v>200</v>
      </c>
      <c r="D533" s="36" t="n">
        <v>0.3</v>
      </c>
      <c r="E533" s="35" t="n">
        <v>0.06</v>
      </c>
      <c r="F533" s="36" t="n">
        <v>12.5</v>
      </c>
      <c r="G533" s="35" t="n">
        <v>53.93</v>
      </c>
      <c r="H533" s="37" t="n"/>
      <c r="I533" s="36" t="n">
        <v>30.1</v>
      </c>
      <c r="J533" s="35" t="n">
        <v>25.01</v>
      </c>
      <c r="K533" s="35" t="n">
        <v>0.11</v>
      </c>
      <c r="L533" s="35" t="n">
        <v>7.08</v>
      </c>
      <c r="M533" s="35" t="n">
        <v>8.75</v>
      </c>
      <c r="N533" s="35" t="n">
        <v>4.91</v>
      </c>
      <c r="O533" s="35" t="n">
        <v>0.94</v>
      </c>
    </row>
    <row outlineLevel="0" r="534">
      <c r="A534" s="38" t="n"/>
      <c r="B534" s="33" t="s">
        <v>37</v>
      </c>
      <c r="C534" s="34" t="n">
        <v>40</v>
      </c>
      <c r="D534" s="35" t="n">
        <v>3.16</v>
      </c>
      <c r="E534" s="36" t="n">
        <v>0.4</v>
      </c>
      <c r="F534" s="35" t="n">
        <v>19.32</v>
      </c>
      <c r="G534" s="34" t="n">
        <v>94</v>
      </c>
      <c r="H534" s="35" t="n">
        <v>0.06</v>
      </c>
      <c r="I534" s="37" t="n"/>
      <c r="J534" s="37" t="n"/>
      <c r="K534" s="35" t="n">
        <v>0.52</v>
      </c>
      <c r="L534" s="36" t="n">
        <v>9.2</v>
      </c>
      <c r="M534" s="36" t="n">
        <v>34.8</v>
      </c>
      <c r="N534" s="36" t="n">
        <v>13.2</v>
      </c>
      <c r="O534" s="36" t="n">
        <v>0.8</v>
      </c>
    </row>
    <row outlineLevel="0" r="535">
      <c r="A535" s="28" t="s">
        <v>38</v>
      </c>
      <c r="B535" s="33" t="s">
        <v>53</v>
      </c>
      <c r="C535" s="34" t="n">
        <v>100</v>
      </c>
      <c r="D535" s="36" t="n">
        <v>0.4</v>
      </c>
      <c r="E535" s="36" t="n">
        <v>0.3</v>
      </c>
      <c r="F535" s="36" t="n">
        <v>10.3</v>
      </c>
      <c r="G535" s="34" t="n">
        <v>47</v>
      </c>
      <c r="H535" s="35" t="n">
        <v>0.02</v>
      </c>
      <c r="I535" s="34" t="n">
        <v>5</v>
      </c>
      <c r="J535" s="34" t="n">
        <v>2</v>
      </c>
      <c r="K535" s="36" t="n">
        <v>0.4</v>
      </c>
      <c r="L535" s="34" t="n">
        <v>19</v>
      </c>
      <c r="M535" s="34" t="n">
        <v>16</v>
      </c>
      <c r="N535" s="34" t="n">
        <v>12</v>
      </c>
      <c r="O535" s="36" t="n">
        <v>2.3</v>
      </c>
    </row>
    <row outlineLevel="0" r="536">
      <c r="A536" s="30" t="s">
        <v>40</v>
      </c>
      <c r="B536" s="32" t="s"/>
      <c r="C536" s="29" t="n">
        <v>635</v>
      </c>
      <c r="D536" s="35" t="n">
        <v>38.47</v>
      </c>
      <c r="E536" s="35" t="n">
        <v>25.68</v>
      </c>
      <c r="F536" s="35" t="n">
        <v>89.59</v>
      </c>
      <c r="G536" s="36" t="n">
        <v>743.1</v>
      </c>
      <c r="H536" s="35" t="n">
        <v>0.29</v>
      </c>
      <c r="I536" s="35" t="n">
        <v>38.94</v>
      </c>
      <c r="J536" s="35" t="n">
        <v>977.29</v>
      </c>
      <c r="K536" s="35" t="n">
        <v>5.15</v>
      </c>
      <c r="L536" s="35" t="n">
        <v>201.57</v>
      </c>
      <c r="M536" s="35" t="n">
        <v>493.37</v>
      </c>
      <c r="N536" s="35" t="n">
        <v>109.83</v>
      </c>
      <c r="O536" s="35" t="n">
        <v>6.26</v>
      </c>
    </row>
    <row outlineLevel="0" r="537">
      <c r="A537" s="30" t="s">
        <v>41</v>
      </c>
      <c r="B537" s="31" t="s"/>
      <c r="C537" s="31" t="s"/>
      <c r="D537" s="31" t="s"/>
      <c r="E537" s="31" t="s"/>
      <c r="F537" s="31" t="s"/>
      <c r="G537" s="31" t="s"/>
      <c r="H537" s="31" t="s"/>
      <c r="I537" s="31" t="s"/>
      <c r="J537" s="31" t="s"/>
      <c r="K537" s="31" t="s"/>
      <c r="L537" s="31" t="s"/>
      <c r="M537" s="31" t="s"/>
      <c r="N537" s="31" t="s"/>
      <c r="O537" s="32" t="s"/>
    </row>
    <row outlineLevel="0" r="538">
      <c r="A538" s="28" t="s">
        <v>103</v>
      </c>
      <c r="B538" s="33" t="s">
        <v>104</v>
      </c>
      <c r="C538" s="34" t="n">
        <v>100</v>
      </c>
      <c r="D538" s="35" t="n">
        <v>1.27</v>
      </c>
      <c r="E538" s="35" t="n">
        <v>3.19</v>
      </c>
      <c r="F538" s="35" t="n">
        <v>4.52</v>
      </c>
      <c r="G538" s="35" t="n">
        <v>53.07</v>
      </c>
      <c r="H538" s="35" t="n">
        <v>0.06</v>
      </c>
      <c r="I538" s="35" t="n">
        <v>19.59</v>
      </c>
      <c r="J538" s="35" t="n">
        <v>67.54</v>
      </c>
      <c r="K538" s="35" t="n">
        <v>1.76</v>
      </c>
      <c r="L538" s="35" t="n">
        <v>29.23</v>
      </c>
      <c r="M538" s="35" t="n">
        <v>47.47</v>
      </c>
      <c r="N538" s="34" t="n">
        <v>22</v>
      </c>
      <c r="O538" s="35" t="n">
        <v>0.97</v>
      </c>
    </row>
    <row ht="33" outlineLevel="0" r="539">
      <c r="A539" s="41" t="s">
        <v>125</v>
      </c>
      <c r="B539" s="33" t="s">
        <v>126</v>
      </c>
      <c r="C539" s="34" t="n">
        <v>270</v>
      </c>
      <c r="D539" s="35" t="n">
        <v>6.72</v>
      </c>
      <c r="E539" s="35" t="n">
        <v>5.96</v>
      </c>
      <c r="F539" s="35" t="n">
        <v>18.22</v>
      </c>
      <c r="G539" s="35" t="n">
        <v>154.07</v>
      </c>
      <c r="H539" s="35" t="n">
        <v>0.15</v>
      </c>
      <c r="I539" s="35" t="n">
        <v>22.45</v>
      </c>
      <c r="J539" s="36" t="n">
        <v>188.2</v>
      </c>
      <c r="K539" s="35" t="n">
        <v>1.64</v>
      </c>
      <c r="L539" s="35" t="n">
        <v>22.35</v>
      </c>
      <c r="M539" s="35" t="n">
        <v>112.68</v>
      </c>
      <c r="N539" s="35" t="n">
        <v>35.36</v>
      </c>
      <c r="O539" s="35" t="n">
        <v>1.42</v>
      </c>
    </row>
    <row customHeight="true" ht="16.5" outlineLevel="0" r="540">
      <c r="A540" s="38" t="s">
        <v>80</v>
      </c>
      <c r="B540" s="33" t="s">
        <v>216</v>
      </c>
      <c r="C540" s="34" t="n">
        <v>105</v>
      </c>
      <c r="D540" s="35" t="n">
        <v>16.87</v>
      </c>
      <c r="E540" s="35" t="n">
        <v>18.31</v>
      </c>
      <c r="F540" s="35" t="n">
        <v>20.66</v>
      </c>
      <c r="G540" s="35" t="n">
        <v>315.17</v>
      </c>
      <c r="H540" s="36" t="n">
        <v>0.2</v>
      </c>
      <c r="I540" s="35" t="n">
        <v>0.59</v>
      </c>
      <c r="J540" s="35" t="n">
        <v>42.17</v>
      </c>
      <c r="K540" s="35" t="n">
        <v>6.01</v>
      </c>
      <c r="L540" s="35" t="n">
        <v>25.54</v>
      </c>
      <c r="M540" s="35" t="n">
        <v>170.66</v>
      </c>
      <c r="N540" s="35" t="n">
        <v>34.02</v>
      </c>
      <c r="O540" s="35" t="n">
        <v>1.35</v>
      </c>
    </row>
    <row outlineLevel="0" r="541">
      <c r="A541" s="40" t="s">
        <v>163</v>
      </c>
      <c r="B541" s="33" t="s">
        <v>164</v>
      </c>
      <c r="C541" s="34" t="n">
        <v>180</v>
      </c>
      <c r="D541" s="35" t="n">
        <v>3.94</v>
      </c>
      <c r="E541" s="35" t="n">
        <v>5.67</v>
      </c>
      <c r="F541" s="35" t="n">
        <v>26.52</v>
      </c>
      <c r="G541" s="35" t="n">
        <v>173.36</v>
      </c>
      <c r="H541" s="36" t="n">
        <v>0.2</v>
      </c>
      <c r="I541" s="35" t="n">
        <v>31.16</v>
      </c>
      <c r="J541" s="35" t="n">
        <v>37.78</v>
      </c>
      <c r="K541" s="35" t="n">
        <v>0.24</v>
      </c>
      <c r="L541" s="35" t="n">
        <v>52.28</v>
      </c>
      <c r="M541" s="36" t="n">
        <v>116.7</v>
      </c>
      <c r="N541" s="35" t="n">
        <v>39.48</v>
      </c>
      <c r="O541" s="35" t="n">
        <v>1.44</v>
      </c>
    </row>
    <row outlineLevel="0" r="542">
      <c r="A542" s="28" t="s">
        <v>50</v>
      </c>
      <c r="B542" s="33" t="s">
        <v>51</v>
      </c>
      <c r="C542" s="34" t="n">
        <v>200</v>
      </c>
      <c r="D542" s="35" t="n">
        <v>0.37</v>
      </c>
      <c r="E542" s="35" t="n">
        <v>0.02</v>
      </c>
      <c r="F542" s="35" t="n">
        <v>21.01</v>
      </c>
      <c r="G542" s="36" t="n">
        <v>86.9</v>
      </c>
      <c r="H542" s="37" t="n"/>
      <c r="I542" s="35" t="n">
        <v>0.34</v>
      </c>
      <c r="J542" s="35" t="n">
        <v>0.51</v>
      </c>
      <c r="K542" s="35" t="n">
        <v>0.17</v>
      </c>
      <c r="L542" s="36" t="n">
        <v>19.2</v>
      </c>
      <c r="M542" s="35" t="n">
        <v>13.09</v>
      </c>
      <c r="N542" s="36" t="n">
        <v>5.1</v>
      </c>
      <c r="O542" s="35" t="n">
        <v>1.05</v>
      </c>
    </row>
    <row outlineLevel="0" r="543">
      <c r="A543" s="38" t="n"/>
      <c r="B543" s="33" t="s">
        <v>37</v>
      </c>
      <c r="C543" s="34" t="n">
        <v>30</v>
      </c>
      <c r="D543" s="35" t="n">
        <v>2.37</v>
      </c>
      <c r="E543" s="36" t="n">
        <v>0.3</v>
      </c>
      <c r="F543" s="35" t="n">
        <v>14.49</v>
      </c>
      <c r="G543" s="36" t="n">
        <v>70.5</v>
      </c>
      <c r="H543" s="35" t="n">
        <v>0.05</v>
      </c>
      <c r="I543" s="37" t="n"/>
      <c r="J543" s="37" t="n"/>
      <c r="K543" s="35" t="n">
        <v>0.39</v>
      </c>
      <c r="L543" s="36" t="n">
        <v>6.9</v>
      </c>
      <c r="M543" s="36" t="n">
        <v>26.1</v>
      </c>
      <c r="N543" s="36" t="n">
        <v>9.9</v>
      </c>
      <c r="O543" s="36" t="n">
        <v>0.6</v>
      </c>
    </row>
    <row customFormat="true" ht="16.5" outlineLevel="0" r="544" s="3">
      <c r="A544" s="38" t="n"/>
      <c r="B544" s="33" t="s">
        <v>52</v>
      </c>
      <c r="C544" s="34" t="n">
        <v>60</v>
      </c>
      <c r="D544" s="35" t="n">
        <v>3.36</v>
      </c>
      <c r="E544" s="35" t="n">
        <v>0.66</v>
      </c>
      <c r="F544" s="35" t="n">
        <v>29.64</v>
      </c>
      <c r="G544" s="36" t="n">
        <v>118.8</v>
      </c>
      <c r="H544" s="36" t="n">
        <v>0.1</v>
      </c>
      <c r="I544" s="37" t="n"/>
      <c r="J544" s="37" t="n"/>
      <c r="K544" s="35" t="n">
        <v>0.84</v>
      </c>
      <c r="L544" s="36" t="n">
        <v>17.4</v>
      </c>
      <c r="M544" s="34" t="n">
        <v>90</v>
      </c>
      <c r="N544" s="36" t="n">
        <v>28.2</v>
      </c>
      <c r="O544" s="35" t="n">
        <v>2.34</v>
      </c>
    </row>
    <row customFormat="true" ht="16.5" outlineLevel="0" r="545" s="3">
      <c r="A545" s="28" t="s">
        <v>38</v>
      </c>
      <c r="B545" s="33" t="s">
        <v>39</v>
      </c>
      <c r="C545" s="34" t="n">
        <v>100</v>
      </c>
      <c r="D545" s="36" t="n">
        <v>0.4</v>
      </c>
      <c r="E545" s="36" t="n">
        <v>0.4</v>
      </c>
      <c r="F545" s="36" t="n">
        <v>9.8</v>
      </c>
      <c r="G545" s="34" t="n">
        <v>47</v>
      </c>
      <c r="H545" s="35" t="n">
        <v>0.03</v>
      </c>
      <c r="I545" s="34" t="n">
        <v>10</v>
      </c>
      <c r="J545" s="34" t="n">
        <v>5</v>
      </c>
      <c r="K545" s="36" t="n">
        <v>0.2</v>
      </c>
      <c r="L545" s="34" t="n">
        <v>16</v>
      </c>
      <c r="M545" s="34" t="n">
        <v>11</v>
      </c>
      <c r="N545" s="34" t="n">
        <v>9</v>
      </c>
      <c r="O545" s="36" t="n">
        <v>2.2</v>
      </c>
    </row>
    <row customFormat="true" ht="16.5" outlineLevel="0" r="546" s="3">
      <c r="A546" s="30" t="s">
        <v>54</v>
      </c>
      <c r="B546" s="32" t="s"/>
      <c r="C546" s="39" t="n">
        <v>1045</v>
      </c>
      <c r="D546" s="35" t="n">
        <v>35.3</v>
      </c>
      <c r="E546" s="35" t="n">
        <v>34.51</v>
      </c>
      <c r="F546" s="35" t="n">
        <v>144.86</v>
      </c>
      <c r="G546" s="35" t="n">
        <v>1018.87</v>
      </c>
      <c r="H546" s="35" t="n">
        <v>0.79</v>
      </c>
      <c r="I546" s="35" t="n">
        <v>84.13</v>
      </c>
      <c r="J546" s="36" t="n">
        <v>341.2</v>
      </c>
      <c r="K546" s="35" t="n">
        <v>11.25</v>
      </c>
      <c r="L546" s="36" t="n">
        <v>188.9</v>
      </c>
      <c r="M546" s="36" t="n">
        <v>587.7</v>
      </c>
      <c r="N546" s="35" t="n">
        <v>183.06</v>
      </c>
      <c r="O546" s="35" t="n">
        <v>11.37</v>
      </c>
    </row>
    <row customFormat="true" ht="16.5" outlineLevel="0" r="547" s="3">
      <c r="A547" s="30" t="s">
        <v>55</v>
      </c>
      <c r="B547" s="31" t="s"/>
      <c r="C547" s="31" t="s"/>
      <c r="D547" s="31" t="s"/>
      <c r="E547" s="31" t="s"/>
      <c r="F547" s="31" t="s"/>
      <c r="G547" s="31" t="s"/>
      <c r="H547" s="31" t="s"/>
      <c r="I547" s="31" t="s"/>
      <c r="J547" s="31" t="s"/>
      <c r="K547" s="31" t="s"/>
      <c r="L547" s="31" t="s"/>
      <c r="M547" s="31" t="s"/>
      <c r="N547" s="31" t="s"/>
      <c r="O547" s="32" t="s"/>
    </row>
    <row outlineLevel="0" r="548">
      <c r="A548" s="38" t="s">
        <v>76</v>
      </c>
      <c r="B548" s="33" t="s">
        <v>77</v>
      </c>
      <c r="C548" s="34" t="n">
        <v>75</v>
      </c>
      <c r="D548" s="35" t="n">
        <v>9.78</v>
      </c>
      <c r="E548" s="35" t="n">
        <v>7.63</v>
      </c>
      <c r="F548" s="35" t="n">
        <v>25.18</v>
      </c>
      <c r="G548" s="35" t="n">
        <v>208.34</v>
      </c>
      <c r="H548" s="35" t="n">
        <v>0.26</v>
      </c>
      <c r="I548" s="35" t="n">
        <v>1.04</v>
      </c>
      <c r="J548" s="36" t="n">
        <v>32.3</v>
      </c>
      <c r="K548" s="35" t="n">
        <v>1.01</v>
      </c>
      <c r="L548" s="35" t="n">
        <v>14.86</v>
      </c>
      <c r="M548" s="35" t="n">
        <v>100.94</v>
      </c>
      <c r="N548" s="35" t="n">
        <v>14.14</v>
      </c>
      <c r="O548" s="35" t="n">
        <v>1.39</v>
      </c>
    </row>
    <row outlineLevel="0" r="549">
      <c r="A549" s="40" t="n"/>
      <c r="B549" s="33" t="s">
        <v>75</v>
      </c>
      <c r="C549" s="34" t="n">
        <v>200</v>
      </c>
      <c r="D549" s="34" t="n">
        <v>1</v>
      </c>
      <c r="E549" s="36" t="n">
        <v>0.2</v>
      </c>
      <c r="F549" s="36" t="n">
        <v>20.2</v>
      </c>
      <c r="G549" s="34" t="n">
        <v>92</v>
      </c>
      <c r="H549" s="35" t="n">
        <v>0.02</v>
      </c>
      <c r="I549" s="34" t="n">
        <v>4</v>
      </c>
      <c r="J549" s="37" t="n"/>
      <c r="K549" s="36" t="n">
        <v>0.2</v>
      </c>
      <c r="L549" s="34" t="n">
        <v>14</v>
      </c>
      <c r="M549" s="34" t="n">
        <v>14</v>
      </c>
      <c r="N549" s="34" t="n">
        <v>8</v>
      </c>
      <c r="O549" s="36" t="n">
        <v>2.8</v>
      </c>
    </row>
    <row outlineLevel="0" r="550">
      <c r="A550" s="38" t="s">
        <v>38</v>
      </c>
      <c r="B550" s="33" t="s">
        <v>133</v>
      </c>
      <c r="C550" s="34" t="n">
        <v>150</v>
      </c>
      <c r="D550" s="35" t="n">
        <v>1.35</v>
      </c>
      <c r="E550" s="36" t="n">
        <v>0.3</v>
      </c>
      <c r="F550" s="35" t="n">
        <v>12.15</v>
      </c>
      <c r="G550" s="36" t="n">
        <v>64.5</v>
      </c>
      <c r="H550" s="35" t="n">
        <v>0.06</v>
      </c>
      <c r="I550" s="34" t="n">
        <v>90</v>
      </c>
      <c r="J550" s="34" t="n">
        <v>12</v>
      </c>
      <c r="K550" s="36" t="n">
        <v>0.3</v>
      </c>
      <c r="L550" s="34" t="n">
        <v>51</v>
      </c>
      <c r="M550" s="36" t="n">
        <v>34.5</v>
      </c>
      <c r="N550" s="36" t="n">
        <v>19.5</v>
      </c>
      <c r="O550" s="35" t="n">
        <v>0.45</v>
      </c>
    </row>
    <row outlineLevel="0" r="551">
      <c r="A551" s="30" t="s">
        <v>59</v>
      </c>
      <c r="B551" s="32" t="s"/>
      <c r="C551" s="29" t="n">
        <v>425</v>
      </c>
      <c r="D551" s="35" t="n">
        <v>12.13</v>
      </c>
      <c r="E551" s="35" t="n">
        <v>8.13</v>
      </c>
      <c r="F551" s="35" t="n">
        <v>57.53</v>
      </c>
      <c r="G551" s="35" t="n">
        <v>364.84</v>
      </c>
      <c r="H551" s="35" t="n">
        <v>0.34</v>
      </c>
      <c r="I551" s="35" t="n">
        <v>95.04</v>
      </c>
      <c r="J551" s="36" t="n">
        <v>44.3</v>
      </c>
      <c r="K551" s="35" t="n">
        <v>1.51</v>
      </c>
      <c r="L551" s="35" t="n">
        <v>79.86</v>
      </c>
      <c r="M551" s="35" t="n">
        <v>149.44</v>
      </c>
      <c r="N551" s="35" t="n">
        <v>41.64</v>
      </c>
      <c r="O551" s="35" t="n">
        <v>4.64</v>
      </c>
    </row>
    <row outlineLevel="0" r="552">
      <c r="A552" s="30" t="s">
        <v>60</v>
      </c>
      <c r="B552" s="32" t="s"/>
      <c r="C552" s="39" t="n">
        <v>2105</v>
      </c>
      <c r="D552" s="35" t="n">
        <v>85.9</v>
      </c>
      <c r="E552" s="35" t="n">
        <v>68.32</v>
      </c>
      <c r="F552" s="35" t="n">
        <v>291.98</v>
      </c>
      <c r="G552" s="35" t="n">
        <v>2126.81</v>
      </c>
      <c r="H552" s="35" t="n">
        <v>1.42</v>
      </c>
      <c r="I552" s="35" t="n">
        <v>218.11</v>
      </c>
      <c r="J552" s="35" t="n">
        <v>1362.79</v>
      </c>
      <c r="K552" s="35" t="n">
        <v>17.91</v>
      </c>
      <c r="L552" s="35" t="n">
        <v>470.33</v>
      </c>
      <c r="M552" s="35" t="n">
        <v>1230.51</v>
      </c>
      <c r="N552" s="35" t="n">
        <v>334.53</v>
      </c>
      <c r="O552" s="35" t="n">
        <v>22.27</v>
      </c>
    </row>
    <row customFormat="true" ht="16.5" outlineLevel="0" r="553" s="3">
      <c r="A553" s="7" t="s">
        <v>1</v>
      </c>
      <c r="B553" s="8" t="s">
        <v>2</v>
      </c>
      <c r="C553" s="9" t="n"/>
      <c r="D553" s="9" t="n"/>
      <c r="E553" s="9" t="n"/>
      <c r="F553" s="9" t="n"/>
      <c r="G553" s="9" t="n"/>
      <c r="H553" s="10" t="n"/>
      <c r="I553" s="11" t="s"/>
      <c r="J553" s="12" t="n"/>
      <c r="K553" s="13" t="s"/>
      <c r="L553" s="13" t="s"/>
      <c r="M553" s="13" t="s"/>
      <c r="N553" s="13" t="s"/>
      <c r="O553" s="14" t="s"/>
    </row>
    <row customFormat="true" ht="16.5" outlineLevel="0" r="554" s="3">
      <c r="A554" s="7" t="s">
        <v>3</v>
      </c>
      <c r="B554" s="8" t="s">
        <v>4</v>
      </c>
      <c r="C554" s="9" t="n"/>
      <c r="D554" s="9" t="n"/>
      <c r="E554" s="9" t="n"/>
      <c r="F554" s="9" t="n"/>
      <c r="G554" s="9" t="n"/>
      <c r="H554" s="10" t="n"/>
      <c r="I554" s="11" t="s"/>
      <c r="J554" s="15" t="n"/>
      <c r="K554" s="16" t="s"/>
      <c r="L554" s="16" t="s"/>
      <c r="M554" s="16" t="s"/>
      <c r="N554" s="16" t="s"/>
      <c r="O554" s="17" t="s"/>
    </row>
    <row customFormat="true" ht="16.5" outlineLevel="0" r="555" s="3">
      <c r="A555" s="18" t="s">
        <v>5</v>
      </c>
      <c r="B555" s="19" t="s">
        <v>98</v>
      </c>
      <c r="C555" s="15" t="n"/>
      <c r="D555" s="15" t="n"/>
      <c r="E555" s="15" t="n"/>
      <c r="F555" s="9" t="n"/>
      <c r="G555" s="9" t="n"/>
      <c r="H555" s="10" t="n"/>
      <c r="I555" s="10" t="n"/>
      <c r="J555" s="15" t="n"/>
      <c r="K555" s="15" t="n"/>
      <c r="L555" s="15" t="n"/>
      <c r="M555" s="15" t="n"/>
      <c r="N555" s="15" t="n"/>
      <c r="O555" s="15" t="n"/>
    </row>
    <row customFormat="true" ht="16.5" outlineLevel="0" r="556" s="3">
      <c r="A556" s="20" t="s">
        <v>7</v>
      </c>
      <c r="B556" s="21" t="n">
        <v>4</v>
      </c>
      <c r="C556" s="9" t="n"/>
      <c r="D556" s="9" t="n"/>
      <c r="E556" s="9" t="n"/>
      <c r="F556" s="9" t="n"/>
      <c r="G556" s="9" t="n"/>
      <c r="H556" s="10" t="n"/>
      <c r="I556" s="10" t="n"/>
      <c r="J556" s="15" t="n"/>
      <c r="K556" s="15" t="n"/>
      <c r="L556" s="15" t="n"/>
      <c r="M556" s="15" t="n"/>
      <c r="N556" s="15" t="n"/>
      <c r="O556" s="15" t="n"/>
    </row>
    <row customFormat="true" ht="16.5" outlineLevel="0" r="557" s="3">
      <c r="A557" s="22" t="s">
        <v>8</v>
      </c>
      <c r="B557" s="23" t="s">
        <v>9</v>
      </c>
      <c r="C557" s="22" t="s">
        <v>10</v>
      </c>
      <c r="D557" s="22" t="s">
        <v>11</v>
      </c>
      <c r="E557" s="24" t="s"/>
      <c r="F557" s="25" t="s"/>
      <c r="G557" s="22" t="s">
        <v>12</v>
      </c>
      <c r="H557" s="22" t="s">
        <v>13</v>
      </c>
      <c r="I557" s="24" t="s"/>
      <c r="J557" s="24" t="s"/>
      <c r="K557" s="25" t="s"/>
      <c r="L557" s="22" t="s">
        <v>14</v>
      </c>
      <c r="M557" s="24" t="s"/>
      <c r="N557" s="24" t="s"/>
      <c r="O557" s="25" t="s"/>
    </row>
    <row outlineLevel="0" r="558">
      <c r="A558" s="26" t="s"/>
      <c r="B558" s="27" t="s"/>
      <c r="C558" s="26" t="s"/>
      <c r="D558" s="22" t="s">
        <v>15</v>
      </c>
      <c r="E558" s="22" t="s">
        <v>16</v>
      </c>
      <c r="F558" s="22" t="s">
        <v>17</v>
      </c>
      <c r="G558" s="26" t="s"/>
      <c r="H558" s="22" t="s">
        <v>18</v>
      </c>
      <c r="I558" s="22" t="s">
        <v>19</v>
      </c>
      <c r="J558" s="22" t="s">
        <v>20</v>
      </c>
      <c r="K558" s="22" t="s">
        <v>21</v>
      </c>
      <c r="L558" s="22" t="s">
        <v>22</v>
      </c>
      <c r="M558" s="22" t="s">
        <v>23</v>
      </c>
      <c r="N558" s="22" t="s">
        <v>24</v>
      </c>
      <c r="O558" s="22" t="s">
        <v>25</v>
      </c>
    </row>
    <row outlineLevel="0" r="559">
      <c r="A559" s="28" t="n">
        <v>1</v>
      </c>
      <c r="B559" s="29" t="n">
        <v>2</v>
      </c>
      <c r="C559" s="29" t="n">
        <v>3</v>
      </c>
      <c r="D559" s="29" t="n">
        <v>4</v>
      </c>
      <c r="E559" s="29" t="n">
        <v>5</v>
      </c>
      <c r="F559" s="29" t="n">
        <v>6</v>
      </c>
      <c r="G559" s="29" t="n">
        <v>7</v>
      </c>
      <c r="H559" s="29" t="n">
        <v>8</v>
      </c>
      <c r="I559" s="29" t="n">
        <v>9</v>
      </c>
      <c r="J559" s="29" t="n">
        <v>10</v>
      </c>
      <c r="K559" s="29" t="n">
        <v>11</v>
      </c>
      <c r="L559" s="29" t="n">
        <v>12</v>
      </c>
      <c r="M559" s="29" t="n">
        <v>13</v>
      </c>
      <c r="N559" s="29" t="n">
        <v>14</v>
      </c>
      <c r="O559" s="29" t="n">
        <v>15</v>
      </c>
    </row>
    <row outlineLevel="0" r="560">
      <c r="A560" s="30" t="s">
        <v>26</v>
      </c>
      <c r="B560" s="31" t="s"/>
      <c r="C560" s="31" t="s"/>
      <c r="D560" s="31" t="s"/>
      <c r="E560" s="31" t="s"/>
      <c r="F560" s="31" t="s"/>
      <c r="G560" s="31" t="s"/>
      <c r="H560" s="31" t="s"/>
      <c r="I560" s="31" t="s"/>
      <c r="J560" s="31" t="s"/>
      <c r="K560" s="31" t="s"/>
      <c r="L560" s="31" t="s"/>
      <c r="M560" s="31" t="s"/>
      <c r="N560" s="31" t="s"/>
      <c r="O560" s="32" t="s"/>
    </row>
    <row outlineLevel="0" r="561">
      <c r="A561" s="28" t="s">
        <v>27</v>
      </c>
      <c r="B561" s="33" t="s">
        <v>28</v>
      </c>
      <c r="C561" s="34" t="n">
        <v>10</v>
      </c>
      <c r="D561" s="35" t="n">
        <v>0.08</v>
      </c>
      <c r="E561" s="35" t="n">
        <v>7.25</v>
      </c>
      <c r="F561" s="35" t="n">
        <v>0.13</v>
      </c>
      <c r="G561" s="36" t="n">
        <v>66.1</v>
      </c>
      <c r="H561" s="37" t="n"/>
      <c r="I561" s="37" t="n"/>
      <c r="J561" s="34" t="n">
        <v>45</v>
      </c>
      <c r="K561" s="36" t="n">
        <v>0.1</v>
      </c>
      <c r="L561" s="36" t="n">
        <v>2.4</v>
      </c>
      <c r="M561" s="34" t="n">
        <v>3</v>
      </c>
      <c r="N561" s="35" t="n">
        <v>0.05</v>
      </c>
      <c r="O561" s="35" t="n">
        <v>0.02</v>
      </c>
    </row>
    <row outlineLevel="0" r="562">
      <c r="A562" s="28" t="s">
        <v>29</v>
      </c>
      <c r="B562" s="33" t="s">
        <v>30</v>
      </c>
      <c r="C562" s="34" t="n">
        <v>15</v>
      </c>
      <c r="D562" s="35" t="n">
        <v>3.48</v>
      </c>
      <c r="E562" s="35" t="n">
        <v>4.43</v>
      </c>
      <c r="F562" s="37" t="n"/>
      <c r="G562" s="36" t="n">
        <v>54.6</v>
      </c>
      <c r="H562" s="35" t="n">
        <v>0.01</v>
      </c>
      <c r="I562" s="35" t="n">
        <v>0.11</v>
      </c>
      <c r="J562" s="36" t="n">
        <v>43.2</v>
      </c>
      <c r="K562" s="35" t="n">
        <v>0.08</v>
      </c>
      <c r="L562" s="34" t="n">
        <v>132</v>
      </c>
      <c r="M562" s="34" t="n">
        <v>75</v>
      </c>
      <c r="N562" s="35" t="n">
        <v>5.25</v>
      </c>
      <c r="O562" s="35" t="n">
        <v>0.15</v>
      </c>
    </row>
    <row outlineLevel="0" r="563">
      <c r="A563" s="28" t="s">
        <v>31</v>
      </c>
      <c r="B563" s="33" t="s">
        <v>32</v>
      </c>
      <c r="C563" s="34" t="n">
        <v>40</v>
      </c>
      <c r="D563" s="35" t="n">
        <v>5.08</v>
      </c>
      <c r="E563" s="36" t="n">
        <v>4.6</v>
      </c>
      <c r="F563" s="35" t="n">
        <v>0.28</v>
      </c>
      <c r="G563" s="36" t="n">
        <v>62.8</v>
      </c>
      <c r="H563" s="35" t="n">
        <v>0.03</v>
      </c>
      <c r="I563" s="37" t="n"/>
      <c r="J563" s="34" t="n">
        <v>104</v>
      </c>
      <c r="K563" s="35" t="n">
        <v>0.24</v>
      </c>
      <c r="L563" s="34" t="n">
        <v>22</v>
      </c>
      <c r="M563" s="36" t="n">
        <v>76.8</v>
      </c>
      <c r="N563" s="36" t="n">
        <v>4.8</v>
      </c>
      <c r="O563" s="34" t="n">
        <v>1</v>
      </c>
    </row>
    <row customHeight="true" ht="16.5" outlineLevel="0" r="564">
      <c r="A564" s="28" t="s">
        <v>184</v>
      </c>
      <c r="B564" s="33" t="s">
        <v>217</v>
      </c>
      <c r="C564" s="34" t="n">
        <v>210</v>
      </c>
      <c r="D564" s="35" t="n">
        <v>8.61</v>
      </c>
      <c r="E564" s="35" t="n">
        <v>7.61</v>
      </c>
      <c r="F564" s="35" t="n">
        <v>41.54</v>
      </c>
      <c r="G564" s="35" t="n">
        <v>269.54</v>
      </c>
      <c r="H564" s="35" t="n">
        <v>0.23</v>
      </c>
      <c r="I564" s="36" t="n">
        <v>1.3</v>
      </c>
      <c r="J564" s="36" t="n">
        <v>45.4</v>
      </c>
      <c r="K564" s="35" t="n">
        <v>0.51</v>
      </c>
      <c r="L564" s="35" t="n">
        <v>132.37</v>
      </c>
      <c r="M564" s="35" t="n">
        <v>225.98</v>
      </c>
      <c r="N564" s="35" t="n">
        <v>104.14</v>
      </c>
      <c r="O564" s="35" t="n">
        <v>3.17</v>
      </c>
    </row>
    <row outlineLevel="0" r="565">
      <c r="A565" s="28" t="s">
        <v>35</v>
      </c>
      <c r="B565" s="33" t="s">
        <v>36</v>
      </c>
      <c r="C565" s="34" t="n">
        <v>200</v>
      </c>
      <c r="D565" s="35" t="n">
        <v>0.26</v>
      </c>
      <c r="E565" s="35" t="n">
        <v>0.03</v>
      </c>
      <c r="F565" s="35" t="n">
        <v>11.26</v>
      </c>
      <c r="G565" s="35" t="n">
        <v>47.79</v>
      </c>
      <c r="H565" s="37" t="n"/>
      <c r="I565" s="36" t="n">
        <v>2.9</v>
      </c>
      <c r="J565" s="36" t="n">
        <v>0.5</v>
      </c>
      <c r="K565" s="35" t="n">
        <v>0.01</v>
      </c>
      <c r="L565" s="35" t="n">
        <v>8.08</v>
      </c>
      <c r="M565" s="35" t="n">
        <v>9.78</v>
      </c>
      <c r="N565" s="35" t="n">
        <v>5.24</v>
      </c>
      <c r="O565" s="36" t="n">
        <v>0.9</v>
      </c>
    </row>
    <row outlineLevel="0" r="566">
      <c r="A566" s="38" t="n"/>
      <c r="B566" s="33" t="s">
        <v>37</v>
      </c>
      <c r="C566" s="34" t="n">
        <v>40</v>
      </c>
      <c r="D566" s="35" t="n">
        <v>3.16</v>
      </c>
      <c r="E566" s="36" t="n">
        <v>0.4</v>
      </c>
      <c r="F566" s="35" t="n">
        <v>19.32</v>
      </c>
      <c r="G566" s="34" t="n">
        <v>94</v>
      </c>
      <c r="H566" s="35" t="n">
        <v>0.06</v>
      </c>
      <c r="I566" s="37" t="n"/>
      <c r="J566" s="37" t="n"/>
      <c r="K566" s="35" t="n">
        <v>0.52</v>
      </c>
      <c r="L566" s="36" t="n">
        <v>9.2</v>
      </c>
      <c r="M566" s="36" t="n">
        <v>34.8</v>
      </c>
      <c r="N566" s="36" t="n">
        <v>13.2</v>
      </c>
      <c r="O566" s="36" t="n">
        <v>0.8</v>
      </c>
    </row>
    <row outlineLevel="0" r="567">
      <c r="A567" s="28" t="s">
        <v>38</v>
      </c>
      <c r="B567" s="33" t="s">
        <v>39</v>
      </c>
      <c r="C567" s="34" t="n">
        <v>100</v>
      </c>
      <c r="D567" s="36" t="n">
        <v>0.4</v>
      </c>
      <c r="E567" s="36" t="n">
        <v>0.4</v>
      </c>
      <c r="F567" s="36" t="n">
        <v>9.8</v>
      </c>
      <c r="G567" s="34" t="n">
        <v>47</v>
      </c>
      <c r="H567" s="35" t="n">
        <v>0.03</v>
      </c>
      <c r="I567" s="34" t="n">
        <v>10</v>
      </c>
      <c r="J567" s="34" t="n">
        <v>5</v>
      </c>
      <c r="K567" s="36" t="n">
        <v>0.2</v>
      </c>
      <c r="L567" s="34" t="n">
        <v>16</v>
      </c>
      <c r="M567" s="34" t="n">
        <v>11</v>
      </c>
      <c r="N567" s="34" t="n">
        <v>9</v>
      </c>
      <c r="O567" s="36" t="n">
        <v>2.2</v>
      </c>
    </row>
    <row outlineLevel="0" r="568">
      <c r="A568" s="30" t="s">
        <v>40</v>
      </c>
      <c r="B568" s="32" t="s"/>
      <c r="C568" s="29" t="n">
        <v>615</v>
      </c>
      <c r="D568" s="35" t="n">
        <v>21.07</v>
      </c>
      <c r="E568" s="35" t="n">
        <v>24.72</v>
      </c>
      <c r="F568" s="35" t="n">
        <v>82.33</v>
      </c>
      <c r="G568" s="35" t="n">
        <v>641.83</v>
      </c>
      <c r="H568" s="35" t="n">
        <v>0.36</v>
      </c>
      <c r="I568" s="35" t="n">
        <v>14.31</v>
      </c>
      <c r="J568" s="36" t="n">
        <v>243.1</v>
      </c>
      <c r="K568" s="35" t="n">
        <v>1.66</v>
      </c>
      <c r="L568" s="35" t="n">
        <v>322.05</v>
      </c>
      <c r="M568" s="35" t="n">
        <v>436.36</v>
      </c>
      <c r="N568" s="35" t="n">
        <v>141.68</v>
      </c>
      <c r="O568" s="35" t="n">
        <v>8.24</v>
      </c>
    </row>
    <row outlineLevel="0" r="569">
      <c r="A569" s="30" t="s">
        <v>41</v>
      </c>
      <c r="B569" s="31" t="s"/>
      <c r="C569" s="31" t="s"/>
      <c r="D569" s="31" t="s"/>
      <c r="E569" s="31" t="s"/>
      <c r="F569" s="31" t="s"/>
      <c r="G569" s="31" t="s"/>
      <c r="H569" s="31" t="s"/>
      <c r="I569" s="31" t="s"/>
      <c r="J569" s="31" t="s"/>
      <c r="K569" s="31" t="s"/>
      <c r="L569" s="31" t="s"/>
      <c r="M569" s="31" t="s"/>
      <c r="N569" s="31" t="s"/>
      <c r="O569" s="32" t="s"/>
    </row>
    <row outlineLevel="0" r="570">
      <c r="A570" s="28" t="s">
        <v>69</v>
      </c>
      <c r="B570" s="33" t="s">
        <v>70</v>
      </c>
      <c r="C570" s="34" t="n">
        <v>100</v>
      </c>
      <c r="D570" s="35" t="n">
        <v>1.67</v>
      </c>
      <c r="E570" s="35" t="n">
        <v>8.47</v>
      </c>
      <c r="F570" s="35" t="n">
        <v>3.67</v>
      </c>
      <c r="G570" s="35" t="n">
        <v>99.22</v>
      </c>
      <c r="H570" s="35" t="n">
        <v>0.05</v>
      </c>
      <c r="I570" s="35" t="n">
        <v>46.83</v>
      </c>
      <c r="J570" s="35" t="n">
        <v>162.23</v>
      </c>
      <c r="K570" s="35" t="n">
        <v>4.18</v>
      </c>
      <c r="L570" s="36" t="n">
        <v>50.8</v>
      </c>
      <c r="M570" s="35" t="n">
        <v>40.02</v>
      </c>
      <c r="N570" s="35" t="n">
        <v>22.98</v>
      </c>
      <c r="O570" s="35" t="n">
        <v>1.03</v>
      </c>
    </row>
    <row ht="33" outlineLevel="0" r="571">
      <c r="A571" s="28" t="s">
        <v>218</v>
      </c>
      <c r="B571" s="33" t="s">
        <v>219</v>
      </c>
      <c r="C571" s="34" t="n">
        <v>270</v>
      </c>
      <c r="D571" s="35" t="n">
        <v>6.25</v>
      </c>
      <c r="E571" s="35" t="n">
        <v>10.36</v>
      </c>
      <c r="F571" s="35" t="n">
        <v>16.44</v>
      </c>
      <c r="G571" s="35" t="n">
        <v>180.73</v>
      </c>
      <c r="H571" s="35" t="n">
        <v>0.23</v>
      </c>
      <c r="I571" s="35" t="n">
        <v>15.89</v>
      </c>
      <c r="J571" s="35" t="n">
        <v>231.55</v>
      </c>
      <c r="K571" s="35" t="n">
        <v>2.95</v>
      </c>
      <c r="L571" s="35" t="n">
        <v>54.09</v>
      </c>
      <c r="M571" s="35" t="n">
        <v>136.98</v>
      </c>
      <c r="N571" s="35" t="n">
        <v>40.18</v>
      </c>
      <c r="O571" s="35" t="n">
        <v>2.22</v>
      </c>
    </row>
    <row outlineLevel="0" r="572">
      <c r="A572" s="28" t="s">
        <v>107</v>
      </c>
      <c r="B572" s="33" t="s">
        <v>108</v>
      </c>
      <c r="C572" s="34" t="n">
        <v>100</v>
      </c>
      <c r="D572" s="35" t="n">
        <v>17.93</v>
      </c>
      <c r="E572" s="35" t="n">
        <v>14.92</v>
      </c>
      <c r="F572" s="36" t="n">
        <v>0.8</v>
      </c>
      <c r="G572" s="35" t="n">
        <v>207.46</v>
      </c>
      <c r="H572" s="35" t="n">
        <v>0.08</v>
      </c>
      <c r="I572" s="35" t="n">
        <v>0.19</v>
      </c>
      <c r="J572" s="35" t="n">
        <v>74.71</v>
      </c>
      <c r="K572" s="35" t="n">
        <v>0.63</v>
      </c>
      <c r="L572" s="35" t="n">
        <v>154.93</v>
      </c>
      <c r="M572" s="34" t="n">
        <v>213</v>
      </c>
      <c r="N572" s="35" t="n">
        <v>21.18</v>
      </c>
      <c r="O572" s="35" t="n">
        <v>0.76</v>
      </c>
    </row>
    <row outlineLevel="0" r="573">
      <c r="A573" s="28" t="s">
        <v>109</v>
      </c>
      <c r="B573" s="33" t="s">
        <v>110</v>
      </c>
      <c r="C573" s="34" t="n">
        <v>180</v>
      </c>
      <c r="D573" s="35" t="n">
        <v>7.92</v>
      </c>
      <c r="E573" s="35" t="n">
        <v>0.94</v>
      </c>
      <c r="F573" s="35" t="n">
        <v>50.76</v>
      </c>
      <c r="G573" s="35" t="n">
        <v>243.36</v>
      </c>
      <c r="H573" s="35" t="n">
        <v>0.12</v>
      </c>
      <c r="I573" s="37" t="n"/>
      <c r="J573" s="37" t="n"/>
      <c r="K573" s="35" t="n">
        <v>1.08</v>
      </c>
      <c r="L573" s="35" t="n">
        <v>15.52</v>
      </c>
      <c r="M573" s="35" t="n">
        <v>63.02</v>
      </c>
      <c r="N573" s="35" t="n">
        <v>11.63</v>
      </c>
      <c r="O573" s="35" t="n">
        <v>1.17</v>
      </c>
    </row>
    <row outlineLevel="0" r="574">
      <c r="A574" s="28" t="s">
        <v>92</v>
      </c>
      <c r="B574" s="33" t="s">
        <v>171</v>
      </c>
      <c r="C574" s="34" t="n">
        <v>200</v>
      </c>
      <c r="D574" s="35" t="n">
        <v>0.16</v>
      </c>
      <c r="E574" s="35" t="n">
        <v>0.04</v>
      </c>
      <c r="F574" s="36" t="n">
        <v>13.1</v>
      </c>
      <c r="G574" s="35" t="n">
        <v>54.29</v>
      </c>
      <c r="H574" s="35" t="n">
        <v>0.01</v>
      </c>
      <c r="I574" s="34" t="n">
        <v>3</v>
      </c>
      <c r="J574" s="37" t="n"/>
      <c r="K574" s="35" t="n">
        <v>0.06</v>
      </c>
      <c r="L574" s="35" t="n">
        <v>7.73</v>
      </c>
      <c r="M574" s="34" t="n">
        <v>6</v>
      </c>
      <c r="N574" s="36" t="n">
        <v>5.2</v>
      </c>
      <c r="O574" s="35" t="n">
        <v>0.13</v>
      </c>
    </row>
    <row outlineLevel="0" r="575">
      <c r="A575" s="38" t="n"/>
      <c r="B575" s="33" t="s">
        <v>37</v>
      </c>
      <c r="C575" s="34" t="n">
        <v>30</v>
      </c>
      <c r="D575" s="35" t="n">
        <v>2.37</v>
      </c>
      <c r="E575" s="36" t="n">
        <v>0.3</v>
      </c>
      <c r="F575" s="35" t="n">
        <v>14.49</v>
      </c>
      <c r="G575" s="36" t="n">
        <v>70.5</v>
      </c>
      <c r="H575" s="35" t="n">
        <v>0.05</v>
      </c>
      <c r="I575" s="37" t="n"/>
      <c r="J575" s="37" t="n"/>
      <c r="K575" s="35" t="n">
        <v>0.39</v>
      </c>
      <c r="L575" s="36" t="n">
        <v>6.9</v>
      </c>
      <c r="M575" s="36" t="n">
        <v>26.1</v>
      </c>
      <c r="N575" s="36" t="n">
        <v>9.9</v>
      </c>
      <c r="O575" s="36" t="n">
        <v>0.6</v>
      </c>
    </row>
    <row customFormat="true" ht="16.5" outlineLevel="0" r="576" s="3">
      <c r="A576" s="38" t="n"/>
      <c r="B576" s="33" t="s">
        <v>52</v>
      </c>
      <c r="C576" s="34" t="n">
        <v>60</v>
      </c>
      <c r="D576" s="35" t="n">
        <v>3.36</v>
      </c>
      <c r="E576" s="35" t="n">
        <v>0.66</v>
      </c>
      <c r="F576" s="35" t="n">
        <v>29.64</v>
      </c>
      <c r="G576" s="36" t="n">
        <v>118.8</v>
      </c>
      <c r="H576" s="36" t="n">
        <v>0.1</v>
      </c>
      <c r="I576" s="37" t="n"/>
      <c r="J576" s="37" t="n"/>
      <c r="K576" s="35" t="n">
        <v>0.84</v>
      </c>
      <c r="L576" s="36" t="n">
        <v>17.4</v>
      </c>
      <c r="M576" s="34" t="n">
        <v>90</v>
      </c>
      <c r="N576" s="36" t="n">
        <v>28.2</v>
      </c>
      <c r="O576" s="35" t="n">
        <v>2.34</v>
      </c>
    </row>
    <row customFormat="true" ht="16.5" outlineLevel="0" r="577" s="3">
      <c r="A577" s="28" t="s">
        <v>38</v>
      </c>
      <c r="B577" s="33" t="s">
        <v>53</v>
      </c>
      <c r="C577" s="34" t="n">
        <v>100</v>
      </c>
      <c r="D577" s="36" t="n">
        <v>0.4</v>
      </c>
      <c r="E577" s="36" t="n">
        <v>0.3</v>
      </c>
      <c r="F577" s="36" t="n">
        <v>10.3</v>
      </c>
      <c r="G577" s="34" t="n">
        <v>47</v>
      </c>
      <c r="H577" s="35" t="n">
        <v>0.02</v>
      </c>
      <c r="I577" s="34" t="n">
        <v>5</v>
      </c>
      <c r="J577" s="34" t="n">
        <v>2</v>
      </c>
      <c r="K577" s="36" t="n">
        <v>0.4</v>
      </c>
      <c r="L577" s="34" t="n">
        <v>19</v>
      </c>
      <c r="M577" s="34" t="n">
        <v>16</v>
      </c>
      <c r="N577" s="34" t="n">
        <v>12</v>
      </c>
      <c r="O577" s="36" t="n">
        <v>2.3</v>
      </c>
    </row>
    <row customFormat="true" ht="16.5" outlineLevel="0" r="578" s="3">
      <c r="A578" s="30" t="s">
        <v>54</v>
      </c>
      <c r="B578" s="32" t="s"/>
      <c r="C578" s="39" t="n">
        <v>1040</v>
      </c>
      <c r="D578" s="35" t="n">
        <v>40.06</v>
      </c>
      <c r="E578" s="35" t="n">
        <v>35.99</v>
      </c>
      <c r="F578" s="35" t="n">
        <v>139.2</v>
      </c>
      <c r="G578" s="35" t="n">
        <v>1021.36</v>
      </c>
      <c r="H578" s="35" t="n">
        <v>0.66</v>
      </c>
      <c r="I578" s="35" t="n">
        <v>70.91</v>
      </c>
      <c r="J578" s="35" t="n">
        <v>470.49</v>
      </c>
      <c r="K578" s="35" t="n">
        <v>10.53</v>
      </c>
      <c r="L578" s="35" t="n">
        <v>326.37</v>
      </c>
      <c r="M578" s="35" t="n">
        <v>591.12</v>
      </c>
      <c r="N578" s="35" t="n">
        <v>151.27</v>
      </c>
      <c r="O578" s="35" t="n">
        <v>10.55</v>
      </c>
    </row>
    <row customFormat="true" ht="16.5" outlineLevel="0" r="579" s="3">
      <c r="A579" s="30" t="s">
        <v>55</v>
      </c>
      <c r="B579" s="31" t="s"/>
      <c r="C579" s="31" t="s"/>
      <c r="D579" s="31" t="s"/>
      <c r="E579" s="31" t="s"/>
      <c r="F579" s="31" t="s"/>
      <c r="G579" s="31" t="s"/>
      <c r="H579" s="31" t="s"/>
      <c r="I579" s="31" t="s"/>
      <c r="J579" s="31" t="s"/>
      <c r="K579" s="31" t="s"/>
      <c r="L579" s="31" t="s"/>
      <c r="M579" s="31" t="s"/>
      <c r="N579" s="31" t="s"/>
      <c r="O579" s="32" t="s"/>
    </row>
    <row outlineLevel="0" r="580">
      <c r="A580" s="38" t="s">
        <v>94</v>
      </c>
      <c r="B580" s="33" t="s">
        <v>95</v>
      </c>
      <c r="C580" s="34" t="n">
        <v>75</v>
      </c>
      <c r="D580" s="35" t="n">
        <v>12.89</v>
      </c>
      <c r="E580" s="35" t="n">
        <v>9.43</v>
      </c>
      <c r="F580" s="36" t="n">
        <v>12.3</v>
      </c>
      <c r="G580" s="35" t="n">
        <v>188.27</v>
      </c>
      <c r="H580" s="35" t="n">
        <v>0.04</v>
      </c>
      <c r="I580" s="35" t="n">
        <v>0.32</v>
      </c>
      <c r="J580" s="35" t="n">
        <v>65.05</v>
      </c>
      <c r="K580" s="35" t="n">
        <v>0.34</v>
      </c>
      <c r="L580" s="35" t="n">
        <v>110.49</v>
      </c>
      <c r="M580" s="35" t="n">
        <v>157.52</v>
      </c>
      <c r="N580" s="35" t="n">
        <v>17.66</v>
      </c>
      <c r="O580" s="35" t="n">
        <v>0.54</v>
      </c>
    </row>
    <row outlineLevel="0" r="581">
      <c r="A581" s="45" t="n"/>
      <c r="B581" s="33" t="s">
        <v>172</v>
      </c>
      <c r="C581" s="34" t="n">
        <v>200</v>
      </c>
      <c r="D581" s="36" t="n">
        <v>5.8</v>
      </c>
      <c r="E581" s="34" t="n">
        <v>5</v>
      </c>
      <c r="F581" s="36" t="n">
        <v>8.2</v>
      </c>
      <c r="G581" s="34" t="n">
        <v>106</v>
      </c>
      <c r="H581" s="35" t="n">
        <v>0.06</v>
      </c>
      <c r="I581" s="36" t="n">
        <v>1.6</v>
      </c>
      <c r="J581" s="34" t="n">
        <v>40</v>
      </c>
      <c r="K581" s="37" t="n"/>
      <c r="L581" s="34" t="n">
        <v>236</v>
      </c>
      <c r="M581" s="34" t="n">
        <v>192</v>
      </c>
      <c r="N581" s="34" t="n">
        <v>32</v>
      </c>
      <c r="O581" s="36" t="n">
        <v>0.2</v>
      </c>
    </row>
    <row outlineLevel="0" r="582">
      <c r="A582" s="38" t="s">
        <v>38</v>
      </c>
      <c r="B582" s="33" t="s">
        <v>78</v>
      </c>
      <c r="C582" s="34" t="n">
        <v>100</v>
      </c>
      <c r="D582" s="36" t="n">
        <v>0.8</v>
      </c>
      <c r="E582" s="36" t="n">
        <v>0.4</v>
      </c>
      <c r="F582" s="36" t="n">
        <v>8.1</v>
      </c>
      <c r="G582" s="34" t="n">
        <v>47</v>
      </c>
      <c r="H582" s="35" t="n">
        <v>0.02</v>
      </c>
      <c r="I582" s="34" t="n">
        <v>180</v>
      </c>
      <c r="J582" s="34" t="n">
        <v>15</v>
      </c>
      <c r="K582" s="36" t="n">
        <v>0.3</v>
      </c>
      <c r="L582" s="34" t="n">
        <v>40</v>
      </c>
      <c r="M582" s="34" t="n">
        <v>34</v>
      </c>
      <c r="N582" s="34" t="n">
        <v>25</v>
      </c>
      <c r="O582" s="36" t="n">
        <v>0.8</v>
      </c>
    </row>
    <row outlineLevel="0" r="583">
      <c r="A583" s="30" t="s">
        <v>59</v>
      </c>
      <c r="B583" s="32" t="s"/>
      <c r="C583" s="29" t="n">
        <v>375</v>
      </c>
      <c r="D583" s="35" t="n">
        <v>19.49</v>
      </c>
      <c r="E583" s="35" t="n">
        <v>14.83</v>
      </c>
      <c r="F583" s="35" t="n">
        <v>28.6</v>
      </c>
      <c r="G583" s="35" t="n">
        <v>341.27</v>
      </c>
      <c r="H583" s="35" t="n">
        <v>0.12</v>
      </c>
      <c r="I583" s="35" t="n">
        <v>181.92</v>
      </c>
      <c r="J583" s="35" t="n">
        <v>120.05</v>
      </c>
      <c r="K583" s="35" t="n">
        <v>0.64</v>
      </c>
      <c r="L583" s="35" t="n">
        <v>386.49</v>
      </c>
      <c r="M583" s="35" t="n">
        <v>383.52</v>
      </c>
      <c r="N583" s="35" t="n">
        <v>74.66</v>
      </c>
      <c r="O583" s="35" t="n">
        <v>1.54</v>
      </c>
    </row>
    <row outlineLevel="0" r="584">
      <c r="A584" s="30" t="s">
        <v>60</v>
      </c>
      <c r="B584" s="32" t="s"/>
      <c r="C584" s="39" t="n">
        <v>2030</v>
      </c>
      <c r="D584" s="35" t="n">
        <v>80.62</v>
      </c>
      <c r="E584" s="35" t="n">
        <v>75.54</v>
      </c>
      <c r="F584" s="35" t="n">
        <v>250.13</v>
      </c>
      <c r="G584" s="35" t="n">
        <v>2004.46</v>
      </c>
      <c r="H584" s="35" t="n">
        <v>1.14</v>
      </c>
      <c r="I584" s="35" t="n">
        <v>267.14</v>
      </c>
      <c r="J584" s="35" t="n">
        <v>833.64</v>
      </c>
      <c r="K584" s="35" t="n">
        <v>12.83</v>
      </c>
      <c r="L584" s="35" t="n">
        <v>1034.91</v>
      </c>
      <c r="M584" s="34" t="n">
        <v>1411</v>
      </c>
      <c r="N584" s="35" t="n">
        <v>367.61</v>
      </c>
      <c r="O584" s="35" t="n">
        <v>20.33</v>
      </c>
    </row>
    <row customFormat="true" ht="16.5" outlineLevel="0" r="585" s="3">
      <c r="A585" s="7" t="s">
        <v>1</v>
      </c>
      <c r="B585" s="8" t="s">
        <v>2</v>
      </c>
      <c r="C585" s="9" t="n"/>
      <c r="D585" s="9" t="n"/>
      <c r="E585" s="9" t="n"/>
      <c r="F585" s="9" t="n"/>
      <c r="G585" s="9" t="n"/>
      <c r="H585" s="10" t="n"/>
      <c r="I585" s="11" t="s"/>
      <c r="J585" s="12" t="n"/>
      <c r="K585" s="13" t="s"/>
      <c r="L585" s="13" t="s"/>
      <c r="M585" s="13" t="s"/>
      <c r="N585" s="13" t="s"/>
      <c r="O585" s="14" t="s"/>
    </row>
    <row customFormat="true" ht="16.5" outlineLevel="0" r="586" s="3">
      <c r="A586" s="7" t="s">
        <v>3</v>
      </c>
      <c r="B586" s="8" t="s">
        <v>4</v>
      </c>
      <c r="C586" s="9" t="n"/>
      <c r="D586" s="9" t="n"/>
      <c r="E586" s="9" t="n"/>
      <c r="F586" s="9" t="n"/>
      <c r="G586" s="9" t="n"/>
      <c r="H586" s="10" t="n"/>
      <c r="I586" s="11" t="s"/>
      <c r="J586" s="15" t="n"/>
      <c r="K586" s="16" t="s"/>
      <c r="L586" s="16" t="s"/>
      <c r="M586" s="16" t="s"/>
      <c r="N586" s="16" t="s"/>
      <c r="O586" s="17" t="s"/>
    </row>
    <row customFormat="true" ht="16.5" outlineLevel="0" r="587" s="3">
      <c r="A587" s="18" t="s">
        <v>5</v>
      </c>
      <c r="B587" s="19" t="s">
        <v>116</v>
      </c>
      <c r="C587" s="15" t="n"/>
      <c r="D587" s="15" t="n"/>
      <c r="E587" s="15" t="n"/>
      <c r="F587" s="9" t="n"/>
      <c r="G587" s="9" t="n"/>
      <c r="H587" s="10" t="n"/>
      <c r="I587" s="10" t="n"/>
      <c r="J587" s="15" t="n"/>
      <c r="K587" s="15" t="n"/>
      <c r="L587" s="15" t="n"/>
      <c r="M587" s="15" t="n"/>
      <c r="N587" s="15" t="n"/>
      <c r="O587" s="15" t="n"/>
    </row>
    <row customFormat="true" ht="16.5" outlineLevel="0" r="588" s="3">
      <c r="A588" s="20" t="s">
        <v>7</v>
      </c>
      <c r="B588" s="21" t="n">
        <v>4</v>
      </c>
      <c r="C588" s="9" t="n"/>
      <c r="D588" s="9" t="n"/>
      <c r="E588" s="9" t="n"/>
      <c r="F588" s="9" t="n"/>
      <c r="G588" s="9" t="n"/>
      <c r="H588" s="10" t="n"/>
      <c r="I588" s="10" t="n"/>
      <c r="J588" s="15" t="n"/>
      <c r="K588" s="15" t="n"/>
      <c r="L588" s="15" t="n"/>
      <c r="M588" s="15" t="n"/>
      <c r="N588" s="15" t="n"/>
      <c r="O588" s="15" t="n"/>
    </row>
    <row customFormat="true" ht="16.5" outlineLevel="0" r="589" s="3">
      <c r="A589" s="22" t="s">
        <v>8</v>
      </c>
      <c r="B589" s="23" t="s">
        <v>9</v>
      </c>
      <c r="C589" s="22" t="s">
        <v>10</v>
      </c>
      <c r="D589" s="22" t="s">
        <v>11</v>
      </c>
      <c r="E589" s="24" t="s"/>
      <c r="F589" s="25" t="s"/>
      <c r="G589" s="22" t="s">
        <v>12</v>
      </c>
      <c r="H589" s="22" t="s">
        <v>13</v>
      </c>
      <c r="I589" s="24" t="s"/>
      <c r="J589" s="24" t="s"/>
      <c r="K589" s="25" t="s"/>
      <c r="L589" s="22" t="s">
        <v>14</v>
      </c>
      <c r="M589" s="24" t="s"/>
      <c r="N589" s="24" t="s"/>
      <c r="O589" s="25" t="s"/>
    </row>
    <row outlineLevel="0" r="590">
      <c r="A590" s="26" t="s"/>
      <c r="B590" s="27" t="s"/>
      <c r="C590" s="26" t="s"/>
      <c r="D590" s="22" t="s">
        <v>15</v>
      </c>
      <c r="E590" s="22" t="s">
        <v>16</v>
      </c>
      <c r="F590" s="22" t="s">
        <v>17</v>
      </c>
      <c r="G590" s="26" t="s"/>
      <c r="H590" s="22" t="s">
        <v>18</v>
      </c>
      <c r="I590" s="22" t="s">
        <v>19</v>
      </c>
      <c r="J590" s="22" t="s">
        <v>20</v>
      </c>
      <c r="K590" s="22" t="s">
        <v>21</v>
      </c>
      <c r="L590" s="22" t="s">
        <v>22</v>
      </c>
      <c r="M590" s="22" t="s">
        <v>23</v>
      </c>
      <c r="N590" s="22" t="s">
        <v>24</v>
      </c>
      <c r="O590" s="22" t="s">
        <v>25</v>
      </c>
    </row>
    <row outlineLevel="0" r="591">
      <c r="A591" s="28" t="n">
        <v>1</v>
      </c>
      <c r="B591" s="29" t="n">
        <v>2</v>
      </c>
      <c r="C591" s="29" t="n">
        <v>3</v>
      </c>
      <c r="D591" s="29" t="n">
        <v>4</v>
      </c>
      <c r="E591" s="29" t="n">
        <v>5</v>
      </c>
      <c r="F591" s="29" t="n">
        <v>6</v>
      </c>
      <c r="G591" s="29" t="n">
        <v>7</v>
      </c>
      <c r="H591" s="29" t="n">
        <v>8</v>
      </c>
      <c r="I591" s="29" t="n">
        <v>9</v>
      </c>
      <c r="J591" s="29" t="n">
        <v>10</v>
      </c>
      <c r="K591" s="29" t="n">
        <v>11</v>
      </c>
      <c r="L591" s="29" t="n">
        <v>12</v>
      </c>
      <c r="M591" s="29" t="n">
        <v>13</v>
      </c>
      <c r="N591" s="29" t="n">
        <v>14</v>
      </c>
      <c r="O591" s="29" t="n">
        <v>15</v>
      </c>
    </row>
    <row outlineLevel="0" r="592">
      <c r="A592" s="30" t="s">
        <v>26</v>
      </c>
      <c r="B592" s="31" t="s"/>
      <c r="C592" s="31" t="s"/>
      <c r="D592" s="31" t="s"/>
      <c r="E592" s="31" t="s"/>
      <c r="F592" s="31" t="s"/>
      <c r="G592" s="31" t="s"/>
      <c r="H592" s="31" t="s"/>
      <c r="I592" s="31" t="s"/>
      <c r="J592" s="31" t="s"/>
      <c r="K592" s="31" t="s"/>
      <c r="L592" s="31" t="s"/>
      <c r="M592" s="31" t="s"/>
      <c r="N592" s="31" t="s"/>
      <c r="O592" s="32" t="s"/>
    </row>
    <row outlineLevel="0" r="593">
      <c r="A593" s="38" t="s">
        <v>173</v>
      </c>
      <c r="B593" s="33" t="s">
        <v>220</v>
      </c>
      <c r="C593" s="34" t="n">
        <v>105</v>
      </c>
      <c r="D593" s="35" t="n">
        <v>9.44</v>
      </c>
      <c r="E593" s="35" t="n">
        <v>18.59</v>
      </c>
      <c r="F593" s="35" t="n">
        <v>0.8</v>
      </c>
      <c r="G593" s="35" t="n">
        <v>225.79</v>
      </c>
      <c r="H593" s="35" t="n">
        <v>0.18</v>
      </c>
      <c r="I593" s="35" t="n">
        <v>0</v>
      </c>
      <c r="J593" s="35" t="n">
        <v>22.5</v>
      </c>
      <c r="K593" s="35" t="n">
        <v>0.29</v>
      </c>
      <c r="L593" s="35" t="n">
        <v>15.28</v>
      </c>
      <c r="M593" s="35" t="n">
        <v>122.43</v>
      </c>
      <c r="N593" s="35" t="n">
        <v>15.69</v>
      </c>
      <c r="O593" s="35" t="n">
        <v>1.05</v>
      </c>
    </row>
    <row outlineLevel="0" r="594">
      <c r="A594" s="28" t="s">
        <v>109</v>
      </c>
      <c r="B594" s="33" t="s">
        <v>110</v>
      </c>
      <c r="C594" s="34" t="n">
        <v>180</v>
      </c>
      <c r="D594" s="35" t="n">
        <v>7.92</v>
      </c>
      <c r="E594" s="35" t="n">
        <v>0.94</v>
      </c>
      <c r="F594" s="35" t="n">
        <v>50.76</v>
      </c>
      <c r="G594" s="35" t="n">
        <v>243.36</v>
      </c>
      <c r="H594" s="35" t="n">
        <v>0.12</v>
      </c>
      <c r="I594" s="37" t="n"/>
      <c r="J594" s="37" t="n"/>
      <c r="K594" s="35" t="n">
        <v>1.08</v>
      </c>
      <c r="L594" s="35" t="n">
        <v>15.52</v>
      </c>
      <c r="M594" s="35" t="n">
        <v>63.02</v>
      </c>
      <c r="N594" s="35" t="n">
        <v>11.63</v>
      </c>
      <c r="O594" s="35" t="n">
        <v>1.17</v>
      </c>
    </row>
    <row outlineLevel="0" r="595">
      <c r="A595" s="28" t="s">
        <v>121</v>
      </c>
      <c r="B595" s="33" t="s">
        <v>122</v>
      </c>
      <c r="C595" s="34" t="n">
        <v>200</v>
      </c>
      <c r="D595" s="35" t="n">
        <v>3.87</v>
      </c>
      <c r="E595" s="36" t="n">
        <v>3.1</v>
      </c>
      <c r="F595" s="35" t="n">
        <v>16.19</v>
      </c>
      <c r="G595" s="35" t="n">
        <v>109.45</v>
      </c>
      <c r="H595" s="35" t="n">
        <v>0.04</v>
      </c>
      <c r="I595" s="36" t="n">
        <v>1.3</v>
      </c>
      <c r="J595" s="35" t="n">
        <v>22.12</v>
      </c>
      <c r="K595" s="35" t="n">
        <v>0.11</v>
      </c>
      <c r="L595" s="35" t="n">
        <v>125.45</v>
      </c>
      <c r="M595" s="36" t="n">
        <v>116.2</v>
      </c>
      <c r="N595" s="34" t="n">
        <v>31</v>
      </c>
      <c r="O595" s="35" t="n">
        <v>1.01</v>
      </c>
    </row>
    <row outlineLevel="0" r="596">
      <c r="A596" s="38" t="n"/>
      <c r="B596" s="33" t="s">
        <v>37</v>
      </c>
      <c r="C596" s="34" t="n">
        <v>40</v>
      </c>
      <c r="D596" s="35" t="n">
        <v>3.16</v>
      </c>
      <c r="E596" s="36" t="n">
        <v>0.4</v>
      </c>
      <c r="F596" s="35" t="n">
        <v>19.32</v>
      </c>
      <c r="G596" s="34" t="n">
        <v>94</v>
      </c>
      <c r="H596" s="35" t="n">
        <v>0.06</v>
      </c>
      <c r="I596" s="37" t="n"/>
      <c r="J596" s="37" t="n"/>
      <c r="K596" s="35" t="n">
        <v>0.52</v>
      </c>
      <c r="L596" s="36" t="n">
        <v>9.2</v>
      </c>
      <c r="M596" s="36" t="n">
        <v>34.8</v>
      </c>
      <c r="N596" s="36" t="n">
        <v>13.2</v>
      </c>
      <c r="O596" s="36" t="n">
        <v>0.8</v>
      </c>
    </row>
    <row outlineLevel="0" r="597">
      <c r="A597" s="28" t="s">
        <v>38</v>
      </c>
      <c r="B597" s="33" t="s">
        <v>53</v>
      </c>
      <c r="C597" s="34" t="n">
        <v>100</v>
      </c>
      <c r="D597" s="36" t="n">
        <v>0.4</v>
      </c>
      <c r="E597" s="36" t="n">
        <v>0.3</v>
      </c>
      <c r="F597" s="36" t="n">
        <v>10.3</v>
      </c>
      <c r="G597" s="34" t="n">
        <v>47</v>
      </c>
      <c r="H597" s="35" t="n">
        <v>0.02</v>
      </c>
      <c r="I597" s="34" t="n">
        <v>5</v>
      </c>
      <c r="J597" s="34" t="n">
        <v>2</v>
      </c>
      <c r="K597" s="36" t="n">
        <v>0.4</v>
      </c>
      <c r="L597" s="34" t="n">
        <v>19</v>
      </c>
      <c r="M597" s="34" t="n">
        <v>16</v>
      </c>
      <c r="N597" s="34" t="n">
        <v>12</v>
      </c>
      <c r="O597" s="36" t="n">
        <v>2.3</v>
      </c>
    </row>
    <row outlineLevel="0" r="598">
      <c r="A598" s="30" t="s">
        <v>40</v>
      </c>
      <c r="B598" s="32" t="s"/>
      <c r="C598" s="29" t="n">
        <v>625</v>
      </c>
      <c r="D598" s="35" t="n">
        <v>24.79</v>
      </c>
      <c r="E598" s="35" t="n">
        <v>23.33</v>
      </c>
      <c r="F598" s="35" t="n">
        <v>97.37</v>
      </c>
      <c r="G598" s="36" t="n">
        <v>719.6</v>
      </c>
      <c r="H598" s="35" t="n">
        <v>0.42</v>
      </c>
      <c r="I598" s="36" t="n">
        <v>6.3</v>
      </c>
      <c r="J598" s="35" t="n">
        <v>46.62</v>
      </c>
      <c r="K598" s="36" t="n">
        <v>2.4</v>
      </c>
      <c r="L598" s="35" t="n">
        <v>184.45</v>
      </c>
      <c r="M598" s="35" t="n">
        <v>352.45</v>
      </c>
      <c r="N598" s="35" t="n">
        <v>83.52</v>
      </c>
      <c r="O598" s="35" t="n">
        <v>6.33</v>
      </c>
    </row>
    <row outlineLevel="0" r="599">
      <c r="A599" s="30" t="s">
        <v>41</v>
      </c>
      <c r="B599" s="31" t="s"/>
      <c r="C599" s="31" t="s"/>
      <c r="D599" s="31" t="s"/>
      <c r="E599" s="31" t="s"/>
      <c r="F599" s="31" t="s"/>
      <c r="G599" s="31" t="s"/>
      <c r="H599" s="31" t="s"/>
      <c r="I599" s="31" t="s"/>
      <c r="J599" s="31" t="s"/>
      <c r="K599" s="31" t="s"/>
      <c r="L599" s="31" t="s"/>
      <c r="M599" s="31" t="s"/>
      <c r="N599" s="31" t="s"/>
      <c r="O599" s="32" t="s"/>
    </row>
    <row ht="33" outlineLevel="0" r="600">
      <c r="A600" s="28" t="s">
        <v>177</v>
      </c>
      <c r="B600" s="33" t="s">
        <v>178</v>
      </c>
      <c r="C600" s="34" t="n">
        <v>100</v>
      </c>
      <c r="D600" s="36" t="n">
        <v>2.1</v>
      </c>
      <c r="E600" s="35" t="n">
        <v>5.18</v>
      </c>
      <c r="F600" s="35" t="n">
        <v>7.77</v>
      </c>
      <c r="G600" s="35" t="n">
        <v>86.35</v>
      </c>
      <c r="H600" s="35" t="n">
        <v>0.06</v>
      </c>
      <c r="I600" s="35" t="n">
        <v>34.35</v>
      </c>
      <c r="J600" s="36" t="n">
        <v>276.5</v>
      </c>
      <c r="K600" s="35" t="n">
        <v>2.38</v>
      </c>
      <c r="L600" s="35" t="n">
        <v>39.42</v>
      </c>
      <c r="M600" s="35" t="n">
        <v>46.16</v>
      </c>
      <c r="N600" s="35" t="n">
        <v>20.44</v>
      </c>
      <c r="O600" s="35" t="n">
        <v>0.69</v>
      </c>
    </row>
    <row ht="33" outlineLevel="0" r="601">
      <c r="A601" s="38" t="s">
        <v>151</v>
      </c>
      <c r="B601" s="33" t="s">
        <v>152</v>
      </c>
      <c r="C601" s="34" t="n">
        <v>270</v>
      </c>
      <c r="D601" s="35" t="n">
        <v>6.32</v>
      </c>
      <c r="E601" s="35" t="n">
        <v>4.77</v>
      </c>
      <c r="F601" s="35" t="n">
        <v>18.03</v>
      </c>
      <c r="G601" s="35" t="n">
        <v>140.66</v>
      </c>
      <c r="H601" s="35" t="n">
        <v>0.17</v>
      </c>
      <c r="I601" s="35" t="n">
        <v>22.13</v>
      </c>
      <c r="J601" s="35" t="n">
        <v>211.19</v>
      </c>
      <c r="K601" s="35" t="n">
        <v>1.78</v>
      </c>
      <c r="L601" s="35" t="n">
        <v>30.34</v>
      </c>
      <c r="M601" s="35" t="n">
        <v>112.55</v>
      </c>
      <c r="N601" s="35" t="n">
        <v>35.11</v>
      </c>
      <c r="O601" s="36" t="n">
        <v>1.3</v>
      </c>
    </row>
    <row outlineLevel="0" r="602">
      <c r="A602" s="38" t="s">
        <v>221</v>
      </c>
      <c r="B602" s="33" t="s">
        <v>222</v>
      </c>
      <c r="C602" s="34" t="n">
        <v>280</v>
      </c>
      <c r="D602" s="35" t="n">
        <v>28.88</v>
      </c>
      <c r="E602" s="35" t="n">
        <v>18.55</v>
      </c>
      <c r="F602" s="35" t="n">
        <v>21.37</v>
      </c>
      <c r="G602" s="35" t="n">
        <v>369.87</v>
      </c>
      <c r="H602" s="35" t="n">
        <v>1.05</v>
      </c>
      <c r="I602" s="36" t="n">
        <v>59.8</v>
      </c>
      <c r="J602" s="36" t="n">
        <v>330.8</v>
      </c>
      <c r="K602" s="35" t="n">
        <v>2.96</v>
      </c>
      <c r="L602" s="35" t="n">
        <v>44.56</v>
      </c>
      <c r="M602" s="35" t="n">
        <v>346.85</v>
      </c>
      <c r="N602" s="35" t="n">
        <v>69.93</v>
      </c>
      <c r="O602" s="35" t="n">
        <v>5.44</v>
      </c>
    </row>
    <row outlineLevel="0" r="603">
      <c r="A603" s="28" t="s">
        <v>92</v>
      </c>
      <c r="B603" s="33" t="s">
        <v>129</v>
      </c>
      <c r="C603" s="34" t="n">
        <v>200</v>
      </c>
      <c r="D603" s="35" t="n">
        <v>0.14</v>
      </c>
      <c r="E603" s="36" t="n">
        <v>0.1</v>
      </c>
      <c r="F603" s="35" t="n">
        <v>12.62</v>
      </c>
      <c r="G603" s="35" t="n">
        <v>53.09</v>
      </c>
      <c r="H603" s="37" t="n"/>
      <c r="I603" s="34" t="n">
        <v>3</v>
      </c>
      <c r="J603" s="36" t="n">
        <v>1.6</v>
      </c>
      <c r="K603" s="36" t="n">
        <v>0.2</v>
      </c>
      <c r="L603" s="35" t="n">
        <v>5.33</v>
      </c>
      <c r="M603" s="36" t="n">
        <v>3.2</v>
      </c>
      <c r="N603" s="36" t="n">
        <v>1.4</v>
      </c>
      <c r="O603" s="35" t="n">
        <v>0.11</v>
      </c>
    </row>
    <row outlineLevel="0" r="604">
      <c r="A604" s="38" t="n"/>
      <c r="B604" s="33" t="s">
        <v>37</v>
      </c>
      <c r="C604" s="34" t="n">
        <v>30</v>
      </c>
      <c r="D604" s="35" t="n">
        <v>2.37</v>
      </c>
      <c r="E604" s="36" t="n">
        <v>0.3</v>
      </c>
      <c r="F604" s="35" t="n">
        <v>14.49</v>
      </c>
      <c r="G604" s="36" t="n">
        <v>70.5</v>
      </c>
      <c r="H604" s="35" t="n">
        <v>0.05</v>
      </c>
      <c r="I604" s="37" t="n"/>
      <c r="J604" s="37" t="n"/>
      <c r="K604" s="35" t="n">
        <v>0.39</v>
      </c>
      <c r="L604" s="36" t="n">
        <v>6.9</v>
      </c>
      <c r="M604" s="36" t="n">
        <v>26.1</v>
      </c>
      <c r="N604" s="36" t="n">
        <v>9.9</v>
      </c>
      <c r="O604" s="36" t="n">
        <v>0.6</v>
      </c>
    </row>
    <row outlineLevel="0" r="605">
      <c r="A605" s="38" t="n"/>
      <c r="B605" s="33" t="s">
        <v>52</v>
      </c>
      <c r="C605" s="34" t="n">
        <v>60</v>
      </c>
      <c r="D605" s="35" t="n">
        <v>3.36</v>
      </c>
      <c r="E605" s="35" t="n">
        <v>0.66</v>
      </c>
      <c r="F605" s="35" t="n">
        <v>29.64</v>
      </c>
      <c r="G605" s="36" t="n">
        <v>118.8</v>
      </c>
      <c r="H605" s="36" t="n">
        <v>0.1</v>
      </c>
      <c r="I605" s="37" t="n"/>
      <c r="J605" s="37" t="n"/>
      <c r="K605" s="35" t="n">
        <v>0.84</v>
      </c>
      <c r="L605" s="36" t="n">
        <v>17.4</v>
      </c>
      <c r="M605" s="34" t="n">
        <v>90</v>
      </c>
      <c r="N605" s="36" t="n">
        <v>28.2</v>
      </c>
      <c r="O605" s="35" t="n">
        <v>2.34</v>
      </c>
    </row>
    <row outlineLevel="0" r="606">
      <c r="A606" s="28" t="s">
        <v>38</v>
      </c>
      <c r="B606" s="33" t="s">
        <v>39</v>
      </c>
      <c r="C606" s="34" t="n">
        <v>100</v>
      </c>
      <c r="D606" s="36" t="n">
        <v>0.4</v>
      </c>
      <c r="E606" s="36" t="n">
        <v>0.4</v>
      </c>
      <c r="F606" s="36" t="n">
        <v>9.8</v>
      </c>
      <c r="G606" s="34" t="n">
        <v>47</v>
      </c>
      <c r="H606" s="35" t="n">
        <v>0.03</v>
      </c>
      <c r="I606" s="34" t="n">
        <v>10</v>
      </c>
      <c r="J606" s="34" t="n">
        <v>5</v>
      </c>
      <c r="K606" s="36" t="n">
        <v>0.2</v>
      </c>
      <c r="L606" s="34" t="n">
        <v>16</v>
      </c>
      <c r="M606" s="34" t="n">
        <v>11</v>
      </c>
      <c r="N606" s="34" t="n">
        <v>9</v>
      </c>
      <c r="O606" s="36" t="n">
        <v>2.2</v>
      </c>
    </row>
    <row outlineLevel="0" r="607">
      <c r="A607" s="42" t="s">
        <v>54</v>
      </c>
      <c r="B607" s="43" t="n"/>
      <c r="C607" s="39" t="n">
        <v>1040</v>
      </c>
      <c r="D607" s="35" t="n">
        <v>43.57</v>
      </c>
      <c r="E607" s="35" t="n">
        <v>29.96</v>
      </c>
      <c r="F607" s="35" t="n">
        <v>113.72</v>
      </c>
      <c r="G607" s="35" t="n">
        <v>886.27</v>
      </c>
      <c r="H607" s="35" t="n">
        <v>1.46</v>
      </c>
      <c r="I607" s="35" t="n">
        <v>129.28</v>
      </c>
      <c r="J607" s="35" t="n">
        <v>825.09</v>
      </c>
      <c r="K607" s="35" t="n">
        <v>8.75</v>
      </c>
      <c r="L607" s="35" t="n">
        <v>159.95</v>
      </c>
      <c r="M607" s="35" t="n">
        <v>635.86</v>
      </c>
      <c r="N607" s="35" t="n">
        <v>173.98</v>
      </c>
      <c r="O607" s="35" t="n">
        <v>12.68</v>
      </c>
    </row>
    <row outlineLevel="0" r="608">
      <c r="A608" s="30" t="s">
        <v>55</v>
      </c>
      <c r="B608" s="31" t="s"/>
      <c r="C608" s="31" t="s"/>
      <c r="D608" s="31" t="s"/>
      <c r="E608" s="31" t="s"/>
      <c r="F608" s="31" t="s"/>
      <c r="G608" s="31" t="s"/>
      <c r="H608" s="31" t="s"/>
      <c r="I608" s="31" t="s"/>
      <c r="J608" s="31" t="s"/>
      <c r="K608" s="31" t="s"/>
      <c r="L608" s="31" t="s"/>
      <c r="M608" s="31" t="s"/>
      <c r="N608" s="31" t="s"/>
      <c r="O608" s="32" t="s"/>
    </row>
    <row outlineLevel="0" r="609">
      <c r="A609" s="38" t="s">
        <v>182</v>
      </c>
      <c r="B609" s="33" t="s">
        <v>183</v>
      </c>
      <c r="C609" s="34" t="n">
        <v>55</v>
      </c>
      <c r="D609" s="35" t="n">
        <v>8.77</v>
      </c>
      <c r="E609" s="35" t="n">
        <v>10.53</v>
      </c>
      <c r="F609" s="35" t="n">
        <v>11.52</v>
      </c>
      <c r="G609" s="35" t="n">
        <v>175.93</v>
      </c>
      <c r="H609" s="35" t="n">
        <v>0.08</v>
      </c>
      <c r="I609" s="37" t="n"/>
      <c r="J609" s="35" t="n">
        <v>85.65</v>
      </c>
      <c r="K609" s="35" t="n">
        <v>1.54</v>
      </c>
      <c r="L609" s="35" t="n">
        <v>118.05</v>
      </c>
      <c r="M609" s="36" t="n">
        <v>82.5</v>
      </c>
      <c r="N609" s="35" t="n">
        <v>14.45</v>
      </c>
      <c r="O609" s="36" t="n">
        <v>2.4</v>
      </c>
    </row>
    <row outlineLevel="0" r="610">
      <c r="A610" s="38" t="s">
        <v>84</v>
      </c>
      <c r="B610" s="33" t="s">
        <v>85</v>
      </c>
      <c r="C610" s="34" t="n">
        <v>200</v>
      </c>
      <c r="D610" s="36" t="n">
        <v>0.3</v>
      </c>
      <c r="E610" s="35" t="n">
        <v>0.06</v>
      </c>
      <c r="F610" s="36" t="n">
        <v>12.5</v>
      </c>
      <c r="G610" s="35" t="n">
        <v>53.93</v>
      </c>
      <c r="H610" s="37" t="n"/>
      <c r="I610" s="36" t="n">
        <v>30.1</v>
      </c>
      <c r="J610" s="35" t="n">
        <v>25.01</v>
      </c>
      <c r="K610" s="35" t="n">
        <v>0.11</v>
      </c>
      <c r="L610" s="35" t="n">
        <v>7.08</v>
      </c>
      <c r="M610" s="35" t="n">
        <v>8.75</v>
      </c>
      <c r="N610" s="35" t="n">
        <v>4.91</v>
      </c>
      <c r="O610" s="35" t="n">
        <v>0.94</v>
      </c>
    </row>
    <row outlineLevel="0" r="611">
      <c r="A611" s="28" t="s">
        <v>38</v>
      </c>
      <c r="B611" s="33" t="s">
        <v>53</v>
      </c>
      <c r="C611" s="34" t="n">
        <v>100</v>
      </c>
      <c r="D611" s="36" t="n">
        <v>0.4</v>
      </c>
      <c r="E611" s="36" t="n">
        <v>0.3</v>
      </c>
      <c r="F611" s="36" t="n">
        <v>10.3</v>
      </c>
      <c r="G611" s="34" t="n">
        <v>47</v>
      </c>
      <c r="H611" s="35" t="n">
        <v>0.02</v>
      </c>
      <c r="I611" s="34" t="n">
        <v>5</v>
      </c>
      <c r="J611" s="34" t="n">
        <v>2</v>
      </c>
      <c r="K611" s="36" t="n">
        <v>0.4</v>
      </c>
      <c r="L611" s="34" t="n">
        <v>19</v>
      </c>
      <c r="M611" s="34" t="n">
        <v>16</v>
      </c>
      <c r="N611" s="34" t="n">
        <v>12</v>
      </c>
      <c r="O611" s="36" t="n">
        <v>2.3</v>
      </c>
    </row>
    <row outlineLevel="0" r="612">
      <c r="A612" s="30" t="s">
        <v>59</v>
      </c>
      <c r="B612" s="32" t="s"/>
      <c r="C612" s="29" t="n">
        <v>355</v>
      </c>
      <c r="D612" s="35" t="n">
        <v>9.47</v>
      </c>
      <c r="E612" s="35" t="n">
        <v>10.89</v>
      </c>
      <c r="F612" s="35" t="n">
        <v>34.32</v>
      </c>
      <c r="G612" s="35" t="n">
        <v>276.86</v>
      </c>
      <c r="H612" s="36" t="n">
        <v>0.1</v>
      </c>
      <c r="I612" s="36" t="n">
        <v>35.1</v>
      </c>
      <c r="J612" s="35" t="n">
        <v>112.66</v>
      </c>
      <c r="K612" s="35" t="n">
        <v>2.05</v>
      </c>
      <c r="L612" s="35" t="n">
        <v>144.13</v>
      </c>
      <c r="M612" s="35" t="n">
        <v>107.25</v>
      </c>
      <c r="N612" s="35" t="n">
        <v>31.36</v>
      </c>
      <c r="O612" s="35" t="n">
        <v>5.64</v>
      </c>
    </row>
    <row outlineLevel="0" r="613">
      <c r="A613" s="30" t="s">
        <v>60</v>
      </c>
      <c r="B613" s="32" t="s"/>
      <c r="C613" s="39" t="n">
        <v>2020</v>
      </c>
      <c r="D613" s="35" t="n">
        <v>77.83</v>
      </c>
      <c r="E613" s="35" t="n">
        <v>64.18</v>
      </c>
      <c r="F613" s="35" t="n">
        <v>245.41</v>
      </c>
      <c r="G613" s="35" t="n">
        <v>1882.73</v>
      </c>
      <c r="H613" s="35" t="n">
        <v>1.98</v>
      </c>
      <c r="I613" s="35" t="n">
        <v>170.68</v>
      </c>
      <c r="J613" s="35" t="n">
        <v>984.37</v>
      </c>
      <c r="K613" s="36" t="n">
        <v>13.2</v>
      </c>
      <c r="L613" s="35" t="n">
        <v>488.53</v>
      </c>
      <c r="M613" s="35" t="n">
        <v>1095.56</v>
      </c>
      <c r="N613" s="35" t="n">
        <v>288.86</v>
      </c>
      <c r="O613" s="35" t="n">
        <v>24.65</v>
      </c>
    </row>
  </sheetData>
  <mergeCells count="359">
    <mergeCell ref="A613:B613"/>
    <mergeCell ref="A612:B612"/>
    <mergeCell ref="A608:O608"/>
    <mergeCell ref="A599:O599"/>
    <mergeCell ref="A598:B598"/>
    <mergeCell ref="A589:A590"/>
    <mergeCell ref="B589:B590"/>
    <mergeCell ref="C589:C590"/>
    <mergeCell ref="G589:G590"/>
    <mergeCell ref="D589:F589"/>
    <mergeCell ref="A592:O592"/>
    <mergeCell ref="H589:K589"/>
    <mergeCell ref="L589:O589"/>
    <mergeCell ref="H586:I586"/>
    <mergeCell ref="J586:O586"/>
    <mergeCell ref="H585:I585"/>
    <mergeCell ref="J585:O585"/>
    <mergeCell ref="A584:B584"/>
    <mergeCell ref="A583:B583"/>
    <mergeCell ref="A578:B578"/>
    <mergeCell ref="A579:O579"/>
    <mergeCell ref="A569:O569"/>
    <mergeCell ref="A568:B568"/>
    <mergeCell ref="A560:O560"/>
    <mergeCell ref="A557:A558"/>
    <mergeCell ref="G557:G558"/>
    <mergeCell ref="C557:C558"/>
    <mergeCell ref="B557:B558"/>
    <mergeCell ref="D557:F557"/>
    <mergeCell ref="H557:K557"/>
    <mergeCell ref="L557:O557"/>
    <mergeCell ref="J554:O554"/>
    <mergeCell ref="H554:I554"/>
    <mergeCell ref="H553:I553"/>
    <mergeCell ref="J553:O553"/>
    <mergeCell ref="A552:B552"/>
    <mergeCell ref="A551:B551"/>
    <mergeCell ref="A547:O547"/>
    <mergeCell ref="A537:O537"/>
    <mergeCell ref="A530:O530"/>
    <mergeCell ref="G527:G528"/>
    <mergeCell ref="C527:C528"/>
    <mergeCell ref="D527:F527"/>
    <mergeCell ref="H527:K527"/>
    <mergeCell ref="L527:O527"/>
    <mergeCell ref="J524:O524"/>
    <mergeCell ref="H524:I524"/>
    <mergeCell ref="J523:O523"/>
    <mergeCell ref="H523:I523"/>
    <mergeCell ref="A517:O517"/>
    <mergeCell ref="A498:A499"/>
    <mergeCell ref="B498:B499"/>
    <mergeCell ref="A507:B507"/>
    <mergeCell ref="A546:B546"/>
    <mergeCell ref="A521:B521"/>
    <mergeCell ref="A522:B522"/>
    <mergeCell ref="A527:A528"/>
    <mergeCell ref="B527:B528"/>
    <mergeCell ref="A536:B536"/>
    <mergeCell ref="A493:B493"/>
    <mergeCell ref="C498:C499"/>
    <mergeCell ref="G498:G499"/>
    <mergeCell ref="D498:F498"/>
    <mergeCell ref="H495:I495"/>
    <mergeCell ref="H494:I494"/>
    <mergeCell ref="A516:B516"/>
    <mergeCell ref="A508:O508"/>
    <mergeCell ref="A501:O501"/>
    <mergeCell ref="H498:K498"/>
    <mergeCell ref="L498:O498"/>
    <mergeCell ref="J495:O495"/>
    <mergeCell ref="J494:O494"/>
    <mergeCell ref="A492:B492"/>
    <mergeCell ref="A488:O488"/>
    <mergeCell ref="A487:B487"/>
    <mergeCell ref="A478:O478"/>
    <mergeCell ref="A477:B477"/>
    <mergeCell ref="A469:O469"/>
    <mergeCell ref="C466:C467"/>
    <mergeCell ref="D466:F466"/>
    <mergeCell ref="G466:G467"/>
    <mergeCell ref="H466:K466"/>
    <mergeCell ref="L466:O466"/>
    <mergeCell ref="A456:O456"/>
    <mergeCell ref="J463:O463"/>
    <mergeCell ref="H463:I463"/>
    <mergeCell ref="J462:O462"/>
    <mergeCell ref="H462:I462"/>
    <mergeCell ref="B466:B467"/>
    <mergeCell ref="A466:A467"/>
    <mergeCell ref="A461:B461"/>
    <mergeCell ref="A460:B460"/>
    <mergeCell ref="A455:B455"/>
    <mergeCell ref="A445:B445"/>
    <mergeCell ref="A435:A436"/>
    <mergeCell ref="B435:B436"/>
    <mergeCell ref="A430:B430"/>
    <mergeCell ref="A429:B429"/>
    <mergeCell ref="A424:B424"/>
    <mergeCell ref="A415:B415"/>
    <mergeCell ref="A446:O446"/>
    <mergeCell ref="A438:O438"/>
    <mergeCell ref="G435:G436"/>
    <mergeCell ref="C435:C436"/>
    <mergeCell ref="H435:K435"/>
    <mergeCell ref="L435:O435"/>
    <mergeCell ref="D435:F435"/>
    <mergeCell ref="H432:I432"/>
    <mergeCell ref="J432:O432"/>
    <mergeCell ref="J431:O431"/>
    <mergeCell ref="H431:I431"/>
    <mergeCell ref="A425:O425"/>
    <mergeCell ref="B404:B405"/>
    <mergeCell ref="C404:C405"/>
    <mergeCell ref="A404:A405"/>
    <mergeCell ref="A399:B399"/>
    <mergeCell ref="A398:B398"/>
    <mergeCell ref="A393:B393"/>
    <mergeCell ref="A384:B384"/>
    <mergeCell ref="A374:A375"/>
    <mergeCell ref="B374:B375"/>
    <mergeCell ref="C374:C375"/>
    <mergeCell ref="A364:O364"/>
    <mergeCell ref="J370:O370"/>
    <mergeCell ref="J371:O371"/>
    <mergeCell ref="H370:I370"/>
    <mergeCell ref="H371:I371"/>
    <mergeCell ref="A368:B368"/>
    <mergeCell ref="A369:B369"/>
    <mergeCell ref="A363:B363"/>
    <mergeCell ref="L374:O374"/>
    <mergeCell ref="H374:K374"/>
    <mergeCell ref="D374:F374"/>
    <mergeCell ref="G374:G375"/>
    <mergeCell ref="A377:O377"/>
    <mergeCell ref="A385:O385"/>
    <mergeCell ref="A394:O394"/>
    <mergeCell ref="H400:I400"/>
    <mergeCell ref="D404:F404"/>
    <mergeCell ref="G404:G405"/>
    <mergeCell ref="A407:O407"/>
    <mergeCell ref="J400:O400"/>
    <mergeCell ref="H401:I401"/>
    <mergeCell ref="J401:O401"/>
    <mergeCell ref="H404:K404"/>
    <mergeCell ref="L404:O404"/>
    <mergeCell ref="A416:O416"/>
    <mergeCell ref="A1:O1"/>
    <mergeCell ref="A6:A7"/>
    <mergeCell ref="B6:B7"/>
    <mergeCell ref="C6:C7"/>
    <mergeCell ref="A9:O9"/>
    <mergeCell ref="D6:F6"/>
    <mergeCell ref="H2:I2"/>
    <mergeCell ref="G6:G7"/>
    <mergeCell ref="J2:O2"/>
    <mergeCell ref="J3:O3"/>
    <mergeCell ref="H3:I3"/>
    <mergeCell ref="L6:O6"/>
    <mergeCell ref="H6:K6"/>
    <mergeCell ref="A17:B17"/>
    <mergeCell ref="A18:O18"/>
    <mergeCell ref="A27:B27"/>
    <mergeCell ref="A28:O28"/>
    <mergeCell ref="A41:O41"/>
    <mergeCell ref="C38:C39"/>
    <mergeCell ref="D38:F38"/>
    <mergeCell ref="G38:G39"/>
    <mergeCell ref="H38:K38"/>
    <mergeCell ref="L38:O38"/>
    <mergeCell ref="H35:I35"/>
    <mergeCell ref="J35:O35"/>
    <mergeCell ref="H34:I34"/>
    <mergeCell ref="J34:O34"/>
    <mergeCell ref="A48:O48"/>
    <mergeCell ref="A57:O57"/>
    <mergeCell ref="J63:O63"/>
    <mergeCell ref="H63:I63"/>
    <mergeCell ref="J64:O64"/>
    <mergeCell ref="H64:I64"/>
    <mergeCell ref="L67:O67"/>
    <mergeCell ref="H67:K67"/>
    <mergeCell ref="D67:F67"/>
    <mergeCell ref="G67:G68"/>
    <mergeCell ref="A67:A68"/>
    <mergeCell ref="B67:B68"/>
    <mergeCell ref="C67:C68"/>
    <mergeCell ref="A70:O70"/>
    <mergeCell ref="A32:B32"/>
    <mergeCell ref="A33:B33"/>
    <mergeCell ref="B38:B39"/>
    <mergeCell ref="A38:A39"/>
    <mergeCell ref="A47:B47"/>
    <mergeCell ref="A56:B56"/>
    <mergeCell ref="A61:B61"/>
    <mergeCell ref="A62:B62"/>
    <mergeCell ref="A86:B86"/>
    <mergeCell ref="A91:B91"/>
    <mergeCell ref="A92:B92"/>
    <mergeCell ref="A118:B118"/>
    <mergeCell ref="A123:B123"/>
    <mergeCell ref="A77:B77"/>
    <mergeCell ref="A78:O78"/>
    <mergeCell ref="A87:O87"/>
    <mergeCell ref="H93:I93"/>
    <mergeCell ref="A97:A98"/>
    <mergeCell ref="B97:B98"/>
    <mergeCell ref="C97:C98"/>
    <mergeCell ref="A100:O100"/>
    <mergeCell ref="D97:F97"/>
    <mergeCell ref="G97:G98"/>
    <mergeCell ref="L97:O97"/>
    <mergeCell ref="H97:K97"/>
    <mergeCell ref="H94:I94"/>
    <mergeCell ref="J94:O94"/>
    <mergeCell ref="J93:O93"/>
    <mergeCell ref="A108:B108"/>
    <mergeCell ref="A109:O109"/>
    <mergeCell ref="A119:O119"/>
    <mergeCell ref="H125:I125"/>
    <mergeCell ref="J125:O125"/>
    <mergeCell ref="J126:O126"/>
    <mergeCell ref="H126:I126"/>
    <mergeCell ref="D129:F129"/>
    <mergeCell ref="L129:O129"/>
    <mergeCell ref="H129:K129"/>
    <mergeCell ref="G129:G130"/>
    <mergeCell ref="B129:B130"/>
    <mergeCell ref="A129:A130"/>
    <mergeCell ref="C129:C130"/>
    <mergeCell ref="A132:O132"/>
    <mergeCell ref="A139:B139"/>
    <mergeCell ref="A140:O140"/>
    <mergeCell ref="A149:O149"/>
    <mergeCell ref="A153:B153"/>
    <mergeCell ref="A154:B154"/>
    <mergeCell ref="A159:A160"/>
    <mergeCell ref="B159:B160"/>
    <mergeCell ref="C159:C160"/>
    <mergeCell ref="H155:I155"/>
    <mergeCell ref="H156:I156"/>
    <mergeCell ref="J155:O155"/>
    <mergeCell ref="J156:O156"/>
    <mergeCell ref="H159:K159"/>
    <mergeCell ref="G159:G160"/>
    <mergeCell ref="L159:O159"/>
    <mergeCell ref="A162:O162"/>
    <mergeCell ref="A170:B170"/>
    <mergeCell ref="A171:O171"/>
    <mergeCell ref="H187:I187"/>
    <mergeCell ref="A181:O181"/>
    <mergeCell ref="J187:O187"/>
    <mergeCell ref="A215:B215"/>
    <mergeCell ref="A214:B214"/>
    <mergeCell ref="A209:B209"/>
    <mergeCell ref="A124:B124"/>
    <mergeCell ref="A200:B200"/>
    <mergeCell ref="A191:A192"/>
    <mergeCell ref="B191:B192"/>
    <mergeCell ref="A186:B186"/>
    <mergeCell ref="A185:B185"/>
    <mergeCell ref="A180:B180"/>
    <mergeCell ref="B251:B252"/>
    <mergeCell ref="A251:A252"/>
    <mergeCell ref="D220:F220"/>
    <mergeCell ref="D191:F191"/>
    <mergeCell ref="G191:G192"/>
    <mergeCell ref="D159:F159"/>
    <mergeCell ref="C220:C221"/>
    <mergeCell ref="C191:C192"/>
    <mergeCell ref="G220:G221"/>
    <mergeCell ref="A292:B292"/>
    <mergeCell ref="A293:O293"/>
    <mergeCell ref="A301:B301"/>
    <mergeCell ref="A302:O302"/>
    <mergeCell ref="A306:B306"/>
    <mergeCell ref="A307:B307"/>
    <mergeCell ref="H308:I308"/>
    <mergeCell ref="H309:I309"/>
    <mergeCell ref="D312:F312"/>
    <mergeCell ref="H312:K312"/>
    <mergeCell ref="G312:G313"/>
    <mergeCell ref="C312:C313"/>
    <mergeCell ref="A312:A313"/>
    <mergeCell ref="J188:O188"/>
    <mergeCell ref="L191:O191"/>
    <mergeCell ref="A194:O194"/>
    <mergeCell ref="H191:K191"/>
    <mergeCell ref="A201:O201"/>
    <mergeCell ref="H188:I188"/>
    <mergeCell ref="J217:O217"/>
    <mergeCell ref="L312:O312"/>
    <mergeCell ref="J309:O309"/>
    <mergeCell ref="J308:O308"/>
    <mergeCell ref="L220:O220"/>
    <mergeCell ref="J247:O247"/>
    <mergeCell ref="J248:O248"/>
    <mergeCell ref="L251:O251"/>
    <mergeCell ref="J279:O279"/>
    <mergeCell ref="J280:O280"/>
    <mergeCell ref="A286:O286"/>
    <mergeCell ref="A283:A284"/>
    <mergeCell ref="B283:B284"/>
    <mergeCell ref="H283:K283"/>
    <mergeCell ref="H280:I280"/>
    <mergeCell ref="H279:I279"/>
    <mergeCell ref="A278:B278"/>
    <mergeCell ref="A277:B277"/>
    <mergeCell ref="A273:O273"/>
    <mergeCell ref="A272:B272"/>
    <mergeCell ref="L283:O283"/>
    <mergeCell ref="D283:F283"/>
    <mergeCell ref="G283:G284"/>
    <mergeCell ref="C283:C284"/>
    <mergeCell ref="A240:B240"/>
    <mergeCell ref="A230:B230"/>
    <mergeCell ref="A231:O231"/>
    <mergeCell ref="A223:O223"/>
    <mergeCell ref="B220:B221"/>
    <mergeCell ref="A220:A221"/>
    <mergeCell ref="H220:K220"/>
    <mergeCell ref="H217:I217"/>
    <mergeCell ref="J216:O216"/>
    <mergeCell ref="H216:I216"/>
    <mergeCell ref="A210:O210"/>
    <mergeCell ref="A241:O241"/>
    <mergeCell ref="A245:B245"/>
    <mergeCell ref="A246:B246"/>
    <mergeCell ref="H247:I247"/>
    <mergeCell ref="H248:I248"/>
    <mergeCell ref="H251:K251"/>
    <mergeCell ref="D251:F251"/>
    <mergeCell ref="G251:G252"/>
    <mergeCell ref="C251:C252"/>
    <mergeCell ref="A254:O254"/>
    <mergeCell ref="A262:B262"/>
    <mergeCell ref="A263:O263"/>
    <mergeCell ref="B344:B345"/>
    <mergeCell ref="A339:B339"/>
    <mergeCell ref="A338:B338"/>
    <mergeCell ref="A333:B333"/>
    <mergeCell ref="A344:A345"/>
    <mergeCell ref="A353:B353"/>
    <mergeCell ref="A323:B323"/>
    <mergeCell ref="A334:O334"/>
    <mergeCell ref="A324:O324"/>
    <mergeCell ref="B312:B313"/>
    <mergeCell ref="A315:O315"/>
    <mergeCell ref="J340:O340"/>
    <mergeCell ref="H340:I340"/>
    <mergeCell ref="J341:O341"/>
    <mergeCell ref="H341:I341"/>
    <mergeCell ref="L344:O344"/>
    <mergeCell ref="H344:K344"/>
    <mergeCell ref="D344:F344"/>
    <mergeCell ref="C344:C345"/>
    <mergeCell ref="G344:G345"/>
    <mergeCell ref="A347:O347"/>
    <mergeCell ref="A354:O354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72"/>
  <rowBreaks count="19" manualBreakCount="19">
    <brk id="33" man="true" max="16383"/>
    <brk id="62" man="true" max="16383"/>
    <brk id="92" man="true" max="16383"/>
    <brk id="124" man="true" max="16383"/>
    <brk id="154" man="true" max="16383"/>
    <brk id="186" man="true" max="16383"/>
    <brk id="215" man="true" max="16383"/>
    <brk id="246" man="true" max="16383"/>
    <brk id="278" man="true" max="16383"/>
    <brk id="307" man="true" max="16383"/>
    <brk id="339" man="true" max="16383"/>
    <brk id="369" man="true" max="16383"/>
    <brk id="399" man="true" max="16383"/>
    <brk id="430" man="true" max="16383"/>
    <brk id="461" man="true" max="16383"/>
    <brk id="493" man="true" max="16383"/>
    <brk id="522" man="true" max="16383"/>
    <brk id="552" man="true" max="16383"/>
    <brk id="584" man="true" max="16383"/>
  </rowBreaks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H25"/>
  <sheetViews>
    <sheetView showZeros="true" workbookViewId="0"/>
  </sheetViews>
  <sheetFormatPr baseColWidth="8" customHeight="false" defaultColWidth="9.14062530925693" defaultRowHeight="15.75" zeroHeight="false"/>
  <cols>
    <col bestFit="true" customWidth="true" max="1" min="1" outlineLevel="0" style="196" width="9.14062530925693"/>
    <col bestFit="true" customWidth="true" max="2" min="2" outlineLevel="0" style="196" width="29.4257806215741"/>
    <col bestFit="true" customWidth="true" max="4" min="3" outlineLevel="0" style="196" width="8.14062514009074"/>
    <col bestFit="true" customWidth="true" max="5" min="5" outlineLevel="0" style="196" width="10.9999998308338"/>
    <col bestFit="true" customWidth="true" max="6" min="6" outlineLevel="0" style="196" width="9.00000016916618"/>
    <col bestFit="true" customWidth="true" max="7" min="7" outlineLevel="0" style="196" width="34.5703136696256"/>
    <col bestFit="true" customWidth="true" max="16384" min="8" outlineLevel="0" style="196" width="9.14062530925693"/>
  </cols>
  <sheetData>
    <row outlineLevel="0" r="1">
      <c r="B1" s="197" t="n"/>
      <c r="C1" s="197" t="n"/>
      <c r="D1" s="197" t="n"/>
      <c r="E1" s="197" t="n"/>
      <c r="F1" s="197" t="n"/>
      <c r="G1" s="198" t="s">
        <v>541</v>
      </c>
      <c r="H1" s="197" t="n"/>
    </row>
    <row customHeight="true" ht="55.5" outlineLevel="0" r="2">
      <c r="B2" s="199" t="s">
        <v>542</v>
      </c>
      <c r="C2" s="200" t="s"/>
      <c r="D2" s="200" t="s"/>
      <c r="E2" s="200" t="s"/>
      <c r="F2" s="200" t="s"/>
      <c r="G2" s="201" t="s"/>
      <c r="H2" s="197" t="n"/>
    </row>
    <row outlineLevel="0" r="3">
      <c r="B3" s="202" t="s">
        <v>543</v>
      </c>
      <c r="C3" s="203" t="s"/>
      <c r="D3" s="203" t="s"/>
      <c r="E3" s="203" t="s"/>
      <c r="F3" s="204" t="s"/>
      <c r="G3" s="197" t="n"/>
      <c r="H3" s="205" t="n"/>
    </row>
    <row ht="78.75" outlineLevel="0" r="4">
      <c r="B4" s="206" t="s">
        <v>544</v>
      </c>
      <c r="C4" s="206" t="s">
        <v>228</v>
      </c>
      <c r="D4" s="206" t="s">
        <v>230</v>
      </c>
      <c r="E4" s="206" t="s">
        <v>231</v>
      </c>
      <c r="F4" s="207" t="s">
        <v>545</v>
      </c>
      <c r="G4" s="206" t="s">
        <v>546</v>
      </c>
      <c r="H4" s="197" t="n"/>
    </row>
    <row ht="79.5" outlineLevel="0" r="5">
      <c r="B5" s="208" t="s">
        <v>547</v>
      </c>
      <c r="C5" s="209" t="n">
        <v>90</v>
      </c>
      <c r="D5" s="209" t="n">
        <v>92</v>
      </c>
      <c r="E5" s="209" t="n">
        <v>383</v>
      </c>
      <c r="F5" s="209" t="n">
        <v>2720</v>
      </c>
      <c r="G5" s="208" t="s">
        <v>548</v>
      </c>
      <c r="H5" s="197" t="n"/>
    </row>
    <row ht="94.5" outlineLevel="0" r="6">
      <c r="B6" s="208" t="s">
        <v>549</v>
      </c>
      <c r="C6" s="210" t="n">
        <v>0.13</v>
      </c>
      <c r="D6" s="211" t="n">
        <v>0.3</v>
      </c>
      <c r="E6" s="211" t="n">
        <v>0.56</v>
      </c>
      <c r="F6" s="211" t="n">
        <v>1</v>
      </c>
      <c r="G6" s="208" t="n"/>
      <c r="H6" s="197" t="n"/>
    </row>
    <row ht="173.25" outlineLevel="0" r="7">
      <c r="B7" s="208" t="s">
        <v>550</v>
      </c>
      <c r="C7" s="212" t="n">
        <v>76</v>
      </c>
      <c r="D7" s="209" t="n">
        <v>85</v>
      </c>
      <c r="E7" s="209" t="n">
        <v>370</v>
      </c>
      <c r="F7" s="209" t="n">
        <v>2550</v>
      </c>
      <c r="G7" s="208" t="s">
        <v>551</v>
      </c>
      <c r="H7" s="197" t="n"/>
    </row>
    <row ht="94.5" outlineLevel="0" r="8">
      <c r="B8" s="208" t="s">
        <v>552</v>
      </c>
      <c r="C8" s="212" t="n">
        <v>0.12</v>
      </c>
      <c r="D8" s="211" t="n">
        <v>0.3</v>
      </c>
      <c r="E8" s="211" t="n">
        <v>0.58</v>
      </c>
      <c r="F8" s="211" t="n">
        <v>1</v>
      </c>
      <c r="G8" s="208" t="n"/>
      <c r="H8" s="197" t="n"/>
    </row>
    <row ht="78.75" outlineLevel="0" r="9">
      <c r="B9" s="208" t="s">
        <v>553</v>
      </c>
      <c r="C9" s="212" t="s">
        <v>554</v>
      </c>
      <c r="D9" s="211" t="s">
        <v>555</v>
      </c>
      <c r="E9" s="211" t="s">
        <v>556</v>
      </c>
      <c r="F9" s="211" t="n"/>
      <c r="G9" s="208" t="n"/>
      <c r="H9" s="197" t="n"/>
    </row>
    <row ht="220.5" outlineLevel="0" r="10">
      <c r="B10" s="208" t="s">
        <v>557</v>
      </c>
      <c r="C10" s="212" t="n">
        <v>96</v>
      </c>
      <c r="D10" s="209" t="n">
        <v>116</v>
      </c>
      <c r="E10" s="209" t="n">
        <v>387</v>
      </c>
      <c r="F10" s="209" t="n">
        <v>2881</v>
      </c>
      <c r="G10" s="208" t="s">
        <v>558</v>
      </c>
      <c r="H10" s="197" t="n"/>
    </row>
    <row ht="94.5" outlineLevel="0" r="11">
      <c r="B11" s="208" t="s">
        <v>559</v>
      </c>
      <c r="C11" s="212" t="n">
        <v>0.13</v>
      </c>
      <c r="D11" s="211" t="n">
        <v>0.36</v>
      </c>
      <c r="E11" s="211" t="n">
        <v>0.54</v>
      </c>
      <c r="F11" s="211" t="n">
        <v>1.03</v>
      </c>
      <c r="G11" s="208" t="n"/>
      <c r="H11" s="197" t="n"/>
    </row>
    <row ht="157.5" outlineLevel="0" r="12">
      <c r="B12" s="208" t="s">
        <v>560</v>
      </c>
      <c r="C12" s="212" t="n">
        <v>111</v>
      </c>
      <c r="D12" s="209" t="n">
        <v>115</v>
      </c>
      <c r="E12" s="209" t="n">
        <v>375</v>
      </c>
      <c r="F12" s="209" t="n">
        <v>2992</v>
      </c>
      <c r="G12" s="208" t="s">
        <v>561</v>
      </c>
      <c r="H12" s="197" t="n"/>
    </row>
    <row ht="94.5" outlineLevel="0" r="13">
      <c r="B13" s="208" t="s">
        <v>562</v>
      </c>
      <c r="C13" s="212" t="n">
        <v>0.15</v>
      </c>
      <c r="D13" s="211" t="n">
        <v>0.35</v>
      </c>
      <c r="E13" s="211" t="n">
        <v>0.5</v>
      </c>
      <c r="F13" s="211" t="n">
        <v>1</v>
      </c>
      <c r="G13" s="208" t="n"/>
      <c r="H13" s="197" t="n"/>
    </row>
    <row outlineLevel="0" r="14">
      <c r="B14" s="213" t="n"/>
      <c r="C14" s="214" t="n"/>
      <c r="D14" s="215" t="n"/>
      <c r="E14" s="215" t="n"/>
      <c r="F14" s="215" t="n"/>
      <c r="G14" s="213" t="n"/>
      <c r="H14" s="197" t="n"/>
    </row>
    <row ht="31.5" outlineLevel="0" r="15">
      <c r="B15" s="207" t="s">
        <v>563</v>
      </c>
      <c r="C15" s="216" t="n">
        <v>25.82</v>
      </c>
      <c r="D15" s="217" t="n">
        <v>24.2</v>
      </c>
      <c r="E15" s="217" t="n">
        <v>84.4</v>
      </c>
      <c r="F15" s="217" t="n">
        <v>665.75</v>
      </c>
      <c r="G15" s="197" t="n"/>
      <c r="H15" s="197" t="n"/>
    </row>
    <row outlineLevel="0" r="16">
      <c r="B16" s="218" t="n"/>
      <c r="C16" s="219" t="n"/>
      <c r="D16" s="220" t="n"/>
      <c r="E16" s="220" t="n"/>
      <c r="F16" s="220" t="n"/>
      <c r="G16" s="197" t="n"/>
      <c r="H16" s="197" t="n"/>
    </row>
    <row ht="63" outlineLevel="0" r="17">
      <c r="B17" s="208" t="s">
        <v>564</v>
      </c>
      <c r="C17" s="221" t="n">
        <f aca="false" ca="false" dt2D="false" dtr="false" t="normal">C15*4/F15</f>
        <v>0.155133308298911</v>
      </c>
      <c r="D17" s="222" t="n">
        <f aca="false" ca="false" dt2D="false" dtr="false" t="normal">D15*9/F15</f>
        <v>0.3271498310176492</v>
      </c>
      <c r="E17" s="222" t="n">
        <f aca="false" ca="false" dt2D="false" dtr="false" t="normal">E15*4/F15</f>
        <v>0.5070972587307548</v>
      </c>
      <c r="F17" s="211" t="n"/>
    </row>
    <row customFormat="true" ht="15.75" outlineLevel="0" r="18" s="223">
      <c r="B18" s="213" t="n"/>
      <c r="C18" s="214" t="n"/>
      <c r="D18" s="224" t="n"/>
      <c r="E18" s="224" t="n"/>
      <c r="F18" s="215" t="n"/>
    </row>
    <row ht="31.5" outlineLevel="0" r="19">
      <c r="B19" s="207" t="s">
        <v>565</v>
      </c>
      <c r="C19" s="216" t="n">
        <v>40.71</v>
      </c>
      <c r="D19" s="217" t="n">
        <v>36.48</v>
      </c>
      <c r="E19" s="217" t="n">
        <v>136.2</v>
      </c>
      <c r="F19" s="217" t="n">
        <v>1021.56</v>
      </c>
    </row>
    <row outlineLevel="0" r="20">
      <c r="B20" s="218" t="n"/>
      <c r="C20" s="219" t="n"/>
      <c r="D20" s="220" t="n"/>
      <c r="E20" s="220" t="n"/>
      <c r="F20" s="220" t="n"/>
    </row>
    <row ht="63" outlineLevel="0" r="21">
      <c r="B21" s="208" t="s">
        <v>566</v>
      </c>
      <c r="C21" s="221" t="n">
        <f aca="false" ca="false" dt2D="false" dtr="false" t="normal">C19*4/F19</f>
        <v>0.15940326559379772</v>
      </c>
      <c r="D21" s="222" t="n">
        <f aca="false" ca="false" dt2D="false" dtr="false" t="normal">D19*9/F19</f>
        <v>0.32139081404910136</v>
      </c>
      <c r="E21" s="222" t="n">
        <f aca="false" ca="false" dt2D="false" dtr="false" t="normal">E19*4/F19</f>
        <v>0.5333020086925878</v>
      </c>
      <c r="F21" s="211" t="n"/>
    </row>
    <row customFormat="true" ht="15.75" outlineLevel="0" r="22" s="223">
      <c r="B22" s="213" t="n"/>
      <c r="C22" s="214" t="n"/>
      <c r="D22" s="224" t="n"/>
      <c r="E22" s="224" t="n"/>
      <c r="F22" s="215" t="n"/>
    </row>
    <row ht="31.5" outlineLevel="0" r="23">
      <c r="B23" s="207" t="s">
        <v>567</v>
      </c>
      <c r="C23" s="216" t="n">
        <v>14.07</v>
      </c>
      <c r="D23" s="217" t="n">
        <v>12.87</v>
      </c>
      <c r="E23" s="217" t="n">
        <v>50.8</v>
      </c>
      <c r="F23" s="217" t="n">
        <v>382.39</v>
      </c>
    </row>
    <row outlineLevel="0" r="24">
      <c r="B24" s="225" t="n"/>
      <c r="C24" s="226" t="n"/>
      <c r="D24" s="227" t="n"/>
      <c r="E24" s="227" t="n"/>
      <c r="F24" s="227" t="n"/>
    </row>
    <row ht="63" outlineLevel="0" r="25">
      <c r="B25" s="208" t="s">
        <v>568</v>
      </c>
      <c r="C25" s="221" t="n">
        <f aca="false" ca="false" dt2D="false" dtr="false" t="normal">C23*4/F23</f>
        <v>0.14717958105598997</v>
      </c>
      <c r="D25" s="222" t="n">
        <f aca="false" ca="false" dt2D="false" dtr="false" t="normal">D23*9/F23</f>
        <v>0.30291064096864456</v>
      </c>
      <c r="E25" s="222" t="n">
        <f aca="false" ca="false" dt2D="false" dtr="false" t="normal">E23*4/F23</f>
        <v>0.5313946494416695</v>
      </c>
      <c r="F25" s="211" t="n"/>
    </row>
  </sheetData>
  <mergeCells count="2">
    <mergeCell ref="B2:G2"/>
    <mergeCell ref="B3:F3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1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H13"/>
  <sheetViews>
    <sheetView showZeros="true" workbookViewId="0"/>
  </sheetViews>
  <sheetFormatPr baseColWidth="8" customHeight="false" defaultColWidth="9.14062530925693" defaultRowHeight="15" zeroHeight="false"/>
  <cols>
    <col bestFit="true" customWidth="true" max="2" min="2" outlineLevel="0" width="29.4257806215741"/>
    <col bestFit="true" customWidth="true" max="4" min="3" outlineLevel="0" width="8.14062514009074"/>
    <col bestFit="true" customWidth="true" max="5" min="5" outlineLevel="0" width="10.9999998308338"/>
    <col bestFit="true" customWidth="true" max="6" min="6" outlineLevel="0" width="9.00000016916618"/>
    <col bestFit="true" customWidth="true" max="7" min="7" outlineLevel="0" width="34.5703136696256"/>
    <col bestFit="true" customWidth="true" max="8" min="8" outlineLevel="0" width="6.99999983083382"/>
  </cols>
  <sheetData>
    <row outlineLevel="0" r="1">
      <c r="B1" s="228" t="n"/>
      <c r="C1" s="228" t="n"/>
      <c r="D1" s="228" t="n"/>
      <c r="E1" s="228" t="n"/>
      <c r="F1" s="228" t="n"/>
      <c r="G1" s="229" t="s">
        <v>569</v>
      </c>
      <c r="H1" s="228" t="n"/>
    </row>
    <row customHeight="true" ht="51.75" outlineLevel="0" r="2">
      <c r="B2" s="230" t="s">
        <v>542</v>
      </c>
      <c r="C2" s="231" t="s"/>
      <c r="D2" s="231" t="s"/>
      <c r="E2" s="231" t="s"/>
      <c r="F2" s="231" t="s"/>
      <c r="G2" s="232" t="s"/>
      <c r="H2" s="228" t="n"/>
    </row>
    <row ht="15.75" outlineLevel="0" r="3">
      <c r="B3" s="233" t="s">
        <v>570</v>
      </c>
      <c r="C3" s="234" t="s"/>
      <c r="D3" s="234" t="s"/>
      <c r="E3" s="234" t="s"/>
      <c r="F3" s="234" t="s"/>
      <c r="G3" s="235" t="s"/>
      <c r="H3" s="205" t="n"/>
    </row>
    <row ht="72" outlineLevel="0" r="4">
      <c r="B4" s="236" t="s">
        <v>544</v>
      </c>
      <c r="C4" s="236" t="s">
        <v>228</v>
      </c>
      <c r="D4" s="236" t="s">
        <v>230</v>
      </c>
      <c r="E4" s="236" t="s">
        <v>231</v>
      </c>
      <c r="F4" s="237" t="s">
        <v>545</v>
      </c>
      <c r="G4" s="238" t="s">
        <v>546</v>
      </c>
      <c r="H4" s="228" t="n"/>
    </row>
    <row ht="75" outlineLevel="0" r="5">
      <c r="B5" s="239" t="s">
        <v>547</v>
      </c>
      <c r="C5" s="240" t="n">
        <v>90</v>
      </c>
      <c r="D5" s="240" t="n">
        <v>92</v>
      </c>
      <c r="E5" s="240" t="n">
        <v>383</v>
      </c>
      <c r="F5" s="241" t="n">
        <v>2720</v>
      </c>
      <c r="G5" s="242" t="s">
        <v>548</v>
      </c>
      <c r="H5" s="228" t="n"/>
    </row>
    <row ht="75.75" outlineLevel="0" r="6">
      <c r="B6" s="243" t="s">
        <v>549</v>
      </c>
      <c r="C6" s="244" t="n">
        <v>0.13</v>
      </c>
      <c r="D6" s="244" t="n">
        <v>0.3</v>
      </c>
      <c r="E6" s="244" t="n">
        <v>0.56</v>
      </c>
      <c r="F6" s="245" t="n">
        <v>1</v>
      </c>
      <c r="G6" s="242" t="n"/>
      <c r="H6" s="228" t="n"/>
    </row>
    <row ht="150" outlineLevel="0" r="7">
      <c r="B7" s="246" t="s">
        <v>550</v>
      </c>
      <c r="C7" s="247" t="n">
        <v>76</v>
      </c>
      <c r="D7" s="247" t="n">
        <v>85</v>
      </c>
      <c r="E7" s="247" t="n">
        <v>370</v>
      </c>
      <c r="F7" s="248" t="n">
        <v>2550</v>
      </c>
      <c r="G7" s="242" t="s">
        <v>551</v>
      </c>
      <c r="H7" s="228" t="n"/>
    </row>
    <row ht="75.75" outlineLevel="0" r="8">
      <c r="B8" s="249" t="s">
        <v>552</v>
      </c>
      <c r="C8" s="250" t="n">
        <v>0.12</v>
      </c>
      <c r="D8" s="250" t="n">
        <v>0.3</v>
      </c>
      <c r="E8" s="250" t="n">
        <v>0.58</v>
      </c>
      <c r="F8" s="251" t="n">
        <v>1</v>
      </c>
      <c r="G8" s="242" t="n"/>
      <c r="H8" s="228" t="n"/>
    </row>
    <row ht="75.75" outlineLevel="0" r="9">
      <c r="B9" s="252" t="s">
        <v>553</v>
      </c>
      <c r="C9" s="250" t="s">
        <v>554</v>
      </c>
      <c r="D9" s="250" t="s">
        <v>555</v>
      </c>
      <c r="E9" s="250" t="s">
        <v>556</v>
      </c>
      <c r="F9" s="253" t="n"/>
      <c r="G9" s="242" t="n"/>
      <c r="H9" s="228" t="n"/>
    </row>
    <row ht="210" outlineLevel="0" r="10">
      <c r="B10" s="254" t="s">
        <v>571</v>
      </c>
      <c r="C10" s="255" t="n">
        <v>85</v>
      </c>
      <c r="D10" s="255" t="n">
        <v>95</v>
      </c>
      <c r="E10" s="255" t="n">
        <v>410</v>
      </c>
      <c r="F10" s="256" t="n">
        <v>2837</v>
      </c>
      <c r="G10" s="242" t="s">
        <v>558</v>
      </c>
      <c r="H10" s="228" t="n"/>
    </row>
    <row ht="75.75" outlineLevel="0" r="11">
      <c r="B11" s="257" t="s">
        <v>559</v>
      </c>
      <c r="C11" s="258" t="n">
        <v>0.12</v>
      </c>
      <c r="D11" s="258" t="n">
        <v>0.3</v>
      </c>
      <c r="E11" s="258" t="n">
        <v>0.58</v>
      </c>
      <c r="F11" s="259" t="n">
        <v>1</v>
      </c>
      <c r="G11" s="242" t="n"/>
      <c r="H11" s="228" t="n"/>
    </row>
    <row ht="135.75" outlineLevel="0" r="12">
      <c r="B12" s="260" t="s">
        <v>560</v>
      </c>
      <c r="C12" s="261" t="n">
        <v>95</v>
      </c>
      <c r="D12" s="261" t="n">
        <v>97</v>
      </c>
      <c r="E12" s="261" t="n">
        <v>402</v>
      </c>
      <c r="F12" s="262" t="n">
        <v>2856</v>
      </c>
      <c r="G12" s="242" t="s">
        <v>561</v>
      </c>
      <c r="H12" s="229" t="n"/>
    </row>
    <row ht="75.75" outlineLevel="0" r="13">
      <c r="B13" s="263" t="s">
        <v>562</v>
      </c>
      <c r="C13" s="264" t="n">
        <v>0.13</v>
      </c>
      <c r="D13" s="264" t="n">
        <v>0.31</v>
      </c>
      <c r="E13" s="264" t="n">
        <v>0.56</v>
      </c>
      <c r="F13" s="265" t="n">
        <v>1</v>
      </c>
      <c r="G13" s="242" t="n"/>
      <c r="H13" s="228" t="n"/>
    </row>
  </sheetData>
  <mergeCells count="2">
    <mergeCell ref="B2:G2"/>
    <mergeCell ref="B3:G3"/>
  </mergeCells>
  <pageMargins bottom="0.75" footer="0.300000011920929" header="0.300000011920929" left="0.700000047683716" right="0.700000047683716" top="0.75"/>
</worksheet>
</file>

<file path=xl/worksheets/sheet1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24"/>
  <sheetViews>
    <sheetView showZeros="true" workbookViewId="0"/>
  </sheetViews>
  <sheetFormatPr baseColWidth="8" customHeight="false" defaultColWidth="9.14062530925693" defaultRowHeight="11.25" zeroHeight="false"/>
  <cols>
    <col customWidth="true" max="1" min="1" outlineLevel="0" style="169" width="13.4257806215741"/>
    <col customWidth="true" max="2" min="2" outlineLevel="0" style="169" width="34.5703136696256"/>
    <col customWidth="true" max="3" min="3" outlineLevel="0" style="169" width="13.4257806215741"/>
    <col customWidth="true" max="4" min="4" outlineLevel="0" style="169" width="33.7109386405501"/>
    <col customWidth="true" max="5" min="5" outlineLevel="0" style="169" width="28.9999988158367"/>
    <col customWidth="true" max="1025" min="6" outlineLevel="0" style="169" width="7.57031248546228"/>
    <col bestFit="true" customWidth="true" max="16384" min="1026" outlineLevel="0" style="169" width="9.14062530925693"/>
  </cols>
  <sheetData>
    <row ht="16.5" outlineLevel="0" r="1">
      <c r="A1" s="8" t="n"/>
      <c r="B1" s="8" t="n"/>
      <c r="C1" s="8" t="n"/>
      <c r="D1" s="8" t="n"/>
      <c r="E1" s="266" t="s">
        <v>572</v>
      </c>
    </row>
    <row customHeight="true" ht="30.75" outlineLevel="0" r="2">
      <c r="A2" s="267" t="s">
        <v>573</v>
      </c>
      <c r="B2" s="268" t="s"/>
      <c r="C2" s="268" t="s"/>
      <c r="D2" s="268" t="s"/>
      <c r="E2" s="269" t="s"/>
    </row>
    <row ht="16.5" outlineLevel="0" r="3">
      <c r="A3" s="8" t="n"/>
      <c r="B3" s="8" t="n"/>
      <c r="C3" s="8" t="n"/>
      <c r="D3" s="8" t="n"/>
      <c r="E3" s="8" t="n"/>
    </row>
    <row ht="16.5" outlineLevel="0" r="4">
      <c r="A4" s="270" t="s">
        <v>574</v>
      </c>
      <c r="B4" s="270" t="s">
        <v>575</v>
      </c>
      <c r="C4" s="270" t="s">
        <v>574</v>
      </c>
      <c r="D4" s="270" t="s">
        <v>575</v>
      </c>
      <c r="E4" s="270" t="s">
        <v>546</v>
      </c>
    </row>
    <row ht="16.5" outlineLevel="0" r="5">
      <c r="A5" s="35" t="s">
        <v>42</v>
      </c>
      <c r="B5" s="33" t="s">
        <v>43</v>
      </c>
      <c r="C5" s="35" t="s">
        <v>42</v>
      </c>
      <c r="D5" s="33" t="s">
        <v>43</v>
      </c>
      <c r="E5" s="271" t="s">
        <v>576</v>
      </c>
    </row>
    <row ht="33" outlineLevel="0" r="6">
      <c r="A6" s="34" t="s">
        <v>69</v>
      </c>
      <c r="B6" s="33" t="s">
        <v>70</v>
      </c>
      <c r="C6" s="34" t="s">
        <v>577</v>
      </c>
      <c r="D6" s="33" t="s">
        <v>578</v>
      </c>
      <c r="E6" s="271" t="n"/>
    </row>
    <row ht="16.5" outlineLevel="0" r="7">
      <c r="A7" s="34" t="s">
        <v>86</v>
      </c>
      <c r="B7" s="33" t="s">
        <v>351</v>
      </c>
      <c r="C7" s="34" t="s">
        <v>579</v>
      </c>
      <c r="D7" s="33" t="s">
        <v>580</v>
      </c>
      <c r="E7" s="271" t="n"/>
    </row>
    <row ht="16.5" outlineLevel="0" r="8">
      <c r="A8" s="34" t="s">
        <v>103</v>
      </c>
      <c r="B8" s="33" t="s">
        <v>104</v>
      </c>
      <c r="C8" s="34" t="s">
        <v>581</v>
      </c>
      <c r="D8" s="33" t="s">
        <v>582</v>
      </c>
      <c r="E8" s="271" t="n"/>
    </row>
    <row ht="33" outlineLevel="0" r="9">
      <c r="A9" s="34" t="s">
        <v>123</v>
      </c>
      <c r="B9" s="33" t="s">
        <v>583</v>
      </c>
      <c r="C9" s="34" t="s">
        <v>123</v>
      </c>
      <c r="D9" s="33" t="s">
        <v>583</v>
      </c>
      <c r="E9" s="271" t="s">
        <v>576</v>
      </c>
    </row>
    <row ht="16.5" outlineLevel="0" r="10">
      <c r="A10" s="34" t="s">
        <v>584</v>
      </c>
      <c r="B10" s="33" t="s">
        <v>138</v>
      </c>
      <c r="C10" s="34" t="s">
        <v>584</v>
      </c>
      <c r="D10" s="33" t="s">
        <v>138</v>
      </c>
      <c r="E10" s="271" t="s">
        <v>576</v>
      </c>
    </row>
    <row ht="33" outlineLevel="0" r="11">
      <c r="A11" s="34" t="s">
        <v>149</v>
      </c>
      <c r="B11" s="33" t="s">
        <v>150</v>
      </c>
      <c r="C11" s="34" t="s">
        <v>585</v>
      </c>
      <c r="D11" s="33" t="s">
        <v>586</v>
      </c>
      <c r="E11" s="271" t="n"/>
    </row>
    <row ht="33" outlineLevel="0" r="12">
      <c r="A12" s="34" t="s">
        <v>69</v>
      </c>
      <c r="B12" s="33" t="s">
        <v>70</v>
      </c>
      <c r="C12" s="34" t="s">
        <v>587</v>
      </c>
      <c r="D12" s="33" t="s">
        <v>588</v>
      </c>
      <c r="E12" s="271" t="n"/>
    </row>
    <row ht="16.5" outlineLevel="0" r="13">
      <c r="A13" s="34" t="s">
        <v>167</v>
      </c>
      <c r="B13" s="33" t="s">
        <v>168</v>
      </c>
      <c r="C13" s="34" t="s">
        <v>167</v>
      </c>
      <c r="D13" s="33" t="s">
        <v>168</v>
      </c>
      <c r="E13" s="271" t="s">
        <v>576</v>
      </c>
    </row>
    <row ht="33" outlineLevel="0" r="14">
      <c r="A14" s="34" t="s">
        <v>177</v>
      </c>
      <c r="B14" s="33" t="s">
        <v>393</v>
      </c>
      <c r="C14" s="34" t="s">
        <v>589</v>
      </c>
      <c r="D14" s="33" t="s">
        <v>590</v>
      </c>
      <c r="E14" s="271" t="n"/>
    </row>
    <row ht="16.5" outlineLevel="0" r="15">
      <c r="A15" s="34" t="s">
        <v>591</v>
      </c>
      <c r="B15" s="33" t="s">
        <v>187</v>
      </c>
      <c r="C15" s="34" t="s">
        <v>591</v>
      </c>
      <c r="D15" s="33" t="s">
        <v>187</v>
      </c>
      <c r="E15" s="271" t="s">
        <v>576</v>
      </c>
    </row>
    <row ht="16.5" outlineLevel="0" r="16">
      <c r="A16" s="34" t="s">
        <v>42</v>
      </c>
      <c r="B16" s="33" t="s">
        <v>192</v>
      </c>
      <c r="C16" s="34" t="s">
        <v>42</v>
      </c>
      <c r="D16" s="33" t="s">
        <v>192</v>
      </c>
      <c r="E16" s="271" t="s">
        <v>576</v>
      </c>
    </row>
    <row ht="16.5" outlineLevel="0" r="17">
      <c r="A17" s="34" t="s">
        <v>103</v>
      </c>
      <c r="B17" s="33" t="s">
        <v>104</v>
      </c>
      <c r="C17" s="34" t="s">
        <v>592</v>
      </c>
      <c r="D17" s="33" t="s">
        <v>593</v>
      </c>
      <c r="E17" s="271" t="n"/>
    </row>
    <row ht="49.5" outlineLevel="0" r="18">
      <c r="A18" s="34" t="s">
        <v>197</v>
      </c>
      <c r="B18" s="33" t="s">
        <v>594</v>
      </c>
      <c r="C18" s="34" t="s">
        <v>197</v>
      </c>
      <c r="D18" s="33" t="s">
        <v>594</v>
      </c>
      <c r="E18" s="271" t="s">
        <v>576</v>
      </c>
    </row>
    <row ht="16.5" outlineLevel="0" r="19">
      <c r="A19" s="34" t="s">
        <v>205</v>
      </c>
      <c r="B19" s="33" t="s">
        <v>206</v>
      </c>
      <c r="C19" s="34" t="s">
        <v>595</v>
      </c>
      <c r="D19" s="33" t="s">
        <v>596</v>
      </c>
      <c r="E19" s="271" t="n"/>
    </row>
    <row ht="33" outlineLevel="0" r="20">
      <c r="A20" s="34" t="s">
        <v>149</v>
      </c>
      <c r="B20" s="33" t="s">
        <v>150</v>
      </c>
      <c r="C20" s="34" t="s">
        <v>597</v>
      </c>
      <c r="D20" s="33" t="s">
        <v>598</v>
      </c>
      <c r="E20" s="271" t="n"/>
    </row>
    <row ht="16.5" outlineLevel="0" r="21">
      <c r="A21" s="34" t="s">
        <v>42</v>
      </c>
      <c r="B21" s="33" t="s">
        <v>213</v>
      </c>
      <c r="C21" s="34" t="s">
        <v>42</v>
      </c>
      <c r="D21" s="33" t="s">
        <v>213</v>
      </c>
      <c r="E21" s="271" t="s">
        <v>576</v>
      </c>
    </row>
    <row ht="16.5" outlineLevel="0" r="22">
      <c r="A22" s="34" t="s">
        <v>103</v>
      </c>
      <c r="B22" s="33" t="s">
        <v>104</v>
      </c>
      <c r="C22" s="34" t="s">
        <v>587</v>
      </c>
      <c r="D22" s="33" t="s">
        <v>588</v>
      </c>
      <c r="E22" s="271" t="n"/>
    </row>
    <row ht="33" outlineLevel="0" r="23">
      <c r="A23" s="35" t="s">
        <v>69</v>
      </c>
      <c r="B23" s="33" t="s">
        <v>70</v>
      </c>
      <c r="C23" s="35" t="s">
        <v>599</v>
      </c>
      <c r="D23" s="33" t="s">
        <v>600</v>
      </c>
      <c r="E23" s="271" t="n"/>
    </row>
    <row ht="16.5" outlineLevel="0" r="24">
      <c r="A24" s="35" t="s">
        <v>177</v>
      </c>
      <c r="B24" s="33" t="s">
        <v>393</v>
      </c>
      <c r="C24" s="35" t="s">
        <v>591</v>
      </c>
      <c r="D24" s="33" t="s">
        <v>187</v>
      </c>
      <c r="E24" s="271" t="n"/>
    </row>
  </sheetData>
  <mergeCells count="1">
    <mergeCell ref="A2:E2"/>
  </mergeCells>
  <pageMargins bottom="0.75" footer="0.300000011920929" header="0.300000011920929" left="0.700000047683716" right="0.700000047683716" top="0.75"/>
</worksheet>
</file>

<file path=xl/worksheets/sheet1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421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62" width="29.4257806215741"/>
    <col customWidth="true" max="2" min="2" outlineLevel="0" style="53" width="12.8554686436103"/>
    <col customWidth="true" max="3" min="3" outlineLevel="0" style="53" width="10.2851563273142"/>
    <col customWidth="true" max="4" min="4" outlineLevel="0" style="272" width="39.5703138387917"/>
    <col customWidth="true" max="6" min="5" outlineLevel="0" style="53" width="8"/>
    <col customWidth="true" max="7" min="7" outlineLevel="0" style="272" width="41.8554674594471"/>
    <col customWidth="true" max="9" min="8" outlineLevel="0" style="53" width="8"/>
    <col customWidth="true" max="10" min="10" outlineLevel="0" style="272" width="42.4257821440697"/>
    <col customWidth="true" max="11" min="11" outlineLevel="0" style="53" width="8"/>
    <col customWidth="true" max="12" min="12" outlineLevel="0" style="273" width="10.2851563273142"/>
    <col customWidth="true" max="13" min="13" outlineLevel="0" style="272" width="39.5703138387917"/>
    <col customWidth="true" max="256" min="14" outlineLevel="0" style="273" width="8"/>
    <col customWidth="true" max="257" min="257" outlineLevel="0" style="273" width="29.4257806215741"/>
    <col customWidth="true" max="258" min="258" outlineLevel="0" style="273" width="12.8554686436103"/>
    <col customWidth="true" max="259" min="259" outlineLevel="0" style="273" width="10.2851563273142"/>
    <col customWidth="true" max="260" min="260" outlineLevel="0" style="273" width="39.5703138387917"/>
    <col customWidth="true" max="262" min="261" outlineLevel="0" style="273" width="8"/>
    <col customWidth="true" max="263" min="263" outlineLevel="0" style="273" width="41.8554674594471"/>
    <col customWidth="true" max="265" min="264" outlineLevel="0" style="273" width="8"/>
    <col customWidth="true" max="266" min="266" outlineLevel="0" style="273" width="42.4257821440697"/>
    <col customWidth="true" max="267" min="267" outlineLevel="0" style="273" width="8"/>
    <col customWidth="true" max="268" min="268" outlineLevel="0" style="273" width="10.2851563273142"/>
    <col customWidth="true" max="269" min="269" outlineLevel="0" style="273" width="39.5703138387917"/>
    <col customWidth="true" max="512" min="270" outlineLevel="0" style="273" width="8"/>
    <col customWidth="true" max="513" min="513" outlineLevel="0" style="273" width="29.4257806215741"/>
    <col customWidth="true" max="514" min="514" outlineLevel="0" style="273" width="12.8554686436103"/>
    <col customWidth="true" max="515" min="515" outlineLevel="0" style="273" width="10.2851563273142"/>
    <col customWidth="true" max="516" min="516" outlineLevel="0" style="273" width="39.5703138387917"/>
    <col customWidth="true" max="518" min="517" outlineLevel="0" style="273" width="8"/>
    <col customWidth="true" max="519" min="519" outlineLevel="0" style="273" width="41.8554674594471"/>
    <col customWidth="true" max="521" min="520" outlineLevel="0" style="273" width="8"/>
    <col customWidth="true" max="522" min="522" outlineLevel="0" style="273" width="42.4257821440697"/>
    <col customWidth="true" max="523" min="523" outlineLevel="0" style="273" width="8"/>
    <col customWidth="true" max="524" min="524" outlineLevel="0" style="273" width="10.2851563273142"/>
    <col customWidth="true" max="525" min="525" outlineLevel="0" style="273" width="39.5703138387917"/>
    <col customWidth="true" max="768" min="526" outlineLevel="0" style="273" width="8"/>
    <col customWidth="true" max="769" min="769" outlineLevel="0" style="273" width="29.4257806215741"/>
    <col customWidth="true" max="770" min="770" outlineLevel="0" style="273" width="12.8554686436103"/>
    <col customWidth="true" max="771" min="771" outlineLevel="0" style="273" width="10.2851563273142"/>
    <col customWidth="true" max="772" min="772" outlineLevel="0" style="273" width="39.5703138387917"/>
    <col customWidth="true" max="774" min="773" outlineLevel="0" style="273" width="8"/>
    <col customWidth="true" max="775" min="775" outlineLevel="0" style="273" width="41.8554674594471"/>
    <col customWidth="true" max="777" min="776" outlineLevel="0" style="273" width="8"/>
    <col customWidth="true" max="778" min="778" outlineLevel="0" style="273" width="42.4257821440697"/>
    <col customWidth="true" max="779" min="779" outlineLevel="0" style="273" width="8"/>
    <col customWidth="true" max="780" min="780" outlineLevel="0" style="273" width="10.2851563273142"/>
    <col customWidth="true" max="781" min="781" outlineLevel="0" style="273" width="39.5703138387917"/>
    <col customWidth="true" max="1025" min="782" outlineLevel="0" style="273" width="8"/>
    <col bestFit="true" customWidth="true" max="16384" min="1026" outlineLevel="0" style="46" width="9.14062530925693"/>
  </cols>
  <sheetData>
    <row customFormat="true" ht="16.5" outlineLevel="0" r="1" s="46">
      <c r="A1" s="162" t="n"/>
      <c r="B1" s="53" t="n"/>
      <c r="C1" s="274" t="n"/>
      <c r="D1" s="272" t="n"/>
      <c r="E1" s="53" t="n"/>
      <c r="F1" s="53" t="n"/>
      <c r="G1" s="272" t="n"/>
      <c r="H1" s="53" t="n"/>
      <c r="I1" s="53" t="n"/>
      <c r="J1" s="272" t="n"/>
      <c r="K1" s="53" t="n"/>
      <c r="L1" s="275" t="n"/>
      <c r="M1" s="276" t="s">
        <v>601</v>
      </c>
      <c r="N1" s="277" t="s"/>
    </row>
    <row customFormat="true" ht="17.25" outlineLevel="0" r="2" s="7">
      <c r="A2" s="51" t="s">
        <v>602</v>
      </c>
      <c r="B2" s="278" t="s"/>
      <c r="C2" s="278" t="s"/>
      <c r="D2" s="278" t="s"/>
      <c r="E2" s="278" t="s"/>
      <c r="F2" s="278" t="s"/>
      <c r="G2" s="278" t="s"/>
      <c r="H2" s="278" t="s"/>
      <c r="I2" s="278" t="s"/>
      <c r="J2" s="278" t="s"/>
      <c r="K2" s="278" t="s"/>
      <c r="L2" s="278" t="s"/>
      <c r="M2" s="278" t="s"/>
      <c r="N2" s="279" t="s"/>
    </row>
    <row customFormat="true" ht="33" outlineLevel="0" r="3" s="46">
      <c r="A3" s="162" t="n"/>
      <c r="B3" s="53" t="n"/>
      <c r="C3" s="280" t="n"/>
      <c r="D3" s="281" t="s">
        <v>603</v>
      </c>
      <c r="E3" s="282" t="n"/>
      <c r="F3" s="280" t="n"/>
      <c r="G3" s="281" t="s">
        <v>604</v>
      </c>
      <c r="H3" s="282" t="n"/>
      <c r="I3" s="280" t="n"/>
      <c r="J3" s="281" t="s">
        <v>605</v>
      </c>
      <c r="K3" s="282" t="n"/>
      <c r="L3" s="280" t="n"/>
      <c r="M3" s="281" t="s">
        <v>606</v>
      </c>
      <c r="N3" s="282" t="n"/>
    </row>
    <row customFormat="true" ht="16.5" outlineLevel="0" r="4" s="7">
      <c r="A4" s="283" t="s">
        <v>607</v>
      </c>
      <c r="B4" s="284" t="s">
        <v>608</v>
      </c>
      <c r="C4" s="285" t="s">
        <v>609</v>
      </c>
      <c r="D4" s="283" t="s">
        <v>610</v>
      </c>
      <c r="E4" s="286" t="s">
        <v>611</v>
      </c>
      <c r="F4" s="285" t="s">
        <v>609</v>
      </c>
      <c r="G4" s="283" t="s">
        <v>610</v>
      </c>
      <c r="H4" s="286" t="s">
        <v>611</v>
      </c>
      <c r="I4" s="285" t="s">
        <v>609</v>
      </c>
      <c r="J4" s="283" t="s">
        <v>610</v>
      </c>
      <c r="K4" s="286" t="s">
        <v>611</v>
      </c>
      <c r="L4" s="285" t="s">
        <v>609</v>
      </c>
      <c r="M4" s="283" t="s">
        <v>610</v>
      </c>
      <c r="N4" s="286" t="s">
        <v>611</v>
      </c>
    </row>
    <row customFormat="true" ht="16.5" outlineLevel="0" r="5" s="7">
      <c r="A5" s="287" t="s"/>
      <c r="B5" s="288" t="s"/>
      <c r="C5" s="289" t="s"/>
      <c r="D5" s="287" t="s"/>
      <c r="E5" s="290" t="s"/>
      <c r="F5" s="289" t="s"/>
      <c r="G5" s="287" t="s"/>
      <c r="H5" s="290" t="s"/>
      <c r="I5" s="289" t="s"/>
      <c r="J5" s="287" t="s"/>
      <c r="K5" s="290" t="s"/>
      <c r="L5" s="289" t="s"/>
      <c r="M5" s="287" t="s"/>
      <c r="N5" s="290" t="s"/>
    </row>
    <row customFormat="true" ht="16.5" outlineLevel="0" r="6" s="7">
      <c r="A6" s="291" t="s"/>
      <c r="B6" s="292" t="s"/>
      <c r="C6" s="293" t="s"/>
      <c r="D6" s="291" t="s"/>
      <c r="E6" s="294" t="s"/>
      <c r="F6" s="293" t="s"/>
      <c r="G6" s="291" t="s"/>
      <c r="H6" s="294" t="s"/>
      <c r="I6" s="293" t="s"/>
      <c r="J6" s="291" t="s"/>
      <c r="K6" s="294" t="s"/>
      <c r="L6" s="293" t="s"/>
      <c r="M6" s="291" t="s"/>
      <c r="N6" s="294" t="s"/>
    </row>
    <row customFormat="true" ht="16.5" outlineLevel="0" r="7" s="273">
      <c r="A7" s="295" t="s">
        <v>612</v>
      </c>
      <c r="B7" s="296" t="n">
        <v>10</v>
      </c>
      <c r="C7" s="297" t="s">
        <v>27</v>
      </c>
      <c r="D7" s="22" t="s">
        <v>28</v>
      </c>
      <c r="E7" s="298" t="n">
        <v>10</v>
      </c>
      <c r="F7" s="297" t="s">
        <v>27</v>
      </c>
      <c r="G7" s="22" t="s">
        <v>28</v>
      </c>
      <c r="H7" s="298" t="n">
        <v>10</v>
      </c>
      <c r="I7" s="297" t="s">
        <v>27</v>
      </c>
      <c r="J7" s="22" t="s">
        <v>28</v>
      </c>
      <c r="K7" s="298" t="n">
        <v>10</v>
      </c>
      <c r="L7" s="297" t="s">
        <v>27</v>
      </c>
      <c r="M7" s="22" t="s">
        <v>28</v>
      </c>
      <c r="N7" s="298" t="n">
        <v>10</v>
      </c>
    </row>
    <row customFormat="true" ht="16.5" outlineLevel="0" r="8" s="273">
      <c r="A8" s="295" t="s">
        <v>612</v>
      </c>
      <c r="B8" s="296" t="n">
        <v>10</v>
      </c>
      <c r="C8" s="297" t="s">
        <v>29</v>
      </c>
      <c r="D8" s="22" t="s">
        <v>30</v>
      </c>
      <c r="E8" s="298" t="n">
        <v>15</v>
      </c>
      <c r="F8" s="297" t="s">
        <v>29</v>
      </c>
      <c r="G8" s="22" t="s">
        <v>30</v>
      </c>
      <c r="H8" s="298" t="n">
        <v>15</v>
      </c>
      <c r="I8" s="297" t="s">
        <v>29</v>
      </c>
      <c r="J8" s="22" t="s">
        <v>30</v>
      </c>
      <c r="K8" s="298" t="n">
        <v>15</v>
      </c>
      <c r="L8" s="297" t="s">
        <v>29</v>
      </c>
      <c r="M8" s="22" t="s">
        <v>30</v>
      </c>
      <c r="N8" s="298" t="n">
        <v>15</v>
      </c>
    </row>
    <row customFormat="true" ht="16.5" outlineLevel="0" r="9" s="273">
      <c r="A9" s="295" t="s">
        <v>613</v>
      </c>
      <c r="B9" s="296" t="n">
        <v>40</v>
      </c>
      <c r="C9" s="297" t="s">
        <v>31</v>
      </c>
      <c r="D9" s="22" t="s">
        <v>32</v>
      </c>
      <c r="E9" s="298" t="n">
        <v>40</v>
      </c>
      <c r="F9" s="297" t="s">
        <v>99</v>
      </c>
      <c r="G9" s="22" t="s">
        <v>100</v>
      </c>
      <c r="H9" s="298" t="n">
        <v>40</v>
      </c>
      <c r="I9" s="297" t="s">
        <v>31</v>
      </c>
      <c r="J9" s="22" t="s">
        <v>32</v>
      </c>
      <c r="K9" s="298" t="n">
        <v>40</v>
      </c>
      <c r="L9" s="297" t="s">
        <v>31</v>
      </c>
      <c r="M9" s="22" t="s">
        <v>32</v>
      </c>
      <c r="N9" s="298" t="n">
        <v>40</v>
      </c>
    </row>
    <row customFormat="true" ht="49.5" outlineLevel="0" r="10" s="46">
      <c r="A10" s="295" t="s">
        <v>614</v>
      </c>
      <c r="B10" s="296" t="n">
        <v>200</v>
      </c>
      <c r="C10" s="297" t="s">
        <v>615</v>
      </c>
      <c r="D10" s="22" t="s">
        <v>34</v>
      </c>
      <c r="E10" s="298" t="n">
        <v>220</v>
      </c>
      <c r="F10" s="297" t="s">
        <v>616</v>
      </c>
      <c r="G10" s="22" t="s">
        <v>617</v>
      </c>
      <c r="H10" s="298" t="n">
        <v>200</v>
      </c>
      <c r="I10" s="297" t="s">
        <v>615</v>
      </c>
      <c r="J10" s="22" t="s">
        <v>618</v>
      </c>
      <c r="K10" s="298" t="n">
        <v>200</v>
      </c>
      <c r="L10" s="297" t="s">
        <v>615</v>
      </c>
      <c r="M10" s="22" t="s">
        <v>34</v>
      </c>
      <c r="N10" s="298" t="n">
        <v>220</v>
      </c>
    </row>
    <row customFormat="true" ht="49.5" outlineLevel="0" r="11" s="46">
      <c r="A11" s="295" t="s">
        <v>619</v>
      </c>
      <c r="B11" s="296" t="n">
        <v>200</v>
      </c>
      <c r="C11" s="297" t="s">
        <v>620</v>
      </c>
      <c r="D11" s="22" t="s">
        <v>36</v>
      </c>
      <c r="E11" s="298" t="n">
        <v>200</v>
      </c>
      <c r="F11" s="297" t="s">
        <v>621</v>
      </c>
      <c r="G11" s="22" t="s">
        <v>343</v>
      </c>
      <c r="H11" s="298" t="n">
        <v>200</v>
      </c>
      <c r="I11" s="297" t="s">
        <v>620</v>
      </c>
      <c r="J11" s="22" t="s">
        <v>622</v>
      </c>
      <c r="K11" s="298" t="n">
        <v>200</v>
      </c>
      <c r="L11" s="297" t="s">
        <v>620</v>
      </c>
      <c r="M11" s="22" t="s">
        <v>36</v>
      </c>
      <c r="N11" s="298" t="n">
        <v>200</v>
      </c>
    </row>
    <row customFormat="true" ht="49.5" outlineLevel="0" r="12" s="46">
      <c r="A12" s="295" t="s">
        <v>623</v>
      </c>
      <c r="B12" s="296" t="n">
        <v>30</v>
      </c>
      <c r="C12" s="299" t="n"/>
      <c r="D12" s="22" t="s">
        <v>37</v>
      </c>
      <c r="E12" s="298" t="n">
        <v>40</v>
      </c>
      <c r="F12" s="299" t="n"/>
      <c r="G12" s="22" t="s">
        <v>37</v>
      </c>
      <c r="H12" s="298" t="n">
        <v>40</v>
      </c>
      <c r="I12" s="299" t="n"/>
      <c r="J12" s="22" t="s">
        <v>37</v>
      </c>
      <c r="K12" s="298" t="n">
        <v>40</v>
      </c>
      <c r="L12" s="299" t="n"/>
      <c r="M12" s="22" t="s">
        <v>37</v>
      </c>
      <c r="N12" s="298" t="n">
        <v>40</v>
      </c>
    </row>
    <row customFormat="true" ht="16.5" outlineLevel="0" r="13" s="46">
      <c r="A13" s="295" t="s">
        <v>624</v>
      </c>
      <c r="B13" s="296" t="n">
        <v>100</v>
      </c>
      <c r="C13" s="297" t="s">
        <v>38</v>
      </c>
      <c r="D13" s="22" t="s">
        <v>39</v>
      </c>
      <c r="E13" s="298" t="n">
        <v>100</v>
      </c>
      <c r="F13" s="297" t="s">
        <v>38</v>
      </c>
      <c r="G13" s="22" t="s">
        <v>133</v>
      </c>
      <c r="H13" s="298" t="n">
        <v>100</v>
      </c>
      <c r="I13" s="297" t="s">
        <v>38</v>
      </c>
      <c r="J13" s="22" t="s">
        <v>53</v>
      </c>
      <c r="K13" s="298" t="n">
        <v>100</v>
      </c>
      <c r="L13" s="297" t="s">
        <v>38</v>
      </c>
      <c r="M13" s="22" t="s">
        <v>39</v>
      </c>
      <c r="N13" s="298" t="n">
        <v>100</v>
      </c>
    </row>
    <row customFormat="true" ht="16.5" outlineLevel="0" r="14" s="7">
      <c r="A14" s="300" t="n"/>
      <c r="B14" s="301" t="n"/>
      <c r="C14" s="302" t="s">
        <v>40</v>
      </c>
      <c r="D14" s="303" t="s"/>
      <c r="E14" s="304" t="n">
        <f aca="false" ca="false" dt2D="false" dtr="false" t="normal">SUM(E7:E13)</f>
        <v>625</v>
      </c>
      <c r="F14" s="302" t="s">
        <v>40</v>
      </c>
      <c r="G14" s="303" t="s"/>
      <c r="H14" s="304" t="n">
        <f aca="false" ca="false" dt2D="false" dtr="false" t="normal">SUM(H7:H13)</f>
        <v>605</v>
      </c>
      <c r="I14" s="302" t="s">
        <v>40</v>
      </c>
      <c r="J14" s="303" t="s"/>
      <c r="K14" s="304" t="n">
        <f aca="false" ca="false" dt2D="false" dtr="false" t="normal">SUM(K7:K13)</f>
        <v>605</v>
      </c>
      <c r="L14" s="302" t="s">
        <v>40</v>
      </c>
      <c r="M14" s="303" t="s"/>
      <c r="N14" s="304" t="n">
        <f aca="false" ca="false" dt2D="false" dtr="false" t="normal">SUM(N7:N13)</f>
        <v>625</v>
      </c>
    </row>
    <row customFormat="true" ht="49.5" outlineLevel="0" r="15" s="46">
      <c r="A15" s="295" t="s">
        <v>625</v>
      </c>
      <c r="B15" s="296" t="n">
        <v>100</v>
      </c>
      <c r="C15" s="297" t="s">
        <v>191</v>
      </c>
      <c r="D15" s="22" t="s">
        <v>43</v>
      </c>
      <c r="E15" s="298" t="n">
        <v>100</v>
      </c>
      <c r="F15" s="297" t="s">
        <v>581</v>
      </c>
      <c r="G15" s="22" t="s">
        <v>596</v>
      </c>
      <c r="H15" s="298" t="n">
        <v>100</v>
      </c>
      <c r="I15" s="297" t="s">
        <v>626</v>
      </c>
      <c r="J15" s="22" t="s">
        <v>627</v>
      </c>
      <c r="K15" s="298" t="n">
        <v>100</v>
      </c>
      <c r="L15" s="297" t="s">
        <v>191</v>
      </c>
      <c r="M15" s="22" t="s">
        <v>43</v>
      </c>
      <c r="N15" s="298" t="n">
        <v>100</v>
      </c>
    </row>
    <row customFormat="true" ht="33" outlineLevel="0" r="16" s="46">
      <c r="A16" s="295" t="s">
        <v>628</v>
      </c>
      <c r="B16" s="296" t="n">
        <v>250</v>
      </c>
      <c r="C16" s="297" t="s">
        <v>629</v>
      </c>
      <c r="D16" s="22" t="s">
        <v>45</v>
      </c>
      <c r="E16" s="298" t="n">
        <v>275</v>
      </c>
      <c r="F16" s="297" t="s">
        <v>630</v>
      </c>
      <c r="G16" s="22" t="s">
        <v>631</v>
      </c>
      <c r="H16" s="298" t="n">
        <v>250</v>
      </c>
      <c r="I16" s="297" t="s">
        <v>632</v>
      </c>
      <c r="J16" s="22" t="s">
        <v>633</v>
      </c>
      <c r="K16" s="298" t="n">
        <v>250</v>
      </c>
      <c r="L16" s="297" t="s">
        <v>629</v>
      </c>
      <c r="M16" s="22" t="s">
        <v>45</v>
      </c>
      <c r="N16" s="298" t="n">
        <v>275</v>
      </c>
    </row>
    <row customFormat="true" ht="49.5" outlineLevel="0" r="17" s="46">
      <c r="A17" s="295" t="s">
        <v>634</v>
      </c>
      <c r="B17" s="296" t="n">
        <v>100</v>
      </c>
      <c r="C17" s="299" t="s">
        <v>635</v>
      </c>
      <c r="D17" s="22" t="s">
        <v>47</v>
      </c>
      <c r="E17" s="298" t="n">
        <v>100</v>
      </c>
      <c r="F17" s="299" t="s">
        <v>636</v>
      </c>
      <c r="G17" s="22" t="s">
        <v>210</v>
      </c>
      <c r="H17" s="298" t="n">
        <v>100</v>
      </c>
      <c r="I17" s="299" t="s">
        <v>637</v>
      </c>
      <c r="J17" s="22" t="s">
        <v>189</v>
      </c>
      <c r="K17" s="298" t="n">
        <v>100</v>
      </c>
      <c r="L17" s="299" t="s">
        <v>635</v>
      </c>
      <c r="M17" s="22" t="s">
        <v>47</v>
      </c>
      <c r="N17" s="298" t="n">
        <v>100</v>
      </c>
    </row>
    <row customFormat="true" ht="33" outlineLevel="0" r="18" s="46">
      <c r="A18" s="295" t="s">
        <v>638</v>
      </c>
      <c r="B18" s="296" t="n">
        <v>180</v>
      </c>
      <c r="C18" s="297" t="s">
        <v>639</v>
      </c>
      <c r="D18" s="22" t="s">
        <v>49</v>
      </c>
      <c r="E18" s="298" t="n">
        <v>180</v>
      </c>
      <c r="F18" s="297" t="s">
        <v>640</v>
      </c>
      <c r="G18" s="22" t="s">
        <v>110</v>
      </c>
      <c r="H18" s="298" t="n">
        <v>180</v>
      </c>
      <c r="I18" s="297" t="s">
        <v>641</v>
      </c>
      <c r="J18" s="22" t="s">
        <v>642</v>
      </c>
      <c r="K18" s="298" t="n">
        <v>180</v>
      </c>
      <c r="L18" s="297" t="s">
        <v>639</v>
      </c>
      <c r="M18" s="22" t="s">
        <v>49</v>
      </c>
      <c r="N18" s="298" t="n">
        <v>180</v>
      </c>
    </row>
    <row customFormat="true" ht="66" outlineLevel="0" r="19" s="46">
      <c r="A19" s="295" t="s">
        <v>643</v>
      </c>
      <c r="B19" s="296" t="n">
        <v>200</v>
      </c>
      <c r="C19" s="297" t="s">
        <v>644</v>
      </c>
      <c r="D19" s="22" t="s">
        <v>51</v>
      </c>
      <c r="E19" s="298" t="n">
        <v>200</v>
      </c>
      <c r="F19" s="297" t="s">
        <v>645</v>
      </c>
      <c r="G19" s="22" t="s">
        <v>93</v>
      </c>
      <c r="H19" s="298" t="n">
        <v>200</v>
      </c>
      <c r="I19" s="297" t="s">
        <v>646</v>
      </c>
      <c r="J19" s="22" t="s">
        <v>112</v>
      </c>
      <c r="K19" s="298" t="n">
        <v>200</v>
      </c>
      <c r="L19" s="297" t="s">
        <v>644</v>
      </c>
      <c r="M19" s="22" t="s">
        <v>51</v>
      </c>
      <c r="N19" s="298" t="n">
        <v>200</v>
      </c>
    </row>
    <row customFormat="true" ht="49.5" outlineLevel="0" r="20" s="46">
      <c r="A20" s="295" t="s">
        <v>623</v>
      </c>
      <c r="B20" s="296" t="n">
        <v>20</v>
      </c>
      <c r="C20" s="299" t="n"/>
      <c r="D20" s="22" t="s">
        <v>37</v>
      </c>
      <c r="E20" s="298" t="n">
        <v>20</v>
      </c>
      <c r="F20" s="299" t="n"/>
      <c r="G20" s="22" t="s">
        <v>37</v>
      </c>
      <c r="H20" s="298" t="n">
        <v>20</v>
      </c>
      <c r="I20" s="299" t="n"/>
      <c r="J20" s="22" t="s">
        <v>37</v>
      </c>
      <c r="K20" s="298" t="n">
        <v>20</v>
      </c>
      <c r="L20" s="299" t="n"/>
      <c r="M20" s="22" t="s">
        <v>37</v>
      </c>
      <c r="N20" s="298" t="n">
        <v>20</v>
      </c>
    </row>
    <row customFormat="true" ht="33" outlineLevel="0" r="21" s="46">
      <c r="A21" s="295" t="s">
        <v>647</v>
      </c>
      <c r="B21" s="296" t="n">
        <v>40</v>
      </c>
      <c r="C21" s="299" t="n"/>
      <c r="D21" s="22" t="s">
        <v>52</v>
      </c>
      <c r="E21" s="298" t="n">
        <v>50</v>
      </c>
      <c r="F21" s="299" t="n"/>
      <c r="G21" s="22" t="s">
        <v>52</v>
      </c>
      <c r="H21" s="298" t="n">
        <v>50</v>
      </c>
      <c r="I21" s="299" t="n"/>
      <c r="J21" s="22" t="s">
        <v>52</v>
      </c>
      <c r="K21" s="298" t="n">
        <v>50</v>
      </c>
      <c r="L21" s="299" t="n"/>
      <c r="M21" s="22" t="s">
        <v>52</v>
      </c>
      <c r="N21" s="298" t="n">
        <v>50</v>
      </c>
    </row>
    <row customFormat="true" ht="16.5" outlineLevel="0" r="22" s="46">
      <c r="A22" s="295" t="s">
        <v>624</v>
      </c>
      <c r="B22" s="296" t="n">
        <v>100</v>
      </c>
      <c r="C22" s="299" t="s">
        <v>38</v>
      </c>
      <c r="D22" s="22" t="s">
        <v>53</v>
      </c>
      <c r="E22" s="298" t="n">
        <v>100</v>
      </c>
      <c r="F22" s="299" t="s">
        <v>38</v>
      </c>
      <c r="G22" s="22" t="s">
        <v>78</v>
      </c>
      <c r="H22" s="298" t="n">
        <v>100</v>
      </c>
      <c r="I22" s="299" t="s">
        <v>38</v>
      </c>
      <c r="J22" s="22" t="s">
        <v>115</v>
      </c>
      <c r="K22" s="298" t="n">
        <v>100</v>
      </c>
      <c r="L22" s="299" t="s">
        <v>38</v>
      </c>
      <c r="M22" s="22" t="s">
        <v>53</v>
      </c>
      <c r="N22" s="298" t="n">
        <v>100</v>
      </c>
    </row>
    <row customFormat="true" ht="16.5" outlineLevel="0" r="23" s="7">
      <c r="A23" s="300" t="n"/>
      <c r="B23" s="301" t="n"/>
      <c r="C23" s="302" t="s">
        <v>54</v>
      </c>
      <c r="D23" s="303" t="s"/>
      <c r="E23" s="304" t="n">
        <f aca="false" ca="false" dt2D="false" dtr="false" t="normal">SUM(E15:E22)</f>
        <v>1025</v>
      </c>
      <c r="F23" s="302" t="s">
        <v>54</v>
      </c>
      <c r="G23" s="303" t="s"/>
      <c r="H23" s="304" t="n">
        <f aca="false" ca="false" dt2D="false" dtr="false" t="normal">SUM(H15:H22)</f>
        <v>1000</v>
      </c>
      <c r="I23" s="302" t="s">
        <v>54</v>
      </c>
      <c r="J23" s="303" t="s"/>
      <c r="K23" s="304" t="n">
        <f aca="false" ca="false" dt2D="false" dtr="false" t="normal">SUM(K15:K22)</f>
        <v>1000</v>
      </c>
      <c r="L23" s="302" t="s">
        <v>54</v>
      </c>
      <c r="M23" s="303" t="s"/>
      <c r="N23" s="304" t="n">
        <f aca="false" ca="false" dt2D="false" dtr="false" t="normal">SUM(N15:N22)</f>
        <v>1025</v>
      </c>
    </row>
    <row customFormat="true" ht="16.5" outlineLevel="0" r="24" s="46">
      <c r="A24" s="295" t="s">
        <v>648</v>
      </c>
      <c r="B24" s="296" t="n">
        <v>50</v>
      </c>
      <c r="C24" s="297" t="s">
        <v>56</v>
      </c>
      <c r="D24" s="22" t="s">
        <v>57</v>
      </c>
      <c r="E24" s="298" t="n">
        <v>100</v>
      </c>
      <c r="F24" s="297" t="s">
        <v>56</v>
      </c>
      <c r="G24" s="22" t="s">
        <v>157</v>
      </c>
      <c r="H24" s="298" t="n">
        <v>100</v>
      </c>
      <c r="I24" s="297" t="s">
        <v>649</v>
      </c>
      <c r="J24" s="22" t="s">
        <v>650</v>
      </c>
      <c r="K24" s="298" t="n">
        <v>100</v>
      </c>
      <c r="L24" s="297" t="s">
        <v>56</v>
      </c>
      <c r="M24" s="22" t="s">
        <v>57</v>
      </c>
      <c r="N24" s="298" t="n">
        <v>100</v>
      </c>
    </row>
    <row customFormat="true" ht="33" outlineLevel="0" r="25" s="46">
      <c r="A25" s="295" t="s">
        <v>651</v>
      </c>
      <c r="B25" s="296" t="n">
        <v>200</v>
      </c>
      <c r="C25" s="299" t="n"/>
      <c r="D25" s="22" t="s">
        <v>58</v>
      </c>
      <c r="E25" s="298" t="n">
        <v>200</v>
      </c>
      <c r="F25" s="299" t="n"/>
      <c r="G25" s="22" t="s">
        <v>96</v>
      </c>
      <c r="H25" s="298" t="n">
        <v>200</v>
      </c>
      <c r="I25" s="299" t="n"/>
      <c r="J25" s="22" t="s">
        <v>132</v>
      </c>
      <c r="K25" s="298" t="n">
        <v>200</v>
      </c>
      <c r="L25" s="299" t="n"/>
      <c r="M25" s="22" t="s">
        <v>58</v>
      </c>
      <c r="N25" s="298" t="n">
        <v>200</v>
      </c>
    </row>
    <row customFormat="true" ht="16.5" outlineLevel="0" r="26" s="46">
      <c r="A26" s="295" t="s">
        <v>624</v>
      </c>
      <c r="B26" s="296" t="n">
        <v>100</v>
      </c>
      <c r="C26" s="297" t="s">
        <v>38</v>
      </c>
      <c r="D26" s="22" t="s">
        <v>53</v>
      </c>
      <c r="E26" s="298" t="n">
        <v>100</v>
      </c>
      <c r="F26" s="297" t="s">
        <v>38</v>
      </c>
      <c r="G26" s="22" t="s">
        <v>39</v>
      </c>
      <c r="H26" s="298" t="n">
        <v>100</v>
      </c>
      <c r="I26" s="297" t="s">
        <v>38</v>
      </c>
      <c r="J26" s="22" t="s">
        <v>97</v>
      </c>
      <c r="K26" s="298" t="n">
        <v>100</v>
      </c>
      <c r="L26" s="297" t="s">
        <v>38</v>
      </c>
      <c r="M26" s="22" t="s">
        <v>53</v>
      </c>
      <c r="N26" s="298" t="n">
        <v>100</v>
      </c>
    </row>
    <row customFormat="true" ht="16.5" outlineLevel="0" r="27" s="7">
      <c r="A27" s="300" t="n"/>
      <c r="B27" s="301" t="n"/>
      <c r="C27" s="302" t="s">
        <v>59</v>
      </c>
      <c r="D27" s="303" t="s"/>
      <c r="E27" s="304" t="n">
        <f aca="false" ca="false" dt2D="false" dtr="false" t="normal">SUM(E24:E26)</f>
        <v>400</v>
      </c>
      <c r="F27" s="302" t="s">
        <v>59</v>
      </c>
      <c r="G27" s="303" t="s"/>
      <c r="H27" s="304" t="n">
        <f aca="false" ca="false" dt2D="false" dtr="false" t="normal">SUM(H24:H26)</f>
        <v>400</v>
      </c>
      <c r="I27" s="302" t="s">
        <v>59</v>
      </c>
      <c r="J27" s="303" t="s"/>
      <c r="K27" s="304" t="n">
        <f aca="false" ca="false" dt2D="false" dtr="false" t="normal">SUM(K24:K26)</f>
        <v>400</v>
      </c>
      <c r="L27" s="302" t="s">
        <v>59</v>
      </c>
      <c r="M27" s="303" t="s"/>
      <c r="N27" s="304" t="n">
        <f aca="false" ca="false" dt2D="false" dtr="false" t="normal">SUM(N24:N26)</f>
        <v>400</v>
      </c>
    </row>
    <row customFormat="true" ht="16.5" outlineLevel="0" r="28" s="7">
      <c r="A28" s="300" t="n"/>
      <c r="B28" s="301" t="n"/>
      <c r="C28" s="302" t="s">
        <v>652</v>
      </c>
      <c r="D28" s="303" t="s"/>
      <c r="E28" s="305" t="n">
        <f aca="false" ca="false" dt2D="false" dtr="false" t="normal">E27+E23+E14</f>
        <v>2050</v>
      </c>
      <c r="F28" s="302" t="s">
        <v>652</v>
      </c>
      <c r="G28" s="303" t="s"/>
      <c r="H28" s="305" t="n">
        <f aca="false" ca="false" dt2D="false" dtr="false" t="normal">H27+H23+H14</f>
        <v>2005</v>
      </c>
      <c r="I28" s="302" t="s">
        <v>652</v>
      </c>
      <c r="J28" s="303" t="s"/>
      <c r="K28" s="305" t="n">
        <f aca="false" ca="false" dt2D="false" dtr="false" t="normal">K27+K23+K14</f>
        <v>2005</v>
      </c>
      <c r="L28" s="302" t="s">
        <v>652</v>
      </c>
      <c r="M28" s="303" t="s"/>
      <c r="N28" s="305" t="n">
        <f aca="false" ca="false" dt2D="false" dtr="false" t="normal">N27+N23+N14</f>
        <v>2050</v>
      </c>
    </row>
    <row customFormat="true" ht="16.5" outlineLevel="0" r="29" s="46">
      <c r="A29" s="295" t="s">
        <v>612</v>
      </c>
      <c r="B29" s="296" t="n">
        <v>10</v>
      </c>
      <c r="C29" s="297" t="s">
        <v>29</v>
      </c>
      <c r="D29" s="22" t="s">
        <v>30</v>
      </c>
      <c r="E29" s="298" t="n">
        <v>15</v>
      </c>
      <c r="F29" s="297" t="s">
        <v>29</v>
      </c>
      <c r="G29" s="22" t="s">
        <v>28</v>
      </c>
      <c r="H29" s="298" t="n">
        <v>10</v>
      </c>
      <c r="I29" s="297" t="s">
        <v>29</v>
      </c>
      <c r="J29" s="22" t="s">
        <v>30</v>
      </c>
      <c r="K29" s="298" t="n">
        <v>15</v>
      </c>
      <c r="L29" s="297" t="s">
        <v>29</v>
      </c>
      <c r="M29" s="22" t="s">
        <v>30</v>
      </c>
      <c r="N29" s="298" t="n">
        <v>15</v>
      </c>
    </row>
    <row customFormat="true" ht="33" outlineLevel="0" r="30" s="46">
      <c r="A30" s="295" t="s">
        <v>653</v>
      </c>
      <c r="B30" s="296" t="n">
        <v>200</v>
      </c>
      <c r="C30" s="299" t="s">
        <v>654</v>
      </c>
      <c r="D30" s="22" t="s">
        <v>63</v>
      </c>
      <c r="E30" s="298" t="n">
        <v>230</v>
      </c>
      <c r="F30" s="297" t="s">
        <v>655</v>
      </c>
      <c r="G30" s="22" t="s">
        <v>211</v>
      </c>
      <c r="H30" s="298" t="n">
        <v>230</v>
      </c>
      <c r="I30" s="297" t="s">
        <v>656</v>
      </c>
      <c r="J30" s="22" t="s">
        <v>190</v>
      </c>
      <c r="K30" s="298" t="n">
        <v>230</v>
      </c>
      <c r="L30" s="299" t="s">
        <v>654</v>
      </c>
      <c r="M30" s="22" t="s">
        <v>657</v>
      </c>
      <c r="N30" s="298" t="n">
        <v>180</v>
      </c>
    </row>
    <row customFormat="true" ht="49.5" outlineLevel="0" r="31" s="46">
      <c r="A31" s="295" t="s">
        <v>619</v>
      </c>
      <c r="B31" s="296" t="n">
        <v>200</v>
      </c>
      <c r="C31" s="297" t="s">
        <v>658</v>
      </c>
      <c r="D31" s="22" t="s">
        <v>66</v>
      </c>
      <c r="E31" s="298" t="n">
        <v>200</v>
      </c>
      <c r="F31" s="297" t="s">
        <v>620</v>
      </c>
      <c r="G31" s="22" t="s">
        <v>36</v>
      </c>
      <c r="H31" s="298" t="n">
        <v>200</v>
      </c>
      <c r="I31" s="297" t="s">
        <v>621</v>
      </c>
      <c r="J31" s="22" t="s">
        <v>343</v>
      </c>
      <c r="K31" s="298" t="n">
        <v>200</v>
      </c>
      <c r="L31" s="297" t="s">
        <v>658</v>
      </c>
      <c r="M31" s="22" t="s">
        <v>66</v>
      </c>
      <c r="N31" s="298" t="n">
        <v>200</v>
      </c>
    </row>
    <row customFormat="true" ht="16.5" outlineLevel="0" r="32" s="46">
      <c r="A32" s="295" t="s">
        <v>648</v>
      </c>
      <c r="B32" s="296" t="n">
        <v>50</v>
      </c>
      <c r="C32" s="297" t="s">
        <v>659</v>
      </c>
      <c r="D32" s="22" t="s">
        <v>68</v>
      </c>
      <c r="E32" s="298" t="n">
        <v>50</v>
      </c>
      <c r="F32" s="297" t="s">
        <v>659</v>
      </c>
      <c r="G32" s="22" t="s">
        <v>212</v>
      </c>
      <c r="H32" s="298" t="n">
        <v>50</v>
      </c>
      <c r="I32" s="297" t="s">
        <v>659</v>
      </c>
      <c r="J32" s="22" t="s">
        <v>148</v>
      </c>
      <c r="K32" s="298" t="n">
        <v>50</v>
      </c>
      <c r="L32" s="297" t="s">
        <v>659</v>
      </c>
      <c r="M32" s="22" t="s">
        <v>68</v>
      </c>
      <c r="N32" s="298" t="n">
        <v>50</v>
      </c>
    </row>
    <row customFormat="true" ht="16.5" outlineLevel="0" r="33" s="46">
      <c r="A33" s="295" t="s">
        <v>624</v>
      </c>
      <c r="B33" s="296" t="n">
        <v>100</v>
      </c>
      <c r="C33" s="297" t="s">
        <v>38</v>
      </c>
      <c r="D33" s="22" t="s">
        <v>53</v>
      </c>
      <c r="E33" s="298" t="n">
        <v>100</v>
      </c>
      <c r="F33" s="297" t="s">
        <v>38</v>
      </c>
      <c r="G33" s="22" t="s">
        <v>133</v>
      </c>
      <c r="H33" s="298" t="n">
        <v>100</v>
      </c>
      <c r="I33" s="297" t="s">
        <v>38</v>
      </c>
      <c r="J33" s="22" t="s">
        <v>133</v>
      </c>
      <c r="K33" s="298" t="n">
        <v>100</v>
      </c>
      <c r="L33" s="297" t="s">
        <v>38</v>
      </c>
      <c r="M33" s="22" t="s">
        <v>53</v>
      </c>
      <c r="N33" s="298" t="n">
        <v>100</v>
      </c>
    </row>
    <row customFormat="true" ht="16.5" outlineLevel="0" r="34" s="7">
      <c r="A34" s="300" t="n"/>
      <c r="B34" s="301" t="n"/>
      <c r="C34" s="302" t="s">
        <v>40</v>
      </c>
      <c r="D34" s="303" t="s"/>
      <c r="E34" s="304" t="n">
        <f aca="false" ca="false" dt2D="false" dtr="false" t="normal">SUM(E29:E33)</f>
        <v>595</v>
      </c>
      <c r="F34" s="302" t="s">
        <v>40</v>
      </c>
      <c r="G34" s="303" t="s"/>
      <c r="H34" s="304" t="n">
        <f aca="false" ca="false" dt2D="false" dtr="false" t="normal">SUM(H29:H33)</f>
        <v>590</v>
      </c>
      <c r="I34" s="302" t="s">
        <v>40</v>
      </c>
      <c r="J34" s="303" t="s"/>
      <c r="K34" s="304" t="n">
        <f aca="false" ca="false" dt2D="false" dtr="false" t="normal">SUM(K29:K33)</f>
        <v>595</v>
      </c>
      <c r="L34" s="302" t="s">
        <v>40</v>
      </c>
      <c r="M34" s="303" t="s"/>
      <c r="N34" s="304" t="n">
        <f aca="false" ca="false" dt2D="false" dtr="false" t="normal">SUM(N29:N33)</f>
        <v>545</v>
      </c>
    </row>
    <row customFormat="true" ht="49.5" outlineLevel="0" r="35" s="46">
      <c r="A35" s="295" t="s">
        <v>625</v>
      </c>
      <c r="B35" s="296" t="n">
        <v>100</v>
      </c>
      <c r="C35" s="297" t="s">
        <v>660</v>
      </c>
      <c r="D35" s="22" t="s">
        <v>70</v>
      </c>
      <c r="E35" s="298" t="n">
        <v>100</v>
      </c>
      <c r="F35" s="297" t="s">
        <v>661</v>
      </c>
      <c r="G35" s="22" t="s">
        <v>662</v>
      </c>
      <c r="H35" s="298" t="n">
        <v>100</v>
      </c>
      <c r="I35" s="297" t="s">
        <v>663</v>
      </c>
      <c r="J35" s="22" t="s">
        <v>664</v>
      </c>
      <c r="K35" s="298" t="n">
        <v>100</v>
      </c>
      <c r="L35" s="297" t="s">
        <v>577</v>
      </c>
      <c r="M35" s="22" t="s">
        <v>665</v>
      </c>
      <c r="N35" s="298" t="n">
        <v>100</v>
      </c>
    </row>
    <row customFormat="true" ht="66" outlineLevel="0" r="36" s="46">
      <c r="A36" s="295" t="s">
        <v>666</v>
      </c>
      <c r="B36" s="296" t="n">
        <v>250</v>
      </c>
      <c r="C36" s="297" t="s">
        <v>667</v>
      </c>
      <c r="D36" s="22" t="s">
        <v>72</v>
      </c>
      <c r="E36" s="298" t="n">
        <v>260</v>
      </c>
      <c r="F36" s="297" t="s">
        <v>668</v>
      </c>
      <c r="G36" s="22" t="s">
        <v>669</v>
      </c>
      <c r="H36" s="298" t="n">
        <v>250</v>
      </c>
      <c r="I36" s="297" t="s">
        <v>670</v>
      </c>
      <c r="J36" s="22" t="s">
        <v>671</v>
      </c>
      <c r="K36" s="298" t="n">
        <v>250</v>
      </c>
      <c r="L36" s="297" t="s">
        <v>667</v>
      </c>
      <c r="M36" s="22" t="s">
        <v>72</v>
      </c>
      <c r="N36" s="298" t="n">
        <v>260</v>
      </c>
    </row>
    <row customFormat="true" ht="33" outlineLevel="0" r="37" s="46">
      <c r="A37" s="295" t="s">
        <v>672</v>
      </c>
      <c r="B37" s="296" t="n">
        <v>280</v>
      </c>
      <c r="C37" s="297" t="s">
        <v>673</v>
      </c>
      <c r="D37" s="22" t="s">
        <v>674</v>
      </c>
      <c r="E37" s="298" t="n">
        <v>310</v>
      </c>
      <c r="F37" s="297" t="s">
        <v>675</v>
      </c>
      <c r="G37" s="22" t="s">
        <v>676</v>
      </c>
      <c r="H37" s="298" t="n">
        <v>285</v>
      </c>
      <c r="I37" s="297" t="s">
        <v>677</v>
      </c>
      <c r="J37" s="22" t="s">
        <v>678</v>
      </c>
      <c r="K37" s="298" t="n">
        <v>300</v>
      </c>
      <c r="L37" s="297" t="s">
        <v>673</v>
      </c>
      <c r="M37" s="22" t="s">
        <v>674</v>
      </c>
      <c r="N37" s="298" t="n">
        <v>310</v>
      </c>
    </row>
    <row customFormat="true" ht="33" outlineLevel="0" r="38" s="46">
      <c r="A38" s="295" t="s">
        <v>679</v>
      </c>
      <c r="B38" s="296" t="n">
        <v>200</v>
      </c>
      <c r="C38" s="306" t="n"/>
      <c r="D38" s="22" t="s">
        <v>75</v>
      </c>
      <c r="E38" s="298" t="n">
        <v>200</v>
      </c>
      <c r="F38" s="306" t="n"/>
      <c r="G38" s="22" t="s">
        <v>75</v>
      </c>
      <c r="H38" s="298" t="n">
        <v>200</v>
      </c>
      <c r="I38" s="306" t="n"/>
      <c r="J38" s="22" t="s">
        <v>75</v>
      </c>
      <c r="K38" s="298" t="n">
        <v>200</v>
      </c>
      <c r="L38" s="306" t="n"/>
      <c r="M38" s="22" t="s">
        <v>75</v>
      </c>
      <c r="N38" s="298" t="n">
        <v>200</v>
      </c>
    </row>
    <row customFormat="true" ht="49.5" outlineLevel="0" r="39" s="46">
      <c r="A39" s="295" t="s">
        <v>623</v>
      </c>
      <c r="B39" s="296" t="n">
        <v>20</v>
      </c>
      <c r="C39" s="299" t="n"/>
      <c r="D39" s="22" t="s">
        <v>37</v>
      </c>
      <c r="E39" s="298" t="n">
        <v>20</v>
      </c>
      <c r="F39" s="299" t="n"/>
      <c r="G39" s="22" t="s">
        <v>37</v>
      </c>
      <c r="H39" s="298" t="n">
        <v>20</v>
      </c>
      <c r="I39" s="299" t="n"/>
      <c r="J39" s="22" t="s">
        <v>37</v>
      </c>
      <c r="K39" s="298" t="n">
        <v>20</v>
      </c>
      <c r="L39" s="299" t="n"/>
      <c r="M39" s="22" t="s">
        <v>37</v>
      </c>
      <c r="N39" s="298" t="n">
        <v>20</v>
      </c>
    </row>
    <row customFormat="true" ht="33" outlineLevel="0" r="40" s="46">
      <c r="A40" s="295" t="s">
        <v>647</v>
      </c>
      <c r="B40" s="296" t="n">
        <v>40</v>
      </c>
      <c r="C40" s="299" t="n"/>
      <c r="D40" s="22" t="s">
        <v>52</v>
      </c>
      <c r="E40" s="298" t="n">
        <v>50</v>
      </c>
      <c r="F40" s="299" t="n"/>
      <c r="G40" s="22" t="s">
        <v>52</v>
      </c>
      <c r="H40" s="298" t="n">
        <v>50</v>
      </c>
      <c r="I40" s="299" t="n"/>
      <c r="J40" s="22" t="s">
        <v>52</v>
      </c>
      <c r="K40" s="298" t="n">
        <v>50</v>
      </c>
      <c r="L40" s="299" t="n"/>
      <c r="M40" s="22" t="s">
        <v>52</v>
      </c>
      <c r="N40" s="298" t="n">
        <v>50</v>
      </c>
    </row>
    <row customFormat="true" ht="16.5" outlineLevel="0" r="41" s="46">
      <c r="A41" s="295" t="s">
        <v>624</v>
      </c>
      <c r="B41" s="296" t="n">
        <v>100</v>
      </c>
      <c r="C41" s="297" t="s">
        <v>38</v>
      </c>
      <c r="D41" s="22" t="s">
        <v>39</v>
      </c>
      <c r="E41" s="298" t="n">
        <v>100</v>
      </c>
      <c r="F41" s="297" t="s">
        <v>38</v>
      </c>
      <c r="G41" s="22" t="s">
        <v>97</v>
      </c>
      <c r="H41" s="298" t="n">
        <v>100</v>
      </c>
      <c r="I41" s="297" t="s">
        <v>38</v>
      </c>
      <c r="J41" s="22" t="s">
        <v>680</v>
      </c>
      <c r="K41" s="298" t="n">
        <v>100</v>
      </c>
      <c r="L41" s="297" t="s">
        <v>38</v>
      </c>
      <c r="M41" s="22" t="s">
        <v>39</v>
      </c>
      <c r="N41" s="298" t="n">
        <v>100</v>
      </c>
    </row>
    <row customFormat="true" ht="16.5" outlineLevel="0" r="42" s="7">
      <c r="A42" s="300" t="n"/>
      <c r="B42" s="301" t="n"/>
      <c r="C42" s="302" t="s">
        <v>54</v>
      </c>
      <c r="D42" s="303" t="s"/>
      <c r="E42" s="304" t="n">
        <f aca="false" ca="false" dt2D="false" dtr="false" t="normal">SUM(E35:E41)</f>
        <v>1040</v>
      </c>
      <c r="F42" s="302" t="s">
        <v>54</v>
      </c>
      <c r="G42" s="303" t="s"/>
      <c r="H42" s="304" t="n">
        <f aca="false" ca="false" dt2D="false" dtr="false" t="normal">SUM(H35:H41)</f>
        <v>1005</v>
      </c>
      <c r="I42" s="302" t="s">
        <v>54</v>
      </c>
      <c r="J42" s="303" t="s"/>
      <c r="K42" s="304" t="n">
        <f aca="false" ca="false" dt2D="false" dtr="false" t="normal">SUM(K35:K41)</f>
        <v>1020</v>
      </c>
      <c r="L42" s="302" t="s">
        <v>54</v>
      </c>
      <c r="M42" s="303" t="s"/>
      <c r="N42" s="304" t="n">
        <f aca="false" ca="false" dt2D="false" dtr="false" t="normal">SUM(N35:N41)</f>
        <v>1040</v>
      </c>
    </row>
    <row customFormat="true" ht="16.5" outlineLevel="0" r="43" s="46">
      <c r="A43" s="295" t="s">
        <v>681</v>
      </c>
      <c r="B43" s="296" t="n">
        <v>50</v>
      </c>
      <c r="C43" s="307" t="s">
        <v>682</v>
      </c>
      <c r="D43" s="22" t="s">
        <v>77</v>
      </c>
      <c r="E43" s="298" t="n">
        <v>75</v>
      </c>
      <c r="F43" s="299" t="n"/>
      <c r="G43" s="22" t="s">
        <v>202</v>
      </c>
      <c r="H43" s="298" t="n">
        <v>75</v>
      </c>
      <c r="I43" s="297" t="s">
        <v>683</v>
      </c>
      <c r="J43" s="22" t="s">
        <v>146</v>
      </c>
      <c r="K43" s="298" t="n">
        <v>80</v>
      </c>
      <c r="L43" s="307" t="s">
        <v>682</v>
      </c>
      <c r="M43" s="22" t="s">
        <v>77</v>
      </c>
      <c r="N43" s="298" t="n">
        <v>75</v>
      </c>
    </row>
    <row customFormat="true" ht="49.5" outlineLevel="0" r="44" s="46">
      <c r="A44" s="295" t="s">
        <v>619</v>
      </c>
      <c r="B44" s="296" t="n">
        <v>200</v>
      </c>
      <c r="C44" s="307" t="s">
        <v>620</v>
      </c>
      <c r="D44" s="22" t="s">
        <v>36</v>
      </c>
      <c r="E44" s="298" t="n">
        <v>200</v>
      </c>
      <c r="F44" s="307" t="s">
        <v>658</v>
      </c>
      <c r="G44" s="22" t="s">
        <v>66</v>
      </c>
      <c r="H44" s="298" t="n">
        <v>200</v>
      </c>
      <c r="I44" s="307" t="s">
        <v>684</v>
      </c>
      <c r="J44" s="22" t="s">
        <v>685</v>
      </c>
      <c r="K44" s="298" t="n">
        <v>200</v>
      </c>
      <c r="L44" s="307" t="s">
        <v>620</v>
      </c>
      <c r="M44" s="22" t="s">
        <v>36</v>
      </c>
      <c r="N44" s="298" t="n">
        <v>200</v>
      </c>
    </row>
    <row customFormat="true" ht="16.5" outlineLevel="0" r="45" s="46">
      <c r="A45" s="295" t="s">
        <v>624</v>
      </c>
      <c r="B45" s="296" t="n">
        <v>100</v>
      </c>
      <c r="C45" s="297" t="s">
        <v>38</v>
      </c>
      <c r="D45" s="22" t="s">
        <v>78</v>
      </c>
      <c r="E45" s="298" t="n">
        <v>100</v>
      </c>
      <c r="F45" s="297" t="s">
        <v>38</v>
      </c>
      <c r="G45" s="22" t="s">
        <v>53</v>
      </c>
      <c r="H45" s="298" t="n">
        <v>100</v>
      </c>
      <c r="I45" s="297" t="s">
        <v>38</v>
      </c>
      <c r="J45" s="22" t="s">
        <v>39</v>
      </c>
      <c r="K45" s="298" t="n">
        <v>100</v>
      </c>
      <c r="L45" s="297" t="s">
        <v>38</v>
      </c>
      <c r="M45" s="22" t="s">
        <v>78</v>
      </c>
      <c r="N45" s="298" t="n">
        <v>100</v>
      </c>
    </row>
    <row customFormat="true" ht="16.5" outlineLevel="0" r="46" s="7">
      <c r="A46" s="300" t="n"/>
      <c r="B46" s="301" t="n"/>
      <c r="C46" s="302" t="s">
        <v>59</v>
      </c>
      <c r="D46" s="303" t="s"/>
      <c r="E46" s="304" t="n">
        <f aca="false" ca="false" dt2D="false" dtr="false" t="normal">SUM(E43:E45)</f>
        <v>375</v>
      </c>
      <c r="F46" s="302" t="s">
        <v>59</v>
      </c>
      <c r="G46" s="303" t="s"/>
      <c r="H46" s="304" t="n">
        <f aca="false" ca="false" dt2D="false" dtr="false" t="normal">SUM(H43:H45)</f>
        <v>375</v>
      </c>
      <c r="I46" s="302" t="s">
        <v>59</v>
      </c>
      <c r="J46" s="303" t="s"/>
      <c r="K46" s="304" t="n">
        <f aca="false" ca="false" dt2D="false" dtr="false" t="normal">SUM(K43:K45)</f>
        <v>380</v>
      </c>
      <c r="L46" s="302" t="s">
        <v>59</v>
      </c>
      <c r="M46" s="303" t="s"/>
      <c r="N46" s="304" t="n">
        <f aca="false" ca="false" dt2D="false" dtr="false" t="normal">SUM(N43:N45)</f>
        <v>375</v>
      </c>
    </row>
    <row customFormat="true" ht="16.5" outlineLevel="0" r="47" s="7">
      <c r="A47" s="300" t="n"/>
      <c r="B47" s="301" t="n"/>
      <c r="C47" s="302" t="s">
        <v>686</v>
      </c>
      <c r="D47" s="303" t="s"/>
      <c r="E47" s="305" t="n">
        <f aca="false" ca="false" dt2D="false" dtr="false" t="normal">E42+E46+E34</f>
        <v>2010</v>
      </c>
      <c r="F47" s="302" t="s">
        <v>686</v>
      </c>
      <c r="G47" s="303" t="s"/>
      <c r="H47" s="305" t="n">
        <f aca="false" ca="false" dt2D="false" dtr="false" t="normal">H42+H46+H34</f>
        <v>1970</v>
      </c>
      <c r="I47" s="302" t="s">
        <v>686</v>
      </c>
      <c r="J47" s="303" t="s"/>
      <c r="K47" s="305" t="n">
        <f aca="false" ca="false" dt2D="false" dtr="false" t="normal">K42+K46+K34</f>
        <v>1995</v>
      </c>
      <c r="L47" s="302" t="s">
        <v>686</v>
      </c>
      <c r="M47" s="303" t="s"/>
      <c r="N47" s="305" t="n">
        <f aca="false" ca="false" dt2D="false" dtr="false" t="normal">N42+N46+N34</f>
        <v>1960</v>
      </c>
    </row>
    <row customFormat="true" ht="16.5" outlineLevel="0" r="48" s="46">
      <c r="A48" s="295" t="s">
        <v>612</v>
      </c>
      <c r="B48" s="296" t="n">
        <v>10</v>
      </c>
      <c r="C48" s="297" t="s">
        <v>27</v>
      </c>
      <c r="D48" s="22" t="s">
        <v>28</v>
      </c>
      <c r="E48" s="298" t="n">
        <v>10</v>
      </c>
      <c r="F48" s="297" t="s">
        <v>27</v>
      </c>
      <c r="G48" s="22" t="s">
        <v>28</v>
      </c>
      <c r="H48" s="298" t="n">
        <v>10</v>
      </c>
      <c r="I48" s="297" t="s">
        <v>27</v>
      </c>
      <c r="J48" s="22" t="s">
        <v>28</v>
      </c>
      <c r="K48" s="298" t="n">
        <v>10</v>
      </c>
      <c r="L48" s="297" t="s">
        <v>27</v>
      </c>
      <c r="M48" s="22" t="s">
        <v>28</v>
      </c>
      <c r="N48" s="298" t="n">
        <v>10</v>
      </c>
    </row>
    <row customFormat="true" ht="82.5" outlineLevel="0" r="49" s="46">
      <c r="A49" s="295" t="s">
        <v>687</v>
      </c>
      <c r="B49" s="296" t="n">
        <v>100</v>
      </c>
      <c r="C49" s="299" t="s">
        <v>688</v>
      </c>
      <c r="D49" s="22" t="s">
        <v>689</v>
      </c>
      <c r="E49" s="298" t="n">
        <v>130</v>
      </c>
      <c r="F49" s="299" t="s">
        <v>690</v>
      </c>
      <c r="G49" s="22" t="s">
        <v>691</v>
      </c>
      <c r="H49" s="298" t="n">
        <v>120</v>
      </c>
      <c r="I49" s="299" t="s">
        <v>692</v>
      </c>
      <c r="J49" s="22" t="s">
        <v>693</v>
      </c>
      <c r="K49" s="298" t="n">
        <v>100</v>
      </c>
      <c r="L49" s="22" t="s">
        <v>689</v>
      </c>
      <c r="M49" s="298" t="n">
        <v>130</v>
      </c>
      <c r="N49" s="298" t="n">
        <v>120</v>
      </c>
    </row>
    <row customFormat="true" ht="49.5" outlineLevel="0" r="50" s="46">
      <c r="A50" s="295" t="s">
        <v>694</v>
      </c>
      <c r="B50" s="296" t="n">
        <v>180</v>
      </c>
      <c r="C50" s="299" t="s">
        <v>695</v>
      </c>
      <c r="D50" s="22" t="s">
        <v>83</v>
      </c>
      <c r="E50" s="298" t="n">
        <v>180</v>
      </c>
      <c r="F50" s="297" t="s">
        <v>696</v>
      </c>
      <c r="G50" s="22" t="s">
        <v>176</v>
      </c>
      <c r="H50" s="298" t="n">
        <v>150</v>
      </c>
      <c r="I50" s="306" t="s">
        <v>697</v>
      </c>
      <c r="J50" s="22" t="s">
        <v>164</v>
      </c>
      <c r="K50" s="298" t="n">
        <v>180</v>
      </c>
      <c r="L50" s="22" t="s">
        <v>83</v>
      </c>
      <c r="M50" s="298" t="n">
        <v>180</v>
      </c>
      <c r="N50" s="298" t="n">
        <v>150</v>
      </c>
    </row>
    <row customFormat="true" ht="49.5" outlineLevel="0" r="51" s="46">
      <c r="A51" s="295" t="s">
        <v>619</v>
      </c>
      <c r="B51" s="296" t="n">
        <v>200</v>
      </c>
      <c r="C51" s="299" t="s">
        <v>621</v>
      </c>
      <c r="D51" s="22" t="s">
        <v>85</v>
      </c>
      <c r="E51" s="298" t="n">
        <v>200</v>
      </c>
      <c r="F51" s="299" t="s">
        <v>658</v>
      </c>
      <c r="G51" s="22" t="s">
        <v>66</v>
      </c>
      <c r="H51" s="298" t="n">
        <v>200</v>
      </c>
      <c r="I51" s="299" t="s">
        <v>620</v>
      </c>
      <c r="J51" s="22" t="s">
        <v>36</v>
      </c>
      <c r="K51" s="298" t="n">
        <v>200</v>
      </c>
      <c r="L51" s="299" t="s">
        <v>621</v>
      </c>
      <c r="M51" s="22" t="s">
        <v>85</v>
      </c>
      <c r="N51" s="298" t="n">
        <v>200</v>
      </c>
    </row>
    <row customFormat="true" ht="49.5" outlineLevel="0" r="52" s="46">
      <c r="A52" s="295" t="s">
        <v>623</v>
      </c>
      <c r="B52" s="296" t="n">
        <v>30</v>
      </c>
      <c r="C52" s="299" t="n"/>
      <c r="D52" s="22" t="s">
        <v>37</v>
      </c>
      <c r="E52" s="298" t="n">
        <v>40</v>
      </c>
      <c r="F52" s="299" t="n"/>
      <c r="G52" s="22" t="s">
        <v>37</v>
      </c>
      <c r="H52" s="298" t="n">
        <v>40</v>
      </c>
      <c r="I52" s="299" t="n"/>
      <c r="J52" s="22" t="s">
        <v>37</v>
      </c>
      <c r="K52" s="298" t="n">
        <v>40</v>
      </c>
      <c r="L52" s="299" t="n"/>
      <c r="M52" s="22" t="s">
        <v>37</v>
      </c>
      <c r="N52" s="298" t="n">
        <v>40</v>
      </c>
    </row>
    <row customFormat="true" ht="16.5" outlineLevel="0" r="53" s="46">
      <c r="A53" s="295" t="s">
        <v>624</v>
      </c>
      <c r="B53" s="296" t="n">
        <v>100</v>
      </c>
      <c r="C53" s="299" t="s">
        <v>38</v>
      </c>
      <c r="D53" s="22" t="s">
        <v>39</v>
      </c>
      <c r="E53" s="298" t="n">
        <v>100</v>
      </c>
      <c r="F53" s="299" t="s">
        <v>38</v>
      </c>
      <c r="G53" s="22" t="s">
        <v>78</v>
      </c>
      <c r="H53" s="298" t="n">
        <v>100</v>
      </c>
      <c r="I53" s="299" t="s">
        <v>38</v>
      </c>
      <c r="J53" s="22" t="s">
        <v>97</v>
      </c>
      <c r="K53" s="298" t="n">
        <v>100</v>
      </c>
      <c r="L53" s="299" t="s">
        <v>38</v>
      </c>
      <c r="M53" s="22" t="s">
        <v>39</v>
      </c>
      <c r="N53" s="298" t="n">
        <v>100</v>
      </c>
    </row>
    <row customFormat="true" ht="16.5" outlineLevel="0" r="54" s="7">
      <c r="A54" s="300" t="n"/>
      <c r="B54" s="301" t="n"/>
      <c r="C54" s="302" t="s">
        <v>40</v>
      </c>
      <c r="D54" s="303" t="s"/>
      <c r="E54" s="304" t="n">
        <f aca="false" ca="false" dt2D="false" dtr="false" t="normal">SUM(E48:E53)</f>
        <v>660</v>
      </c>
      <c r="F54" s="302" t="s">
        <v>40</v>
      </c>
      <c r="G54" s="303" t="s"/>
      <c r="H54" s="304" t="n">
        <f aca="false" ca="false" dt2D="false" dtr="false" t="normal">SUM(H48:H53)</f>
        <v>620</v>
      </c>
      <c r="I54" s="302" t="s">
        <v>40</v>
      </c>
      <c r="J54" s="303" t="s"/>
      <c r="K54" s="304" t="n">
        <f aca="false" ca="false" dt2D="false" dtr="false" t="normal">SUM(K48:K53)</f>
        <v>630</v>
      </c>
      <c r="L54" s="302" t="s">
        <v>40</v>
      </c>
      <c r="M54" s="303" t="s"/>
      <c r="N54" s="304" t="n">
        <f aca="false" ca="false" dt2D="false" dtr="false" t="normal">SUM(N48:N53)</f>
        <v>620</v>
      </c>
    </row>
    <row customFormat="true" ht="49.5" outlineLevel="0" r="55" s="46">
      <c r="A55" s="295" t="s">
        <v>625</v>
      </c>
      <c r="B55" s="296" t="n">
        <v>100</v>
      </c>
      <c r="C55" s="297" t="s">
        <v>698</v>
      </c>
      <c r="D55" s="22" t="s">
        <v>351</v>
      </c>
      <c r="E55" s="298" t="n">
        <v>100</v>
      </c>
      <c r="F55" s="297" t="s">
        <v>699</v>
      </c>
      <c r="G55" s="22" t="s">
        <v>700</v>
      </c>
      <c r="H55" s="298" t="n">
        <v>100</v>
      </c>
      <c r="I55" s="297" t="s">
        <v>701</v>
      </c>
      <c r="J55" s="22" t="s">
        <v>702</v>
      </c>
      <c r="K55" s="298" t="n">
        <v>100</v>
      </c>
      <c r="L55" s="297" t="s">
        <v>579</v>
      </c>
      <c r="M55" s="22" t="s">
        <v>580</v>
      </c>
      <c r="N55" s="298" t="n">
        <v>100</v>
      </c>
    </row>
    <row customFormat="true" ht="33" outlineLevel="0" r="56" s="46">
      <c r="A56" s="295" t="s">
        <v>628</v>
      </c>
      <c r="B56" s="296" t="n">
        <v>250</v>
      </c>
      <c r="C56" s="297" t="s">
        <v>703</v>
      </c>
      <c r="D56" s="22" t="s">
        <v>89</v>
      </c>
      <c r="E56" s="298" t="n">
        <v>275</v>
      </c>
      <c r="F56" s="297" t="s">
        <v>629</v>
      </c>
      <c r="G56" s="22" t="s">
        <v>704</v>
      </c>
      <c r="H56" s="298" t="n">
        <v>250</v>
      </c>
      <c r="I56" s="297" t="s">
        <v>705</v>
      </c>
      <c r="J56" s="22" t="s">
        <v>706</v>
      </c>
      <c r="K56" s="298" t="n">
        <v>250</v>
      </c>
      <c r="L56" s="297" t="s">
        <v>703</v>
      </c>
      <c r="M56" s="22" t="s">
        <v>89</v>
      </c>
      <c r="N56" s="298" t="n">
        <v>275</v>
      </c>
    </row>
    <row customFormat="true" ht="33" outlineLevel="0" r="57" s="46">
      <c r="A57" s="295" t="s">
        <v>707</v>
      </c>
      <c r="B57" s="296" t="n">
        <v>280</v>
      </c>
      <c r="C57" s="297" t="s">
        <v>708</v>
      </c>
      <c r="D57" s="22" t="s">
        <v>91</v>
      </c>
      <c r="E57" s="298" t="n">
        <v>285</v>
      </c>
      <c r="F57" s="299" t="s">
        <v>709</v>
      </c>
      <c r="G57" s="22" t="s">
        <v>222</v>
      </c>
      <c r="H57" s="298" t="n">
        <v>280</v>
      </c>
      <c r="I57" s="297" t="s">
        <v>710</v>
      </c>
      <c r="J57" s="22" t="s">
        <v>201</v>
      </c>
      <c r="K57" s="298" t="n">
        <v>280</v>
      </c>
      <c r="L57" s="297" t="s">
        <v>708</v>
      </c>
      <c r="M57" s="22" t="s">
        <v>91</v>
      </c>
      <c r="N57" s="298" t="n">
        <v>285</v>
      </c>
    </row>
    <row customFormat="true" ht="66" outlineLevel="0" r="58" s="46">
      <c r="A58" s="295" t="s">
        <v>643</v>
      </c>
      <c r="B58" s="296" t="n">
        <v>200</v>
      </c>
      <c r="C58" s="297" t="s">
        <v>645</v>
      </c>
      <c r="D58" s="22" t="s">
        <v>93</v>
      </c>
      <c r="E58" s="298" t="n">
        <v>200</v>
      </c>
      <c r="F58" s="297" t="s">
        <v>645</v>
      </c>
      <c r="G58" s="22" t="s">
        <v>129</v>
      </c>
      <c r="H58" s="298" t="n">
        <v>200</v>
      </c>
      <c r="I58" s="297" t="s">
        <v>645</v>
      </c>
      <c r="J58" s="22" t="s">
        <v>171</v>
      </c>
      <c r="K58" s="298" t="n">
        <v>200</v>
      </c>
      <c r="L58" s="297" t="s">
        <v>645</v>
      </c>
      <c r="M58" s="22" t="s">
        <v>93</v>
      </c>
      <c r="N58" s="298" t="n">
        <v>200</v>
      </c>
    </row>
    <row customFormat="true" ht="49.5" outlineLevel="0" r="59" s="46">
      <c r="A59" s="295" t="s">
        <v>623</v>
      </c>
      <c r="B59" s="296" t="n">
        <v>20</v>
      </c>
      <c r="C59" s="299" t="n"/>
      <c r="D59" s="22" t="s">
        <v>37</v>
      </c>
      <c r="E59" s="298" t="n">
        <v>20</v>
      </c>
      <c r="F59" s="299" t="n"/>
      <c r="G59" s="22" t="s">
        <v>37</v>
      </c>
      <c r="H59" s="298" t="n">
        <v>20</v>
      </c>
      <c r="I59" s="299" t="n"/>
      <c r="J59" s="22" t="s">
        <v>37</v>
      </c>
      <c r="K59" s="298" t="n">
        <v>20</v>
      </c>
      <c r="L59" s="299" t="n"/>
      <c r="M59" s="22" t="s">
        <v>37</v>
      </c>
      <c r="N59" s="298" t="n">
        <v>20</v>
      </c>
    </row>
    <row customFormat="true" ht="33" outlineLevel="0" r="60" s="46">
      <c r="A60" s="295" t="s">
        <v>647</v>
      </c>
      <c r="B60" s="296" t="n">
        <v>40</v>
      </c>
      <c r="C60" s="299" t="n"/>
      <c r="D60" s="22" t="s">
        <v>52</v>
      </c>
      <c r="E60" s="298" t="n">
        <v>50</v>
      </c>
      <c r="F60" s="299" t="n"/>
      <c r="G60" s="22" t="s">
        <v>52</v>
      </c>
      <c r="H60" s="298" t="n">
        <v>50</v>
      </c>
      <c r="I60" s="299" t="n"/>
      <c r="J60" s="22" t="s">
        <v>52</v>
      </c>
      <c r="K60" s="298" t="n">
        <v>50</v>
      </c>
      <c r="L60" s="299" t="n"/>
      <c r="M60" s="22" t="s">
        <v>52</v>
      </c>
      <c r="N60" s="298" t="n">
        <v>50</v>
      </c>
    </row>
    <row customFormat="true" ht="16.5" outlineLevel="0" r="61" s="46">
      <c r="A61" s="295" t="s">
        <v>624</v>
      </c>
      <c r="B61" s="296" t="n">
        <v>100</v>
      </c>
      <c r="C61" s="297" t="s">
        <v>38</v>
      </c>
      <c r="D61" s="22" t="s">
        <v>53</v>
      </c>
      <c r="E61" s="298" t="n">
        <v>100</v>
      </c>
      <c r="F61" s="297" t="s">
        <v>38</v>
      </c>
      <c r="G61" s="22" t="s">
        <v>133</v>
      </c>
      <c r="H61" s="298" t="n">
        <v>100</v>
      </c>
      <c r="I61" s="297" t="s">
        <v>38</v>
      </c>
      <c r="J61" s="22" t="s">
        <v>680</v>
      </c>
      <c r="K61" s="298" t="n">
        <v>100</v>
      </c>
      <c r="L61" s="297" t="s">
        <v>38</v>
      </c>
      <c r="M61" s="22" t="s">
        <v>53</v>
      </c>
      <c r="N61" s="298" t="n">
        <v>100</v>
      </c>
    </row>
    <row customFormat="true" ht="16.5" outlineLevel="0" r="62" s="7">
      <c r="A62" s="300" t="n"/>
      <c r="B62" s="301" t="n"/>
      <c r="C62" s="302" t="s">
        <v>54</v>
      </c>
      <c r="D62" s="303" t="s"/>
      <c r="E62" s="304" t="n">
        <f aca="false" ca="false" dt2D="false" dtr="false" t="normal">SUM(E55:E61)</f>
        <v>1030</v>
      </c>
      <c r="F62" s="302" t="s">
        <v>54</v>
      </c>
      <c r="G62" s="303" t="s"/>
      <c r="H62" s="304" t="n">
        <f aca="false" ca="false" dt2D="false" dtr="false" t="normal">SUM(H55:H61)</f>
        <v>1000</v>
      </c>
      <c r="I62" s="302" t="s">
        <v>54</v>
      </c>
      <c r="J62" s="303" t="s"/>
      <c r="K62" s="304" t="n">
        <f aca="false" ca="false" dt2D="false" dtr="false" t="normal">SUM(K55:K61)</f>
        <v>1000</v>
      </c>
      <c r="L62" s="302" t="s">
        <v>54</v>
      </c>
      <c r="M62" s="303" t="s"/>
      <c r="N62" s="304" t="n">
        <f aca="false" ca="false" dt2D="false" dtr="false" t="normal">SUM(N55:N61)</f>
        <v>1030</v>
      </c>
    </row>
    <row customFormat="true" ht="33" outlineLevel="0" r="63" s="46">
      <c r="A63" s="295" t="s">
        <v>653</v>
      </c>
      <c r="B63" s="296" t="n">
        <v>50</v>
      </c>
      <c r="C63" s="299" t="s">
        <v>656</v>
      </c>
      <c r="D63" s="22" t="s">
        <v>95</v>
      </c>
      <c r="E63" s="298" t="n">
        <v>75</v>
      </c>
      <c r="F63" s="299" t="s">
        <v>711</v>
      </c>
      <c r="G63" s="22" t="s">
        <v>712</v>
      </c>
      <c r="H63" s="298" t="n">
        <v>75</v>
      </c>
      <c r="I63" s="299" t="s">
        <v>713</v>
      </c>
      <c r="J63" s="22" t="s">
        <v>714</v>
      </c>
      <c r="K63" s="298" t="n">
        <v>75</v>
      </c>
      <c r="L63" s="299" t="s">
        <v>656</v>
      </c>
      <c r="M63" s="22" t="s">
        <v>95</v>
      </c>
      <c r="N63" s="298" t="n">
        <v>75</v>
      </c>
    </row>
    <row customFormat="true" ht="33" outlineLevel="0" r="64" s="46">
      <c r="A64" s="295" t="s">
        <v>651</v>
      </c>
      <c r="B64" s="296" t="n">
        <v>200</v>
      </c>
      <c r="C64" s="299" t="n"/>
      <c r="D64" s="22" t="s">
        <v>96</v>
      </c>
      <c r="E64" s="298" t="n">
        <v>200</v>
      </c>
      <c r="F64" s="299" t="n"/>
      <c r="G64" s="22" t="s">
        <v>58</v>
      </c>
      <c r="H64" s="298" t="n">
        <v>200</v>
      </c>
      <c r="I64" s="299" t="n"/>
      <c r="J64" s="22" t="s">
        <v>172</v>
      </c>
      <c r="K64" s="298" t="n">
        <v>200</v>
      </c>
      <c r="L64" s="299" t="n"/>
      <c r="M64" s="22" t="s">
        <v>96</v>
      </c>
      <c r="N64" s="298" t="n">
        <v>200</v>
      </c>
    </row>
    <row customFormat="true" ht="16.5" outlineLevel="0" r="65" s="46">
      <c r="A65" s="295" t="s">
        <v>624</v>
      </c>
      <c r="B65" s="296" t="n">
        <v>100</v>
      </c>
      <c r="C65" s="299" t="s">
        <v>38</v>
      </c>
      <c r="D65" s="22" t="s">
        <v>97</v>
      </c>
      <c r="E65" s="298" t="n">
        <v>100</v>
      </c>
      <c r="F65" s="299" t="s">
        <v>38</v>
      </c>
      <c r="G65" s="22" t="s">
        <v>53</v>
      </c>
      <c r="H65" s="298" t="n">
        <v>100</v>
      </c>
      <c r="I65" s="299" t="s">
        <v>38</v>
      </c>
      <c r="J65" s="22" t="s">
        <v>133</v>
      </c>
      <c r="K65" s="298" t="n">
        <v>100</v>
      </c>
      <c r="L65" s="299" t="s">
        <v>38</v>
      </c>
      <c r="M65" s="22" t="s">
        <v>97</v>
      </c>
      <c r="N65" s="298" t="n">
        <v>100</v>
      </c>
    </row>
    <row customFormat="true" ht="16.5" outlineLevel="0" r="66" s="7">
      <c r="A66" s="300" t="n"/>
      <c r="B66" s="301" t="n"/>
      <c r="C66" s="302" t="s">
        <v>59</v>
      </c>
      <c r="D66" s="303" t="s"/>
      <c r="E66" s="304" t="n">
        <f aca="false" ca="false" dt2D="false" dtr="false" t="normal">SUM(E63:E65)</f>
        <v>375</v>
      </c>
      <c r="F66" s="302" t="s">
        <v>59</v>
      </c>
      <c r="G66" s="303" t="s"/>
      <c r="H66" s="304" t="n">
        <f aca="false" ca="false" dt2D="false" dtr="false" t="normal">SUM(H63:H65)</f>
        <v>375</v>
      </c>
      <c r="I66" s="302" t="s">
        <v>59</v>
      </c>
      <c r="J66" s="303" t="s"/>
      <c r="K66" s="304" t="n">
        <f aca="false" ca="false" dt2D="false" dtr="false" t="normal">SUM(K63:K65)</f>
        <v>375</v>
      </c>
      <c r="L66" s="302" t="s">
        <v>59</v>
      </c>
      <c r="M66" s="303" t="s"/>
      <c r="N66" s="304" t="n">
        <f aca="false" ca="false" dt2D="false" dtr="false" t="normal">SUM(N63:N65)</f>
        <v>375</v>
      </c>
    </row>
    <row customFormat="true" ht="16.5" outlineLevel="0" r="67" s="7">
      <c r="A67" s="300" t="n"/>
      <c r="B67" s="301" t="n"/>
      <c r="C67" s="302" t="s">
        <v>715</v>
      </c>
      <c r="D67" s="303" t="s"/>
      <c r="E67" s="305" t="n">
        <f aca="false" ca="false" dt2D="false" dtr="false" t="normal">E66+E62+E54</f>
        <v>2065</v>
      </c>
      <c r="F67" s="302" t="s">
        <v>715</v>
      </c>
      <c r="G67" s="303" t="s"/>
      <c r="H67" s="305" t="n">
        <f aca="false" ca="false" dt2D="false" dtr="false" t="normal">H66+H62+H54</f>
        <v>1995</v>
      </c>
      <c r="I67" s="302" t="s">
        <v>715</v>
      </c>
      <c r="J67" s="303" t="s"/>
      <c r="K67" s="305" t="n">
        <f aca="false" ca="false" dt2D="false" dtr="false" t="normal">K66+K62+K54</f>
        <v>2005</v>
      </c>
      <c r="L67" s="302" t="s">
        <v>715</v>
      </c>
      <c r="M67" s="303" t="s"/>
      <c r="N67" s="305" t="n">
        <f aca="false" ca="false" dt2D="false" dtr="false" t="normal">N66+N62+N54</f>
        <v>2025</v>
      </c>
    </row>
    <row customFormat="true" ht="16.5" outlineLevel="0" r="68" s="273">
      <c r="A68" s="295" t="s">
        <v>612</v>
      </c>
      <c r="B68" s="296" t="n">
        <v>10</v>
      </c>
      <c r="C68" s="297" t="s">
        <v>27</v>
      </c>
      <c r="D68" s="22" t="s">
        <v>28</v>
      </c>
      <c r="E68" s="298" t="n">
        <v>10</v>
      </c>
      <c r="F68" s="297" t="s">
        <v>27</v>
      </c>
      <c r="G68" s="22" t="s">
        <v>28</v>
      </c>
      <c r="H68" s="298" t="n">
        <v>10</v>
      </c>
      <c r="I68" s="297" t="s">
        <v>27</v>
      </c>
      <c r="J68" s="22" t="s">
        <v>28</v>
      </c>
      <c r="K68" s="298" t="n">
        <v>10</v>
      </c>
      <c r="L68" s="297" t="s">
        <v>27</v>
      </c>
      <c r="M68" s="22" t="s">
        <v>28</v>
      </c>
      <c r="N68" s="298" t="n">
        <v>10</v>
      </c>
    </row>
    <row customFormat="true" ht="16.5" outlineLevel="0" r="69" s="273">
      <c r="A69" s="295" t="s">
        <v>612</v>
      </c>
      <c r="B69" s="296" t="n">
        <v>10</v>
      </c>
      <c r="C69" s="297" t="s">
        <v>29</v>
      </c>
      <c r="D69" s="22" t="s">
        <v>30</v>
      </c>
      <c r="E69" s="298" t="n">
        <v>15</v>
      </c>
      <c r="F69" s="297" t="s">
        <v>29</v>
      </c>
      <c r="G69" s="22" t="s">
        <v>30</v>
      </c>
      <c r="H69" s="298" t="n">
        <v>15</v>
      </c>
      <c r="I69" s="297" t="s">
        <v>29</v>
      </c>
      <c r="J69" s="22" t="s">
        <v>30</v>
      </c>
      <c r="K69" s="298" t="n">
        <v>15</v>
      </c>
      <c r="L69" s="297" t="s">
        <v>29</v>
      </c>
      <c r="M69" s="22" t="s">
        <v>30</v>
      </c>
      <c r="N69" s="298" t="n">
        <v>15</v>
      </c>
    </row>
    <row customFormat="true" ht="16.5" outlineLevel="0" r="70" s="273">
      <c r="A70" s="295" t="s">
        <v>613</v>
      </c>
      <c r="B70" s="296" t="n">
        <v>40</v>
      </c>
      <c r="C70" s="299" t="s">
        <v>99</v>
      </c>
      <c r="D70" s="22" t="s">
        <v>100</v>
      </c>
      <c r="E70" s="298" t="n">
        <v>50</v>
      </c>
      <c r="F70" s="299" t="s">
        <v>99</v>
      </c>
      <c r="G70" s="22" t="s">
        <v>32</v>
      </c>
      <c r="H70" s="298" t="n">
        <v>40</v>
      </c>
      <c r="I70" s="299" t="s">
        <v>716</v>
      </c>
      <c r="J70" s="22" t="s">
        <v>717</v>
      </c>
      <c r="K70" s="298" t="n">
        <v>50</v>
      </c>
      <c r="L70" s="299" t="s">
        <v>99</v>
      </c>
      <c r="M70" s="22" t="s">
        <v>100</v>
      </c>
      <c r="N70" s="298" t="n">
        <v>50</v>
      </c>
    </row>
    <row customFormat="true" ht="49.5" outlineLevel="0" r="71" s="46">
      <c r="A71" s="295" t="s">
        <v>614</v>
      </c>
      <c r="B71" s="296" t="n">
        <v>200</v>
      </c>
      <c r="C71" s="297" t="s">
        <v>101</v>
      </c>
      <c r="D71" s="22" t="s">
        <v>102</v>
      </c>
      <c r="E71" s="298" t="n">
        <v>200</v>
      </c>
      <c r="F71" s="297" t="s">
        <v>718</v>
      </c>
      <c r="G71" s="22" t="s">
        <v>719</v>
      </c>
      <c r="H71" s="298" t="n">
        <v>200</v>
      </c>
      <c r="I71" s="297" t="s">
        <v>720</v>
      </c>
      <c r="J71" s="22" t="s">
        <v>217</v>
      </c>
      <c r="K71" s="298" t="n">
        <v>210</v>
      </c>
      <c r="L71" s="297" t="s">
        <v>101</v>
      </c>
      <c r="M71" s="22" t="s">
        <v>102</v>
      </c>
      <c r="N71" s="298" t="n">
        <v>200</v>
      </c>
    </row>
    <row customFormat="true" ht="49.5" outlineLevel="0" r="72" s="46">
      <c r="A72" s="295" t="s">
        <v>619</v>
      </c>
      <c r="B72" s="296" t="n">
        <v>200</v>
      </c>
      <c r="C72" s="297" t="s">
        <v>620</v>
      </c>
      <c r="D72" s="22" t="s">
        <v>36</v>
      </c>
      <c r="E72" s="298" t="n">
        <v>200</v>
      </c>
      <c r="F72" s="297" t="s">
        <v>621</v>
      </c>
      <c r="G72" s="22" t="s">
        <v>622</v>
      </c>
      <c r="H72" s="298" t="n">
        <v>200</v>
      </c>
      <c r="I72" s="297" t="s">
        <v>658</v>
      </c>
      <c r="J72" s="22" t="s">
        <v>66</v>
      </c>
      <c r="K72" s="298" t="n">
        <v>200</v>
      </c>
      <c r="L72" s="297" t="s">
        <v>620</v>
      </c>
      <c r="M72" s="22" t="s">
        <v>36</v>
      </c>
      <c r="N72" s="298" t="n">
        <v>200</v>
      </c>
    </row>
    <row customFormat="true" ht="49.5" outlineLevel="0" r="73" s="46">
      <c r="A73" s="295" t="s">
        <v>623</v>
      </c>
      <c r="B73" s="296" t="n">
        <v>30</v>
      </c>
      <c r="C73" s="299" t="n"/>
      <c r="D73" s="22" t="s">
        <v>37</v>
      </c>
      <c r="E73" s="298" t="n">
        <v>40</v>
      </c>
      <c r="F73" s="299" t="n"/>
      <c r="G73" s="22" t="s">
        <v>37</v>
      </c>
      <c r="H73" s="298" t="n">
        <v>40</v>
      </c>
      <c r="I73" s="299" t="n"/>
      <c r="J73" s="22" t="s">
        <v>37</v>
      </c>
      <c r="K73" s="298" t="n">
        <v>40</v>
      </c>
      <c r="L73" s="299" t="n"/>
      <c r="M73" s="22" t="s">
        <v>37</v>
      </c>
      <c r="N73" s="298" t="n">
        <v>40</v>
      </c>
    </row>
    <row customFormat="true" ht="16.5" outlineLevel="0" r="74" s="46">
      <c r="A74" s="295" t="s">
        <v>624</v>
      </c>
      <c r="B74" s="296" t="n">
        <v>100</v>
      </c>
      <c r="C74" s="297" t="s">
        <v>38</v>
      </c>
      <c r="D74" s="22" t="s">
        <v>53</v>
      </c>
      <c r="E74" s="298" t="n">
        <v>100</v>
      </c>
      <c r="F74" s="297" t="s">
        <v>38</v>
      </c>
      <c r="G74" s="22" t="s">
        <v>39</v>
      </c>
      <c r="H74" s="298" t="n">
        <v>100</v>
      </c>
      <c r="I74" s="297" t="s">
        <v>38</v>
      </c>
      <c r="J74" s="22" t="s">
        <v>97</v>
      </c>
      <c r="K74" s="298" t="n">
        <v>100</v>
      </c>
      <c r="L74" s="297" t="s">
        <v>38</v>
      </c>
      <c r="M74" s="22" t="s">
        <v>53</v>
      </c>
      <c r="N74" s="298" t="n">
        <v>100</v>
      </c>
    </row>
    <row customFormat="true" ht="16.5" outlineLevel="0" r="75" s="7">
      <c r="A75" s="300" t="n"/>
      <c r="B75" s="301" t="n"/>
      <c r="C75" s="302" t="s">
        <v>40</v>
      </c>
      <c r="D75" s="303" t="s"/>
      <c r="E75" s="304" t="n">
        <f aca="false" ca="false" dt2D="false" dtr="false" t="normal">SUM(E71:E74)</f>
        <v>540</v>
      </c>
      <c r="F75" s="302" t="s">
        <v>40</v>
      </c>
      <c r="G75" s="303" t="s"/>
      <c r="H75" s="304" t="n">
        <f aca="false" ca="false" dt2D="false" dtr="false" t="normal">SUM(H71:H74)</f>
        <v>540</v>
      </c>
      <c r="I75" s="302" t="s">
        <v>40</v>
      </c>
      <c r="J75" s="303" t="s"/>
      <c r="K75" s="304" t="n">
        <f aca="false" ca="false" dt2D="false" dtr="false" t="normal">SUM(K71:K74)</f>
        <v>550</v>
      </c>
      <c r="L75" s="302" t="s">
        <v>40</v>
      </c>
      <c r="M75" s="303" t="s"/>
      <c r="N75" s="304" t="n">
        <f aca="false" ca="false" dt2D="false" dtr="false" t="normal">SUM(N71:N74)</f>
        <v>540</v>
      </c>
    </row>
    <row customFormat="true" ht="49.5" outlineLevel="0" r="76" s="46">
      <c r="A76" s="295" t="s">
        <v>625</v>
      </c>
      <c r="B76" s="296" t="n">
        <v>100</v>
      </c>
      <c r="C76" s="297" t="s">
        <v>721</v>
      </c>
      <c r="D76" s="22" t="s">
        <v>104</v>
      </c>
      <c r="E76" s="298" t="n">
        <v>100</v>
      </c>
      <c r="F76" s="297" t="s">
        <v>698</v>
      </c>
      <c r="G76" s="22" t="s">
        <v>722</v>
      </c>
      <c r="H76" s="298" t="n">
        <v>100</v>
      </c>
      <c r="I76" s="297" t="s">
        <v>723</v>
      </c>
      <c r="J76" s="22" t="s">
        <v>724</v>
      </c>
      <c r="K76" s="298" t="n">
        <v>100</v>
      </c>
      <c r="L76" s="297" t="s">
        <v>581</v>
      </c>
      <c r="M76" s="22" t="s">
        <v>582</v>
      </c>
      <c r="N76" s="298" t="n">
        <v>100</v>
      </c>
    </row>
    <row customFormat="true" ht="66" outlineLevel="0" r="77" s="46">
      <c r="A77" s="295" t="s">
        <v>666</v>
      </c>
      <c r="B77" s="296" t="n">
        <v>250</v>
      </c>
      <c r="C77" s="299" t="s">
        <v>670</v>
      </c>
      <c r="D77" s="22" t="s">
        <v>106</v>
      </c>
      <c r="E77" s="298" t="n">
        <v>270</v>
      </c>
      <c r="F77" s="299" t="s">
        <v>725</v>
      </c>
      <c r="G77" s="22" t="s">
        <v>726</v>
      </c>
      <c r="H77" s="298" t="n">
        <v>250</v>
      </c>
      <c r="I77" s="299" t="s">
        <v>727</v>
      </c>
      <c r="J77" s="22" t="s">
        <v>728</v>
      </c>
      <c r="K77" s="298" t="n">
        <v>250</v>
      </c>
      <c r="L77" s="299" t="s">
        <v>670</v>
      </c>
      <c r="M77" s="22" t="s">
        <v>106</v>
      </c>
      <c r="N77" s="298" t="n">
        <v>270</v>
      </c>
    </row>
    <row customFormat="true" ht="49.5" outlineLevel="0" r="78" s="46">
      <c r="A78" s="295" t="s">
        <v>729</v>
      </c>
      <c r="B78" s="296" t="n">
        <v>100</v>
      </c>
      <c r="C78" s="297" t="s">
        <v>730</v>
      </c>
      <c r="D78" s="22" t="s">
        <v>108</v>
      </c>
      <c r="E78" s="298" t="n">
        <v>100</v>
      </c>
      <c r="F78" s="297" t="s">
        <v>731</v>
      </c>
      <c r="G78" s="22" t="s">
        <v>732</v>
      </c>
      <c r="H78" s="298" t="n">
        <v>100</v>
      </c>
      <c r="I78" s="297" t="s">
        <v>733</v>
      </c>
      <c r="J78" s="22" t="s">
        <v>734</v>
      </c>
      <c r="K78" s="298" t="n">
        <v>100</v>
      </c>
      <c r="L78" s="297" t="s">
        <v>730</v>
      </c>
      <c r="M78" s="22" t="s">
        <v>108</v>
      </c>
      <c r="N78" s="298" t="n">
        <v>100</v>
      </c>
    </row>
    <row customFormat="true" ht="33" outlineLevel="0" r="79" s="46">
      <c r="A79" s="295" t="s">
        <v>638</v>
      </c>
      <c r="B79" s="296" t="n">
        <v>180</v>
      </c>
      <c r="C79" s="297" t="s">
        <v>640</v>
      </c>
      <c r="D79" s="22" t="s">
        <v>110</v>
      </c>
      <c r="E79" s="298" t="n">
        <v>180</v>
      </c>
      <c r="F79" s="297" t="s">
        <v>639</v>
      </c>
      <c r="G79" s="22" t="s">
        <v>735</v>
      </c>
      <c r="H79" s="298" t="n">
        <v>180</v>
      </c>
      <c r="I79" s="297" t="s">
        <v>736</v>
      </c>
      <c r="J79" s="22" t="s">
        <v>737</v>
      </c>
      <c r="K79" s="298" t="n">
        <v>180</v>
      </c>
      <c r="L79" s="297" t="s">
        <v>640</v>
      </c>
      <c r="M79" s="22" t="s">
        <v>110</v>
      </c>
      <c r="N79" s="298" t="n">
        <v>180</v>
      </c>
    </row>
    <row customFormat="true" ht="66" outlineLevel="0" r="80" s="46">
      <c r="A80" s="295" t="s">
        <v>643</v>
      </c>
      <c r="B80" s="296" t="n">
        <v>200</v>
      </c>
      <c r="C80" s="297" t="s">
        <v>646</v>
      </c>
      <c r="D80" s="22" t="s">
        <v>112</v>
      </c>
      <c r="E80" s="298" t="n">
        <v>200</v>
      </c>
      <c r="F80" s="297" t="s">
        <v>644</v>
      </c>
      <c r="G80" s="22" t="s">
        <v>51</v>
      </c>
      <c r="H80" s="298" t="n">
        <v>200</v>
      </c>
      <c r="I80" s="297" t="s">
        <v>738</v>
      </c>
      <c r="J80" s="22" t="s">
        <v>144</v>
      </c>
      <c r="K80" s="298" t="n">
        <v>200</v>
      </c>
      <c r="L80" s="297" t="s">
        <v>646</v>
      </c>
      <c r="M80" s="22" t="s">
        <v>112</v>
      </c>
      <c r="N80" s="298" t="n">
        <v>200</v>
      </c>
    </row>
    <row customFormat="true" ht="49.5" outlineLevel="0" r="81" s="46">
      <c r="A81" s="295" t="s">
        <v>623</v>
      </c>
      <c r="B81" s="296" t="n">
        <v>20</v>
      </c>
      <c r="C81" s="299" t="n"/>
      <c r="D81" s="22" t="s">
        <v>37</v>
      </c>
      <c r="E81" s="298" t="n">
        <v>20</v>
      </c>
      <c r="F81" s="299" t="n"/>
      <c r="G81" s="22" t="s">
        <v>37</v>
      </c>
      <c r="H81" s="298" t="n">
        <v>20</v>
      </c>
      <c r="I81" s="299" t="n"/>
      <c r="J81" s="22" t="s">
        <v>37</v>
      </c>
      <c r="K81" s="298" t="n">
        <v>20</v>
      </c>
      <c r="L81" s="299" t="n"/>
      <c r="M81" s="22" t="s">
        <v>37</v>
      </c>
      <c r="N81" s="298" t="n">
        <v>20</v>
      </c>
    </row>
    <row customFormat="true" ht="33" outlineLevel="0" r="82" s="46">
      <c r="A82" s="295" t="s">
        <v>647</v>
      </c>
      <c r="B82" s="296" t="n">
        <v>40</v>
      </c>
      <c r="C82" s="299" t="n"/>
      <c r="D82" s="22" t="s">
        <v>52</v>
      </c>
      <c r="E82" s="298" t="n">
        <v>50</v>
      </c>
      <c r="F82" s="299" t="n"/>
      <c r="G82" s="22" t="s">
        <v>52</v>
      </c>
      <c r="H82" s="298" t="n">
        <v>50</v>
      </c>
      <c r="I82" s="299" t="n"/>
      <c r="J82" s="22" t="s">
        <v>52</v>
      </c>
      <c r="K82" s="298" t="n">
        <v>50</v>
      </c>
      <c r="L82" s="299" t="n"/>
      <c r="M82" s="22" t="s">
        <v>52</v>
      </c>
      <c r="N82" s="298" t="n">
        <v>50</v>
      </c>
    </row>
    <row customFormat="true" ht="16.5" outlineLevel="0" r="83" s="46">
      <c r="A83" s="295" t="s">
        <v>624</v>
      </c>
      <c r="B83" s="296" t="n">
        <v>100</v>
      </c>
      <c r="C83" s="297" t="s">
        <v>38</v>
      </c>
      <c r="D83" s="22" t="s">
        <v>39</v>
      </c>
      <c r="E83" s="298" t="n">
        <v>100</v>
      </c>
      <c r="F83" s="297" t="s">
        <v>38</v>
      </c>
      <c r="G83" s="22" t="s">
        <v>115</v>
      </c>
      <c r="H83" s="298" t="n">
        <v>100</v>
      </c>
      <c r="I83" s="297" t="s">
        <v>38</v>
      </c>
      <c r="J83" s="22" t="s">
        <v>53</v>
      </c>
      <c r="K83" s="298" t="n">
        <v>100</v>
      </c>
      <c r="L83" s="297" t="s">
        <v>38</v>
      </c>
      <c r="M83" s="22" t="s">
        <v>39</v>
      </c>
      <c r="N83" s="298" t="n">
        <v>100</v>
      </c>
    </row>
    <row customFormat="true" ht="16.5" outlineLevel="0" r="84" s="7">
      <c r="A84" s="300" t="n"/>
      <c r="B84" s="301" t="n"/>
      <c r="C84" s="302" t="s">
        <v>54</v>
      </c>
      <c r="D84" s="303" t="s"/>
      <c r="E84" s="304" t="n">
        <f aca="false" ca="false" dt2D="false" dtr="false" t="normal">SUM(E76:E83)</f>
        <v>1020</v>
      </c>
      <c r="F84" s="302" t="s">
        <v>54</v>
      </c>
      <c r="G84" s="303" t="s"/>
      <c r="H84" s="304" t="n">
        <f aca="false" ca="false" dt2D="false" dtr="false" t="normal">SUM(H76:H83)</f>
        <v>1000</v>
      </c>
      <c r="I84" s="302" t="s">
        <v>54</v>
      </c>
      <c r="J84" s="303" t="s"/>
      <c r="K84" s="304" t="n">
        <f aca="false" ca="false" dt2D="false" dtr="false" t="normal">SUM(K76:K83)</f>
        <v>1000</v>
      </c>
      <c r="L84" s="302" t="s">
        <v>54</v>
      </c>
      <c r="M84" s="303" t="s"/>
      <c r="N84" s="304" t="n">
        <f aca="false" ca="false" dt2D="false" dtr="false" t="normal">SUM(N76:N83)</f>
        <v>1020</v>
      </c>
    </row>
    <row customFormat="true" ht="16.5" outlineLevel="0" r="85" s="46">
      <c r="A85" s="295" t="s">
        <v>681</v>
      </c>
      <c r="B85" s="296" t="n">
        <v>50</v>
      </c>
      <c r="C85" s="297" t="s">
        <v>739</v>
      </c>
      <c r="D85" s="22" t="s">
        <v>114</v>
      </c>
      <c r="E85" s="298" t="n">
        <v>75</v>
      </c>
      <c r="F85" s="307" t="s">
        <v>682</v>
      </c>
      <c r="G85" s="22" t="s">
        <v>77</v>
      </c>
      <c r="H85" s="298" t="n">
        <v>75</v>
      </c>
      <c r="I85" s="297" t="s">
        <v>683</v>
      </c>
      <c r="J85" s="22" t="s">
        <v>146</v>
      </c>
      <c r="K85" s="298" t="n">
        <v>80</v>
      </c>
      <c r="L85" s="297" t="s">
        <v>739</v>
      </c>
      <c r="M85" s="22" t="s">
        <v>114</v>
      </c>
      <c r="N85" s="298" t="n">
        <v>75</v>
      </c>
    </row>
    <row customFormat="true" ht="33" outlineLevel="0" r="86" s="46">
      <c r="A86" s="295" t="s">
        <v>679</v>
      </c>
      <c r="B86" s="296" t="n">
        <v>200</v>
      </c>
      <c r="C86" s="306" t="n"/>
      <c r="D86" s="22" t="s">
        <v>75</v>
      </c>
      <c r="E86" s="298" t="n">
        <v>200</v>
      </c>
      <c r="F86" s="306" t="n"/>
      <c r="G86" s="22" t="s">
        <v>75</v>
      </c>
      <c r="H86" s="298" t="n">
        <v>200</v>
      </c>
      <c r="I86" s="306" t="n"/>
      <c r="J86" s="22" t="s">
        <v>75</v>
      </c>
      <c r="K86" s="298" t="n">
        <v>200</v>
      </c>
      <c r="L86" s="306" t="n"/>
      <c r="M86" s="22" t="s">
        <v>75</v>
      </c>
      <c r="N86" s="298" t="n">
        <v>200</v>
      </c>
    </row>
    <row customFormat="true" ht="16.5" outlineLevel="0" r="87" s="46">
      <c r="A87" s="295" t="s">
        <v>624</v>
      </c>
      <c r="B87" s="296" t="n">
        <v>100</v>
      </c>
      <c r="C87" s="297" t="s">
        <v>38</v>
      </c>
      <c r="D87" s="22" t="s">
        <v>115</v>
      </c>
      <c r="E87" s="298" t="n">
        <v>100</v>
      </c>
      <c r="F87" s="297" t="s">
        <v>38</v>
      </c>
      <c r="G87" s="22" t="s">
        <v>39</v>
      </c>
      <c r="H87" s="298" t="n">
        <v>100</v>
      </c>
      <c r="I87" s="297" t="s">
        <v>38</v>
      </c>
      <c r="J87" s="22" t="s">
        <v>680</v>
      </c>
      <c r="K87" s="298" t="n">
        <v>100</v>
      </c>
      <c r="L87" s="297" t="s">
        <v>38</v>
      </c>
      <c r="M87" s="22" t="s">
        <v>115</v>
      </c>
      <c r="N87" s="298" t="n">
        <v>100</v>
      </c>
    </row>
    <row customFormat="true" ht="16.5" outlineLevel="0" r="88" s="7">
      <c r="A88" s="300" t="n"/>
      <c r="B88" s="301" t="n"/>
      <c r="C88" s="302" t="s">
        <v>59</v>
      </c>
      <c r="D88" s="303" t="s"/>
      <c r="E88" s="304" t="n">
        <f aca="false" ca="false" dt2D="false" dtr="false" t="normal">SUM(E85:E87)</f>
        <v>375</v>
      </c>
      <c r="F88" s="302" t="s">
        <v>59</v>
      </c>
      <c r="G88" s="303" t="s"/>
      <c r="H88" s="304" t="n">
        <f aca="false" ca="false" dt2D="false" dtr="false" t="normal">SUM(H85:H87)</f>
        <v>375</v>
      </c>
      <c r="I88" s="302" t="s">
        <v>59</v>
      </c>
      <c r="J88" s="303" t="s"/>
      <c r="K88" s="304" t="n">
        <f aca="false" ca="false" dt2D="false" dtr="false" t="normal">SUM(K85:K87)</f>
        <v>380</v>
      </c>
      <c r="L88" s="302" t="s">
        <v>59</v>
      </c>
      <c r="M88" s="303" t="s"/>
      <c r="N88" s="304" t="n">
        <f aca="false" ca="false" dt2D="false" dtr="false" t="normal">SUM(N85:N87)</f>
        <v>375</v>
      </c>
    </row>
    <row customFormat="true" ht="16.5" outlineLevel="0" r="89" s="7">
      <c r="A89" s="300" t="n"/>
      <c r="B89" s="301" t="n"/>
      <c r="C89" s="302" t="s">
        <v>740</v>
      </c>
      <c r="D89" s="303" t="s"/>
      <c r="E89" s="305" t="n">
        <f aca="false" ca="false" dt2D="false" dtr="false" t="normal">E88+E84+E75</f>
        <v>1935</v>
      </c>
      <c r="F89" s="302" t="s">
        <v>740</v>
      </c>
      <c r="G89" s="303" t="s"/>
      <c r="H89" s="305" t="n">
        <f aca="false" ca="false" dt2D="false" dtr="false" t="normal">H88+H84+H75</f>
        <v>1915</v>
      </c>
      <c r="I89" s="302" t="s">
        <v>740</v>
      </c>
      <c r="J89" s="303" t="s"/>
      <c r="K89" s="305" t="n">
        <f aca="false" ca="false" dt2D="false" dtr="false" t="normal">K88+K84+K75</f>
        <v>1930</v>
      </c>
      <c r="L89" s="302" t="s">
        <v>740</v>
      </c>
      <c r="M89" s="303" t="s"/>
      <c r="N89" s="305" t="n">
        <f aca="false" ca="false" dt2D="false" dtr="false" t="normal">N88+N84+N75</f>
        <v>1935</v>
      </c>
    </row>
    <row customFormat="true" ht="16.5" outlineLevel="0" r="90" s="46">
      <c r="A90" s="295" t="s">
        <v>612</v>
      </c>
      <c r="B90" s="296" t="n">
        <v>10</v>
      </c>
      <c r="C90" s="297" t="s">
        <v>27</v>
      </c>
      <c r="D90" s="22" t="s">
        <v>28</v>
      </c>
      <c r="E90" s="298" t="n">
        <v>10</v>
      </c>
      <c r="F90" s="297" t="s">
        <v>27</v>
      </c>
      <c r="G90" s="22" t="s">
        <v>28</v>
      </c>
      <c r="H90" s="298" t="n">
        <v>10</v>
      </c>
      <c r="I90" s="297" t="s">
        <v>27</v>
      </c>
      <c r="J90" s="22" t="s">
        <v>28</v>
      </c>
      <c r="K90" s="298" t="n">
        <v>10</v>
      </c>
      <c r="L90" s="297" t="s">
        <v>27</v>
      </c>
      <c r="M90" s="22" t="s">
        <v>28</v>
      </c>
      <c r="N90" s="298" t="n">
        <v>10</v>
      </c>
    </row>
    <row customFormat="true" ht="49.5" outlineLevel="0" r="91" s="46">
      <c r="A91" s="295" t="s">
        <v>741</v>
      </c>
      <c r="B91" s="296" t="n">
        <v>100</v>
      </c>
      <c r="C91" s="297" t="s">
        <v>655</v>
      </c>
      <c r="D91" s="22" t="s">
        <v>118</v>
      </c>
      <c r="E91" s="298" t="n">
        <v>100</v>
      </c>
      <c r="F91" s="297" t="s">
        <v>742</v>
      </c>
      <c r="G91" s="22" t="s">
        <v>743</v>
      </c>
      <c r="H91" s="298" t="n">
        <v>120</v>
      </c>
      <c r="I91" s="297" t="s">
        <v>744</v>
      </c>
      <c r="J91" s="22" t="s">
        <v>745</v>
      </c>
      <c r="K91" s="298" t="n">
        <v>100</v>
      </c>
      <c r="L91" s="297" t="s">
        <v>655</v>
      </c>
      <c r="M91" s="22" t="s">
        <v>118</v>
      </c>
      <c r="N91" s="298" t="n">
        <v>90</v>
      </c>
    </row>
    <row customFormat="true" ht="16.5" outlineLevel="0" r="92" s="46">
      <c r="A92" s="295" t="s">
        <v>746</v>
      </c>
      <c r="B92" s="296" t="n">
        <v>180</v>
      </c>
      <c r="C92" s="299" t="s">
        <v>747</v>
      </c>
      <c r="D92" s="22" t="s">
        <v>120</v>
      </c>
      <c r="E92" s="298" t="n">
        <v>180</v>
      </c>
      <c r="F92" s="299" t="s">
        <v>748</v>
      </c>
      <c r="G92" s="22" t="s">
        <v>749</v>
      </c>
      <c r="H92" s="298" t="n">
        <v>180</v>
      </c>
      <c r="I92" s="299" t="s">
        <v>750</v>
      </c>
      <c r="J92" s="22" t="s">
        <v>751</v>
      </c>
      <c r="K92" s="298" t="n">
        <v>180</v>
      </c>
      <c r="L92" s="299" t="s">
        <v>747</v>
      </c>
      <c r="M92" s="22" t="s">
        <v>120</v>
      </c>
      <c r="N92" s="298" t="n">
        <v>150</v>
      </c>
    </row>
    <row customFormat="true" ht="49.5" outlineLevel="0" r="93" s="46">
      <c r="A93" s="295" t="s">
        <v>619</v>
      </c>
      <c r="B93" s="296" t="n">
        <v>200</v>
      </c>
      <c r="C93" s="297" t="s">
        <v>752</v>
      </c>
      <c r="D93" s="22" t="s">
        <v>122</v>
      </c>
      <c r="E93" s="298" t="n">
        <v>200</v>
      </c>
      <c r="F93" s="297" t="s">
        <v>684</v>
      </c>
      <c r="G93" s="22" t="s">
        <v>753</v>
      </c>
      <c r="H93" s="298" t="n">
        <v>200</v>
      </c>
      <c r="I93" s="299" t="s">
        <v>620</v>
      </c>
      <c r="J93" s="22" t="s">
        <v>136</v>
      </c>
      <c r="K93" s="298" t="n">
        <v>200</v>
      </c>
      <c r="L93" s="297" t="s">
        <v>752</v>
      </c>
      <c r="M93" s="22" t="s">
        <v>122</v>
      </c>
      <c r="N93" s="298" t="n">
        <v>200</v>
      </c>
    </row>
    <row customFormat="true" ht="49.5" outlineLevel="0" r="94" s="46">
      <c r="A94" s="295" t="s">
        <v>623</v>
      </c>
      <c r="B94" s="296" t="n">
        <v>30</v>
      </c>
      <c r="C94" s="299" t="n"/>
      <c r="D94" s="22" t="s">
        <v>37</v>
      </c>
      <c r="E94" s="298" t="n">
        <v>40</v>
      </c>
      <c r="F94" s="299" t="n"/>
      <c r="G94" s="22" t="s">
        <v>37</v>
      </c>
      <c r="H94" s="298" t="n">
        <v>40</v>
      </c>
      <c r="I94" s="299" t="n"/>
      <c r="J94" s="22" t="s">
        <v>37</v>
      </c>
      <c r="K94" s="298" t="n">
        <v>40</v>
      </c>
      <c r="L94" s="299" t="n"/>
      <c r="M94" s="22" t="s">
        <v>37</v>
      </c>
      <c r="N94" s="298" t="n">
        <v>40</v>
      </c>
    </row>
    <row customFormat="true" ht="16.5" outlineLevel="0" r="95" s="46">
      <c r="A95" s="295" t="s">
        <v>624</v>
      </c>
      <c r="B95" s="296" t="n">
        <v>100</v>
      </c>
      <c r="C95" s="297" t="s">
        <v>38</v>
      </c>
      <c r="D95" s="22" t="s">
        <v>39</v>
      </c>
      <c r="E95" s="298" t="n">
        <v>100</v>
      </c>
      <c r="F95" s="297" t="s">
        <v>38</v>
      </c>
      <c r="G95" s="22" t="s">
        <v>53</v>
      </c>
      <c r="H95" s="298" t="n">
        <v>100</v>
      </c>
      <c r="I95" s="297" t="s">
        <v>38</v>
      </c>
      <c r="J95" s="22" t="s">
        <v>115</v>
      </c>
      <c r="K95" s="298" t="n">
        <v>100</v>
      </c>
      <c r="L95" s="297" t="s">
        <v>38</v>
      </c>
      <c r="M95" s="22" t="s">
        <v>39</v>
      </c>
      <c r="N95" s="298" t="n">
        <v>100</v>
      </c>
    </row>
    <row customFormat="true" ht="16.5" outlineLevel="0" r="96" s="7">
      <c r="A96" s="300" t="n"/>
      <c r="B96" s="301" t="n"/>
      <c r="C96" s="302" t="s">
        <v>40</v>
      </c>
      <c r="D96" s="303" t="s"/>
      <c r="E96" s="304" t="n">
        <f aca="false" ca="false" dt2D="false" dtr="false" t="normal">SUM(E90:E95)</f>
        <v>630</v>
      </c>
      <c r="F96" s="302" t="s">
        <v>40</v>
      </c>
      <c r="G96" s="303" t="s"/>
      <c r="H96" s="304" t="n">
        <f aca="false" ca="false" dt2D="false" dtr="false" t="normal">SUM(H90:H95)</f>
        <v>650</v>
      </c>
      <c r="I96" s="302" t="s">
        <v>40</v>
      </c>
      <c r="J96" s="303" t="s"/>
      <c r="K96" s="304" t="n">
        <f aca="false" ca="false" dt2D="false" dtr="false" t="normal">SUM(K90:K95)</f>
        <v>630</v>
      </c>
      <c r="L96" s="302" t="s">
        <v>40</v>
      </c>
      <c r="M96" s="303" t="s"/>
      <c r="N96" s="304" t="n">
        <f aca="false" ca="false" dt2D="false" dtr="false" t="normal">SUM(N90:N95)</f>
        <v>590</v>
      </c>
    </row>
    <row customFormat="true" ht="49.5" outlineLevel="0" r="97" s="46">
      <c r="A97" s="295" t="s">
        <v>625</v>
      </c>
      <c r="B97" s="296" t="n">
        <v>100</v>
      </c>
      <c r="C97" s="297" t="s">
        <v>577</v>
      </c>
      <c r="D97" s="22" t="s">
        <v>124</v>
      </c>
      <c r="E97" s="298" t="n">
        <v>100</v>
      </c>
      <c r="F97" s="297" t="s">
        <v>589</v>
      </c>
      <c r="G97" s="22" t="s">
        <v>198</v>
      </c>
      <c r="H97" s="298" t="n">
        <v>100</v>
      </c>
      <c r="I97" s="297" t="s">
        <v>186</v>
      </c>
      <c r="J97" s="22" t="s">
        <v>187</v>
      </c>
      <c r="K97" s="298" t="n">
        <v>100</v>
      </c>
      <c r="L97" s="297" t="s">
        <v>577</v>
      </c>
      <c r="M97" s="22" t="s">
        <v>124</v>
      </c>
      <c r="N97" s="298" t="n">
        <v>100</v>
      </c>
    </row>
    <row customFormat="true" ht="33" outlineLevel="0" r="98" s="46">
      <c r="A98" s="295" t="s">
        <v>754</v>
      </c>
      <c r="B98" s="296" t="n">
        <v>250</v>
      </c>
      <c r="C98" s="308" t="s">
        <v>755</v>
      </c>
      <c r="D98" s="22" t="s">
        <v>126</v>
      </c>
      <c r="E98" s="298" t="n">
        <v>170</v>
      </c>
      <c r="F98" s="308" t="s">
        <v>703</v>
      </c>
      <c r="G98" s="22" t="s">
        <v>756</v>
      </c>
      <c r="H98" s="298" t="n">
        <v>250</v>
      </c>
      <c r="I98" s="308" t="s">
        <v>629</v>
      </c>
      <c r="J98" s="22" t="s">
        <v>704</v>
      </c>
      <c r="K98" s="298" t="n">
        <v>250</v>
      </c>
      <c r="L98" s="308" t="s">
        <v>755</v>
      </c>
      <c r="M98" s="22" t="s">
        <v>126</v>
      </c>
      <c r="N98" s="298" t="n">
        <v>170</v>
      </c>
    </row>
    <row customFormat="true" ht="33" outlineLevel="0" r="99" s="46">
      <c r="A99" s="295" t="s">
        <v>707</v>
      </c>
      <c r="B99" s="296" t="n">
        <v>280</v>
      </c>
      <c r="C99" s="299" t="s">
        <v>757</v>
      </c>
      <c r="D99" s="22" t="s">
        <v>359</v>
      </c>
      <c r="E99" s="298" t="n">
        <v>280</v>
      </c>
      <c r="F99" s="299" t="s">
        <v>757</v>
      </c>
      <c r="G99" s="22" t="s">
        <v>359</v>
      </c>
      <c r="H99" s="298" t="n">
        <v>280</v>
      </c>
      <c r="I99" s="299" t="s">
        <v>709</v>
      </c>
      <c r="J99" s="22" t="s">
        <v>222</v>
      </c>
      <c r="K99" s="298" t="n">
        <v>280</v>
      </c>
      <c r="L99" s="299" t="s">
        <v>757</v>
      </c>
      <c r="M99" s="22" t="s">
        <v>359</v>
      </c>
      <c r="N99" s="298" t="n">
        <v>280</v>
      </c>
    </row>
    <row customFormat="true" ht="66" outlineLevel="0" r="100" s="46">
      <c r="A100" s="295" t="s">
        <v>643</v>
      </c>
      <c r="B100" s="296" t="n">
        <v>200</v>
      </c>
      <c r="C100" s="297" t="s">
        <v>645</v>
      </c>
      <c r="D100" s="22" t="s">
        <v>129</v>
      </c>
      <c r="E100" s="298" t="n">
        <v>200</v>
      </c>
      <c r="F100" s="297" t="s">
        <v>646</v>
      </c>
      <c r="G100" s="22" t="s">
        <v>112</v>
      </c>
      <c r="H100" s="298" t="n">
        <v>200</v>
      </c>
      <c r="I100" s="297" t="s">
        <v>645</v>
      </c>
      <c r="J100" s="22" t="s">
        <v>364</v>
      </c>
      <c r="K100" s="298" t="n">
        <v>200</v>
      </c>
      <c r="L100" s="297" t="s">
        <v>645</v>
      </c>
      <c r="M100" s="22" t="s">
        <v>129</v>
      </c>
      <c r="N100" s="298" t="n">
        <v>200</v>
      </c>
    </row>
    <row customFormat="true" ht="49.5" outlineLevel="0" r="101" s="46">
      <c r="A101" s="295" t="s">
        <v>623</v>
      </c>
      <c r="B101" s="296" t="n">
        <v>20</v>
      </c>
      <c r="C101" s="299" t="n"/>
      <c r="D101" s="22" t="s">
        <v>37</v>
      </c>
      <c r="E101" s="298" t="n">
        <v>20</v>
      </c>
      <c r="F101" s="299" t="n"/>
      <c r="G101" s="22" t="s">
        <v>37</v>
      </c>
      <c r="H101" s="298" t="n">
        <v>20</v>
      </c>
      <c r="I101" s="299" t="n"/>
      <c r="J101" s="22" t="s">
        <v>37</v>
      </c>
      <c r="K101" s="298" t="n">
        <v>20</v>
      </c>
      <c r="L101" s="299" t="n"/>
      <c r="M101" s="22" t="s">
        <v>37</v>
      </c>
      <c r="N101" s="298" t="n">
        <v>20</v>
      </c>
    </row>
    <row customFormat="true" ht="33" outlineLevel="0" r="102" s="46">
      <c r="A102" s="295" t="s">
        <v>647</v>
      </c>
      <c r="B102" s="296" t="n">
        <v>40</v>
      </c>
      <c r="C102" s="299" t="n"/>
      <c r="D102" s="22" t="s">
        <v>52</v>
      </c>
      <c r="E102" s="298" t="n">
        <v>50</v>
      </c>
      <c r="F102" s="299" t="n"/>
      <c r="G102" s="22" t="s">
        <v>52</v>
      </c>
      <c r="H102" s="298" t="n">
        <v>50</v>
      </c>
      <c r="I102" s="299" t="n"/>
      <c r="J102" s="22" t="s">
        <v>52</v>
      </c>
      <c r="K102" s="298" t="n">
        <v>50</v>
      </c>
      <c r="L102" s="299" t="n"/>
      <c r="M102" s="22" t="s">
        <v>52</v>
      </c>
      <c r="N102" s="298" t="n">
        <v>50</v>
      </c>
    </row>
    <row customFormat="true" ht="16.5" outlineLevel="0" r="103" s="46">
      <c r="A103" s="295" t="s">
        <v>624</v>
      </c>
      <c r="B103" s="296" t="n">
        <v>100</v>
      </c>
      <c r="C103" s="297" t="s">
        <v>38</v>
      </c>
      <c r="D103" s="22" t="s">
        <v>53</v>
      </c>
      <c r="E103" s="298" t="n">
        <v>100</v>
      </c>
      <c r="F103" s="297" t="s">
        <v>38</v>
      </c>
      <c r="G103" s="22" t="s">
        <v>133</v>
      </c>
      <c r="H103" s="298" t="n">
        <v>100</v>
      </c>
      <c r="I103" s="297" t="s">
        <v>38</v>
      </c>
      <c r="J103" s="22" t="s">
        <v>133</v>
      </c>
      <c r="K103" s="298" t="n">
        <v>100</v>
      </c>
      <c r="L103" s="297" t="s">
        <v>38</v>
      </c>
      <c r="M103" s="22" t="s">
        <v>53</v>
      </c>
      <c r="N103" s="298" t="n">
        <v>100</v>
      </c>
    </row>
    <row customFormat="true" ht="16.5" outlineLevel="0" r="104" s="7">
      <c r="A104" s="300" t="n"/>
      <c r="B104" s="301" t="n"/>
      <c r="C104" s="302" t="s">
        <v>54</v>
      </c>
      <c r="D104" s="303" t="s"/>
      <c r="E104" s="304" t="n">
        <f aca="false" ca="false" dt2D="false" dtr="false" t="normal">SUM(E97:E103)</f>
        <v>920</v>
      </c>
      <c r="F104" s="302" t="s">
        <v>54</v>
      </c>
      <c r="G104" s="303" t="s"/>
      <c r="H104" s="304" t="n">
        <f aca="false" ca="false" dt2D="false" dtr="false" t="normal">SUM(H97:H103)</f>
        <v>1000</v>
      </c>
      <c r="I104" s="302" t="s">
        <v>54</v>
      </c>
      <c r="J104" s="303" t="s"/>
      <c r="K104" s="304" t="n">
        <f aca="false" ca="false" dt2D="false" dtr="false" t="normal">SUM(K97:K103)</f>
        <v>1000</v>
      </c>
      <c r="L104" s="302" t="s">
        <v>54</v>
      </c>
      <c r="M104" s="303" t="s"/>
      <c r="N104" s="304" t="n">
        <f aca="false" ca="false" dt2D="false" dtr="false" t="normal">SUM(N97:N103)</f>
        <v>920</v>
      </c>
    </row>
    <row customFormat="true" ht="16.5" outlineLevel="0" r="105" s="46">
      <c r="A105" s="295" t="s">
        <v>648</v>
      </c>
      <c r="B105" s="296" t="n">
        <v>50</v>
      </c>
      <c r="C105" s="297" t="s">
        <v>758</v>
      </c>
      <c r="D105" s="22" t="s">
        <v>131</v>
      </c>
      <c r="E105" s="298" t="n">
        <v>75</v>
      </c>
      <c r="F105" s="297" t="s">
        <v>758</v>
      </c>
      <c r="G105" s="22" t="s">
        <v>759</v>
      </c>
      <c r="H105" s="298" t="n">
        <v>75</v>
      </c>
      <c r="I105" s="297" t="s">
        <v>758</v>
      </c>
      <c r="J105" s="22" t="s">
        <v>131</v>
      </c>
      <c r="K105" s="298" t="n">
        <v>75</v>
      </c>
      <c r="L105" s="297" t="s">
        <v>758</v>
      </c>
      <c r="M105" s="22" t="s">
        <v>131</v>
      </c>
      <c r="N105" s="298" t="n">
        <v>75</v>
      </c>
    </row>
    <row customFormat="true" ht="33" outlineLevel="0" r="106" s="46">
      <c r="A106" s="295" t="s">
        <v>651</v>
      </c>
      <c r="B106" s="296" t="n">
        <v>200</v>
      </c>
      <c r="C106" s="306" t="n"/>
      <c r="D106" s="22" t="s">
        <v>132</v>
      </c>
      <c r="E106" s="298" t="n">
        <v>200</v>
      </c>
      <c r="F106" s="306" t="n"/>
      <c r="G106" s="22" t="s">
        <v>158</v>
      </c>
      <c r="H106" s="298" t="n">
        <v>200</v>
      </c>
      <c r="I106" s="306" t="n"/>
      <c r="J106" s="22" t="s">
        <v>58</v>
      </c>
      <c r="K106" s="298" t="n">
        <v>200</v>
      </c>
      <c r="L106" s="306" t="n"/>
      <c r="M106" s="22" t="s">
        <v>132</v>
      </c>
      <c r="N106" s="298" t="n">
        <v>200</v>
      </c>
    </row>
    <row customFormat="true" ht="16.5" outlineLevel="0" r="107" s="46">
      <c r="A107" s="295" t="s">
        <v>624</v>
      </c>
      <c r="B107" s="296" t="n">
        <v>100</v>
      </c>
      <c r="C107" s="299" t="s">
        <v>38</v>
      </c>
      <c r="D107" s="22" t="s">
        <v>133</v>
      </c>
      <c r="E107" s="298" t="n">
        <v>150</v>
      </c>
      <c r="F107" s="299" t="s">
        <v>38</v>
      </c>
      <c r="G107" s="22" t="s">
        <v>97</v>
      </c>
      <c r="H107" s="298" t="n">
        <v>150</v>
      </c>
      <c r="I107" s="299" t="s">
        <v>38</v>
      </c>
      <c r="J107" s="22" t="s">
        <v>115</v>
      </c>
      <c r="K107" s="298" t="n">
        <v>150</v>
      </c>
      <c r="L107" s="299" t="s">
        <v>38</v>
      </c>
      <c r="M107" s="22" t="s">
        <v>133</v>
      </c>
      <c r="N107" s="298" t="n">
        <v>150</v>
      </c>
    </row>
    <row customFormat="true" ht="16.5" outlineLevel="0" r="108" s="7">
      <c r="A108" s="300" t="n"/>
      <c r="B108" s="301" t="n"/>
      <c r="C108" s="302" t="s">
        <v>59</v>
      </c>
      <c r="D108" s="303" t="s"/>
      <c r="E108" s="304" t="n">
        <f aca="false" ca="false" dt2D="false" dtr="false" t="normal">SUM(E105:E107)</f>
        <v>425</v>
      </c>
      <c r="F108" s="302" t="s">
        <v>59</v>
      </c>
      <c r="G108" s="303" t="s"/>
      <c r="H108" s="304" t="n">
        <f aca="false" ca="false" dt2D="false" dtr="false" t="normal">SUM(H105:H107)</f>
        <v>425</v>
      </c>
      <c r="I108" s="302" t="s">
        <v>59</v>
      </c>
      <c r="J108" s="303" t="s"/>
      <c r="K108" s="304" t="n">
        <f aca="false" ca="false" dt2D="false" dtr="false" t="normal">SUM(K105:K107)</f>
        <v>425</v>
      </c>
      <c r="L108" s="302" t="s">
        <v>59</v>
      </c>
      <c r="M108" s="303" t="s"/>
      <c r="N108" s="304" t="n">
        <f aca="false" ca="false" dt2D="false" dtr="false" t="normal">SUM(N105:N107)</f>
        <v>425</v>
      </c>
    </row>
    <row customFormat="true" ht="16.5" outlineLevel="0" r="109" s="7">
      <c r="A109" s="300" t="n"/>
      <c r="B109" s="301" t="n"/>
      <c r="C109" s="302" t="s">
        <v>760</v>
      </c>
      <c r="D109" s="303" t="s"/>
      <c r="E109" s="305" t="n">
        <f aca="false" ca="false" dt2D="false" dtr="false" t="normal">E108+E104+E96</f>
        <v>1975</v>
      </c>
      <c r="F109" s="302" t="s">
        <v>760</v>
      </c>
      <c r="G109" s="303" t="s"/>
      <c r="H109" s="305" t="n">
        <f aca="false" ca="false" dt2D="false" dtr="false" t="normal">H108+H104+H96</f>
        <v>2075</v>
      </c>
      <c r="I109" s="302" t="s">
        <v>760</v>
      </c>
      <c r="J109" s="303" t="s"/>
      <c r="K109" s="305" t="n">
        <f aca="false" ca="false" dt2D="false" dtr="false" t="normal">K108+K104+K96</f>
        <v>2055</v>
      </c>
      <c r="L109" s="302" t="s">
        <v>760</v>
      </c>
      <c r="M109" s="303" t="s"/>
      <c r="N109" s="305" t="n">
        <f aca="false" ca="false" dt2D="false" dtr="false" t="normal">N108+N104+N96</f>
        <v>1935</v>
      </c>
    </row>
    <row customFormat="true" ht="16.5" outlineLevel="0" r="110" s="273">
      <c r="A110" s="295" t="s">
        <v>612</v>
      </c>
      <c r="B110" s="296" t="n">
        <v>10</v>
      </c>
      <c r="C110" s="297" t="s">
        <v>27</v>
      </c>
      <c r="D110" s="22" t="s">
        <v>28</v>
      </c>
      <c r="E110" s="298" t="n">
        <v>10</v>
      </c>
      <c r="F110" s="297" t="s">
        <v>27</v>
      </c>
      <c r="G110" s="22" t="s">
        <v>28</v>
      </c>
      <c r="H110" s="298" t="n">
        <v>10</v>
      </c>
      <c r="I110" s="297" t="s">
        <v>27</v>
      </c>
      <c r="J110" s="22" t="s">
        <v>28</v>
      </c>
      <c r="K110" s="298" t="n">
        <v>10</v>
      </c>
      <c r="L110" s="297" t="s">
        <v>27</v>
      </c>
      <c r="M110" s="22" t="s">
        <v>28</v>
      </c>
      <c r="N110" s="298" t="n">
        <v>10</v>
      </c>
    </row>
    <row customFormat="true" ht="16.5" outlineLevel="0" r="111" s="273">
      <c r="A111" s="295" t="s">
        <v>612</v>
      </c>
      <c r="B111" s="296" t="n">
        <v>10</v>
      </c>
      <c r="C111" s="297" t="s">
        <v>29</v>
      </c>
      <c r="D111" s="22" t="s">
        <v>30</v>
      </c>
      <c r="E111" s="298" t="n">
        <v>15</v>
      </c>
      <c r="F111" s="297" t="s">
        <v>29</v>
      </c>
      <c r="G111" s="22" t="s">
        <v>30</v>
      </c>
      <c r="H111" s="298" t="n">
        <v>15</v>
      </c>
      <c r="I111" s="297" t="s">
        <v>29</v>
      </c>
      <c r="J111" s="22" t="s">
        <v>30</v>
      </c>
      <c r="K111" s="298" t="n">
        <v>15</v>
      </c>
      <c r="L111" s="297" t="s">
        <v>29</v>
      </c>
      <c r="M111" s="22" t="s">
        <v>30</v>
      </c>
      <c r="N111" s="298" t="n">
        <v>15</v>
      </c>
    </row>
    <row customFormat="true" ht="16.5" outlineLevel="0" r="112" s="46">
      <c r="A112" s="295" t="s">
        <v>613</v>
      </c>
      <c r="B112" s="296" t="n">
        <v>40</v>
      </c>
      <c r="C112" s="297" t="s">
        <v>31</v>
      </c>
      <c r="D112" s="22" t="s">
        <v>32</v>
      </c>
      <c r="E112" s="298" t="n">
        <v>40</v>
      </c>
      <c r="F112" s="297" t="s">
        <v>716</v>
      </c>
      <c r="G112" s="22" t="s">
        <v>717</v>
      </c>
      <c r="H112" s="298" t="n">
        <v>40</v>
      </c>
      <c r="I112" s="297" t="s">
        <v>31</v>
      </c>
      <c r="J112" s="22" t="s">
        <v>32</v>
      </c>
      <c r="K112" s="298" t="n">
        <v>40</v>
      </c>
      <c r="L112" s="297" t="s">
        <v>31</v>
      </c>
      <c r="M112" s="22" t="s">
        <v>32</v>
      </c>
      <c r="N112" s="298" t="n">
        <v>40</v>
      </c>
    </row>
    <row customFormat="true" ht="49.5" outlineLevel="0" r="113" s="46">
      <c r="A113" s="295" t="s">
        <v>614</v>
      </c>
      <c r="B113" s="296" t="n">
        <v>200</v>
      </c>
      <c r="C113" s="297" t="s">
        <v>761</v>
      </c>
      <c r="D113" s="22" t="s">
        <v>135</v>
      </c>
      <c r="E113" s="298" t="n">
        <v>210</v>
      </c>
      <c r="F113" s="297" t="s">
        <v>615</v>
      </c>
      <c r="G113" s="22" t="s">
        <v>34</v>
      </c>
      <c r="H113" s="298" t="n">
        <v>220</v>
      </c>
      <c r="I113" s="297" t="s">
        <v>762</v>
      </c>
      <c r="J113" s="22" t="s">
        <v>763</v>
      </c>
      <c r="K113" s="298" t="n">
        <v>200</v>
      </c>
      <c r="L113" s="297" t="s">
        <v>761</v>
      </c>
      <c r="M113" s="22" t="s">
        <v>135</v>
      </c>
      <c r="N113" s="298" t="n">
        <v>210</v>
      </c>
    </row>
    <row customFormat="true" ht="49.5" outlineLevel="0" r="114" s="46">
      <c r="A114" s="295" t="s">
        <v>619</v>
      </c>
      <c r="B114" s="296" t="n">
        <v>200</v>
      </c>
      <c r="C114" s="299" t="s">
        <v>620</v>
      </c>
      <c r="D114" s="22" t="s">
        <v>136</v>
      </c>
      <c r="E114" s="298" t="n">
        <v>200</v>
      </c>
      <c r="F114" s="299" t="s">
        <v>752</v>
      </c>
      <c r="G114" s="22" t="s">
        <v>122</v>
      </c>
      <c r="H114" s="298" t="n">
        <v>200</v>
      </c>
      <c r="I114" s="299" t="s">
        <v>621</v>
      </c>
      <c r="J114" s="22" t="s">
        <v>343</v>
      </c>
      <c r="K114" s="298" t="n">
        <v>200</v>
      </c>
      <c r="L114" s="299" t="s">
        <v>620</v>
      </c>
      <c r="M114" s="22" t="s">
        <v>136</v>
      </c>
      <c r="N114" s="298" t="n">
        <v>200</v>
      </c>
    </row>
    <row customFormat="true" ht="49.5" outlineLevel="0" r="115" s="46">
      <c r="A115" s="295" t="s">
        <v>623</v>
      </c>
      <c r="B115" s="296" t="n">
        <v>30</v>
      </c>
      <c r="C115" s="299" t="n"/>
      <c r="D115" s="22" t="s">
        <v>37</v>
      </c>
      <c r="E115" s="298" t="n">
        <v>40</v>
      </c>
      <c r="F115" s="299" t="n"/>
      <c r="G115" s="22" t="s">
        <v>37</v>
      </c>
      <c r="H115" s="298" t="n">
        <v>40</v>
      </c>
      <c r="I115" s="299" t="n"/>
      <c r="J115" s="22" t="s">
        <v>37</v>
      </c>
      <c r="K115" s="298" t="n">
        <v>40</v>
      </c>
      <c r="L115" s="299" t="n"/>
      <c r="M115" s="22" t="s">
        <v>37</v>
      </c>
      <c r="N115" s="298" t="n">
        <v>40</v>
      </c>
    </row>
    <row customFormat="true" ht="16.5" outlineLevel="0" r="116" s="46">
      <c r="A116" s="295" t="s">
        <v>624</v>
      </c>
      <c r="B116" s="296" t="n">
        <v>100</v>
      </c>
      <c r="C116" s="297" t="s">
        <v>38</v>
      </c>
      <c r="D116" s="22" t="s">
        <v>53</v>
      </c>
      <c r="E116" s="298" t="n">
        <v>100</v>
      </c>
      <c r="F116" s="297" t="s">
        <v>38</v>
      </c>
      <c r="G116" s="22" t="s">
        <v>78</v>
      </c>
      <c r="H116" s="298" t="n">
        <v>100</v>
      </c>
      <c r="I116" s="297" t="s">
        <v>38</v>
      </c>
      <c r="J116" s="22" t="s">
        <v>133</v>
      </c>
      <c r="K116" s="298" t="n">
        <v>100</v>
      </c>
      <c r="L116" s="297" t="s">
        <v>38</v>
      </c>
      <c r="M116" s="22" t="s">
        <v>53</v>
      </c>
      <c r="N116" s="298" t="n">
        <v>100</v>
      </c>
    </row>
    <row customFormat="true" ht="16.5" outlineLevel="0" r="117" s="7">
      <c r="A117" s="300" t="n"/>
      <c r="B117" s="301" t="n"/>
      <c r="C117" s="302" t="s">
        <v>40</v>
      </c>
      <c r="D117" s="303" t="s"/>
      <c r="E117" s="304" t="n">
        <f aca="false" ca="false" dt2D="false" dtr="false" t="normal">SUM(E110:E116)</f>
        <v>615</v>
      </c>
      <c r="F117" s="302" t="s">
        <v>40</v>
      </c>
      <c r="G117" s="303" t="s"/>
      <c r="H117" s="304" t="n">
        <f aca="false" ca="false" dt2D="false" dtr="false" t="normal">SUM(H110:H116)</f>
        <v>625</v>
      </c>
      <c r="I117" s="302" t="s">
        <v>40</v>
      </c>
      <c r="J117" s="303" t="s"/>
      <c r="K117" s="304" t="n">
        <f aca="false" ca="false" dt2D="false" dtr="false" t="normal">SUM(K110:K116)</f>
        <v>605</v>
      </c>
      <c r="L117" s="302" t="s">
        <v>40</v>
      </c>
      <c r="M117" s="303" t="s"/>
      <c r="N117" s="304" t="n">
        <f aca="false" ca="false" dt2D="false" dtr="false" t="normal">SUM(N110:N116)</f>
        <v>615</v>
      </c>
    </row>
    <row customFormat="true" ht="49.5" outlineLevel="0" r="118" s="46">
      <c r="A118" s="295" t="s">
        <v>625</v>
      </c>
      <c r="B118" s="296" t="n">
        <v>100</v>
      </c>
      <c r="C118" s="297" t="s">
        <v>705</v>
      </c>
      <c r="D118" s="22" t="s">
        <v>138</v>
      </c>
      <c r="E118" s="298" t="n">
        <v>100</v>
      </c>
      <c r="F118" s="297" t="s">
        <v>191</v>
      </c>
      <c r="G118" s="22" t="s">
        <v>192</v>
      </c>
      <c r="H118" s="298" t="n">
        <v>100</v>
      </c>
      <c r="I118" s="297" t="s">
        <v>764</v>
      </c>
      <c r="J118" s="22" t="s">
        <v>206</v>
      </c>
      <c r="K118" s="298" t="n">
        <v>100</v>
      </c>
      <c r="L118" s="297" t="s">
        <v>705</v>
      </c>
      <c r="M118" s="22" t="s">
        <v>138</v>
      </c>
      <c r="N118" s="298" t="n">
        <v>100</v>
      </c>
    </row>
    <row customFormat="true" ht="66" outlineLevel="0" r="119" s="46">
      <c r="A119" s="295" t="s">
        <v>666</v>
      </c>
      <c r="B119" s="296" t="n">
        <v>250</v>
      </c>
      <c r="C119" s="299" t="s">
        <v>765</v>
      </c>
      <c r="D119" s="22" t="s">
        <v>140</v>
      </c>
      <c r="E119" s="298" t="n">
        <v>265</v>
      </c>
      <c r="F119" s="299" t="s">
        <v>766</v>
      </c>
      <c r="G119" s="22" t="s">
        <v>767</v>
      </c>
      <c r="H119" s="298" t="n">
        <v>250</v>
      </c>
      <c r="I119" s="299" t="s">
        <v>768</v>
      </c>
      <c r="J119" s="22" t="s">
        <v>769</v>
      </c>
      <c r="K119" s="298" t="n">
        <v>250</v>
      </c>
      <c r="L119" s="299" t="s">
        <v>765</v>
      </c>
      <c r="M119" s="22" t="s">
        <v>140</v>
      </c>
      <c r="N119" s="298" t="n">
        <v>265</v>
      </c>
    </row>
    <row customFormat="true" ht="33" outlineLevel="0" r="120" s="46">
      <c r="A120" s="295" t="s">
        <v>770</v>
      </c>
      <c r="B120" s="296" t="n">
        <v>100</v>
      </c>
      <c r="C120" s="299" t="s">
        <v>771</v>
      </c>
      <c r="D120" s="22" t="s">
        <v>772</v>
      </c>
      <c r="E120" s="298" t="n">
        <v>130</v>
      </c>
      <c r="F120" s="299" t="s">
        <v>773</v>
      </c>
      <c r="G120" s="22" t="s">
        <v>774</v>
      </c>
      <c r="H120" s="298" t="n">
        <v>120</v>
      </c>
      <c r="I120" s="299" t="s">
        <v>775</v>
      </c>
      <c r="J120" s="22" t="s">
        <v>776</v>
      </c>
      <c r="K120" s="298" t="n">
        <v>100</v>
      </c>
      <c r="L120" s="299" t="s">
        <v>771</v>
      </c>
      <c r="M120" s="22" t="s">
        <v>772</v>
      </c>
      <c r="N120" s="298" t="n">
        <v>130</v>
      </c>
    </row>
    <row customFormat="true" ht="33" outlineLevel="0" r="121" s="46">
      <c r="A121" s="295" t="s">
        <v>638</v>
      </c>
      <c r="B121" s="296" t="n">
        <v>180</v>
      </c>
      <c r="C121" s="297" t="s">
        <v>639</v>
      </c>
      <c r="D121" s="22" t="s">
        <v>49</v>
      </c>
      <c r="E121" s="298" t="n">
        <v>180</v>
      </c>
      <c r="F121" s="297" t="s">
        <v>777</v>
      </c>
      <c r="G121" s="22" t="s">
        <v>778</v>
      </c>
      <c r="H121" s="298" t="n">
        <v>180</v>
      </c>
      <c r="I121" s="297" t="s">
        <v>640</v>
      </c>
      <c r="J121" s="22" t="s">
        <v>110</v>
      </c>
      <c r="K121" s="298" t="n">
        <v>180</v>
      </c>
      <c r="L121" s="297" t="s">
        <v>639</v>
      </c>
      <c r="M121" s="22" t="s">
        <v>49</v>
      </c>
      <c r="N121" s="298" t="n">
        <v>180</v>
      </c>
    </row>
    <row customFormat="true" ht="66" outlineLevel="0" r="122" s="46">
      <c r="A122" s="295" t="s">
        <v>643</v>
      </c>
      <c r="B122" s="296" t="n">
        <v>200</v>
      </c>
      <c r="C122" s="299" t="s">
        <v>738</v>
      </c>
      <c r="D122" s="22" t="s">
        <v>144</v>
      </c>
      <c r="E122" s="298" t="n">
        <v>200</v>
      </c>
      <c r="F122" s="299" t="s">
        <v>645</v>
      </c>
      <c r="G122" s="22" t="s">
        <v>171</v>
      </c>
      <c r="H122" s="298" t="n">
        <v>200</v>
      </c>
      <c r="I122" s="297" t="s">
        <v>645</v>
      </c>
      <c r="J122" s="22" t="s">
        <v>129</v>
      </c>
      <c r="K122" s="298" t="n">
        <v>200</v>
      </c>
      <c r="L122" s="299" t="s">
        <v>738</v>
      </c>
      <c r="M122" s="22" t="s">
        <v>144</v>
      </c>
      <c r="N122" s="298" t="n">
        <v>200</v>
      </c>
    </row>
    <row customFormat="true" ht="49.5" outlineLevel="0" r="123" s="46">
      <c r="A123" s="295" t="s">
        <v>623</v>
      </c>
      <c r="B123" s="296" t="n">
        <v>20</v>
      </c>
      <c r="C123" s="299" t="n"/>
      <c r="D123" s="22" t="s">
        <v>37</v>
      </c>
      <c r="E123" s="298" t="n">
        <v>20</v>
      </c>
      <c r="F123" s="299" t="n"/>
      <c r="G123" s="22" t="s">
        <v>37</v>
      </c>
      <c r="H123" s="298" t="n">
        <v>20</v>
      </c>
      <c r="I123" s="299" t="n"/>
      <c r="J123" s="22" t="s">
        <v>37</v>
      </c>
      <c r="K123" s="298" t="n">
        <v>20</v>
      </c>
      <c r="L123" s="299" t="n"/>
      <c r="M123" s="22" t="s">
        <v>37</v>
      </c>
      <c r="N123" s="298" t="n">
        <v>20</v>
      </c>
    </row>
    <row customFormat="true" ht="33" outlineLevel="0" r="124" s="46">
      <c r="A124" s="295" t="s">
        <v>647</v>
      </c>
      <c r="B124" s="296" t="n">
        <v>40</v>
      </c>
      <c r="C124" s="299" t="n"/>
      <c r="D124" s="22" t="s">
        <v>52</v>
      </c>
      <c r="E124" s="298" t="n">
        <v>50</v>
      </c>
      <c r="F124" s="299" t="n"/>
      <c r="G124" s="22" t="s">
        <v>52</v>
      </c>
      <c r="H124" s="298" t="n">
        <v>50</v>
      </c>
      <c r="I124" s="299" t="n"/>
      <c r="J124" s="22" t="s">
        <v>52</v>
      </c>
      <c r="K124" s="298" t="n">
        <v>50</v>
      </c>
      <c r="L124" s="299" t="n"/>
      <c r="M124" s="22" t="s">
        <v>52</v>
      </c>
      <c r="N124" s="298" t="n">
        <v>50</v>
      </c>
    </row>
    <row customFormat="true" ht="16.5" outlineLevel="0" r="125" s="46">
      <c r="A125" s="295" t="s">
        <v>624</v>
      </c>
      <c r="B125" s="296" t="n">
        <v>100</v>
      </c>
      <c r="C125" s="297" t="s">
        <v>38</v>
      </c>
      <c r="D125" s="22" t="s">
        <v>39</v>
      </c>
      <c r="E125" s="298" t="n">
        <v>100</v>
      </c>
      <c r="F125" s="297" t="s">
        <v>38</v>
      </c>
      <c r="G125" s="22" t="s">
        <v>53</v>
      </c>
      <c r="H125" s="298" t="n">
        <v>100</v>
      </c>
      <c r="I125" s="297" t="s">
        <v>38</v>
      </c>
      <c r="J125" s="22" t="s">
        <v>680</v>
      </c>
      <c r="K125" s="298" t="n">
        <v>100</v>
      </c>
      <c r="L125" s="297" t="s">
        <v>38</v>
      </c>
      <c r="M125" s="22" t="s">
        <v>39</v>
      </c>
      <c r="N125" s="298" t="n">
        <v>100</v>
      </c>
    </row>
    <row customFormat="true" ht="16.5" outlineLevel="0" r="126" s="7">
      <c r="A126" s="300" t="n"/>
      <c r="B126" s="301" t="n"/>
      <c r="C126" s="302" t="s">
        <v>54</v>
      </c>
      <c r="D126" s="303" t="s"/>
      <c r="E126" s="304" t="n">
        <f aca="false" ca="false" dt2D="false" dtr="false" t="normal">SUM(E118:E125)</f>
        <v>1045</v>
      </c>
      <c r="F126" s="302" t="s">
        <v>54</v>
      </c>
      <c r="G126" s="303" t="s"/>
      <c r="H126" s="304" t="n">
        <f aca="false" ca="false" dt2D="false" dtr="false" t="normal">SUM(H118:H125)</f>
        <v>1020</v>
      </c>
      <c r="I126" s="302" t="s">
        <v>54</v>
      </c>
      <c r="J126" s="303" t="s"/>
      <c r="K126" s="304" t="n">
        <f aca="false" ca="false" dt2D="false" dtr="false" t="normal">SUM(K118:K125)</f>
        <v>1000</v>
      </c>
      <c r="L126" s="302" t="s">
        <v>54</v>
      </c>
      <c r="M126" s="303" t="s"/>
      <c r="N126" s="304" t="n">
        <f aca="false" ca="false" dt2D="false" dtr="false" t="normal">SUM(N118:N125)</f>
        <v>1045</v>
      </c>
    </row>
    <row customFormat="true" ht="16.5" outlineLevel="0" r="127" s="46">
      <c r="A127" s="295" t="s">
        <v>681</v>
      </c>
      <c r="B127" s="296" t="n">
        <v>50</v>
      </c>
      <c r="C127" s="297" t="s">
        <v>683</v>
      </c>
      <c r="D127" s="22" t="s">
        <v>146</v>
      </c>
      <c r="E127" s="298" t="n">
        <v>80</v>
      </c>
      <c r="F127" s="297" t="s">
        <v>739</v>
      </c>
      <c r="G127" s="22" t="s">
        <v>114</v>
      </c>
      <c r="H127" s="298" t="n">
        <v>75</v>
      </c>
      <c r="I127" s="307" t="s">
        <v>682</v>
      </c>
      <c r="J127" s="22" t="s">
        <v>77</v>
      </c>
      <c r="K127" s="298" t="n">
        <v>75</v>
      </c>
      <c r="L127" s="297" t="s">
        <v>683</v>
      </c>
      <c r="M127" s="22" t="s">
        <v>146</v>
      </c>
      <c r="N127" s="298" t="n">
        <v>80</v>
      </c>
    </row>
    <row customFormat="true" ht="49.5" outlineLevel="0" r="128" s="46">
      <c r="A128" s="295" t="s">
        <v>619</v>
      </c>
      <c r="B128" s="296" t="n">
        <v>200</v>
      </c>
      <c r="C128" s="297" t="s">
        <v>620</v>
      </c>
      <c r="D128" s="22" t="s">
        <v>36</v>
      </c>
      <c r="E128" s="298" t="n">
        <v>200</v>
      </c>
      <c r="F128" s="297" t="s">
        <v>621</v>
      </c>
      <c r="G128" s="22" t="s">
        <v>343</v>
      </c>
      <c r="H128" s="298" t="n">
        <v>200</v>
      </c>
      <c r="I128" s="297" t="s">
        <v>620</v>
      </c>
      <c r="J128" s="22" t="s">
        <v>36</v>
      </c>
      <c r="K128" s="298" t="n">
        <v>200</v>
      </c>
      <c r="L128" s="297" t="s">
        <v>620</v>
      </c>
      <c r="M128" s="22" t="s">
        <v>36</v>
      </c>
      <c r="N128" s="298" t="n">
        <v>200</v>
      </c>
    </row>
    <row customFormat="true" ht="16.5" outlineLevel="0" r="129" s="46">
      <c r="A129" s="295" t="s">
        <v>624</v>
      </c>
      <c r="B129" s="296" t="n">
        <v>100</v>
      </c>
      <c r="C129" s="297" t="s">
        <v>38</v>
      </c>
      <c r="D129" s="22" t="s">
        <v>39</v>
      </c>
      <c r="E129" s="298" t="n">
        <v>100</v>
      </c>
      <c r="F129" s="297" t="s">
        <v>38</v>
      </c>
      <c r="G129" s="22" t="s">
        <v>133</v>
      </c>
      <c r="H129" s="298" t="n">
        <v>100</v>
      </c>
      <c r="I129" s="297" t="s">
        <v>38</v>
      </c>
      <c r="J129" s="22" t="s">
        <v>53</v>
      </c>
      <c r="K129" s="298" t="n">
        <v>100</v>
      </c>
      <c r="L129" s="297" t="s">
        <v>38</v>
      </c>
      <c r="M129" s="22" t="s">
        <v>39</v>
      </c>
      <c r="N129" s="298" t="n">
        <v>100</v>
      </c>
    </row>
    <row customFormat="true" ht="16.5" outlineLevel="0" r="130" s="7">
      <c r="A130" s="300" t="n"/>
      <c r="B130" s="301" t="n"/>
      <c r="C130" s="302" t="s">
        <v>59</v>
      </c>
      <c r="D130" s="303" t="s"/>
      <c r="E130" s="304" t="n">
        <f aca="false" ca="false" dt2D="false" dtr="false" t="normal">SUM(E127:E129)</f>
        <v>380</v>
      </c>
      <c r="F130" s="302" t="s">
        <v>59</v>
      </c>
      <c r="G130" s="303" t="s"/>
      <c r="H130" s="304" t="n">
        <f aca="false" ca="false" dt2D="false" dtr="false" t="normal">SUM(H127:H129)</f>
        <v>375</v>
      </c>
      <c r="I130" s="302" t="s">
        <v>59</v>
      </c>
      <c r="J130" s="303" t="s"/>
      <c r="K130" s="304" t="n">
        <f aca="false" ca="false" dt2D="false" dtr="false" t="normal">SUM(K127:K129)</f>
        <v>375</v>
      </c>
      <c r="L130" s="302" t="s">
        <v>59</v>
      </c>
      <c r="M130" s="303" t="s"/>
      <c r="N130" s="304" t="n">
        <f aca="false" ca="false" dt2D="false" dtr="false" t="normal">SUM(N127:N129)</f>
        <v>380</v>
      </c>
    </row>
    <row customFormat="true" ht="16.5" outlineLevel="0" r="131" s="7">
      <c r="A131" s="300" t="n"/>
      <c r="B131" s="301" t="n"/>
      <c r="C131" s="302" t="s">
        <v>779</v>
      </c>
      <c r="D131" s="303" t="s"/>
      <c r="E131" s="305" t="n">
        <f aca="false" ca="false" dt2D="false" dtr="false" t="normal">E130+E126+E117</f>
        <v>2040</v>
      </c>
      <c r="F131" s="302" t="s">
        <v>779</v>
      </c>
      <c r="G131" s="303" t="s"/>
      <c r="H131" s="305" t="n">
        <f aca="false" ca="false" dt2D="false" dtr="false" t="normal">H130+H126+H117</f>
        <v>2020</v>
      </c>
      <c r="I131" s="302" t="s">
        <v>779</v>
      </c>
      <c r="J131" s="303" t="s"/>
      <c r="K131" s="305" t="n">
        <f aca="false" ca="false" dt2D="false" dtr="false" t="normal">K130+K126+K117</f>
        <v>1980</v>
      </c>
      <c r="L131" s="302" t="s">
        <v>779</v>
      </c>
      <c r="M131" s="303" t="s"/>
      <c r="N131" s="305" t="n">
        <f aca="false" ca="false" dt2D="false" dtr="false" t="normal">N130+N126+N117</f>
        <v>2040</v>
      </c>
    </row>
    <row customFormat="true" ht="16.5" outlineLevel="0" r="132" s="46">
      <c r="A132" s="295" t="s">
        <v>612</v>
      </c>
      <c r="B132" s="296" t="n">
        <v>10</v>
      </c>
      <c r="C132" s="297" t="s">
        <v>27</v>
      </c>
      <c r="D132" s="22" t="s">
        <v>28</v>
      </c>
      <c r="E132" s="298" t="n">
        <v>10</v>
      </c>
      <c r="F132" s="297" t="s">
        <v>27</v>
      </c>
      <c r="G132" s="22" t="s">
        <v>28</v>
      </c>
      <c r="H132" s="298" t="n">
        <v>10</v>
      </c>
      <c r="I132" s="297" t="s">
        <v>27</v>
      </c>
      <c r="J132" s="22" t="s">
        <v>28</v>
      </c>
      <c r="K132" s="298" t="n">
        <v>10</v>
      </c>
      <c r="L132" s="297" t="s">
        <v>27</v>
      </c>
      <c r="M132" s="22" t="s">
        <v>28</v>
      </c>
      <c r="N132" s="298" t="n">
        <v>10</v>
      </c>
    </row>
    <row customFormat="true" ht="33" outlineLevel="0" r="133" s="46">
      <c r="A133" s="295" t="s">
        <v>653</v>
      </c>
      <c r="B133" s="296" t="n">
        <v>200</v>
      </c>
      <c r="C133" s="299" t="s">
        <v>654</v>
      </c>
      <c r="D133" s="22" t="s">
        <v>147</v>
      </c>
      <c r="E133" s="298" t="n">
        <v>230</v>
      </c>
      <c r="F133" s="297" t="s">
        <v>656</v>
      </c>
      <c r="G133" s="22" t="s">
        <v>780</v>
      </c>
      <c r="H133" s="298" t="n">
        <v>200</v>
      </c>
      <c r="I133" s="297" t="s">
        <v>655</v>
      </c>
      <c r="J133" s="22" t="s">
        <v>211</v>
      </c>
      <c r="K133" s="298" t="n">
        <v>230</v>
      </c>
      <c r="L133" s="299" t="s">
        <v>654</v>
      </c>
      <c r="M133" s="22" t="s">
        <v>781</v>
      </c>
      <c r="N133" s="298" t="n">
        <v>180</v>
      </c>
    </row>
    <row customFormat="true" ht="49.5" outlineLevel="0" r="134" s="46">
      <c r="A134" s="295" t="s">
        <v>619</v>
      </c>
      <c r="B134" s="296" t="n">
        <v>200</v>
      </c>
      <c r="C134" s="297" t="s">
        <v>782</v>
      </c>
      <c r="D134" s="22" t="s">
        <v>66</v>
      </c>
      <c r="E134" s="298" t="n">
        <v>200</v>
      </c>
      <c r="F134" s="297" t="s">
        <v>684</v>
      </c>
      <c r="G134" s="22" t="s">
        <v>753</v>
      </c>
      <c r="H134" s="298" t="n">
        <v>200</v>
      </c>
      <c r="I134" s="297" t="s">
        <v>782</v>
      </c>
      <c r="J134" s="22" t="s">
        <v>66</v>
      </c>
      <c r="K134" s="298" t="n">
        <v>200</v>
      </c>
      <c r="L134" s="297" t="s">
        <v>782</v>
      </c>
      <c r="M134" s="22" t="s">
        <v>66</v>
      </c>
      <c r="N134" s="298" t="n">
        <v>200</v>
      </c>
    </row>
    <row customFormat="true" ht="16.5" outlineLevel="0" r="135" s="46">
      <c r="A135" s="295" t="s">
        <v>648</v>
      </c>
      <c r="B135" s="296" t="n">
        <v>50</v>
      </c>
      <c r="C135" s="299" t="n"/>
      <c r="D135" s="22" t="s">
        <v>148</v>
      </c>
      <c r="E135" s="298" t="n">
        <v>50</v>
      </c>
      <c r="F135" s="299" t="n"/>
      <c r="G135" s="22" t="s">
        <v>68</v>
      </c>
      <c r="H135" s="298" t="n">
        <v>50</v>
      </c>
      <c r="I135" s="299" t="n"/>
      <c r="J135" s="22" t="s">
        <v>212</v>
      </c>
      <c r="K135" s="298" t="n">
        <v>50</v>
      </c>
      <c r="L135" s="299" t="n"/>
      <c r="M135" s="22" t="s">
        <v>148</v>
      </c>
      <c r="N135" s="298" t="n">
        <v>50</v>
      </c>
    </row>
    <row customFormat="true" ht="16.5" outlineLevel="0" r="136" s="46">
      <c r="A136" s="295" t="s">
        <v>624</v>
      </c>
      <c r="B136" s="296" t="n">
        <v>100</v>
      </c>
      <c r="C136" s="299" t="s">
        <v>38</v>
      </c>
      <c r="D136" s="22" t="s">
        <v>39</v>
      </c>
      <c r="E136" s="298" t="n">
        <v>100</v>
      </c>
      <c r="F136" s="299" t="s">
        <v>38</v>
      </c>
      <c r="G136" s="22" t="s">
        <v>78</v>
      </c>
      <c r="H136" s="298" t="n">
        <v>100</v>
      </c>
      <c r="I136" s="299" t="s">
        <v>38</v>
      </c>
      <c r="J136" s="22" t="s">
        <v>53</v>
      </c>
      <c r="K136" s="298" t="n">
        <v>100</v>
      </c>
      <c r="L136" s="299" t="s">
        <v>38</v>
      </c>
      <c r="M136" s="22" t="s">
        <v>39</v>
      </c>
      <c r="N136" s="298" t="n">
        <v>100</v>
      </c>
    </row>
    <row customFormat="true" ht="16.5" outlineLevel="0" r="137" s="7">
      <c r="A137" s="300" t="n"/>
      <c r="B137" s="301" t="n"/>
      <c r="C137" s="302" t="s">
        <v>40</v>
      </c>
      <c r="D137" s="303" t="s"/>
      <c r="E137" s="304" t="n">
        <f aca="false" ca="false" dt2D="false" dtr="false" t="normal">SUM(E132:E136)</f>
        <v>590</v>
      </c>
      <c r="F137" s="302" t="s">
        <v>40</v>
      </c>
      <c r="G137" s="303" t="s"/>
      <c r="H137" s="304" t="n">
        <f aca="false" ca="false" dt2D="false" dtr="false" t="normal">SUM(H132:H136)</f>
        <v>560</v>
      </c>
      <c r="I137" s="302" t="s">
        <v>40</v>
      </c>
      <c r="J137" s="303" t="s"/>
      <c r="K137" s="304" t="n">
        <f aca="false" ca="false" dt2D="false" dtr="false" t="normal">SUM(K132:K136)</f>
        <v>590</v>
      </c>
      <c r="L137" s="302" t="s">
        <v>40</v>
      </c>
      <c r="M137" s="303" t="s"/>
      <c r="N137" s="304" t="n">
        <f aca="false" ca="false" dt2D="false" dtr="false" t="normal">SUM(N132:N136)</f>
        <v>540</v>
      </c>
    </row>
    <row customFormat="true" ht="49.5" outlineLevel="0" r="138" s="46">
      <c r="A138" s="295" t="s">
        <v>625</v>
      </c>
      <c r="B138" s="296" t="n">
        <v>100</v>
      </c>
      <c r="C138" s="297" t="s">
        <v>783</v>
      </c>
      <c r="D138" s="22" t="s">
        <v>150</v>
      </c>
      <c r="E138" s="298" t="n">
        <v>100</v>
      </c>
      <c r="F138" s="297" t="s">
        <v>660</v>
      </c>
      <c r="G138" s="22" t="s">
        <v>70</v>
      </c>
      <c r="H138" s="298" t="n">
        <v>100</v>
      </c>
      <c r="I138" s="297" t="s">
        <v>784</v>
      </c>
      <c r="J138" s="22" t="s">
        <v>393</v>
      </c>
      <c r="K138" s="298" t="n">
        <v>100</v>
      </c>
      <c r="L138" s="297" t="s">
        <v>585</v>
      </c>
      <c r="M138" s="22" t="s">
        <v>586</v>
      </c>
      <c r="N138" s="298" t="n">
        <v>100</v>
      </c>
    </row>
    <row customFormat="true" ht="33" outlineLevel="0" r="139" s="46">
      <c r="A139" s="295" t="s">
        <v>628</v>
      </c>
      <c r="B139" s="296" t="n">
        <v>250</v>
      </c>
      <c r="C139" s="299" t="s">
        <v>785</v>
      </c>
      <c r="D139" s="22" t="s">
        <v>786</v>
      </c>
      <c r="E139" s="298" t="n">
        <v>270</v>
      </c>
      <c r="F139" s="299" t="s">
        <v>705</v>
      </c>
      <c r="G139" s="22" t="s">
        <v>706</v>
      </c>
      <c r="H139" s="298" t="n">
        <v>250</v>
      </c>
      <c r="I139" s="299" t="s">
        <v>755</v>
      </c>
      <c r="J139" s="22" t="s">
        <v>356</v>
      </c>
      <c r="K139" s="298" t="n">
        <v>250</v>
      </c>
      <c r="L139" s="299" t="s">
        <v>785</v>
      </c>
      <c r="M139" s="22" t="s">
        <v>786</v>
      </c>
      <c r="N139" s="298" t="n">
        <v>270</v>
      </c>
    </row>
    <row customFormat="true" ht="33" outlineLevel="0" r="140" s="46">
      <c r="A140" s="295" t="s">
        <v>787</v>
      </c>
      <c r="B140" s="296" t="n">
        <v>280</v>
      </c>
      <c r="C140" s="299" t="s">
        <v>788</v>
      </c>
      <c r="D140" s="22" t="s">
        <v>154</v>
      </c>
      <c r="E140" s="298" t="n">
        <v>280</v>
      </c>
      <c r="F140" s="299" t="s">
        <v>788</v>
      </c>
      <c r="G140" s="22" t="s">
        <v>398</v>
      </c>
      <c r="H140" s="298" t="n">
        <v>280</v>
      </c>
      <c r="I140" s="299" t="s">
        <v>788</v>
      </c>
      <c r="J140" s="22" t="s">
        <v>398</v>
      </c>
      <c r="K140" s="298" t="n">
        <v>280</v>
      </c>
      <c r="L140" s="299" t="s">
        <v>788</v>
      </c>
      <c r="M140" s="22" t="s">
        <v>154</v>
      </c>
      <c r="N140" s="298" t="n">
        <v>280</v>
      </c>
    </row>
    <row customFormat="true" ht="66" outlineLevel="0" r="141" s="46">
      <c r="A141" s="295" t="s">
        <v>643</v>
      </c>
      <c r="B141" s="296" t="n">
        <v>200</v>
      </c>
      <c r="C141" s="307" t="s">
        <v>646</v>
      </c>
      <c r="D141" s="22" t="s">
        <v>155</v>
      </c>
      <c r="E141" s="298" t="n">
        <v>200</v>
      </c>
      <c r="F141" s="307" t="s">
        <v>644</v>
      </c>
      <c r="G141" s="22" t="s">
        <v>51</v>
      </c>
      <c r="H141" s="298" t="n">
        <v>200</v>
      </c>
      <c r="I141" s="307" t="s">
        <v>789</v>
      </c>
      <c r="J141" s="22" t="s">
        <v>790</v>
      </c>
      <c r="K141" s="298" t="n">
        <v>200</v>
      </c>
      <c r="L141" s="307" t="s">
        <v>646</v>
      </c>
      <c r="M141" s="22" t="s">
        <v>155</v>
      </c>
      <c r="N141" s="298" t="n">
        <v>200</v>
      </c>
    </row>
    <row customFormat="true" ht="49.5" outlineLevel="0" r="142" s="46">
      <c r="A142" s="295" t="s">
        <v>623</v>
      </c>
      <c r="B142" s="296" t="n">
        <v>20</v>
      </c>
      <c r="C142" s="299" t="n"/>
      <c r="D142" s="22" t="s">
        <v>37</v>
      </c>
      <c r="E142" s="298" t="n">
        <v>20</v>
      </c>
      <c r="F142" s="299" t="n"/>
      <c r="G142" s="22" t="s">
        <v>37</v>
      </c>
      <c r="H142" s="298" t="n">
        <v>20</v>
      </c>
      <c r="I142" s="299" t="n"/>
      <c r="J142" s="22" t="s">
        <v>37</v>
      </c>
      <c r="K142" s="298" t="n">
        <v>20</v>
      </c>
      <c r="L142" s="299" t="n"/>
      <c r="M142" s="22" t="s">
        <v>37</v>
      </c>
      <c r="N142" s="298" t="n">
        <v>20</v>
      </c>
    </row>
    <row customFormat="true" ht="33" outlineLevel="0" r="143" s="46">
      <c r="A143" s="295" t="s">
        <v>647</v>
      </c>
      <c r="B143" s="296" t="n">
        <v>40</v>
      </c>
      <c r="C143" s="299" t="n"/>
      <c r="D143" s="22" t="s">
        <v>52</v>
      </c>
      <c r="E143" s="298" t="n">
        <v>50</v>
      </c>
      <c r="F143" s="299" t="n"/>
      <c r="G143" s="22" t="s">
        <v>52</v>
      </c>
      <c r="H143" s="298" t="n">
        <v>50</v>
      </c>
      <c r="I143" s="299" t="n"/>
      <c r="J143" s="22" t="s">
        <v>52</v>
      </c>
      <c r="K143" s="298" t="n">
        <v>50</v>
      </c>
      <c r="L143" s="299" t="n"/>
      <c r="M143" s="22" t="s">
        <v>52</v>
      </c>
      <c r="N143" s="298" t="n">
        <v>50</v>
      </c>
    </row>
    <row customFormat="true" ht="16.5" outlineLevel="0" r="144" s="46">
      <c r="A144" s="295" t="s">
        <v>624</v>
      </c>
      <c r="B144" s="296" t="n">
        <v>100</v>
      </c>
      <c r="C144" s="297" t="s">
        <v>38</v>
      </c>
      <c r="D144" s="22" t="s">
        <v>53</v>
      </c>
      <c r="E144" s="298" t="n">
        <v>100</v>
      </c>
      <c r="F144" s="297" t="s">
        <v>38</v>
      </c>
      <c r="G144" s="22" t="s">
        <v>39</v>
      </c>
      <c r="H144" s="298" t="n">
        <v>100</v>
      </c>
      <c r="I144" s="297" t="s">
        <v>38</v>
      </c>
      <c r="J144" s="22" t="s">
        <v>97</v>
      </c>
      <c r="K144" s="298" t="n">
        <v>100</v>
      </c>
      <c r="L144" s="297" t="s">
        <v>38</v>
      </c>
      <c r="M144" s="22" t="s">
        <v>53</v>
      </c>
      <c r="N144" s="298" t="n">
        <v>100</v>
      </c>
    </row>
    <row customFormat="true" ht="16.5" outlineLevel="0" r="145" s="7">
      <c r="A145" s="300" t="n"/>
      <c r="B145" s="301" t="n"/>
      <c r="C145" s="302" t="s">
        <v>54</v>
      </c>
      <c r="D145" s="303" t="s"/>
      <c r="E145" s="304" t="n">
        <f aca="false" ca="false" dt2D="false" dtr="false" t="normal">SUM(E138:E144)</f>
        <v>1020</v>
      </c>
      <c r="F145" s="302" t="s">
        <v>54</v>
      </c>
      <c r="G145" s="303" t="s"/>
      <c r="H145" s="304" t="n">
        <f aca="false" ca="false" dt2D="false" dtr="false" t="normal">SUM(H138:H144)</f>
        <v>1000</v>
      </c>
      <c r="I145" s="302" t="s">
        <v>54</v>
      </c>
      <c r="J145" s="303" t="s"/>
      <c r="K145" s="304" t="n">
        <f aca="false" ca="false" dt2D="false" dtr="false" t="normal">SUM(K138:K144)</f>
        <v>1000</v>
      </c>
      <c r="L145" s="302" t="s">
        <v>54</v>
      </c>
      <c r="M145" s="303" t="s"/>
      <c r="N145" s="304" t="n">
        <f aca="false" ca="false" dt2D="false" dtr="false" t="normal">SUM(N138:N144)</f>
        <v>1020</v>
      </c>
    </row>
    <row customFormat="true" ht="16.5" outlineLevel="0" r="146" s="46">
      <c r="A146" s="295" t="s">
        <v>648</v>
      </c>
      <c r="B146" s="296" t="n">
        <v>50</v>
      </c>
      <c r="C146" s="299" t="s">
        <v>56</v>
      </c>
      <c r="D146" s="22" t="s">
        <v>157</v>
      </c>
      <c r="E146" s="298" t="n">
        <v>100</v>
      </c>
      <c r="F146" s="299" t="s">
        <v>791</v>
      </c>
      <c r="G146" s="22" t="s">
        <v>792</v>
      </c>
      <c r="H146" s="298" t="n">
        <v>100</v>
      </c>
      <c r="I146" s="299" t="s">
        <v>56</v>
      </c>
      <c r="J146" s="22" t="s">
        <v>57</v>
      </c>
      <c r="K146" s="298" t="n">
        <v>100</v>
      </c>
      <c r="L146" s="299" t="s">
        <v>56</v>
      </c>
      <c r="M146" s="22" t="s">
        <v>157</v>
      </c>
      <c r="N146" s="298" t="n">
        <v>100</v>
      </c>
    </row>
    <row customFormat="true" ht="33" outlineLevel="0" r="147" s="46">
      <c r="A147" s="295" t="s">
        <v>651</v>
      </c>
      <c r="B147" s="296" t="n">
        <v>200</v>
      </c>
      <c r="C147" s="309" t="n"/>
      <c r="D147" s="22" t="s">
        <v>158</v>
      </c>
      <c r="E147" s="298" t="n">
        <v>200</v>
      </c>
      <c r="F147" s="309" t="n"/>
      <c r="G147" s="22" t="s">
        <v>132</v>
      </c>
      <c r="H147" s="298" t="n">
        <v>200</v>
      </c>
      <c r="I147" s="309" t="n"/>
      <c r="J147" s="22" t="s">
        <v>793</v>
      </c>
      <c r="K147" s="298" t="n">
        <v>200</v>
      </c>
      <c r="L147" s="309" t="n"/>
      <c r="M147" s="22" t="s">
        <v>158</v>
      </c>
      <c r="N147" s="298" t="n">
        <v>200</v>
      </c>
    </row>
    <row customFormat="true" ht="16.5" outlineLevel="0" r="148" s="46">
      <c r="A148" s="295" t="s">
        <v>624</v>
      </c>
      <c r="B148" s="296" t="n">
        <v>100</v>
      </c>
      <c r="C148" s="299" t="s">
        <v>38</v>
      </c>
      <c r="D148" s="22" t="s">
        <v>78</v>
      </c>
      <c r="E148" s="298" t="n">
        <v>100</v>
      </c>
      <c r="F148" s="299" t="s">
        <v>38</v>
      </c>
      <c r="G148" s="22" t="s">
        <v>53</v>
      </c>
      <c r="H148" s="298" t="n">
        <v>100</v>
      </c>
      <c r="I148" s="299" t="s">
        <v>38</v>
      </c>
      <c r="J148" s="22" t="s">
        <v>39</v>
      </c>
      <c r="K148" s="298" t="n">
        <v>100</v>
      </c>
      <c r="L148" s="299" t="s">
        <v>38</v>
      </c>
      <c r="M148" s="22" t="s">
        <v>78</v>
      </c>
      <c r="N148" s="298" t="n">
        <v>100</v>
      </c>
    </row>
    <row customFormat="true" ht="16.5" outlineLevel="0" r="149" s="7">
      <c r="A149" s="300" t="n"/>
      <c r="B149" s="301" t="n"/>
      <c r="C149" s="302" t="s">
        <v>59</v>
      </c>
      <c r="D149" s="303" t="s"/>
      <c r="E149" s="304" t="n">
        <f aca="false" ca="false" dt2D="false" dtr="false" t="normal">SUM(E146:E148)</f>
        <v>400</v>
      </c>
      <c r="F149" s="302" t="s">
        <v>59</v>
      </c>
      <c r="G149" s="303" t="s"/>
      <c r="H149" s="304" t="n">
        <f aca="false" ca="false" dt2D="false" dtr="false" t="normal">SUM(H146:H148)</f>
        <v>400</v>
      </c>
      <c r="I149" s="302" t="s">
        <v>59</v>
      </c>
      <c r="J149" s="303" t="s"/>
      <c r="K149" s="304" t="n">
        <f aca="false" ca="false" dt2D="false" dtr="false" t="normal">SUM(K146:K148)</f>
        <v>400</v>
      </c>
      <c r="L149" s="302" t="s">
        <v>59</v>
      </c>
      <c r="M149" s="303" t="s"/>
      <c r="N149" s="304" t="n">
        <f aca="false" ca="false" dt2D="false" dtr="false" t="normal">SUM(N146:N148)</f>
        <v>400</v>
      </c>
    </row>
    <row customFormat="true" ht="16.5" outlineLevel="0" r="150" s="7">
      <c r="A150" s="300" t="n"/>
      <c r="B150" s="301" t="n"/>
      <c r="C150" s="302" t="s">
        <v>794</v>
      </c>
      <c r="D150" s="303" t="s"/>
      <c r="E150" s="305" t="n">
        <f aca="false" ca="false" dt2D="false" dtr="false" t="normal">E137+E145+E149</f>
        <v>2010</v>
      </c>
      <c r="F150" s="302" t="s">
        <v>794</v>
      </c>
      <c r="G150" s="303" t="s"/>
      <c r="H150" s="305" t="n">
        <f aca="false" ca="false" dt2D="false" dtr="false" t="normal">H137+H145+H149</f>
        <v>1960</v>
      </c>
      <c r="I150" s="302" t="s">
        <v>794</v>
      </c>
      <c r="J150" s="303" t="s"/>
      <c r="K150" s="305" t="n">
        <f aca="false" ca="false" dt2D="false" dtr="false" t="normal">K137+K145+K149</f>
        <v>1990</v>
      </c>
      <c r="L150" s="302" t="s">
        <v>794</v>
      </c>
      <c r="M150" s="303" t="s"/>
      <c r="N150" s="305" t="n">
        <f aca="false" ca="false" dt2D="false" dtr="false" t="normal">N137+N145+N149</f>
        <v>1960</v>
      </c>
    </row>
    <row customFormat="true" ht="16.5" outlineLevel="0" r="151" s="273">
      <c r="A151" s="295" t="s">
        <v>612</v>
      </c>
      <c r="B151" s="296" t="n">
        <v>10</v>
      </c>
      <c r="C151" s="297" t="s">
        <v>27</v>
      </c>
      <c r="D151" s="22" t="s">
        <v>28</v>
      </c>
      <c r="E151" s="298" t="n">
        <v>10</v>
      </c>
      <c r="F151" s="297" t="s">
        <v>27</v>
      </c>
      <c r="G151" s="22" t="s">
        <v>28</v>
      </c>
      <c r="H151" s="298" t="n">
        <v>10</v>
      </c>
      <c r="I151" s="297" t="s">
        <v>27</v>
      </c>
      <c r="J151" s="22" t="s">
        <v>28</v>
      </c>
      <c r="K151" s="298" t="n">
        <v>10</v>
      </c>
      <c r="L151" s="297" t="s">
        <v>27</v>
      </c>
      <c r="M151" s="22" t="s">
        <v>28</v>
      </c>
      <c r="N151" s="298" t="n">
        <v>10</v>
      </c>
    </row>
    <row customFormat="true" ht="49.5" outlineLevel="0" r="152" s="273">
      <c r="A152" s="295" t="s">
        <v>795</v>
      </c>
      <c r="B152" s="296" t="n">
        <v>100</v>
      </c>
      <c r="C152" s="297" t="s">
        <v>771</v>
      </c>
      <c r="D152" s="22" t="s">
        <v>159</v>
      </c>
      <c r="E152" s="298" t="n">
        <v>130</v>
      </c>
      <c r="F152" s="297" t="s">
        <v>796</v>
      </c>
      <c r="G152" s="22" t="s">
        <v>797</v>
      </c>
      <c r="H152" s="298" t="n">
        <v>100</v>
      </c>
      <c r="I152" s="297" t="s">
        <v>798</v>
      </c>
      <c r="J152" s="22" t="s">
        <v>799</v>
      </c>
      <c r="K152" s="298" t="n">
        <v>120</v>
      </c>
      <c r="L152" s="297" t="s">
        <v>771</v>
      </c>
      <c r="M152" s="22" t="s">
        <v>159</v>
      </c>
      <c r="N152" s="298" t="n">
        <v>130</v>
      </c>
    </row>
    <row customFormat="true" ht="33" outlineLevel="0" r="153" s="46">
      <c r="A153" s="295" t="s">
        <v>638</v>
      </c>
      <c r="B153" s="296" t="n">
        <v>180</v>
      </c>
      <c r="C153" s="297" t="s">
        <v>639</v>
      </c>
      <c r="D153" s="22" t="s">
        <v>49</v>
      </c>
      <c r="E153" s="298" t="n">
        <v>180</v>
      </c>
      <c r="F153" s="297" t="s">
        <v>640</v>
      </c>
      <c r="G153" s="22" t="s">
        <v>110</v>
      </c>
      <c r="H153" s="298" t="n">
        <v>180</v>
      </c>
      <c r="I153" s="297" t="s">
        <v>639</v>
      </c>
      <c r="J153" s="22" t="s">
        <v>735</v>
      </c>
      <c r="K153" s="298" t="n">
        <v>180</v>
      </c>
      <c r="L153" s="297" t="s">
        <v>639</v>
      </c>
      <c r="M153" s="22" t="s">
        <v>49</v>
      </c>
      <c r="N153" s="298" t="n">
        <v>180</v>
      </c>
    </row>
    <row customFormat="true" ht="49.5" outlineLevel="0" r="154" s="46">
      <c r="A154" s="295" t="s">
        <v>619</v>
      </c>
      <c r="B154" s="296" t="n">
        <v>200</v>
      </c>
      <c r="C154" s="299" t="s">
        <v>621</v>
      </c>
      <c r="D154" s="22" t="s">
        <v>85</v>
      </c>
      <c r="E154" s="298" t="n">
        <v>200</v>
      </c>
      <c r="F154" s="299" t="s">
        <v>752</v>
      </c>
      <c r="G154" s="22" t="s">
        <v>122</v>
      </c>
      <c r="H154" s="298" t="n">
        <v>200</v>
      </c>
      <c r="I154" s="299" t="s">
        <v>621</v>
      </c>
      <c r="J154" s="22" t="s">
        <v>85</v>
      </c>
      <c r="K154" s="298" t="n">
        <v>200</v>
      </c>
      <c r="L154" s="299" t="s">
        <v>621</v>
      </c>
      <c r="M154" s="22" t="s">
        <v>85</v>
      </c>
      <c r="N154" s="298" t="n">
        <v>200</v>
      </c>
    </row>
    <row customFormat="true" ht="49.5" outlineLevel="0" r="155" s="46">
      <c r="A155" s="295" t="s">
        <v>623</v>
      </c>
      <c r="B155" s="296" t="n">
        <v>40</v>
      </c>
      <c r="C155" s="299" t="n"/>
      <c r="D155" s="22" t="s">
        <v>37</v>
      </c>
      <c r="E155" s="298" t="n">
        <v>40</v>
      </c>
      <c r="F155" s="299" t="n"/>
      <c r="G155" s="22" t="s">
        <v>37</v>
      </c>
      <c r="H155" s="298" t="n">
        <v>40</v>
      </c>
      <c r="I155" s="299" t="n"/>
      <c r="J155" s="22" t="s">
        <v>37</v>
      </c>
      <c r="K155" s="298" t="n">
        <v>40</v>
      </c>
      <c r="L155" s="299" t="n"/>
      <c r="M155" s="22" t="s">
        <v>37</v>
      </c>
      <c r="N155" s="298" t="n">
        <v>40</v>
      </c>
    </row>
    <row customFormat="true" ht="16.5" outlineLevel="0" r="156" s="46">
      <c r="A156" s="295" t="s">
        <v>624</v>
      </c>
      <c r="B156" s="296" t="n">
        <v>100</v>
      </c>
      <c r="C156" s="297" t="s">
        <v>38</v>
      </c>
      <c r="D156" s="22" t="s">
        <v>53</v>
      </c>
      <c r="E156" s="298" t="n">
        <v>100</v>
      </c>
      <c r="F156" s="297" t="s">
        <v>38</v>
      </c>
      <c r="G156" s="22" t="s">
        <v>97</v>
      </c>
      <c r="H156" s="298" t="n">
        <v>100</v>
      </c>
      <c r="I156" s="297" t="s">
        <v>38</v>
      </c>
      <c r="J156" s="22" t="s">
        <v>39</v>
      </c>
      <c r="K156" s="298" t="n">
        <v>100</v>
      </c>
      <c r="L156" s="297" t="s">
        <v>38</v>
      </c>
      <c r="M156" s="22" t="s">
        <v>53</v>
      </c>
      <c r="N156" s="298" t="n">
        <v>100</v>
      </c>
    </row>
    <row customFormat="true" ht="16.5" outlineLevel="0" r="157" s="7">
      <c r="A157" s="300" t="n"/>
      <c r="B157" s="301" t="n"/>
      <c r="C157" s="302" t="s">
        <v>40</v>
      </c>
      <c r="D157" s="303" t="s"/>
      <c r="E157" s="304" t="n">
        <f aca="false" ca="false" dt2D="false" dtr="false" t="normal">SUM(E151:E156)</f>
        <v>660</v>
      </c>
      <c r="F157" s="302" t="s">
        <v>40</v>
      </c>
      <c r="G157" s="303" t="s"/>
      <c r="H157" s="304" t="n">
        <f aca="false" ca="false" dt2D="false" dtr="false" t="normal">SUM(H151:H156)</f>
        <v>630</v>
      </c>
      <c r="I157" s="302" t="s">
        <v>40</v>
      </c>
      <c r="J157" s="303" t="s"/>
      <c r="K157" s="304" t="n">
        <f aca="false" ca="false" dt2D="false" dtr="false" t="normal">SUM(K151:K156)</f>
        <v>650</v>
      </c>
      <c r="L157" s="302" t="s">
        <v>40</v>
      </c>
      <c r="M157" s="303" t="s"/>
      <c r="N157" s="304" t="n">
        <f aca="false" ca="false" dt2D="false" dtr="false" t="normal">SUM(N151:N156)</f>
        <v>660</v>
      </c>
    </row>
    <row customFormat="true" ht="49.5" outlineLevel="0" r="158" s="46">
      <c r="A158" s="295" t="s">
        <v>625</v>
      </c>
      <c r="B158" s="296" t="n">
        <v>100</v>
      </c>
      <c r="C158" s="297" t="s">
        <v>660</v>
      </c>
      <c r="D158" s="22" t="s">
        <v>70</v>
      </c>
      <c r="E158" s="298" t="n">
        <v>100</v>
      </c>
      <c r="F158" s="297" t="s">
        <v>721</v>
      </c>
      <c r="G158" s="22" t="s">
        <v>104</v>
      </c>
      <c r="H158" s="298" t="n">
        <v>100</v>
      </c>
      <c r="I158" s="297" t="s">
        <v>800</v>
      </c>
      <c r="J158" s="22" t="s">
        <v>168</v>
      </c>
      <c r="K158" s="298" t="n">
        <v>100</v>
      </c>
      <c r="L158" s="297" t="s">
        <v>587</v>
      </c>
      <c r="M158" s="22" t="s">
        <v>801</v>
      </c>
      <c r="N158" s="298" t="n">
        <v>100</v>
      </c>
    </row>
    <row customFormat="true" ht="66" outlineLevel="0" r="159" s="46">
      <c r="A159" s="295" t="s">
        <v>666</v>
      </c>
      <c r="B159" s="296" t="n">
        <v>250</v>
      </c>
      <c r="C159" s="297" t="s">
        <v>765</v>
      </c>
      <c r="D159" s="22" t="s">
        <v>160</v>
      </c>
      <c r="E159" s="298" t="n">
        <v>260</v>
      </c>
      <c r="F159" s="297" t="s">
        <v>802</v>
      </c>
      <c r="G159" s="22" t="s">
        <v>803</v>
      </c>
      <c r="H159" s="298" t="n">
        <v>250</v>
      </c>
      <c r="I159" s="297" t="s">
        <v>667</v>
      </c>
      <c r="J159" s="22" t="s">
        <v>804</v>
      </c>
      <c r="K159" s="298" t="n">
        <v>250</v>
      </c>
      <c r="L159" s="297" t="s">
        <v>765</v>
      </c>
      <c r="M159" s="22" t="s">
        <v>160</v>
      </c>
      <c r="N159" s="298" t="n">
        <v>260</v>
      </c>
    </row>
    <row customFormat="true" ht="49.5" outlineLevel="0" r="160" s="46">
      <c r="A160" s="295" t="s">
        <v>805</v>
      </c>
      <c r="B160" s="296" t="n">
        <v>100</v>
      </c>
      <c r="C160" s="297" t="s">
        <v>806</v>
      </c>
      <c r="D160" s="22" t="s">
        <v>162</v>
      </c>
      <c r="E160" s="298" t="n">
        <v>100</v>
      </c>
      <c r="F160" s="297" t="s">
        <v>807</v>
      </c>
      <c r="G160" s="22" t="s">
        <v>808</v>
      </c>
      <c r="H160" s="298" t="n">
        <v>100</v>
      </c>
      <c r="I160" s="297" t="s">
        <v>809</v>
      </c>
      <c r="J160" s="22" t="s">
        <v>810</v>
      </c>
      <c r="K160" s="298" t="n">
        <v>100</v>
      </c>
      <c r="L160" s="297" t="s">
        <v>806</v>
      </c>
      <c r="M160" s="22" t="s">
        <v>162</v>
      </c>
      <c r="N160" s="298" t="n">
        <v>100</v>
      </c>
    </row>
    <row customFormat="true" ht="49.5" outlineLevel="0" r="161" s="46">
      <c r="A161" s="295" t="s">
        <v>694</v>
      </c>
      <c r="B161" s="296" t="n">
        <v>180</v>
      </c>
      <c r="C161" s="306" t="s">
        <v>697</v>
      </c>
      <c r="D161" s="22" t="s">
        <v>164</v>
      </c>
      <c r="E161" s="298" t="n">
        <v>180</v>
      </c>
      <c r="F161" s="299" t="s">
        <v>695</v>
      </c>
      <c r="G161" s="22" t="s">
        <v>83</v>
      </c>
      <c r="H161" s="298" t="n">
        <v>180</v>
      </c>
      <c r="I161" s="297" t="s">
        <v>696</v>
      </c>
      <c r="J161" s="22" t="s">
        <v>176</v>
      </c>
      <c r="K161" s="298" t="n">
        <v>180</v>
      </c>
      <c r="L161" s="306" t="s">
        <v>697</v>
      </c>
      <c r="M161" s="22" t="s">
        <v>164</v>
      </c>
      <c r="N161" s="298" t="n">
        <v>180</v>
      </c>
    </row>
    <row customFormat="true" ht="66" outlineLevel="0" r="162" s="46">
      <c r="A162" s="295" t="s">
        <v>643</v>
      </c>
      <c r="B162" s="296" t="n">
        <v>200</v>
      </c>
      <c r="C162" s="297" t="s">
        <v>644</v>
      </c>
      <c r="D162" s="22" t="s">
        <v>51</v>
      </c>
      <c r="E162" s="298" t="n">
        <v>200</v>
      </c>
      <c r="F162" s="297" t="s">
        <v>645</v>
      </c>
      <c r="G162" s="22" t="s">
        <v>171</v>
      </c>
      <c r="H162" s="298" t="n">
        <v>200</v>
      </c>
      <c r="I162" s="297" t="s">
        <v>738</v>
      </c>
      <c r="J162" s="22" t="s">
        <v>144</v>
      </c>
      <c r="K162" s="298" t="n">
        <v>200</v>
      </c>
      <c r="L162" s="297" t="s">
        <v>644</v>
      </c>
      <c r="M162" s="22" t="s">
        <v>51</v>
      </c>
      <c r="N162" s="298" t="n">
        <v>200</v>
      </c>
    </row>
    <row customFormat="true" ht="49.5" outlineLevel="0" r="163" s="46">
      <c r="A163" s="295" t="s">
        <v>623</v>
      </c>
      <c r="B163" s="296" t="n">
        <v>20</v>
      </c>
      <c r="C163" s="299" t="n"/>
      <c r="D163" s="22" t="s">
        <v>37</v>
      </c>
      <c r="E163" s="298" t="n">
        <v>20</v>
      </c>
      <c r="F163" s="299" t="n"/>
      <c r="G163" s="22" t="s">
        <v>37</v>
      </c>
      <c r="H163" s="298" t="n">
        <v>20</v>
      </c>
      <c r="I163" s="299" t="n"/>
      <c r="J163" s="22" t="s">
        <v>37</v>
      </c>
      <c r="K163" s="298" t="n">
        <v>20</v>
      </c>
      <c r="L163" s="299" t="n"/>
      <c r="M163" s="22" t="s">
        <v>37</v>
      </c>
      <c r="N163" s="298" t="n">
        <v>20</v>
      </c>
    </row>
    <row customFormat="true" ht="33" outlineLevel="0" r="164" s="46">
      <c r="A164" s="295" t="s">
        <v>647</v>
      </c>
      <c r="B164" s="296" t="n">
        <v>40</v>
      </c>
      <c r="C164" s="299" t="n"/>
      <c r="D164" s="22" t="s">
        <v>52</v>
      </c>
      <c r="E164" s="298" t="n">
        <v>50</v>
      </c>
      <c r="F164" s="299" t="n"/>
      <c r="G164" s="22" t="s">
        <v>52</v>
      </c>
      <c r="H164" s="298" t="n">
        <v>50</v>
      </c>
      <c r="I164" s="299" t="n"/>
      <c r="J164" s="22" t="s">
        <v>52</v>
      </c>
      <c r="K164" s="298" t="n">
        <v>50</v>
      </c>
      <c r="L164" s="299" t="n"/>
      <c r="M164" s="22" t="s">
        <v>52</v>
      </c>
      <c r="N164" s="298" t="n">
        <v>50</v>
      </c>
    </row>
    <row customFormat="true" ht="16.5" outlineLevel="0" r="165" s="46">
      <c r="A165" s="295" t="s">
        <v>624</v>
      </c>
      <c r="B165" s="296" t="n">
        <v>100</v>
      </c>
      <c r="C165" s="299" t="s">
        <v>38</v>
      </c>
      <c r="D165" s="22" t="s">
        <v>39</v>
      </c>
      <c r="E165" s="298" t="n">
        <v>100</v>
      </c>
      <c r="F165" s="299" t="s">
        <v>38</v>
      </c>
      <c r="G165" s="22" t="s">
        <v>115</v>
      </c>
      <c r="H165" s="298" t="n">
        <v>100</v>
      </c>
      <c r="I165" s="299" t="s">
        <v>38</v>
      </c>
      <c r="J165" s="22" t="s">
        <v>53</v>
      </c>
      <c r="K165" s="298" t="n">
        <v>100</v>
      </c>
      <c r="L165" s="299" t="s">
        <v>38</v>
      </c>
      <c r="M165" s="22" t="s">
        <v>39</v>
      </c>
      <c r="N165" s="298" t="n">
        <v>100</v>
      </c>
    </row>
    <row customFormat="true" ht="16.5" outlineLevel="0" r="166" s="7">
      <c r="A166" s="300" t="n"/>
      <c r="B166" s="301" t="n"/>
      <c r="C166" s="302" t="s">
        <v>54</v>
      </c>
      <c r="D166" s="303" t="s"/>
      <c r="E166" s="304" t="n">
        <f aca="false" ca="false" dt2D="false" dtr="false" t="normal">SUM(E158:E165)</f>
        <v>1010</v>
      </c>
      <c r="F166" s="302" t="s">
        <v>54</v>
      </c>
      <c r="G166" s="303" t="s"/>
      <c r="H166" s="304" t="n">
        <f aca="false" ca="false" dt2D="false" dtr="false" t="normal">SUM(H158:H165)</f>
        <v>1000</v>
      </c>
      <c r="I166" s="302" t="s">
        <v>54</v>
      </c>
      <c r="J166" s="303" t="s"/>
      <c r="K166" s="304" t="n">
        <f aca="false" ca="false" dt2D="false" dtr="false" t="normal">SUM(K158:K165)</f>
        <v>1000</v>
      </c>
      <c r="L166" s="302" t="s">
        <v>54</v>
      </c>
      <c r="M166" s="303" t="s"/>
      <c r="N166" s="304" t="n">
        <f aca="false" ca="false" dt2D="false" dtr="false" t="normal">SUM(N158:N165)</f>
        <v>1010</v>
      </c>
    </row>
    <row customFormat="true" ht="16.5" outlineLevel="0" r="167" s="46">
      <c r="A167" s="295" t="s">
        <v>681</v>
      </c>
      <c r="B167" s="296" t="n">
        <v>50</v>
      </c>
      <c r="C167" s="299" t="s">
        <v>682</v>
      </c>
      <c r="D167" s="22" t="s">
        <v>77</v>
      </c>
      <c r="E167" s="298" t="n">
        <v>75</v>
      </c>
      <c r="F167" s="297" t="s">
        <v>683</v>
      </c>
      <c r="G167" s="22" t="s">
        <v>146</v>
      </c>
      <c r="H167" s="298" t="n">
        <v>80</v>
      </c>
      <c r="I167" s="299" t="n"/>
      <c r="J167" s="22" t="s">
        <v>202</v>
      </c>
      <c r="K167" s="298" t="n">
        <v>75</v>
      </c>
      <c r="L167" s="299" t="s">
        <v>682</v>
      </c>
      <c r="M167" s="22" t="s">
        <v>77</v>
      </c>
      <c r="N167" s="298" t="n">
        <v>75</v>
      </c>
    </row>
    <row customFormat="true" ht="33" outlineLevel="0" r="168" s="46">
      <c r="A168" s="295" t="s">
        <v>679</v>
      </c>
      <c r="B168" s="296" t="n">
        <v>200</v>
      </c>
      <c r="C168" s="306" t="n"/>
      <c r="D168" s="22" t="s">
        <v>75</v>
      </c>
      <c r="E168" s="298" t="n">
        <v>200</v>
      </c>
      <c r="F168" s="306" t="n"/>
      <c r="G168" s="22" t="s">
        <v>75</v>
      </c>
      <c r="H168" s="298" t="n">
        <v>200</v>
      </c>
      <c r="I168" s="306" t="n"/>
      <c r="J168" s="22" t="s">
        <v>75</v>
      </c>
      <c r="K168" s="298" t="n">
        <v>200</v>
      </c>
      <c r="L168" s="306" t="n"/>
      <c r="M168" s="22" t="s">
        <v>75</v>
      </c>
      <c r="N168" s="298" t="n">
        <v>200</v>
      </c>
    </row>
    <row customFormat="true" ht="16.5" outlineLevel="0" r="169" s="46">
      <c r="A169" s="295" t="s">
        <v>624</v>
      </c>
      <c r="B169" s="296" t="n">
        <v>100</v>
      </c>
      <c r="C169" s="297" t="s">
        <v>38</v>
      </c>
      <c r="D169" s="22" t="s">
        <v>53</v>
      </c>
      <c r="E169" s="298" t="n">
        <v>100</v>
      </c>
      <c r="F169" s="297" t="s">
        <v>38</v>
      </c>
      <c r="G169" s="22" t="s">
        <v>39</v>
      </c>
      <c r="H169" s="298" t="n">
        <v>100</v>
      </c>
      <c r="I169" s="297" t="s">
        <v>38</v>
      </c>
      <c r="J169" s="22" t="s">
        <v>115</v>
      </c>
      <c r="K169" s="298" t="n">
        <v>100</v>
      </c>
      <c r="L169" s="297" t="s">
        <v>38</v>
      </c>
      <c r="M169" s="22" t="s">
        <v>53</v>
      </c>
      <c r="N169" s="298" t="n">
        <v>100</v>
      </c>
    </row>
    <row customFormat="true" ht="16.5" outlineLevel="0" r="170" s="7">
      <c r="A170" s="300" t="n"/>
      <c r="B170" s="301" t="n"/>
      <c r="C170" s="302" t="s">
        <v>59</v>
      </c>
      <c r="D170" s="303" t="s"/>
      <c r="E170" s="304" t="n">
        <f aca="false" ca="false" dt2D="false" dtr="false" t="normal">SUM(E167:E169)</f>
        <v>375</v>
      </c>
      <c r="F170" s="302" t="s">
        <v>59</v>
      </c>
      <c r="G170" s="303" t="s"/>
      <c r="H170" s="304" t="n">
        <f aca="false" ca="false" dt2D="false" dtr="false" t="normal">SUM(H167:H169)</f>
        <v>380</v>
      </c>
      <c r="I170" s="302" t="s">
        <v>59</v>
      </c>
      <c r="J170" s="303" t="s"/>
      <c r="K170" s="304" t="n">
        <f aca="false" ca="false" dt2D="false" dtr="false" t="normal">SUM(K167:K169)</f>
        <v>375</v>
      </c>
      <c r="L170" s="302" t="s">
        <v>59</v>
      </c>
      <c r="M170" s="303" t="s"/>
      <c r="N170" s="304" t="n">
        <f aca="false" ca="false" dt2D="false" dtr="false" t="normal">SUM(N167:N169)</f>
        <v>375</v>
      </c>
    </row>
    <row customFormat="true" ht="16.5" outlineLevel="0" r="171" s="7">
      <c r="A171" s="300" t="n"/>
      <c r="B171" s="301" t="n"/>
      <c r="C171" s="302" t="s">
        <v>811</v>
      </c>
      <c r="D171" s="303" t="s"/>
      <c r="E171" s="305" t="n">
        <f aca="false" ca="false" dt2D="false" dtr="false" t="normal">E157+E166+E170</f>
        <v>2045</v>
      </c>
      <c r="F171" s="302" t="s">
        <v>811</v>
      </c>
      <c r="G171" s="303" t="s"/>
      <c r="H171" s="305" t="n">
        <f aca="false" ca="false" dt2D="false" dtr="false" t="normal">H157+H166+H170</f>
        <v>2010</v>
      </c>
      <c r="I171" s="302" t="s">
        <v>811</v>
      </c>
      <c r="J171" s="303" t="s"/>
      <c r="K171" s="305" t="n">
        <f aca="false" ca="false" dt2D="false" dtr="false" t="normal">K157+K166+K170</f>
        <v>2025</v>
      </c>
      <c r="L171" s="302" t="s">
        <v>811</v>
      </c>
      <c r="M171" s="303" t="s"/>
      <c r="N171" s="305" t="n">
        <f aca="false" ca="false" dt2D="false" dtr="false" t="normal">N157+N166+N170</f>
        <v>2045</v>
      </c>
    </row>
    <row customFormat="true" ht="16.5" outlineLevel="0" r="172" s="273">
      <c r="A172" s="295" t="s">
        <v>612</v>
      </c>
      <c r="B172" s="296" t="n">
        <v>10</v>
      </c>
      <c r="C172" s="297" t="s">
        <v>27</v>
      </c>
      <c r="D172" s="22" t="s">
        <v>28</v>
      </c>
      <c r="E172" s="298" t="n">
        <v>10</v>
      </c>
      <c r="F172" s="297" t="s">
        <v>27</v>
      </c>
      <c r="G172" s="22" t="s">
        <v>28</v>
      </c>
      <c r="H172" s="298" t="n">
        <v>10</v>
      </c>
      <c r="I172" s="297" t="s">
        <v>27</v>
      </c>
      <c r="J172" s="22" t="s">
        <v>28</v>
      </c>
      <c r="K172" s="298" t="n">
        <v>10</v>
      </c>
      <c r="L172" s="297" t="s">
        <v>27</v>
      </c>
      <c r="M172" s="22" t="s">
        <v>28</v>
      </c>
      <c r="N172" s="298" t="n">
        <v>10</v>
      </c>
    </row>
    <row customFormat="true" ht="16.5" outlineLevel="0" r="173" s="273">
      <c r="A173" s="295" t="s">
        <v>612</v>
      </c>
      <c r="B173" s="296" t="n">
        <v>10</v>
      </c>
      <c r="C173" s="297" t="s">
        <v>29</v>
      </c>
      <c r="D173" s="22" t="s">
        <v>30</v>
      </c>
      <c r="E173" s="298" t="n">
        <v>15</v>
      </c>
      <c r="F173" s="297" t="s">
        <v>29</v>
      </c>
      <c r="G173" s="22" t="s">
        <v>30</v>
      </c>
      <c r="H173" s="298" t="n">
        <v>15</v>
      </c>
      <c r="I173" s="297" t="s">
        <v>29</v>
      </c>
      <c r="J173" s="22" t="s">
        <v>30</v>
      </c>
      <c r="K173" s="298" t="n">
        <v>15</v>
      </c>
      <c r="L173" s="297" t="s">
        <v>29</v>
      </c>
      <c r="M173" s="22" t="s">
        <v>30</v>
      </c>
      <c r="N173" s="298" t="n">
        <v>15</v>
      </c>
    </row>
    <row customFormat="true" ht="16.5" outlineLevel="0" r="174" s="273">
      <c r="A174" s="295" t="s">
        <v>613</v>
      </c>
      <c r="B174" s="296" t="n">
        <v>40</v>
      </c>
      <c r="C174" s="297" t="s">
        <v>31</v>
      </c>
      <c r="D174" s="22" t="s">
        <v>32</v>
      </c>
      <c r="E174" s="298" t="n">
        <v>40</v>
      </c>
      <c r="F174" s="297" t="s">
        <v>31</v>
      </c>
      <c r="G174" s="22" t="s">
        <v>32</v>
      </c>
      <c r="H174" s="298" t="n">
        <v>40</v>
      </c>
      <c r="I174" s="297" t="s">
        <v>812</v>
      </c>
      <c r="J174" s="22" t="s">
        <v>813</v>
      </c>
      <c r="K174" s="298" t="n">
        <v>40</v>
      </c>
      <c r="L174" s="297" t="s">
        <v>31</v>
      </c>
      <c r="M174" s="22" t="s">
        <v>32</v>
      </c>
      <c r="N174" s="298" t="n">
        <v>40</v>
      </c>
    </row>
    <row customFormat="true" ht="49.5" outlineLevel="0" r="175" s="46">
      <c r="A175" s="295" t="s">
        <v>614</v>
      </c>
      <c r="B175" s="296" t="n">
        <v>200</v>
      </c>
      <c r="C175" s="297" t="s">
        <v>616</v>
      </c>
      <c r="D175" s="22" t="s">
        <v>166</v>
      </c>
      <c r="E175" s="298" t="n">
        <v>210</v>
      </c>
      <c r="F175" s="297" t="s">
        <v>101</v>
      </c>
      <c r="G175" s="22" t="s">
        <v>102</v>
      </c>
      <c r="H175" s="298" t="n">
        <v>200</v>
      </c>
      <c r="I175" s="297" t="s">
        <v>615</v>
      </c>
      <c r="J175" s="22" t="s">
        <v>34</v>
      </c>
      <c r="K175" s="298" t="n">
        <v>220</v>
      </c>
      <c r="L175" s="297" t="s">
        <v>616</v>
      </c>
      <c r="M175" s="22" t="s">
        <v>166</v>
      </c>
      <c r="N175" s="298" t="n">
        <v>210</v>
      </c>
    </row>
    <row customFormat="true" ht="49.5" outlineLevel="0" r="176" s="46">
      <c r="A176" s="295" t="s">
        <v>619</v>
      </c>
      <c r="B176" s="296" t="n">
        <v>200</v>
      </c>
      <c r="C176" s="297" t="s">
        <v>620</v>
      </c>
      <c r="D176" s="22" t="s">
        <v>36</v>
      </c>
      <c r="E176" s="298" t="n">
        <v>200</v>
      </c>
      <c r="F176" s="297" t="s">
        <v>814</v>
      </c>
      <c r="G176" s="22" t="s">
        <v>815</v>
      </c>
      <c r="H176" s="298" t="n">
        <v>200</v>
      </c>
      <c r="I176" s="297" t="s">
        <v>621</v>
      </c>
      <c r="J176" s="22" t="s">
        <v>622</v>
      </c>
      <c r="K176" s="298" t="n">
        <v>200</v>
      </c>
      <c r="L176" s="297" t="s">
        <v>620</v>
      </c>
      <c r="M176" s="22" t="s">
        <v>36</v>
      </c>
      <c r="N176" s="298" t="n">
        <v>200</v>
      </c>
    </row>
    <row customFormat="true" ht="49.5" outlineLevel="0" r="177" s="46">
      <c r="A177" s="295" t="s">
        <v>623</v>
      </c>
      <c r="B177" s="296" t="n">
        <v>30</v>
      </c>
      <c r="C177" s="299" t="n"/>
      <c r="D177" s="22" t="s">
        <v>37</v>
      </c>
      <c r="E177" s="298" t="n">
        <v>40</v>
      </c>
      <c r="F177" s="299" t="n"/>
      <c r="G177" s="22" t="s">
        <v>37</v>
      </c>
      <c r="H177" s="298" t="n">
        <v>40</v>
      </c>
      <c r="I177" s="299" t="n"/>
      <c r="J177" s="22" t="s">
        <v>37</v>
      </c>
      <c r="K177" s="298" t="n">
        <v>40</v>
      </c>
      <c r="L177" s="299" t="n"/>
      <c r="M177" s="22" t="s">
        <v>37</v>
      </c>
      <c r="N177" s="298" t="n">
        <v>40</v>
      </c>
    </row>
    <row customFormat="true" ht="16.5" outlineLevel="0" r="178" s="46">
      <c r="A178" s="295" t="s">
        <v>624</v>
      </c>
      <c r="B178" s="296" t="n">
        <v>100</v>
      </c>
      <c r="C178" s="297" t="s">
        <v>38</v>
      </c>
      <c r="D178" s="22" t="s">
        <v>39</v>
      </c>
      <c r="E178" s="298" t="n">
        <v>100</v>
      </c>
      <c r="F178" s="297" t="s">
        <v>38</v>
      </c>
      <c r="G178" s="22" t="s">
        <v>97</v>
      </c>
      <c r="H178" s="298" t="n">
        <v>100</v>
      </c>
      <c r="I178" s="297" t="s">
        <v>38</v>
      </c>
      <c r="J178" s="22" t="s">
        <v>133</v>
      </c>
      <c r="K178" s="298" t="n">
        <v>100</v>
      </c>
      <c r="L178" s="297" t="s">
        <v>38</v>
      </c>
      <c r="M178" s="22" t="s">
        <v>39</v>
      </c>
      <c r="N178" s="298" t="n">
        <v>100</v>
      </c>
    </row>
    <row customFormat="true" ht="16.5" outlineLevel="0" r="179" s="7">
      <c r="A179" s="300" t="n"/>
      <c r="B179" s="301" t="n"/>
      <c r="C179" s="302" t="s">
        <v>40</v>
      </c>
      <c r="D179" s="303" t="s"/>
      <c r="E179" s="304" t="n">
        <f aca="false" ca="false" dt2D="false" dtr="false" t="normal">SUM(E175:E178)</f>
        <v>550</v>
      </c>
      <c r="F179" s="302" t="s">
        <v>40</v>
      </c>
      <c r="G179" s="303" t="s"/>
      <c r="H179" s="304" t="n">
        <f aca="false" ca="false" dt2D="false" dtr="false" t="normal">SUM(H175:H178)</f>
        <v>540</v>
      </c>
      <c r="I179" s="302" t="s">
        <v>40</v>
      </c>
      <c r="J179" s="303" t="s"/>
      <c r="K179" s="304" t="n">
        <f aca="false" ca="false" dt2D="false" dtr="false" t="normal">SUM(K175:K178)</f>
        <v>560</v>
      </c>
      <c r="L179" s="302" t="s">
        <v>40</v>
      </c>
      <c r="M179" s="303" t="s"/>
      <c r="N179" s="304" t="n">
        <f aca="false" ca="false" dt2D="false" dtr="false" t="normal">SUM(N175:N178)</f>
        <v>550</v>
      </c>
    </row>
    <row customFormat="true" ht="49.5" outlineLevel="0" r="180" s="46">
      <c r="A180" s="295" t="s">
        <v>625</v>
      </c>
      <c r="B180" s="296" t="n">
        <v>100</v>
      </c>
      <c r="C180" s="297" t="s">
        <v>800</v>
      </c>
      <c r="D180" s="22" t="s">
        <v>168</v>
      </c>
      <c r="E180" s="298" t="n">
        <v>100</v>
      </c>
      <c r="F180" s="297" t="s">
        <v>764</v>
      </c>
      <c r="G180" s="22" t="s">
        <v>206</v>
      </c>
      <c r="H180" s="298" t="n">
        <v>100</v>
      </c>
      <c r="I180" s="297" t="s">
        <v>721</v>
      </c>
      <c r="J180" s="22" t="s">
        <v>104</v>
      </c>
      <c r="K180" s="298" t="n">
        <v>100</v>
      </c>
      <c r="L180" s="297" t="s">
        <v>800</v>
      </c>
      <c r="M180" s="22" t="s">
        <v>168</v>
      </c>
      <c r="N180" s="298" t="n">
        <v>100</v>
      </c>
    </row>
    <row customFormat="true" ht="33" outlineLevel="0" r="181" s="46">
      <c r="A181" s="295" t="s">
        <v>754</v>
      </c>
      <c r="B181" s="296" t="n">
        <v>250</v>
      </c>
      <c r="C181" s="297" t="s">
        <v>703</v>
      </c>
      <c r="D181" s="22" t="s">
        <v>89</v>
      </c>
      <c r="E181" s="298" t="n">
        <v>275</v>
      </c>
      <c r="F181" s="297" t="s">
        <v>629</v>
      </c>
      <c r="G181" s="22" t="s">
        <v>704</v>
      </c>
      <c r="H181" s="298" t="n">
        <v>250</v>
      </c>
      <c r="I181" s="297" t="s">
        <v>816</v>
      </c>
      <c r="J181" s="22" t="s">
        <v>817</v>
      </c>
      <c r="K181" s="298" t="n">
        <v>250</v>
      </c>
      <c r="L181" s="297" t="s">
        <v>703</v>
      </c>
      <c r="M181" s="22" t="s">
        <v>89</v>
      </c>
      <c r="N181" s="298" t="n">
        <v>275</v>
      </c>
    </row>
    <row customFormat="true" ht="33" outlineLevel="0" r="182" s="46">
      <c r="A182" s="295" t="s">
        <v>770</v>
      </c>
      <c r="B182" s="296" t="n">
        <v>100</v>
      </c>
      <c r="C182" s="297" t="s">
        <v>775</v>
      </c>
      <c r="D182" s="22" t="s">
        <v>170</v>
      </c>
      <c r="E182" s="298" t="n">
        <v>130</v>
      </c>
      <c r="F182" s="297" t="s">
        <v>771</v>
      </c>
      <c r="G182" s="22" t="s">
        <v>818</v>
      </c>
      <c r="H182" s="298" t="n">
        <v>110</v>
      </c>
      <c r="I182" s="297" t="s">
        <v>819</v>
      </c>
      <c r="J182" s="22" t="s">
        <v>820</v>
      </c>
      <c r="K182" s="298" t="n">
        <v>100</v>
      </c>
      <c r="L182" s="297" t="s">
        <v>775</v>
      </c>
      <c r="M182" s="22" t="s">
        <v>170</v>
      </c>
      <c r="N182" s="298" t="n">
        <v>130</v>
      </c>
    </row>
    <row customFormat="true" ht="33" outlineLevel="0" r="183" s="46">
      <c r="A183" s="295" t="s">
        <v>638</v>
      </c>
      <c r="B183" s="296" t="n">
        <v>180</v>
      </c>
      <c r="C183" s="297" t="s">
        <v>640</v>
      </c>
      <c r="D183" s="22" t="s">
        <v>110</v>
      </c>
      <c r="E183" s="298" t="n">
        <v>180</v>
      </c>
      <c r="F183" s="297" t="s">
        <v>639</v>
      </c>
      <c r="G183" s="22" t="s">
        <v>49</v>
      </c>
      <c r="H183" s="298" t="n">
        <v>180</v>
      </c>
      <c r="I183" s="297" t="s">
        <v>821</v>
      </c>
      <c r="J183" s="22" t="s">
        <v>822</v>
      </c>
      <c r="K183" s="298" t="n">
        <v>180</v>
      </c>
      <c r="L183" s="297" t="s">
        <v>640</v>
      </c>
      <c r="M183" s="22" t="s">
        <v>110</v>
      </c>
      <c r="N183" s="298" t="n">
        <v>180</v>
      </c>
    </row>
    <row customFormat="true" ht="66" outlineLevel="0" r="184" s="46">
      <c r="A184" s="295" t="s">
        <v>643</v>
      </c>
      <c r="B184" s="296" t="n">
        <v>200</v>
      </c>
      <c r="C184" s="297" t="s">
        <v>645</v>
      </c>
      <c r="D184" s="22" t="s">
        <v>171</v>
      </c>
      <c r="E184" s="298" t="n">
        <v>200</v>
      </c>
      <c r="F184" s="297" t="s">
        <v>823</v>
      </c>
      <c r="G184" s="22" t="s">
        <v>824</v>
      </c>
      <c r="H184" s="298" t="n">
        <v>200</v>
      </c>
      <c r="I184" s="297" t="s">
        <v>645</v>
      </c>
      <c r="J184" s="22" t="s">
        <v>364</v>
      </c>
      <c r="K184" s="298" t="n">
        <v>200</v>
      </c>
      <c r="L184" s="297" t="s">
        <v>645</v>
      </c>
      <c r="M184" s="22" t="s">
        <v>171</v>
      </c>
      <c r="N184" s="298" t="n">
        <v>200</v>
      </c>
    </row>
    <row customFormat="true" ht="49.5" outlineLevel="0" r="185" s="46">
      <c r="A185" s="295" t="s">
        <v>623</v>
      </c>
      <c r="B185" s="296" t="n">
        <v>20</v>
      </c>
      <c r="C185" s="299" t="n"/>
      <c r="D185" s="22" t="s">
        <v>37</v>
      </c>
      <c r="E185" s="298" t="n">
        <v>20</v>
      </c>
      <c r="F185" s="299" t="n"/>
      <c r="G185" s="22" t="s">
        <v>37</v>
      </c>
      <c r="H185" s="298" t="n">
        <v>20</v>
      </c>
      <c r="I185" s="299" t="n"/>
      <c r="J185" s="22" t="s">
        <v>37</v>
      </c>
      <c r="K185" s="298" t="n">
        <v>20</v>
      </c>
      <c r="L185" s="299" t="n"/>
      <c r="M185" s="22" t="s">
        <v>37</v>
      </c>
      <c r="N185" s="298" t="n">
        <v>20</v>
      </c>
    </row>
    <row customFormat="true" ht="33" outlineLevel="0" r="186" s="46">
      <c r="A186" s="295" t="s">
        <v>647</v>
      </c>
      <c r="B186" s="296" t="n">
        <v>40</v>
      </c>
      <c r="C186" s="299" t="n"/>
      <c r="D186" s="22" t="s">
        <v>52</v>
      </c>
      <c r="E186" s="298" t="n">
        <v>50</v>
      </c>
      <c r="F186" s="299" t="n"/>
      <c r="G186" s="22" t="s">
        <v>52</v>
      </c>
      <c r="H186" s="298" t="n">
        <v>50</v>
      </c>
      <c r="I186" s="299" t="n"/>
      <c r="J186" s="22" t="s">
        <v>52</v>
      </c>
      <c r="K186" s="298" t="n">
        <v>50</v>
      </c>
      <c r="L186" s="299" t="n"/>
      <c r="M186" s="22" t="s">
        <v>52</v>
      </c>
      <c r="N186" s="298" t="n">
        <v>50</v>
      </c>
    </row>
    <row customFormat="true" ht="16.5" outlineLevel="0" r="187" s="46">
      <c r="A187" s="295" t="s">
        <v>624</v>
      </c>
      <c r="B187" s="296" t="n">
        <v>100</v>
      </c>
      <c r="C187" s="297" t="s">
        <v>38</v>
      </c>
      <c r="D187" s="22" t="s">
        <v>53</v>
      </c>
      <c r="E187" s="298" t="n">
        <v>100</v>
      </c>
      <c r="F187" s="297" t="s">
        <v>38</v>
      </c>
      <c r="G187" s="22" t="s">
        <v>78</v>
      </c>
      <c r="H187" s="298" t="n">
        <v>100</v>
      </c>
      <c r="I187" s="297" t="s">
        <v>38</v>
      </c>
      <c r="J187" s="22" t="s">
        <v>39</v>
      </c>
      <c r="K187" s="298" t="n">
        <v>100</v>
      </c>
      <c r="L187" s="297" t="s">
        <v>38</v>
      </c>
      <c r="M187" s="22" t="s">
        <v>53</v>
      </c>
      <c r="N187" s="298" t="n">
        <v>100</v>
      </c>
    </row>
    <row customFormat="true" ht="16.5" outlineLevel="0" r="188" s="7">
      <c r="A188" s="300" t="n"/>
      <c r="B188" s="301" t="n"/>
      <c r="C188" s="302" t="s">
        <v>54</v>
      </c>
      <c r="D188" s="303" t="s"/>
      <c r="E188" s="304" t="n">
        <f aca="false" ca="false" dt2D="false" dtr="false" t="normal">SUM(E180:E187)</f>
        <v>1055</v>
      </c>
      <c r="F188" s="302" t="s">
        <v>54</v>
      </c>
      <c r="G188" s="303" t="s"/>
      <c r="H188" s="304" t="n">
        <f aca="false" ca="false" dt2D="false" dtr="false" t="normal">SUM(H180:H187)</f>
        <v>1010</v>
      </c>
      <c r="I188" s="302" t="s">
        <v>54</v>
      </c>
      <c r="J188" s="303" t="s"/>
      <c r="K188" s="304" t="n">
        <f aca="false" ca="false" dt2D="false" dtr="false" t="normal">SUM(K180:K187)</f>
        <v>1000</v>
      </c>
      <c r="L188" s="302" t="s">
        <v>54</v>
      </c>
      <c r="M188" s="303" t="s"/>
      <c r="N188" s="304" t="n">
        <f aca="false" ca="false" dt2D="false" dtr="false" t="normal">SUM(N180:N187)</f>
        <v>1055</v>
      </c>
    </row>
    <row customFormat="true" ht="33" outlineLevel="0" r="189" s="46">
      <c r="A189" s="295" t="s">
        <v>653</v>
      </c>
      <c r="B189" s="296" t="n">
        <v>50</v>
      </c>
      <c r="C189" s="299" t="s">
        <v>656</v>
      </c>
      <c r="D189" s="22" t="s">
        <v>95</v>
      </c>
      <c r="E189" s="298" t="n">
        <v>75</v>
      </c>
      <c r="F189" s="299" t="s">
        <v>713</v>
      </c>
      <c r="G189" s="22" t="s">
        <v>714</v>
      </c>
      <c r="H189" s="298" t="n">
        <v>75</v>
      </c>
      <c r="I189" s="299" t="s">
        <v>825</v>
      </c>
      <c r="J189" s="22" t="s">
        <v>826</v>
      </c>
      <c r="K189" s="298" t="n">
        <v>75</v>
      </c>
      <c r="L189" s="299" t="s">
        <v>656</v>
      </c>
      <c r="M189" s="22" t="s">
        <v>95</v>
      </c>
      <c r="N189" s="298" t="n">
        <v>75</v>
      </c>
    </row>
    <row customFormat="true" ht="33" outlineLevel="0" r="190" s="46">
      <c r="A190" s="295" t="s">
        <v>651</v>
      </c>
      <c r="B190" s="296" t="n">
        <v>200</v>
      </c>
      <c r="C190" s="309" t="n"/>
      <c r="D190" s="22" t="s">
        <v>172</v>
      </c>
      <c r="E190" s="298" t="n">
        <v>200</v>
      </c>
      <c r="F190" s="309" t="n"/>
      <c r="G190" s="22" t="s">
        <v>793</v>
      </c>
      <c r="H190" s="298" t="n">
        <v>200</v>
      </c>
      <c r="I190" s="309" t="n"/>
      <c r="J190" s="22" t="s">
        <v>158</v>
      </c>
      <c r="K190" s="298" t="n">
        <v>200</v>
      </c>
      <c r="L190" s="309" t="n"/>
      <c r="M190" s="22" t="s">
        <v>172</v>
      </c>
      <c r="N190" s="298" t="n">
        <v>200</v>
      </c>
    </row>
    <row customFormat="true" ht="16.5" outlineLevel="0" r="191" s="46">
      <c r="A191" s="295" t="s">
        <v>624</v>
      </c>
      <c r="B191" s="296" t="n">
        <v>100</v>
      </c>
      <c r="C191" s="299" t="s">
        <v>38</v>
      </c>
      <c r="D191" s="22" t="s">
        <v>97</v>
      </c>
      <c r="E191" s="298" t="n">
        <v>100</v>
      </c>
      <c r="F191" s="299" t="s">
        <v>38</v>
      </c>
      <c r="G191" s="22" t="s">
        <v>39</v>
      </c>
      <c r="H191" s="298" t="n">
        <v>100</v>
      </c>
      <c r="I191" s="299" t="s">
        <v>38</v>
      </c>
      <c r="J191" s="22" t="s">
        <v>680</v>
      </c>
      <c r="K191" s="298" t="n">
        <v>100</v>
      </c>
      <c r="L191" s="299" t="s">
        <v>38</v>
      </c>
      <c r="M191" s="22" t="s">
        <v>97</v>
      </c>
      <c r="N191" s="298" t="n">
        <v>100</v>
      </c>
    </row>
    <row customFormat="true" ht="16.5" outlineLevel="0" r="192" s="7">
      <c r="A192" s="300" t="n"/>
      <c r="B192" s="301" t="n"/>
      <c r="C192" s="302" t="s">
        <v>59</v>
      </c>
      <c r="D192" s="303" t="s"/>
      <c r="E192" s="304" t="n">
        <f aca="false" ca="false" dt2D="false" dtr="false" t="normal">SUM(E189:E191)</f>
        <v>375</v>
      </c>
      <c r="F192" s="302" t="s">
        <v>59</v>
      </c>
      <c r="G192" s="303" t="s"/>
      <c r="H192" s="304" t="n">
        <f aca="false" ca="false" dt2D="false" dtr="false" t="normal">SUM(H189:H191)</f>
        <v>375</v>
      </c>
      <c r="I192" s="302" t="s">
        <v>59</v>
      </c>
      <c r="J192" s="303" t="s"/>
      <c r="K192" s="304" t="n">
        <f aca="false" ca="false" dt2D="false" dtr="false" t="normal">SUM(K189:K191)</f>
        <v>375</v>
      </c>
      <c r="L192" s="302" t="s">
        <v>59</v>
      </c>
      <c r="M192" s="303" t="s"/>
      <c r="N192" s="304" t="n">
        <f aca="false" ca="false" dt2D="false" dtr="false" t="normal">SUM(N189:N191)</f>
        <v>375</v>
      </c>
    </row>
    <row customFormat="true" ht="16.5" outlineLevel="0" r="193" s="7">
      <c r="A193" s="300" t="n"/>
      <c r="B193" s="301" t="n"/>
      <c r="C193" s="302" t="s">
        <v>827</v>
      </c>
      <c r="D193" s="303" t="s"/>
      <c r="E193" s="305" t="n">
        <f aca="false" ca="false" dt2D="false" dtr="false" t="normal">E192+E188+E179</f>
        <v>1980</v>
      </c>
      <c r="F193" s="302" t="s">
        <v>827</v>
      </c>
      <c r="G193" s="303" t="s"/>
      <c r="H193" s="305" t="n">
        <f aca="false" ca="false" dt2D="false" dtr="false" t="normal">H192+H188+H179</f>
        <v>1925</v>
      </c>
      <c r="I193" s="302" t="s">
        <v>827</v>
      </c>
      <c r="J193" s="303" t="s"/>
      <c r="K193" s="305" t="n">
        <f aca="false" ca="false" dt2D="false" dtr="false" t="normal">K192+K188+K179</f>
        <v>1935</v>
      </c>
      <c r="L193" s="302" t="s">
        <v>827</v>
      </c>
      <c r="M193" s="303" t="s"/>
      <c r="N193" s="305" t="n">
        <f aca="false" ca="false" dt2D="false" dtr="false" t="normal">N192+N188+N179</f>
        <v>1980</v>
      </c>
    </row>
    <row customFormat="true" ht="33" outlineLevel="0" r="194" s="46">
      <c r="A194" s="295" t="s">
        <v>828</v>
      </c>
      <c r="B194" s="296" t="n">
        <v>100</v>
      </c>
      <c r="C194" s="299" t="s">
        <v>173</v>
      </c>
      <c r="D194" s="22" t="s">
        <v>174</v>
      </c>
      <c r="E194" s="298" t="n">
        <v>105</v>
      </c>
      <c r="F194" s="299" t="s">
        <v>173</v>
      </c>
      <c r="G194" s="22" t="s">
        <v>829</v>
      </c>
      <c r="H194" s="298" t="n">
        <v>100</v>
      </c>
      <c r="I194" s="299" t="s">
        <v>173</v>
      </c>
      <c r="J194" s="22" t="s">
        <v>830</v>
      </c>
      <c r="K194" s="298" t="n">
        <v>105</v>
      </c>
      <c r="L194" s="299" t="s">
        <v>173</v>
      </c>
      <c r="M194" s="22" t="s">
        <v>174</v>
      </c>
      <c r="N194" s="298" t="n">
        <v>105</v>
      </c>
    </row>
    <row customFormat="true" ht="49.5" outlineLevel="0" r="195" s="46">
      <c r="A195" s="295" t="s">
        <v>694</v>
      </c>
      <c r="B195" s="296" t="n">
        <v>180</v>
      </c>
      <c r="C195" s="297" t="s">
        <v>696</v>
      </c>
      <c r="D195" s="22" t="s">
        <v>176</v>
      </c>
      <c r="E195" s="298" t="n">
        <v>180</v>
      </c>
      <c r="F195" s="306" t="s">
        <v>697</v>
      </c>
      <c r="G195" s="22" t="s">
        <v>164</v>
      </c>
      <c r="H195" s="298" t="n">
        <v>180</v>
      </c>
      <c r="I195" s="299" t="s">
        <v>695</v>
      </c>
      <c r="J195" s="22" t="s">
        <v>83</v>
      </c>
      <c r="K195" s="298" t="n">
        <v>180</v>
      </c>
      <c r="L195" s="297" t="s">
        <v>696</v>
      </c>
      <c r="M195" s="22" t="s">
        <v>176</v>
      </c>
      <c r="N195" s="298" t="n">
        <v>180</v>
      </c>
    </row>
    <row customFormat="true" ht="49.5" outlineLevel="0" r="196" s="46">
      <c r="A196" s="295" t="s">
        <v>619</v>
      </c>
      <c r="B196" s="296" t="n">
        <v>200</v>
      </c>
      <c r="C196" s="297" t="s">
        <v>752</v>
      </c>
      <c r="D196" s="22" t="s">
        <v>122</v>
      </c>
      <c r="E196" s="298" t="n">
        <v>200</v>
      </c>
      <c r="F196" s="297" t="s">
        <v>831</v>
      </c>
      <c r="G196" s="22" t="s">
        <v>832</v>
      </c>
      <c r="H196" s="298" t="n">
        <v>200</v>
      </c>
      <c r="I196" s="297" t="s">
        <v>684</v>
      </c>
      <c r="J196" s="22" t="s">
        <v>685</v>
      </c>
      <c r="K196" s="298" t="n">
        <v>200</v>
      </c>
      <c r="L196" s="297" t="s">
        <v>752</v>
      </c>
      <c r="M196" s="22" t="s">
        <v>122</v>
      </c>
      <c r="N196" s="298" t="n">
        <v>200</v>
      </c>
    </row>
    <row customFormat="true" ht="49.5" outlineLevel="0" r="197" s="46">
      <c r="A197" s="295" t="s">
        <v>623</v>
      </c>
      <c r="B197" s="296" t="n">
        <v>30</v>
      </c>
      <c r="C197" s="299" t="n"/>
      <c r="D197" s="22" t="s">
        <v>37</v>
      </c>
      <c r="E197" s="298" t="n">
        <v>40</v>
      </c>
      <c r="F197" s="299" t="n"/>
      <c r="G197" s="22" t="s">
        <v>37</v>
      </c>
      <c r="H197" s="298" t="n">
        <v>40</v>
      </c>
      <c r="I197" s="299" t="n"/>
      <c r="J197" s="22" t="s">
        <v>37</v>
      </c>
      <c r="K197" s="298" t="n">
        <v>40</v>
      </c>
      <c r="L197" s="299" t="n"/>
      <c r="M197" s="22" t="s">
        <v>37</v>
      </c>
      <c r="N197" s="298" t="n">
        <v>40</v>
      </c>
    </row>
    <row customFormat="true" ht="16.5" outlineLevel="0" r="198" s="46">
      <c r="A198" s="295" t="s">
        <v>624</v>
      </c>
      <c r="B198" s="296" t="n">
        <v>100</v>
      </c>
      <c r="C198" s="297" t="s">
        <v>38</v>
      </c>
      <c r="D198" s="22" t="s">
        <v>53</v>
      </c>
      <c r="E198" s="298" t="n">
        <v>100</v>
      </c>
      <c r="F198" s="297" t="s">
        <v>38</v>
      </c>
      <c r="G198" s="22" t="s">
        <v>115</v>
      </c>
      <c r="H198" s="298" t="n">
        <v>100</v>
      </c>
      <c r="I198" s="297" t="s">
        <v>38</v>
      </c>
      <c r="J198" s="22" t="s">
        <v>39</v>
      </c>
      <c r="K198" s="298" t="n">
        <v>100</v>
      </c>
      <c r="L198" s="297" t="s">
        <v>38</v>
      </c>
      <c r="M198" s="22" t="s">
        <v>53</v>
      </c>
      <c r="N198" s="298" t="n">
        <v>100</v>
      </c>
    </row>
    <row customFormat="true" ht="16.5" outlineLevel="0" r="199" s="7">
      <c r="A199" s="300" t="n"/>
      <c r="B199" s="301" t="n"/>
      <c r="C199" s="302" t="s">
        <v>40</v>
      </c>
      <c r="D199" s="303" t="s"/>
      <c r="E199" s="304" t="n">
        <f aca="false" ca="false" dt2D="false" dtr="false" t="normal">SUM(E194:E198)</f>
        <v>625</v>
      </c>
      <c r="F199" s="302" t="s">
        <v>40</v>
      </c>
      <c r="G199" s="303" t="s"/>
      <c r="H199" s="304" t="n">
        <f aca="false" ca="false" dt2D="false" dtr="false" t="normal">SUM(H194:H198)</f>
        <v>620</v>
      </c>
      <c r="I199" s="302" t="s">
        <v>40</v>
      </c>
      <c r="J199" s="303" t="s"/>
      <c r="K199" s="304" t="n">
        <f aca="false" ca="false" dt2D="false" dtr="false" t="normal">SUM(K194:K198)</f>
        <v>625</v>
      </c>
      <c r="L199" s="302" t="s">
        <v>40</v>
      </c>
      <c r="M199" s="303" t="s"/>
      <c r="N199" s="304" t="n">
        <f aca="false" ca="false" dt2D="false" dtr="false" t="normal">SUM(N194:N198)</f>
        <v>625</v>
      </c>
    </row>
    <row customFormat="true" ht="49.5" outlineLevel="0" r="200" s="46">
      <c r="A200" s="295" t="s">
        <v>625</v>
      </c>
      <c r="B200" s="296" t="n">
        <v>100</v>
      </c>
      <c r="C200" s="297" t="s">
        <v>784</v>
      </c>
      <c r="D200" s="22" t="s">
        <v>393</v>
      </c>
      <c r="E200" s="298" t="n">
        <v>100</v>
      </c>
      <c r="F200" s="297" t="s">
        <v>783</v>
      </c>
      <c r="G200" s="22" t="s">
        <v>150</v>
      </c>
      <c r="H200" s="298" t="n">
        <v>100</v>
      </c>
      <c r="I200" s="297" t="s">
        <v>191</v>
      </c>
      <c r="J200" s="22" t="s">
        <v>192</v>
      </c>
      <c r="K200" s="298" t="n">
        <v>100</v>
      </c>
      <c r="L200" s="297" t="s">
        <v>589</v>
      </c>
      <c r="M200" s="22" t="s">
        <v>590</v>
      </c>
      <c r="N200" s="298" t="n">
        <v>100</v>
      </c>
    </row>
    <row customFormat="true" ht="66" outlineLevel="0" r="201" s="46">
      <c r="A201" s="295" t="s">
        <v>666</v>
      </c>
      <c r="B201" s="296" t="n">
        <v>250</v>
      </c>
      <c r="C201" s="308" t="s">
        <v>765</v>
      </c>
      <c r="D201" s="22" t="s">
        <v>179</v>
      </c>
      <c r="E201" s="298" t="n">
        <v>260</v>
      </c>
      <c r="F201" s="308" t="s">
        <v>768</v>
      </c>
      <c r="G201" s="22" t="s">
        <v>769</v>
      </c>
      <c r="H201" s="298" t="n">
        <v>250</v>
      </c>
      <c r="I201" s="297" t="s">
        <v>668</v>
      </c>
      <c r="J201" s="22" t="s">
        <v>669</v>
      </c>
      <c r="K201" s="298" t="n">
        <v>250</v>
      </c>
      <c r="L201" s="308" t="s">
        <v>765</v>
      </c>
      <c r="M201" s="22" t="s">
        <v>179</v>
      </c>
      <c r="N201" s="298" t="n">
        <v>260</v>
      </c>
    </row>
    <row customFormat="true" ht="33" outlineLevel="0" r="202" s="46">
      <c r="A202" s="295" t="s">
        <v>787</v>
      </c>
      <c r="B202" s="296" t="n">
        <v>280</v>
      </c>
      <c r="C202" s="299" t="s">
        <v>833</v>
      </c>
      <c r="D202" s="22" t="s">
        <v>215</v>
      </c>
      <c r="E202" s="298" t="n">
        <v>280</v>
      </c>
      <c r="F202" s="299" t="s">
        <v>833</v>
      </c>
      <c r="G202" s="22" t="s">
        <v>215</v>
      </c>
      <c r="H202" s="298" t="n">
        <v>280</v>
      </c>
      <c r="I202" s="299" t="s">
        <v>833</v>
      </c>
      <c r="J202" s="22" t="s">
        <v>215</v>
      </c>
      <c r="K202" s="298" t="n">
        <v>280</v>
      </c>
      <c r="L202" s="299" t="s">
        <v>833</v>
      </c>
      <c r="M202" s="22" t="s">
        <v>215</v>
      </c>
      <c r="N202" s="298" t="n">
        <v>280</v>
      </c>
    </row>
    <row customFormat="true" ht="66" outlineLevel="0" r="203" s="46">
      <c r="A203" s="295" t="s">
        <v>643</v>
      </c>
      <c r="B203" s="296" t="n">
        <v>200</v>
      </c>
      <c r="C203" s="297" t="s">
        <v>645</v>
      </c>
      <c r="D203" s="22" t="s">
        <v>129</v>
      </c>
      <c r="E203" s="298" t="n">
        <v>200</v>
      </c>
      <c r="F203" s="297" t="s">
        <v>738</v>
      </c>
      <c r="G203" s="22" t="s">
        <v>144</v>
      </c>
      <c r="H203" s="298" t="n">
        <v>200</v>
      </c>
      <c r="I203" s="297" t="s">
        <v>644</v>
      </c>
      <c r="J203" s="22" t="s">
        <v>51</v>
      </c>
      <c r="K203" s="298" t="n">
        <v>200</v>
      </c>
      <c r="L203" s="297" t="s">
        <v>645</v>
      </c>
      <c r="M203" s="22" t="s">
        <v>129</v>
      </c>
      <c r="N203" s="298" t="n">
        <v>200</v>
      </c>
    </row>
    <row customFormat="true" ht="49.5" outlineLevel="0" r="204" s="46">
      <c r="A204" s="295" t="s">
        <v>623</v>
      </c>
      <c r="B204" s="296" t="n">
        <v>20</v>
      </c>
      <c r="C204" s="299" t="n"/>
      <c r="D204" s="22" t="s">
        <v>37</v>
      </c>
      <c r="E204" s="298" t="n">
        <v>20</v>
      </c>
      <c r="F204" s="299" t="n"/>
      <c r="G204" s="22" t="s">
        <v>37</v>
      </c>
      <c r="H204" s="298" t="n">
        <v>20</v>
      </c>
      <c r="I204" s="299" t="n"/>
      <c r="J204" s="22" t="s">
        <v>37</v>
      </c>
      <c r="K204" s="298" t="n">
        <v>20</v>
      </c>
      <c r="L204" s="299" t="n"/>
      <c r="M204" s="22" t="s">
        <v>37</v>
      </c>
      <c r="N204" s="298" t="n">
        <v>20</v>
      </c>
    </row>
    <row customFormat="true" ht="33" outlineLevel="0" r="205" s="46">
      <c r="A205" s="295" t="s">
        <v>647</v>
      </c>
      <c r="B205" s="296" t="n">
        <v>40</v>
      </c>
      <c r="C205" s="299" t="n"/>
      <c r="D205" s="22" t="s">
        <v>52</v>
      </c>
      <c r="E205" s="298" t="n">
        <v>50</v>
      </c>
      <c r="F205" s="299" t="n"/>
      <c r="G205" s="22" t="s">
        <v>52</v>
      </c>
      <c r="H205" s="298" t="n">
        <v>50</v>
      </c>
      <c r="I205" s="299" t="n"/>
      <c r="J205" s="22" t="s">
        <v>52</v>
      </c>
      <c r="K205" s="298" t="n">
        <v>50</v>
      </c>
      <c r="L205" s="299" t="n"/>
      <c r="M205" s="22" t="s">
        <v>52</v>
      </c>
      <c r="N205" s="298" t="n">
        <v>50</v>
      </c>
    </row>
    <row customFormat="true" ht="16.5" outlineLevel="0" r="206" s="46">
      <c r="A206" s="295" t="s">
        <v>624</v>
      </c>
      <c r="B206" s="296" t="n">
        <v>100</v>
      </c>
      <c r="C206" s="297" t="s">
        <v>38</v>
      </c>
      <c r="D206" s="22" t="s">
        <v>39</v>
      </c>
      <c r="E206" s="298" t="n">
        <v>100</v>
      </c>
      <c r="F206" s="297" t="s">
        <v>38</v>
      </c>
      <c r="G206" s="22" t="s">
        <v>53</v>
      </c>
      <c r="H206" s="298" t="n">
        <v>100</v>
      </c>
      <c r="I206" s="297" t="s">
        <v>38</v>
      </c>
      <c r="J206" s="22" t="s">
        <v>97</v>
      </c>
      <c r="K206" s="298" t="n">
        <v>100</v>
      </c>
      <c r="L206" s="297" t="s">
        <v>38</v>
      </c>
      <c r="M206" s="22" t="s">
        <v>39</v>
      </c>
      <c r="N206" s="298" t="n">
        <v>100</v>
      </c>
    </row>
    <row customFormat="true" ht="16.5" outlineLevel="0" r="207" s="7">
      <c r="A207" s="300" t="n"/>
      <c r="B207" s="301" t="n"/>
      <c r="C207" s="302" t="s">
        <v>54</v>
      </c>
      <c r="D207" s="303" t="s"/>
      <c r="E207" s="304" t="n">
        <f aca="false" ca="false" dt2D="false" dtr="false" t="normal">SUM(E200:E206)</f>
        <v>1010</v>
      </c>
      <c r="F207" s="302" t="s">
        <v>54</v>
      </c>
      <c r="G207" s="303" t="s"/>
      <c r="H207" s="304" t="n">
        <f aca="false" ca="false" dt2D="false" dtr="false" t="normal">SUM(H200:H206)</f>
        <v>1000</v>
      </c>
      <c r="I207" s="302" t="s">
        <v>54</v>
      </c>
      <c r="J207" s="303" t="s"/>
      <c r="K207" s="304" t="n">
        <f aca="false" ca="false" dt2D="false" dtr="false" t="normal">SUM(K200:K206)</f>
        <v>1000</v>
      </c>
      <c r="L207" s="302" t="s">
        <v>54</v>
      </c>
      <c r="M207" s="303" t="s"/>
      <c r="N207" s="304" t="n">
        <f aca="false" ca="false" dt2D="false" dtr="false" t="normal">SUM(N200:N206)</f>
        <v>1010</v>
      </c>
    </row>
    <row customFormat="true" ht="33" outlineLevel="0" r="208" s="46">
      <c r="A208" s="295" t="s">
        <v>834</v>
      </c>
      <c r="B208" s="296" t="n">
        <v>50</v>
      </c>
      <c r="C208" s="299" t="s">
        <v>182</v>
      </c>
      <c r="D208" s="22" t="s">
        <v>183</v>
      </c>
      <c r="E208" s="298" t="n">
        <v>55</v>
      </c>
      <c r="F208" s="299" t="s">
        <v>182</v>
      </c>
      <c r="G208" s="22" t="s">
        <v>835</v>
      </c>
      <c r="H208" s="298" t="n">
        <v>50</v>
      </c>
      <c r="I208" s="299" t="s">
        <v>836</v>
      </c>
      <c r="J208" s="22" t="s">
        <v>837</v>
      </c>
      <c r="K208" s="298" t="n">
        <v>50</v>
      </c>
      <c r="L208" s="299" t="s">
        <v>182</v>
      </c>
      <c r="M208" s="22" t="s">
        <v>183</v>
      </c>
      <c r="N208" s="298" t="n">
        <v>55</v>
      </c>
    </row>
    <row customFormat="true" ht="49.5" outlineLevel="0" r="209" s="46">
      <c r="A209" s="295" t="s">
        <v>619</v>
      </c>
      <c r="B209" s="296" t="n">
        <v>200</v>
      </c>
      <c r="C209" s="299" t="s">
        <v>621</v>
      </c>
      <c r="D209" s="22" t="s">
        <v>85</v>
      </c>
      <c r="E209" s="298" t="n">
        <v>200</v>
      </c>
      <c r="F209" s="299" t="s">
        <v>620</v>
      </c>
      <c r="G209" s="22" t="s">
        <v>36</v>
      </c>
      <c r="H209" s="298" t="n">
        <v>200</v>
      </c>
      <c r="I209" s="299" t="s">
        <v>621</v>
      </c>
      <c r="J209" s="22" t="s">
        <v>343</v>
      </c>
      <c r="K209" s="298" t="n">
        <v>200</v>
      </c>
      <c r="L209" s="299" t="s">
        <v>621</v>
      </c>
      <c r="M209" s="22" t="s">
        <v>85</v>
      </c>
      <c r="N209" s="298" t="n">
        <v>200</v>
      </c>
    </row>
    <row customFormat="true" ht="16.5" outlineLevel="0" r="210" s="46">
      <c r="A210" s="295" t="s">
        <v>624</v>
      </c>
      <c r="B210" s="296" t="n">
        <v>100</v>
      </c>
      <c r="C210" s="297" t="s">
        <v>38</v>
      </c>
      <c r="D210" s="22" t="s">
        <v>53</v>
      </c>
      <c r="E210" s="298" t="n">
        <v>100</v>
      </c>
      <c r="F210" s="297" t="s">
        <v>38</v>
      </c>
      <c r="G210" s="22" t="s">
        <v>39</v>
      </c>
      <c r="H210" s="298" t="n">
        <v>100</v>
      </c>
      <c r="I210" s="297" t="s">
        <v>38</v>
      </c>
      <c r="J210" s="22" t="s">
        <v>680</v>
      </c>
      <c r="K210" s="298" t="n">
        <v>100</v>
      </c>
      <c r="L210" s="297" t="s">
        <v>38</v>
      </c>
      <c r="M210" s="22" t="s">
        <v>53</v>
      </c>
      <c r="N210" s="298" t="n">
        <v>100</v>
      </c>
    </row>
    <row customFormat="true" ht="16.5" outlineLevel="0" r="211" s="7">
      <c r="A211" s="300" t="n"/>
      <c r="B211" s="301" t="n"/>
      <c r="C211" s="302" t="s">
        <v>59</v>
      </c>
      <c r="D211" s="303" t="s"/>
      <c r="E211" s="304" t="n">
        <f aca="false" ca="false" dt2D="false" dtr="false" t="normal">SUM(E208:E210)</f>
        <v>355</v>
      </c>
      <c r="F211" s="302" t="s">
        <v>59</v>
      </c>
      <c r="G211" s="303" t="s"/>
      <c r="H211" s="304" t="n">
        <f aca="false" ca="false" dt2D="false" dtr="false" t="normal">SUM(H208:H210)</f>
        <v>350</v>
      </c>
      <c r="I211" s="302" t="s">
        <v>59</v>
      </c>
      <c r="J211" s="303" t="s"/>
      <c r="K211" s="304" t="n">
        <f aca="false" ca="false" dt2D="false" dtr="false" t="normal">SUM(K208:K210)</f>
        <v>350</v>
      </c>
      <c r="L211" s="302" t="s">
        <v>59</v>
      </c>
      <c r="M211" s="303" t="s"/>
      <c r="N211" s="304" t="n">
        <f aca="false" ca="false" dt2D="false" dtr="false" t="normal">SUM(N208:N210)</f>
        <v>355</v>
      </c>
    </row>
    <row customFormat="true" ht="17.25" outlineLevel="0" r="212" s="7">
      <c r="A212" s="300" t="n"/>
      <c r="B212" s="301" t="n"/>
      <c r="C212" s="310" t="s">
        <v>838</v>
      </c>
      <c r="D212" s="311" t="s"/>
      <c r="E212" s="312" t="n">
        <f aca="false" ca="false" dt2D="false" dtr="false" t="normal">E199+E207+E211</f>
        <v>1990</v>
      </c>
      <c r="F212" s="310" t="s">
        <v>838</v>
      </c>
      <c r="G212" s="311" t="s"/>
      <c r="H212" s="312" t="n">
        <f aca="false" ca="false" dt2D="false" dtr="false" t="normal">H199+H207+H211</f>
        <v>1970</v>
      </c>
      <c r="I212" s="310" t="s">
        <v>838</v>
      </c>
      <c r="J212" s="311" t="s"/>
      <c r="K212" s="312" t="n">
        <f aca="false" ca="false" dt2D="false" dtr="false" t="normal">K199+K207+K211</f>
        <v>1975</v>
      </c>
      <c r="L212" s="310" t="s">
        <v>838</v>
      </c>
      <c r="M212" s="311" t="s"/>
      <c r="N212" s="312" t="n">
        <f aca="false" ca="false" dt2D="false" dtr="false" t="normal">N199+N207+N211</f>
        <v>1990</v>
      </c>
    </row>
    <row customFormat="true" ht="16.5" outlineLevel="0" r="213" s="273">
      <c r="A213" s="295" t="s">
        <v>612</v>
      </c>
      <c r="B213" s="296" t="n">
        <v>10</v>
      </c>
      <c r="C213" s="297" t="s">
        <v>27</v>
      </c>
      <c r="D213" s="22" t="s">
        <v>28</v>
      </c>
      <c r="E213" s="298" t="n">
        <v>10</v>
      </c>
      <c r="F213" s="297" t="s">
        <v>27</v>
      </c>
      <c r="G213" s="22" t="s">
        <v>28</v>
      </c>
      <c r="H213" s="298" t="n">
        <v>10</v>
      </c>
      <c r="I213" s="297" t="s">
        <v>27</v>
      </c>
      <c r="J213" s="22" t="s">
        <v>28</v>
      </c>
      <c r="K213" s="298" t="n">
        <v>10</v>
      </c>
      <c r="L213" s="297" t="s">
        <v>27</v>
      </c>
      <c r="M213" s="22" t="s">
        <v>28</v>
      </c>
      <c r="N213" s="298" t="n">
        <v>10</v>
      </c>
    </row>
    <row customFormat="true" ht="16.5" outlineLevel="0" r="214" s="273">
      <c r="A214" s="295" t="s">
        <v>612</v>
      </c>
      <c r="B214" s="296" t="n">
        <v>10</v>
      </c>
      <c r="C214" s="297" t="s">
        <v>29</v>
      </c>
      <c r="D214" s="22" t="s">
        <v>30</v>
      </c>
      <c r="E214" s="298" t="n">
        <v>15</v>
      </c>
      <c r="F214" s="297" t="s">
        <v>29</v>
      </c>
      <c r="G214" s="22" t="s">
        <v>30</v>
      </c>
      <c r="H214" s="298" t="n">
        <v>15</v>
      </c>
      <c r="I214" s="297" t="s">
        <v>29</v>
      </c>
      <c r="J214" s="22" t="s">
        <v>30</v>
      </c>
      <c r="K214" s="298" t="n">
        <v>15</v>
      </c>
      <c r="L214" s="297" t="s">
        <v>29</v>
      </c>
      <c r="M214" s="22" t="s">
        <v>30</v>
      </c>
      <c r="N214" s="298" t="n">
        <v>15</v>
      </c>
    </row>
    <row customFormat="true" ht="16.5" outlineLevel="0" r="215" s="46">
      <c r="A215" s="295" t="s">
        <v>613</v>
      </c>
      <c r="B215" s="296" t="n">
        <v>40</v>
      </c>
      <c r="C215" s="297" t="s">
        <v>31</v>
      </c>
      <c r="D215" s="22" t="s">
        <v>32</v>
      </c>
      <c r="E215" s="298" t="n">
        <v>40</v>
      </c>
      <c r="F215" s="297" t="s">
        <v>839</v>
      </c>
      <c r="G215" s="22" t="s">
        <v>840</v>
      </c>
      <c r="H215" s="298" t="n">
        <v>40</v>
      </c>
      <c r="I215" s="297" t="s">
        <v>31</v>
      </c>
      <c r="J215" s="22" t="s">
        <v>32</v>
      </c>
      <c r="K215" s="298" t="n">
        <v>40</v>
      </c>
      <c r="L215" s="297" t="s">
        <v>31</v>
      </c>
      <c r="M215" s="22" t="s">
        <v>32</v>
      </c>
      <c r="N215" s="298" t="n">
        <v>40</v>
      </c>
    </row>
    <row customFormat="true" ht="49.5" outlineLevel="0" r="216" s="46">
      <c r="A216" s="295" t="s">
        <v>614</v>
      </c>
      <c r="B216" s="296" t="n">
        <v>200</v>
      </c>
      <c r="C216" s="297" t="s">
        <v>720</v>
      </c>
      <c r="D216" s="22" t="s">
        <v>185</v>
      </c>
      <c r="E216" s="298" t="n">
        <v>220</v>
      </c>
      <c r="F216" s="297" t="s">
        <v>762</v>
      </c>
      <c r="G216" s="22" t="s">
        <v>763</v>
      </c>
      <c r="H216" s="298" t="n">
        <v>200</v>
      </c>
      <c r="I216" s="297" t="s">
        <v>101</v>
      </c>
      <c r="J216" s="22" t="s">
        <v>102</v>
      </c>
      <c r="K216" s="298" t="n">
        <v>200</v>
      </c>
      <c r="L216" s="297" t="s">
        <v>720</v>
      </c>
      <c r="M216" s="22" t="s">
        <v>185</v>
      </c>
      <c r="N216" s="298" t="n">
        <v>220</v>
      </c>
    </row>
    <row customFormat="true" ht="49.5" outlineLevel="0" r="217" s="46">
      <c r="A217" s="295" t="s">
        <v>619</v>
      </c>
      <c r="B217" s="296" t="n">
        <v>200</v>
      </c>
      <c r="C217" s="297" t="s">
        <v>620</v>
      </c>
      <c r="D217" s="22" t="s">
        <v>36</v>
      </c>
      <c r="E217" s="298" t="n">
        <v>200</v>
      </c>
      <c r="F217" s="297" t="s">
        <v>621</v>
      </c>
      <c r="G217" s="22" t="s">
        <v>85</v>
      </c>
      <c r="H217" s="298" t="n">
        <v>200</v>
      </c>
      <c r="I217" s="297" t="s">
        <v>658</v>
      </c>
      <c r="J217" s="22" t="s">
        <v>66</v>
      </c>
      <c r="K217" s="298" t="n">
        <v>200</v>
      </c>
      <c r="L217" s="297" t="s">
        <v>620</v>
      </c>
      <c r="M217" s="22" t="s">
        <v>36</v>
      </c>
      <c r="N217" s="298" t="n">
        <v>200</v>
      </c>
    </row>
    <row customFormat="true" ht="49.5" outlineLevel="0" r="218" s="46">
      <c r="A218" s="295" t="s">
        <v>623</v>
      </c>
      <c r="B218" s="296" t="n">
        <v>30</v>
      </c>
      <c r="C218" s="299" t="n"/>
      <c r="D218" s="22" t="s">
        <v>37</v>
      </c>
      <c r="E218" s="298" t="n">
        <v>40</v>
      </c>
      <c r="F218" s="299" t="n"/>
      <c r="G218" s="22" t="s">
        <v>37</v>
      </c>
      <c r="H218" s="298" t="n">
        <v>40</v>
      </c>
      <c r="I218" s="299" t="n"/>
      <c r="J218" s="22" t="s">
        <v>37</v>
      </c>
      <c r="K218" s="298" t="n">
        <v>40</v>
      </c>
      <c r="L218" s="299" t="n"/>
      <c r="M218" s="22" t="s">
        <v>37</v>
      </c>
      <c r="N218" s="298" t="n">
        <v>40</v>
      </c>
    </row>
    <row customFormat="true" ht="16.5" outlineLevel="0" r="219" s="46">
      <c r="A219" s="295" t="s">
        <v>624</v>
      </c>
      <c r="B219" s="296" t="n">
        <v>100</v>
      </c>
      <c r="C219" s="297" t="s">
        <v>38</v>
      </c>
      <c r="D219" s="22" t="s">
        <v>39</v>
      </c>
      <c r="E219" s="298" t="n">
        <v>100</v>
      </c>
      <c r="F219" s="297" t="s">
        <v>38</v>
      </c>
      <c r="G219" s="22" t="s">
        <v>133</v>
      </c>
      <c r="H219" s="298" t="n">
        <v>100</v>
      </c>
      <c r="I219" s="297" t="s">
        <v>38</v>
      </c>
      <c r="J219" s="22" t="s">
        <v>53</v>
      </c>
      <c r="K219" s="298" t="n">
        <v>100</v>
      </c>
      <c r="L219" s="297" t="s">
        <v>38</v>
      </c>
      <c r="M219" s="22" t="s">
        <v>39</v>
      </c>
      <c r="N219" s="298" t="n">
        <v>100</v>
      </c>
    </row>
    <row customFormat="true" ht="16.5" outlineLevel="0" r="220" s="7">
      <c r="A220" s="300" t="n"/>
      <c r="B220" s="301" t="n"/>
      <c r="C220" s="302" t="s">
        <v>40</v>
      </c>
      <c r="D220" s="303" t="s"/>
      <c r="E220" s="304" t="n">
        <f aca="false" ca="false" dt2D="false" dtr="false" t="normal">SUM(E213:E219)</f>
        <v>625</v>
      </c>
      <c r="F220" s="302" t="s">
        <v>40</v>
      </c>
      <c r="G220" s="303" t="s"/>
      <c r="H220" s="304" t="n">
        <f aca="false" ca="false" dt2D="false" dtr="false" t="normal">SUM(H213:H219)</f>
        <v>605</v>
      </c>
      <c r="I220" s="302" t="s">
        <v>40</v>
      </c>
      <c r="J220" s="303" t="s"/>
      <c r="K220" s="304" t="n">
        <f aca="false" ca="false" dt2D="false" dtr="false" t="normal">SUM(K213:K219)</f>
        <v>605</v>
      </c>
      <c r="L220" s="302" t="s">
        <v>40</v>
      </c>
      <c r="M220" s="303" t="s"/>
      <c r="N220" s="304" t="n">
        <f aca="false" ca="false" dt2D="false" dtr="false" t="normal">SUM(N213:N219)</f>
        <v>625</v>
      </c>
    </row>
    <row customFormat="true" ht="49.5" outlineLevel="0" r="221" s="46">
      <c r="A221" s="295" t="s">
        <v>625</v>
      </c>
      <c r="B221" s="296" t="n">
        <v>100</v>
      </c>
      <c r="C221" s="297" t="s">
        <v>186</v>
      </c>
      <c r="D221" s="22" t="s">
        <v>187</v>
      </c>
      <c r="E221" s="298" t="n">
        <v>100</v>
      </c>
      <c r="F221" s="297" t="s">
        <v>721</v>
      </c>
      <c r="G221" s="22" t="s">
        <v>104</v>
      </c>
      <c r="H221" s="298" t="n">
        <v>100</v>
      </c>
      <c r="I221" s="297" t="s">
        <v>589</v>
      </c>
      <c r="J221" s="22" t="s">
        <v>198</v>
      </c>
      <c r="K221" s="298" t="n">
        <v>100</v>
      </c>
      <c r="L221" s="297" t="s">
        <v>186</v>
      </c>
      <c r="M221" s="22" t="s">
        <v>187</v>
      </c>
      <c r="N221" s="298" t="n">
        <v>100</v>
      </c>
    </row>
    <row customFormat="true" ht="33" outlineLevel="0" r="222" s="46">
      <c r="A222" s="295" t="s">
        <v>628</v>
      </c>
      <c r="B222" s="296" t="n">
        <v>250</v>
      </c>
      <c r="C222" s="297" t="s">
        <v>703</v>
      </c>
      <c r="D222" s="22" t="s">
        <v>89</v>
      </c>
      <c r="E222" s="298" t="n">
        <v>275</v>
      </c>
      <c r="F222" s="297" t="s">
        <v>841</v>
      </c>
      <c r="G222" s="22" t="s">
        <v>356</v>
      </c>
      <c r="H222" s="298" t="n">
        <v>250</v>
      </c>
      <c r="I222" s="297" t="s">
        <v>629</v>
      </c>
      <c r="J222" s="22" t="s">
        <v>704</v>
      </c>
      <c r="K222" s="298" t="n">
        <v>250</v>
      </c>
      <c r="L222" s="297" t="s">
        <v>703</v>
      </c>
      <c r="M222" s="22" t="s">
        <v>89</v>
      </c>
      <c r="N222" s="298" t="n">
        <v>275</v>
      </c>
    </row>
    <row customFormat="true" ht="49.5" outlineLevel="0" r="223" s="46">
      <c r="A223" s="295" t="s">
        <v>634</v>
      </c>
      <c r="B223" s="296" t="n">
        <v>100</v>
      </c>
      <c r="C223" s="297" t="s">
        <v>637</v>
      </c>
      <c r="D223" s="22" t="s">
        <v>189</v>
      </c>
      <c r="E223" s="298" t="n">
        <v>100</v>
      </c>
      <c r="F223" s="297" t="s">
        <v>842</v>
      </c>
      <c r="G223" s="22" t="s">
        <v>843</v>
      </c>
      <c r="H223" s="298" t="n">
        <v>100</v>
      </c>
      <c r="I223" s="297" t="s">
        <v>844</v>
      </c>
      <c r="J223" s="22" t="s">
        <v>845</v>
      </c>
      <c r="K223" s="298" t="n">
        <v>100</v>
      </c>
      <c r="L223" s="297" t="s">
        <v>637</v>
      </c>
      <c r="M223" s="22" t="s">
        <v>189</v>
      </c>
      <c r="N223" s="298" t="n">
        <v>100</v>
      </c>
    </row>
    <row customFormat="true" ht="33" outlineLevel="0" r="224" s="46">
      <c r="A224" s="295" t="s">
        <v>638</v>
      </c>
      <c r="B224" s="296" t="n">
        <v>180</v>
      </c>
      <c r="C224" s="297" t="s">
        <v>639</v>
      </c>
      <c r="D224" s="22" t="s">
        <v>49</v>
      </c>
      <c r="E224" s="298" t="n">
        <v>180</v>
      </c>
      <c r="F224" s="297" t="s">
        <v>846</v>
      </c>
      <c r="G224" s="22" t="s">
        <v>847</v>
      </c>
      <c r="H224" s="298" t="n">
        <v>180</v>
      </c>
      <c r="I224" s="297" t="s">
        <v>848</v>
      </c>
      <c r="J224" s="22" t="s">
        <v>110</v>
      </c>
      <c r="K224" s="298" t="n">
        <v>180</v>
      </c>
      <c r="L224" s="297" t="s">
        <v>639</v>
      </c>
      <c r="M224" s="22" t="s">
        <v>49</v>
      </c>
      <c r="N224" s="298" t="n">
        <v>180</v>
      </c>
    </row>
    <row customFormat="true" ht="66" outlineLevel="0" r="225" s="46">
      <c r="A225" s="295" t="s">
        <v>643</v>
      </c>
      <c r="B225" s="296" t="n">
        <v>200</v>
      </c>
      <c r="C225" s="297" t="s">
        <v>644</v>
      </c>
      <c r="D225" s="22" t="s">
        <v>51</v>
      </c>
      <c r="E225" s="298" t="n">
        <v>200</v>
      </c>
      <c r="F225" s="297" t="s">
        <v>645</v>
      </c>
      <c r="G225" s="22" t="s">
        <v>129</v>
      </c>
      <c r="H225" s="298" t="n">
        <v>200</v>
      </c>
      <c r="I225" s="297" t="s">
        <v>645</v>
      </c>
      <c r="J225" s="22" t="s">
        <v>171</v>
      </c>
      <c r="K225" s="298" t="n">
        <v>200</v>
      </c>
      <c r="L225" s="297" t="s">
        <v>644</v>
      </c>
      <c r="M225" s="22" t="s">
        <v>51</v>
      </c>
      <c r="N225" s="298" t="n">
        <v>200</v>
      </c>
    </row>
    <row customFormat="true" ht="49.5" outlineLevel="0" r="226" s="46">
      <c r="A226" s="295" t="s">
        <v>623</v>
      </c>
      <c r="B226" s="296" t="n">
        <v>20</v>
      </c>
      <c r="C226" s="299" t="n"/>
      <c r="D226" s="22" t="s">
        <v>37</v>
      </c>
      <c r="E226" s="298" t="n">
        <v>20</v>
      </c>
      <c r="F226" s="299" t="n"/>
      <c r="G226" s="22" t="s">
        <v>37</v>
      </c>
      <c r="H226" s="298" t="n">
        <v>20</v>
      </c>
      <c r="I226" s="299" t="n"/>
      <c r="J226" s="22" t="s">
        <v>37</v>
      </c>
      <c r="K226" s="298" t="n">
        <v>20</v>
      </c>
      <c r="L226" s="299" t="n"/>
      <c r="M226" s="22" t="s">
        <v>37</v>
      </c>
      <c r="N226" s="298" t="n">
        <v>20</v>
      </c>
    </row>
    <row customFormat="true" ht="33" outlineLevel="0" r="227" s="46">
      <c r="A227" s="295" t="s">
        <v>647</v>
      </c>
      <c r="B227" s="296" t="n">
        <v>40</v>
      </c>
      <c r="C227" s="299" t="n"/>
      <c r="D227" s="22" t="s">
        <v>52</v>
      </c>
      <c r="E227" s="298" t="n">
        <v>50</v>
      </c>
      <c r="F227" s="299" t="n"/>
      <c r="G227" s="22" t="s">
        <v>52</v>
      </c>
      <c r="H227" s="298" t="n">
        <v>50</v>
      </c>
      <c r="I227" s="299" t="n"/>
      <c r="J227" s="22" t="s">
        <v>52</v>
      </c>
      <c r="K227" s="298" t="n">
        <v>50</v>
      </c>
      <c r="L227" s="299" t="n"/>
      <c r="M227" s="22" t="s">
        <v>52</v>
      </c>
      <c r="N227" s="298" t="n">
        <v>50</v>
      </c>
    </row>
    <row customFormat="true" ht="16.5" outlineLevel="0" r="228" s="46">
      <c r="A228" s="295" t="s">
        <v>624</v>
      </c>
      <c r="B228" s="296" t="n">
        <v>100</v>
      </c>
      <c r="C228" s="297" t="s">
        <v>38</v>
      </c>
      <c r="D228" s="22" t="s">
        <v>53</v>
      </c>
      <c r="E228" s="298" t="n">
        <v>100</v>
      </c>
      <c r="F228" s="297" t="s">
        <v>38</v>
      </c>
      <c r="G228" s="22" t="s">
        <v>115</v>
      </c>
      <c r="H228" s="298" t="n">
        <v>100</v>
      </c>
      <c r="I228" s="297" t="s">
        <v>38</v>
      </c>
      <c r="J228" s="22" t="s">
        <v>39</v>
      </c>
      <c r="K228" s="298" t="n">
        <v>100</v>
      </c>
      <c r="L228" s="297" t="s">
        <v>38</v>
      </c>
      <c r="M228" s="22" t="s">
        <v>53</v>
      </c>
      <c r="N228" s="298" t="n">
        <v>100</v>
      </c>
    </row>
    <row customFormat="true" ht="16.5" outlineLevel="0" r="229" s="7">
      <c r="A229" s="300" t="n"/>
      <c r="B229" s="301" t="n"/>
      <c r="C229" s="302" t="s">
        <v>54</v>
      </c>
      <c r="D229" s="303" t="s"/>
      <c r="E229" s="304" t="n">
        <f aca="false" ca="false" dt2D="false" dtr="false" t="normal">SUM(E221:E228)</f>
        <v>1025</v>
      </c>
      <c r="F229" s="302" t="s">
        <v>54</v>
      </c>
      <c r="G229" s="303" t="s"/>
      <c r="H229" s="304" t="n">
        <f aca="false" ca="false" dt2D="false" dtr="false" t="normal">SUM(H221:H228)</f>
        <v>1000</v>
      </c>
      <c r="I229" s="302" t="s">
        <v>54</v>
      </c>
      <c r="J229" s="303" t="s"/>
      <c r="K229" s="304" t="n">
        <f aca="false" ca="false" dt2D="false" dtr="false" t="normal">SUM(K221:K228)</f>
        <v>1000</v>
      </c>
      <c r="L229" s="302" t="s">
        <v>54</v>
      </c>
      <c r="M229" s="303" t="s"/>
      <c r="N229" s="304" t="n">
        <f aca="false" ca="false" dt2D="false" dtr="false" t="normal">SUM(N221:N228)</f>
        <v>1025</v>
      </c>
    </row>
    <row customFormat="true" ht="16.5" outlineLevel="0" r="230" s="46">
      <c r="A230" s="295" t="s">
        <v>648</v>
      </c>
      <c r="B230" s="296" t="n">
        <v>50</v>
      </c>
      <c r="C230" s="297" t="s">
        <v>56</v>
      </c>
      <c r="D230" s="22" t="s">
        <v>57</v>
      </c>
      <c r="E230" s="298" t="n">
        <v>100</v>
      </c>
      <c r="F230" s="297" t="s">
        <v>649</v>
      </c>
      <c r="G230" s="22" t="s">
        <v>650</v>
      </c>
      <c r="H230" s="298" t="n">
        <v>100</v>
      </c>
      <c r="I230" s="297" t="s">
        <v>56</v>
      </c>
      <c r="J230" s="22" t="s">
        <v>157</v>
      </c>
      <c r="K230" s="298" t="n">
        <v>100</v>
      </c>
      <c r="L230" s="297" t="s">
        <v>56</v>
      </c>
      <c r="M230" s="22" t="s">
        <v>57</v>
      </c>
      <c r="N230" s="298" t="n">
        <v>100</v>
      </c>
    </row>
    <row customFormat="true" ht="33" outlineLevel="0" r="231" s="46">
      <c r="A231" s="295" t="s">
        <v>651</v>
      </c>
      <c r="B231" s="296" t="n">
        <v>200</v>
      </c>
      <c r="C231" s="299" t="n"/>
      <c r="D231" s="22" t="s">
        <v>58</v>
      </c>
      <c r="E231" s="298" t="n">
        <v>200</v>
      </c>
      <c r="F231" s="299" t="n"/>
      <c r="G231" s="22" t="s">
        <v>172</v>
      </c>
      <c r="H231" s="298" t="n">
        <v>200</v>
      </c>
      <c r="I231" s="299" t="n"/>
      <c r="J231" s="22" t="s">
        <v>132</v>
      </c>
      <c r="K231" s="298" t="n">
        <v>200</v>
      </c>
      <c r="L231" s="299" t="n"/>
      <c r="M231" s="22" t="s">
        <v>58</v>
      </c>
      <c r="N231" s="298" t="n">
        <v>200</v>
      </c>
    </row>
    <row customFormat="true" ht="16.5" outlineLevel="0" r="232" s="46">
      <c r="A232" s="295" t="s">
        <v>624</v>
      </c>
      <c r="B232" s="296" t="n">
        <v>100</v>
      </c>
      <c r="C232" s="299" t="s">
        <v>38</v>
      </c>
      <c r="D232" s="22" t="s">
        <v>133</v>
      </c>
      <c r="E232" s="298" t="n">
        <v>150</v>
      </c>
      <c r="F232" s="299" t="s">
        <v>38</v>
      </c>
      <c r="G232" s="22" t="s">
        <v>53</v>
      </c>
      <c r="H232" s="298" t="n">
        <v>150</v>
      </c>
      <c r="I232" s="299" t="s">
        <v>38</v>
      </c>
      <c r="J232" s="22" t="s">
        <v>115</v>
      </c>
      <c r="K232" s="298" t="n">
        <v>150</v>
      </c>
      <c r="L232" s="299" t="s">
        <v>38</v>
      </c>
      <c r="M232" s="22" t="s">
        <v>133</v>
      </c>
      <c r="N232" s="298" t="n">
        <v>150</v>
      </c>
    </row>
    <row customFormat="true" ht="16.5" outlineLevel="0" r="233" s="7">
      <c r="A233" s="300" t="n"/>
      <c r="B233" s="301" t="n"/>
      <c r="C233" s="302" t="s">
        <v>59</v>
      </c>
      <c r="D233" s="303" t="s"/>
      <c r="E233" s="304" t="n">
        <f aca="false" ca="false" dt2D="false" dtr="false" t="normal">SUM(E230:E232)</f>
        <v>450</v>
      </c>
      <c r="F233" s="302" t="s">
        <v>59</v>
      </c>
      <c r="G233" s="303" t="s"/>
      <c r="H233" s="304" t="n">
        <f aca="false" ca="false" dt2D="false" dtr="false" t="normal">SUM(H230:H232)</f>
        <v>450</v>
      </c>
      <c r="I233" s="302" t="s">
        <v>59</v>
      </c>
      <c r="J233" s="303" t="s"/>
      <c r="K233" s="304" t="n">
        <f aca="false" ca="false" dt2D="false" dtr="false" t="normal">SUM(K230:K232)</f>
        <v>450</v>
      </c>
      <c r="L233" s="302" t="s">
        <v>59</v>
      </c>
      <c r="M233" s="303" t="s"/>
      <c r="N233" s="304" t="n">
        <f aca="false" ca="false" dt2D="false" dtr="false" t="normal">SUM(N230:N232)</f>
        <v>450</v>
      </c>
    </row>
    <row customFormat="true" ht="16.5" outlineLevel="0" r="234" s="7">
      <c r="A234" s="300" t="n"/>
      <c r="B234" s="301" t="n"/>
      <c r="C234" s="302" t="s">
        <v>849</v>
      </c>
      <c r="D234" s="303" t="s"/>
      <c r="E234" s="305" t="n">
        <f aca="false" ca="false" dt2D="false" dtr="false" t="normal">E233+E229+E220</f>
        <v>2100</v>
      </c>
      <c r="F234" s="302" t="s">
        <v>849</v>
      </c>
      <c r="G234" s="303" t="s"/>
      <c r="H234" s="305" t="n">
        <f aca="false" ca="false" dt2D="false" dtr="false" t="normal">H233+H229+H220</f>
        <v>2055</v>
      </c>
      <c r="I234" s="302" t="s">
        <v>849</v>
      </c>
      <c r="J234" s="303" t="s"/>
      <c r="K234" s="305" t="n">
        <f aca="false" ca="false" dt2D="false" dtr="false" t="normal">K233+K229+K220</f>
        <v>2055</v>
      </c>
      <c r="L234" s="302" t="s">
        <v>849</v>
      </c>
      <c r="M234" s="303" t="s"/>
      <c r="N234" s="305" t="n">
        <f aca="false" ca="false" dt2D="false" dtr="false" t="normal">N233+N229+N220</f>
        <v>2100</v>
      </c>
    </row>
    <row customFormat="true" ht="16.5" outlineLevel="0" r="235" s="46">
      <c r="A235" s="295" t="s">
        <v>612</v>
      </c>
      <c r="B235" s="296" t="n">
        <v>10</v>
      </c>
      <c r="C235" s="297" t="s">
        <v>29</v>
      </c>
      <c r="D235" s="22" t="s">
        <v>30</v>
      </c>
      <c r="E235" s="298" t="n">
        <v>15</v>
      </c>
      <c r="F235" s="297" t="s">
        <v>29</v>
      </c>
      <c r="G235" s="22" t="s">
        <v>30</v>
      </c>
      <c r="H235" s="298" t="n">
        <v>15</v>
      </c>
      <c r="I235" s="297" t="s">
        <v>29</v>
      </c>
      <c r="J235" s="22" t="s">
        <v>30</v>
      </c>
      <c r="K235" s="298" t="n">
        <v>15</v>
      </c>
      <c r="L235" s="297" t="s">
        <v>29</v>
      </c>
      <c r="M235" s="22" t="s">
        <v>30</v>
      </c>
      <c r="N235" s="298" t="n">
        <v>15</v>
      </c>
    </row>
    <row customFormat="true" ht="33" outlineLevel="0" r="236" s="46">
      <c r="A236" s="295" t="s">
        <v>653</v>
      </c>
      <c r="B236" s="296" t="n">
        <v>200</v>
      </c>
      <c r="C236" s="297" t="s">
        <v>656</v>
      </c>
      <c r="D236" s="22" t="s">
        <v>190</v>
      </c>
      <c r="E236" s="298" t="n">
        <v>230</v>
      </c>
      <c r="F236" s="299" t="s">
        <v>654</v>
      </c>
      <c r="G236" s="22" t="s">
        <v>850</v>
      </c>
      <c r="H236" s="298" t="n">
        <v>200</v>
      </c>
      <c r="I236" s="299" t="s">
        <v>654</v>
      </c>
      <c r="J236" s="22" t="s">
        <v>147</v>
      </c>
      <c r="K236" s="298" t="n">
        <v>230</v>
      </c>
      <c r="L236" s="297" t="s">
        <v>656</v>
      </c>
      <c r="M236" s="22" t="s">
        <v>190</v>
      </c>
      <c r="N236" s="298" t="n">
        <v>230</v>
      </c>
    </row>
    <row customFormat="true" ht="49.5" outlineLevel="0" r="237" s="46">
      <c r="A237" s="295" t="s">
        <v>619</v>
      </c>
      <c r="B237" s="296" t="n">
        <v>200</v>
      </c>
      <c r="C237" s="297" t="s">
        <v>658</v>
      </c>
      <c r="D237" s="22" t="s">
        <v>66</v>
      </c>
      <c r="E237" s="298" t="n">
        <v>200</v>
      </c>
      <c r="F237" s="297" t="s">
        <v>621</v>
      </c>
      <c r="G237" s="22" t="s">
        <v>622</v>
      </c>
      <c r="H237" s="298" t="n">
        <v>200</v>
      </c>
      <c r="I237" s="297" t="s">
        <v>620</v>
      </c>
      <c r="J237" s="22" t="s">
        <v>36</v>
      </c>
      <c r="K237" s="298" t="n">
        <v>200</v>
      </c>
      <c r="L237" s="297" t="s">
        <v>658</v>
      </c>
      <c r="M237" s="22" t="s">
        <v>66</v>
      </c>
      <c r="N237" s="298" t="n">
        <v>200</v>
      </c>
    </row>
    <row customFormat="true" ht="16.5" outlineLevel="0" r="238" s="46">
      <c r="A238" s="295" t="s">
        <v>648</v>
      </c>
      <c r="B238" s="296" t="n">
        <v>50</v>
      </c>
      <c r="C238" s="297" t="s">
        <v>659</v>
      </c>
      <c r="D238" s="22" t="s">
        <v>68</v>
      </c>
      <c r="E238" s="298" t="n">
        <v>50</v>
      </c>
      <c r="F238" s="297" t="s">
        <v>659</v>
      </c>
      <c r="G238" s="22" t="s">
        <v>148</v>
      </c>
      <c r="H238" s="298" t="n">
        <v>50</v>
      </c>
      <c r="I238" s="297" t="s">
        <v>659</v>
      </c>
      <c r="J238" s="22" t="s">
        <v>212</v>
      </c>
      <c r="K238" s="298" t="n">
        <v>50</v>
      </c>
      <c r="L238" s="297" t="s">
        <v>659</v>
      </c>
      <c r="M238" s="22" t="s">
        <v>68</v>
      </c>
      <c r="N238" s="298" t="n">
        <v>50</v>
      </c>
    </row>
    <row customFormat="true" ht="16.5" outlineLevel="0" r="239" s="46">
      <c r="A239" s="295" t="s">
        <v>624</v>
      </c>
      <c r="B239" s="296" t="n">
        <v>100</v>
      </c>
      <c r="C239" s="297" t="s">
        <v>38</v>
      </c>
      <c r="D239" s="22" t="s">
        <v>53</v>
      </c>
      <c r="E239" s="298" t="n">
        <v>100</v>
      </c>
      <c r="F239" s="297" t="s">
        <v>38</v>
      </c>
      <c r="G239" s="22" t="s">
        <v>39</v>
      </c>
      <c r="H239" s="298" t="n">
        <v>100</v>
      </c>
      <c r="I239" s="297" t="s">
        <v>38</v>
      </c>
      <c r="J239" s="22" t="s">
        <v>133</v>
      </c>
      <c r="K239" s="298" t="n">
        <v>100</v>
      </c>
      <c r="L239" s="297" t="s">
        <v>38</v>
      </c>
      <c r="M239" s="22" t="s">
        <v>53</v>
      </c>
      <c r="N239" s="298" t="n">
        <v>100</v>
      </c>
    </row>
    <row customFormat="true" ht="16.5" outlineLevel="0" r="240" s="7">
      <c r="A240" s="300" t="n"/>
      <c r="B240" s="301" t="n"/>
      <c r="C240" s="302" t="s">
        <v>40</v>
      </c>
      <c r="D240" s="303" t="s"/>
      <c r="E240" s="304" t="n">
        <f aca="false" ca="false" dt2D="false" dtr="false" t="normal">SUM(E235:E239)</f>
        <v>595</v>
      </c>
      <c r="F240" s="302" t="s">
        <v>40</v>
      </c>
      <c r="G240" s="303" t="s"/>
      <c r="H240" s="304" t="n">
        <f aca="false" ca="false" dt2D="false" dtr="false" t="normal">SUM(H235:H239)</f>
        <v>565</v>
      </c>
      <c r="I240" s="302" t="s">
        <v>40</v>
      </c>
      <c r="J240" s="303" t="s"/>
      <c r="K240" s="304" t="n">
        <f aca="false" ca="false" dt2D="false" dtr="false" t="normal">SUM(K235:K239)</f>
        <v>595</v>
      </c>
      <c r="L240" s="302" t="s">
        <v>40</v>
      </c>
      <c r="M240" s="303" t="s"/>
      <c r="N240" s="304" t="n">
        <f aca="false" ca="false" dt2D="false" dtr="false" t="normal">SUM(N235:N239)</f>
        <v>595</v>
      </c>
    </row>
    <row customFormat="true" ht="49.5" outlineLevel="0" r="241" s="46">
      <c r="A241" s="295" t="s">
        <v>625</v>
      </c>
      <c r="B241" s="296" t="n">
        <v>100</v>
      </c>
      <c r="C241" s="297" t="s">
        <v>191</v>
      </c>
      <c r="D241" s="22" t="s">
        <v>192</v>
      </c>
      <c r="E241" s="298" t="n">
        <v>100</v>
      </c>
      <c r="F241" s="297" t="s">
        <v>764</v>
      </c>
      <c r="G241" s="22" t="s">
        <v>206</v>
      </c>
      <c r="H241" s="298" t="n">
        <v>100</v>
      </c>
      <c r="I241" s="297" t="s">
        <v>660</v>
      </c>
      <c r="J241" s="22" t="s">
        <v>70</v>
      </c>
      <c r="K241" s="298" t="n">
        <v>10</v>
      </c>
      <c r="L241" s="297" t="s">
        <v>191</v>
      </c>
      <c r="M241" s="22" t="s">
        <v>192</v>
      </c>
      <c r="N241" s="298" t="n">
        <v>100</v>
      </c>
    </row>
    <row customFormat="true" ht="66" outlineLevel="0" r="242" s="46">
      <c r="A242" s="295" t="s">
        <v>666</v>
      </c>
      <c r="B242" s="296" t="n">
        <v>250</v>
      </c>
      <c r="C242" s="299" t="s">
        <v>667</v>
      </c>
      <c r="D242" s="22" t="s">
        <v>106</v>
      </c>
      <c r="E242" s="298" t="n">
        <v>270</v>
      </c>
      <c r="F242" s="297" t="s">
        <v>668</v>
      </c>
      <c r="G242" s="22" t="s">
        <v>669</v>
      </c>
      <c r="H242" s="298" t="n">
        <v>250</v>
      </c>
      <c r="I242" s="299" t="s">
        <v>766</v>
      </c>
      <c r="J242" s="22" t="s">
        <v>767</v>
      </c>
      <c r="K242" s="298" t="n">
        <v>250</v>
      </c>
      <c r="L242" s="299" t="s">
        <v>667</v>
      </c>
      <c r="M242" s="22" t="s">
        <v>106</v>
      </c>
      <c r="N242" s="298" t="n">
        <v>270</v>
      </c>
    </row>
    <row customFormat="true" ht="66" outlineLevel="0" r="243" s="46">
      <c r="A243" s="295" t="s">
        <v>851</v>
      </c>
      <c r="B243" s="296" t="n">
        <v>100</v>
      </c>
      <c r="C243" s="299" t="s">
        <v>852</v>
      </c>
      <c r="D243" s="22" t="s">
        <v>194</v>
      </c>
      <c r="E243" s="298" t="n">
        <v>105</v>
      </c>
      <c r="F243" s="299" t="s">
        <v>853</v>
      </c>
      <c r="G243" s="22" t="s">
        <v>854</v>
      </c>
      <c r="H243" s="298" t="n">
        <v>105</v>
      </c>
      <c r="I243" s="299" t="s">
        <v>635</v>
      </c>
      <c r="J243" s="22" t="s">
        <v>208</v>
      </c>
      <c r="K243" s="298" t="n">
        <v>100</v>
      </c>
      <c r="L243" s="299" t="s">
        <v>852</v>
      </c>
      <c r="M243" s="22" t="s">
        <v>194</v>
      </c>
      <c r="N243" s="298" t="n">
        <v>105</v>
      </c>
    </row>
    <row customFormat="true" ht="49.5" outlineLevel="0" r="244" s="46">
      <c r="A244" s="295" t="s">
        <v>694</v>
      </c>
      <c r="B244" s="296" t="n">
        <v>180</v>
      </c>
      <c r="C244" s="297" t="s">
        <v>697</v>
      </c>
      <c r="D244" s="22" t="s">
        <v>164</v>
      </c>
      <c r="E244" s="298" t="n">
        <v>180</v>
      </c>
      <c r="F244" s="299" t="s">
        <v>695</v>
      </c>
      <c r="G244" s="22" t="s">
        <v>83</v>
      </c>
      <c r="H244" s="298" t="n">
        <v>180</v>
      </c>
      <c r="I244" s="297" t="s">
        <v>696</v>
      </c>
      <c r="J244" s="22" t="s">
        <v>176</v>
      </c>
      <c r="K244" s="298" t="n">
        <v>180</v>
      </c>
      <c r="L244" s="297" t="s">
        <v>697</v>
      </c>
      <c r="M244" s="22" t="s">
        <v>164</v>
      </c>
      <c r="N244" s="298" t="n">
        <v>180</v>
      </c>
    </row>
    <row customFormat="true" ht="33" outlineLevel="0" r="245" s="46">
      <c r="A245" s="295" t="s">
        <v>679</v>
      </c>
      <c r="B245" s="296" t="n">
        <v>200</v>
      </c>
      <c r="C245" s="306" t="n"/>
      <c r="D245" s="22" t="s">
        <v>75</v>
      </c>
      <c r="E245" s="298" t="n">
        <v>200</v>
      </c>
      <c r="F245" s="306" t="n"/>
      <c r="G245" s="22" t="s">
        <v>75</v>
      </c>
      <c r="H245" s="298" t="n">
        <v>200</v>
      </c>
      <c r="I245" s="306" t="n"/>
      <c r="J245" s="22" t="s">
        <v>75</v>
      </c>
      <c r="K245" s="298" t="n">
        <v>200</v>
      </c>
      <c r="L245" s="306" t="n"/>
      <c r="M245" s="22" t="s">
        <v>75</v>
      </c>
      <c r="N245" s="298" t="n">
        <v>200</v>
      </c>
    </row>
    <row customFormat="true" ht="49.5" outlineLevel="0" r="246" s="46">
      <c r="A246" s="295" t="s">
        <v>623</v>
      </c>
      <c r="B246" s="296" t="n">
        <v>20</v>
      </c>
      <c r="C246" s="299" t="n"/>
      <c r="D246" s="22" t="s">
        <v>37</v>
      </c>
      <c r="E246" s="298" t="n">
        <v>20</v>
      </c>
      <c r="F246" s="299" t="n"/>
      <c r="G246" s="22" t="s">
        <v>37</v>
      </c>
      <c r="H246" s="298" t="n">
        <v>20</v>
      </c>
      <c r="I246" s="299" t="n"/>
      <c r="J246" s="22" t="s">
        <v>37</v>
      </c>
      <c r="K246" s="298" t="n">
        <v>20</v>
      </c>
      <c r="L246" s="299" t="n"/>
      <c r="M246" s="22" t="s">
        <v>37</v>
      </c>
      <c r="N246" s="298" t="n">
        <v>20</v>
      </c>
    </row>
    <row customFormat="true" ht="33" outlineLevel="0" r="247" s="46">
      <c r="A247" s="295" t="s">
        <v>647</v>
      </c>
      <c r="B247" s="296" t="n">
        <v>40</v>
      </c>
      <c r="C247" s="299" t="n"/>
      <c r="D247" s="22" t="s">
        <v>52</v>
      </c>
      <c r="E247" s="298" t="n">
        <v>50</v>
      </c>
      <c r="F247" s="299" t="n"/>
      <c r="G247" s="22" t="s">
        <v>52</v>
      </c>
      <c r="H247" s="298" t="n">
        <v>50</v>
      </c>
      <c r="I247" s="299" t="n"/>
      <c r="J247" s="22" t="s">
        <v>52</v>
      </c>
      <c r="K247" s="298" t="n">
        <v>50</v>
      </c>
      <c r="L247" s="299" t="n"/>
      <c r="M247" s="22" t="s">
        <v>52</v>
      </c>
      <c r="N247" s="298" t="n">
        <v>50</v>
      </c>
    </row>
    <row customFormat="true" ht="16.5" outlineLevel="0" r="248" s="46">
      <c r="A248" s="295" t="s">
        <v>624</v>
      </c>
      <c r="B248" s="296" t="n">
        <v>100</v>
      </c>
      <c r="C248" s="297" t="s">
        <v>38</v>
      </c>
      <c r="D248" s="22" t="s">
        <v>39</v>
      </c>
      <c r="E248" s="298" t="n">
        <v>100</v>
      </c>
      <c r="F248" s="297" t="s">
        <v>38</v>
      </c>
      <c r="G248" s="22" t="s">
        <v>97</v>
      </c>
      <c r="H248" s="298" t="n">
        <v>100</v>
      </c>
      <c r="I248" s="297" t="s">
        <v>38</v>
      </c>
      <c r="J248" s="22" t="s">
        <v>53</v>
      </c>
      <c r="K248" s="298" t="n">
        <v>100</v>
      </c>
      <c r="L248" s="297" t="s">
        <v>38</v>
      </c>
      <c r="M248" s="22" t="s">
        <v>39</v>
      </c>
      <c r="N248" s="298" t="n">
        <v>100</v>
      </c>
    </row>
    <row customFormat="true" ht="16.5" outlineLevel="0" r="249" s="7">
      <c r="A249" s="300" t="n"/>
      <c r="B249" s="301" t="n"/>
      <c r="C249" s="302" t="s">
        <v>54</v>
      </c>
      <c r="D249" s="303" t="s"/>
      <c r="E249" s="304" t="n">
        <f aca="false" ca="false" dt2D="false" dtr="false" t="normal">SUM(E241:E248)</f>
        <v>1025</v>
      </c>
      <c r="F249" s="302" t="s">
        <v>54</v>
      </c>
      <c r="G249" s="303" t="s"/>
      <c r="H249" s="304" t="n">
        <f aca="false" ca="false" dt2D="false" dtr="false" t="normal">SUM(H241:H248)</f>
        <v>1005</v>
      </c>
      <c r="I249" s="302" t="s">
        <v>54</v>
      </c>
      <c r="J249" s="303" t="s"/>
      <c r="K249" s="304" t="n">
        <f aca="false" ca="false" dt2D="false" dtr="false" t="normal">SUM(K241:K248)</f>
        <v>910</v>
      </c>
      <c r="L249" s="302" t="s">
        <v>54</v>
      </c>
      <c r="M249" s="303" t="s"/>
      <c r="N249" s="304" t="n">
        <f aca="false" ca="false" dt2D="false" dtr="false" t="normal">SUM(N241:N248)</f>
        <v>1025</v>
      </c>
    </row>
    <row customFormat="true" ht="16.5" outlineLevel="0" r="250" s="46">
      <c r="A250" s="295" t="s">
        <v>681</v>
      </c>
      <c r="B250" s="296" t="n">
        <v>50</v>
      </c>
      <c r="C250" s="299" t="s">
        <v>682</v>
      </c>
      <c r="D250" s="22" t="s">
        <v>77</v>
      </c>
      <c r="E250" s="298" t="n">
        <v>75</v>
      </c>
      <c r="F250" s="299" t="n"/>
      <c r="G250" s="22" t="s">
        <v>202</v>
      </c>
      <c r="H250" s="298" t="n">
        <v>75</v>
      </c>
      <c r="I250" s="297" t="s">
        <v>739</v>
      </c>
      <c r="J250" s="22" t="s">
        <v>114</v>
      </c>
      <c r="K250" s="298" t="n">
        <v>75</v>
      </c>
      <c r="L250" s="299" t="s">
        <v>682</v>
      </c>
      <c r="M250" s="22" t="s">
        <v>77</v>
      </c>
      <c r="N250" s="298" t="n">
        <v>75</v>
      </c>
    </row>
    <row customFormat="true" ht="49.5" outlineLevel="0" r="251" s="46">
      <c r="A251" s="295" t="s">
        <v>619</v>
      </c>
      <c r="B251" s="296" t="n">
        <v>200</v>
      </c>
      <c r="C251" s="297" t="s">
        <v>620</v>
      </c>
      <c r="D251" s="22" t="s">
        <v>36</v>
      </c>
      <c r="E251" s="298" t="n">
        <v>200</v>
      </c>
      <c r="F251" s="299" t="s">
        <v>620</v>
      </c>
      <c r="G251" s="22" t="s">
        <v>136</v>
      </c>
      <c r="H251" s="298" t="n">
        <v>200</v>
      </c>
      <c r="I251" s="299" t="s">
        <v>621</v>
      </c>
      <c r="J251" s="22" t="s">
        <v>85</v>
      </c>
      <c r="K251" s="298" t="n">
        <v>200</v>
      </c>
      <c r="L251" s="297" t="s">
        <v>620</v>
      </c>
      <c r="M251" s="22" t="s">
        <v>36</v>
      </c>
      <c r="N251" s="298" t="n">
        <v>200</v>
      </c>
    </row>
    <row customFormat="true" ht="16.5" outlineLevel="0" r="252" s="46">
      <c r="A252" s="295" t="s">
        <v>624</v>
      </c>
      <c r="B252" s="296" t="n">
        <v>100</v>
      </c>
      <c r="C252" s="299" t="s">
        <v>38</v>
      </c>
      <c r="D252" s="22" t="s">
        <v>97</v>
      </c>
      <c r="E252" s="298" t="n">
        <v>100</v>
      </c>
      <c r="F252" s="299" t="s">
        <v>38</v>
      </c>
      <c r="G252" s="22" t="s">
        <v>39</v>
      </c>
      <c r="H252" s="298" t="n">
        <v>100</v>
      </c>
      <c r="I252" s="299" t="s">
        <v>38</v>
      </c>
      <c r="J252" s="22" t="s">
        <v>680</v>
      </c>
      <c r="K252" s="298" t="n">
        <v>100</v>
      </c>
      <c r="L252" s="299" t="s">
        <v>38</v>
      </c>
      <c r="M252" s="22" t="s">
        <v>97</v>
      </c>
      <c r="N252" s="298" t="n">
        <v>100</v>
      </c>
    </row>
    <row customFormat="true" ht="16.5" outlineLevel="0" r="253" s="7">
      <c r="A253" s="300" t="n"/>
      <c r="B253" s="301" t="n"/>
      <c r="C253" s="302" t="s">
        <v>59</v>
      </c>
      <c r="D253" s="303" t="s"/>
      <c r="E253" s="304" t="n">
        <f aca="false" ca="false" dt2D="false" dtr="false" t="normal">SUM(E250:E252)</f>
        <v>375</v>
      </c>
      <c r="F253" s="302" t="s">
        <v>59</v>
      </c>
      <c r="G253" s="303" t="s"/>
      <c r="H253" s="304" t="n">
        <f aca="false" ca="false" dt2D="false" dtr="false" t="normal">SUM(H250:H252)</f>
        <v>375</v>
      </c>
      <c r="I253" s="302" t="s">
        <v>59</v>
      </c>
      <c r="J253" s="303" t="s"/>
      <c r="K253" s="304" t="n">
        <f aca="false" ca="false" dt2D="false" dtr="false" t="normal">SUM(K250:K252)</f>
        <v>375</v>
      </c>
      <c r="L253" s="302" t="s">
        <v>59</v>
      </c>
      <c r="M253" s="303" t="s"/>
      <c r="N253" s="304" t="n">
        <f aca="false" ca="false" dt2D="false" dtr="false" t="normal">SUM(N250:N252)</f>
        <v>375</v>
      </c>
    </row>
    <row customFormat="true" ht="16.5" outlineLevel="0" r="254" s="7">
      <c r="A254" s="300" t="n"/>
      <c r="B254" s="301" t="n"/>
      <c r="C254" s="302" t="s">
        <v>855</v>
      </c>
      <c r="D254" s="303" t="s"/>
      <c r="E254" s="305" t="n">
        <f aca="false" ca="false" dt2D="false" dtr="false" t="normal">E249+E253+E240</f>
        <v>1995</v>
      </c>
      <c r="F254" s="302" t="s">
        <v>855</v>
      </c>
      <c r="G254" s="303" t="s"/>
      <c r="H254" s="305" t="n">
        <f aca="false" ca="false" dt2D="false" dtr="false" t="normal">H249+H253+H240</f>
        <v>1945</v>
      </c>
      <c r="I254" s="302" t="s">
        <v>855</v>
      </c>
      <c r="J254" s="303" t="s"/>
      <c r="K254" s="305" t="n">
        <f aca="false" ca="false" dt2D="false" dtr="false" t="normal">K249+K253+K240</f>
        <v>1880</v>
      </c>
      <c r="L254" s="302" t="s">
        <v>855</v>
      </c>
      <c r="M254" s="303" t="s"/>
      <c r="N254" s="305" t="n">
        <f aca="false" ca="false" dt2D="false" dtr="false" t="normal">N249+N253+N240</f>
        <v>1995</v>
      </c>
    </row>
    <row customFormat="true" ht="16.5" outlineLevel="0" r="255" s="46">
      <c r="A255" s="295" t="s">
        <v>612</v>
      </c>
      <c r="B255" s="296" t="n">
        <v>10</v>
      </c>
      <c r="C255" s="297" t="s">
        <v>27</v>
      </c>
      <c r="D255" s="22" t="s">
        <v>28</v>
      </c>
      <c r="E255" s="298" t="n">
        <v>10</v>
      </c>
      <c r="F255" s="297" t="s">
        <v>27</v>
      </c>
      <c r="G255" s="22" t="s">
        <v>28</v>
      </c>
      <c r="H255" s="298" t="n">
        <v>10</v>
      </c>
      <c r="I255" s="297" t="s">
        <v>27</v>
      </c>
      <c r="J255" s="22" t="s">
        <v>28</v>
      </c>
      <c r="K255" s="298" t="n">
        <v>10</v>
      </c>
      <c r="L255" s="297" t="s">
        <v>27</v>
      </c>
      <c r="M255" s="22" t="s">
        <v>28</v>
      </c>
      <c r="N255" s="298" t="n">
        <v>10</v>
      </c>
    </row>
    <row customFormat="true" ht="33" outlineLevel="0" r="256" s="46">
      <c r="A256" s="295" t="s">
        <v>856</v>
      </c>
      <c r="B256" s="296" t="n">
        <v>100</v>
      </c>
      <c r="C256" s="297" t="s">
        <v>857</v>
      </c>
      <c r="D256" s="22" t="s">
        <v>118</v>
      </c>
      <c r="E256" s="298" t="n">
        <v>100</v>
      </c>
      <c r="F256" s="297" t="s">
        <v>744</v>
      </c>
      <c r="G256" s="22" t="s">
        <v>858</v>
      </c>
      <c r="H256" s="298" t="n">
        <v>105</v>
      </c>
      <c r="I256" s="297" t="s">
        <v>742</v>
      </c>
      <c r="J256" s="22" t="s">
        <v>743</v>
      </c>
      <c r="K256" s="298" t="n">
        <v>120</v>
      </c>
      <c r="L256" s="297" t="s">
        <v>857</v>
      </c>
      <c r="M256" s="22" t="s">
        <v>118</v>
      </c>
      <c r="N256" s="298" t="n">
        <v>100</v>
      </c>
    </row>
    <row customFormat="true" ht="16.5" outlineLevel="0" r="257" s="46">
      <c r="A257" s="295" t="s">
        <v>746</v>
      </c>
      <c r="B257" s="296" t="n">
        <v>180</v>
      </c>
      <c r="C257" s="299" t="s">
        <v>747</v>
      </c>
      <c r="D257" s="22" t="s">
        <v>120</v>
      </c>
      <c r="E257" s="298" t="n">
        <v>180</v>
      </c>
      <c r="F257" s="299" t="s">
        <v>859</v>
      </c>
      <c r="G257" s="22" t="s">
        <v>860</v>
      </c>
      <c r="H257" s="298" t="n">
        <v>180</v>
      </c>
      <c r="I257" s="299" t="s">
        <v>861</v>
      </c>
      <c r="J257" s="22" t="s">
        <v>862</v>
      </c>
      <c r="K257" s="298" t="n">
        <v>180</v>
      </c>
      <c r="L257" s="299" t="s">
        <v>747</v>
      </c>
      <c r="M257" s="22" t="s">
        <v>120</v>
      </c>
      <c r="N257" s="298" t="n">
        <v>180</v>
      </c>
    </row>
    <row customFormat="true" ht="49.5" outlineLevel="0" r="258" s="46">
      <c r="A258" s="295" t="s">
        <v>619</v>
      </c>
      <c r="B258" s="296" t="n">
        <v>200</v>
      </c>
      <c r="C258" s="299" t="s">
        <v>621</v>
      </c>
      <c r="D258" s="22" t="s">
        <v>85</v>
      </c>
      <c r="E258" s="298" t="n">
        <v>200</v>
      </c>
      <c r="F258" s="297" t="s">
        <v>752</v>
      </c>
      <c r="G258" s="22" t="s">
        <v>122</v>
      </c>
      <c r="H258" s="298" t="n">
        <v>200</v>
      </c>
      <c r="I258" s="297" t="s">
        <v>658</v>
      </c>
      <c r="J258" s="22" t="s">
        <v>66</v>
      </c>
      <c r="K258" s="298" t="n">
        <v>200</v>
      </c>
      <c r="L258" s="299" t="s">
        <v>621</v>
      </c>
      <c r="M258" s="22" t="s">
        <v>85</v>
      </c>
      <c r="N258" s="298" t="n">
        <v>200</v>
      </c>
    </row>
    <row customFormat="true" ht="49.5" outlineLevel="0" r="259" s="46">
      <c r="A259" s="295" t="s">
        <v>623</v>
      </c>
      <c r="B259" s="296" t="n">
        <v>30</v>
      </c>
      <c r="C259" s="299" t="n"/>
      <c r="D259" s="22" t="s">
        <v>37</v>
      </c>
      <c r="E259" s="298" t="n">
        <v>40</v>
      </c>
      <c r="F259" s="299" t="n"/>
      <c r="G259" s="22" t="s">
        <v>37</v>
      </c>
      <c r="H259" s="298" t="n">
        <v>40</v>
      </c>
      <c r="I259" s="299" t="n"/>
      <c r="J259" s="22" t="s">
        <v>37</v>
      </c>
      <c r="K259" s="298" t="n">
        <v>40</v>
      </c>
      <c r="L259" s="299" t="n"/>
      <c r="M259" s="22" t="s">
        <v>37</v>
      </c>
      <c r="N259" s="298" t="n">
        <v>40</v>
      </c>
    </row>
    <row customFormat="true" ht="16.5" outlineLevel="0" r="260" s="46">
      <c r="A260" s="295" t="s">
        <v>624</v>
      </c>
      <c r="B260" s="296" t="n">
        <v>100</v>
      </c>
      <c r="C260" s="297" t="s">
        <v>38</v>
      </c>
      <c r="D260" s="22" t="s">
        <v>39</v>
      </c>
      <c r="E260" s="298" t="n">
        <v>100</v>
      </c>
      <c r="F260" s="297" t="s">
        <v>38</v>
      </c>
      <c r="G260" s="22" t="s">
        <v>53</v>
      </c>
      <c r="H260" s="298" t="n">
        <v>100</v>
      </c>
      <c r="I260" s="297" t="s">
        <v>38</v>
      </c>
      <c r="J260" s="22" t="s">
        <v>133</v>
      </c>
      <c r="K260" s="298" t="n">
        <v>100</v>
      </c>
      <c r="L260" s="297" t="s">
        <v>38</v>
      </c>
      <c r="M260" s="22" t="s">
        <v>39</v>
      </c>
      <c r="N260" s="298" t="n">
        <v>100</v>
      </c>
    </row>
    <row customFormat="true" ht="16.5" outlineLevel="0" r="261" s="7">
      <c r="A261" s="300" t="n"/>
      <c r="B261" s="301" t="n"/>
      <c r="C261" s="302" t="s">
        <v>40</v>
      </c>
      <c r="D261" s="303" t="s"/>
      <c r="E261" s="304" t="n">
        <f aca="false" ca="false" dt2D="false" dtr="false" t="normal">SUM(E255:E260)</f>
        <v>630</v>
      </c>
      <c r="F261" s="302" t="s">
        <v>40</v>
      </c>
      <c r="G261" s="303" t="s"/>
      <c r="H261" s="304" t="n">
        <f aca="false" ca="false" dt2D="false" dtr="false" t="normal">SUM(H255:H260)</f>
        <v>635</v>
      </c>
      <c r="I261" s="302" t="s">
        <v>40</v>
      </c>
      <c r="J261" s="303" t="s"/>
      <c r="K261" s="304" t="n">
        <f aca="false" ca="false" dt2D="false" dtr="false" t="normal">SUM(K255:K260)</f>
        <v>650</v>
      </c>
      <c r="L261" s="302" t="s">
        <v>40</v>
      </c>
      <c r="M261" s="303" t="s"/>
      <c r="N261" s="304" t="n">
        <f aca="false" ca="false" dt2D="false" dtr="false" t="normal">SUM(N255:N260)</f>
        <v>630</v>
      </c>
    </row>
    <row customFormat="true" ht="49.5" outlineLevel="0" r="262" s="46">
      <c r="A262" s="295" t="s">
        <v>625</v>
      </c>
      <c r="B262" s="296" t="n">
        <v>100</v>
      </c>
      <c r="C262" s="297" t="s">
        <v>721</v>
      </c>
      <c r="D262" s="22" t="s">
        <v>104</v>
      </c>
      <c r="E262" s="298" t="n">
        <v>100</v>
      </c>
      <c r="F262" s="297" t="s">
        <v>186</v>
      </c>
      <c r="G262" s="22" t="s">
        <v>187</v>
      </c>
      <c r="H262" s="298" t="n">
        <v>100</v>
      </c>
      <c r="I262" s="297" t="s">
        <v>784</v>
      </c>
      <c r="J262" s="22" t="s">
        <v>393</v>
      </c>
      <c r="K262" s="298" t="n">
        <v>100</v>
      </c>
      <c r="L262" s="297" t="s">
        <v>592</v>
      </c>
      <c r="M262" s="22" t="s">
        <v>593</v>
      </c>
      <c r="N262" s="298" t="n">
        <v>100</v>
      </c>
    </row>
    <row customFormat="true" ht="66" outlineLevel="0" r="263" s="46">
      <c r="A263" s="295" t="s">
        <v>666</v>
      </c>
      <c r="B263" s="296" t="n">
        <v>250</v>
      </c>
      <c r="C263" s="297" t="s">
        <v>765</v>
      </c>
      <c r="D263" s="22" t="s">
        <v>160</v>
      </c>
      <c r="E263" s="298" t="n">
        <v>260</v>
      </c>
      <c r="F263" s="297" t="s">
        <v>667</v>
      </c>
      <c r="G263" s="22" t="s">
        <v>804</v>
      </c>
      <c r="H263" s="298" t="n">
        <v>250</v>
      </c>
      <c r="I263" s="299" t="s">
        <v>725</v>
      </c>
      <c r="J263" s="22" t="s">
        <v>726</v>
      </c>
      <c r="K263" s="298" t="n">
        <v>250</v>
      </c>
      <c r="L263" s="297" t="s">
        <v>765</v>
      </c>
      <c r="M263" s="22" t="s">
        <v>160</v>
      </c>
      <c r="N263" s="298" t="n">
        <v>260</v>
      </c>
    </row>
    <row customFormat="true" ht="33" outlineLevel="0" r="264" s="46">
      <c r="A264" s="295" t="s">
        <v>863</v>
      </c>
      <c r="B264" s="296" t="n">
        <v>280</v>
      </c>
      <c r="C264" s="297" t="s">
        <v>708</v>
      </c>
      <c r="D264" s="22" t="s">
        <v>864</v>
      </c>
      <c r="E264" s="298" t="n">
        <v>285</v>
      </c>
      <c r="F264" s="297" t="s">
        <v>865</v>
      </c>
      <c r="G264" s="22" t="s">
        <v>866</v>
      </c>
      <c r="H264" s="298" t="n">
        <v>280</v>
      </c>
      <c r="I264" s="297" t="s">
        <v>867</v>
      </c>
      <c r="J264" s="22" t="s">
        <v>868</v>
      </c>
      <c r="K264" s="298" t="n">
        <v>285</v>
      </c>
      <c r="L264" s="297" t="s">
        <v>708</v>
      </c>
      <c r="M264" s="22" t="s">
        <v>864</v>
      </c>
      <c r="N264" s="298" t="n">
        <v>285</v>
      </c>
    </row>
    <row customFormat="true" ht="66" outlineLevel="0" r="265" s="46">
      <c r="A265" s="295" t="s">
        <v>643</v>
      </c>
      <c r="B265" s="296" t="n">
        <v>200</v>
      </c>
      <c r="C265" s="297" t="s">
        <v>645</v>
      </c>
      <c r="D265" s="22" t="s">
        <v>93</v>
      </c>
      <c r="E265" s="298" t="n">
        <v>200</v>
      </c>
      <c r="F265" s="297" t="s">
        <v>644</v>
      </c>
      <c r="G265" s="22" t="s">
        <v>51</v>
      </c>
      <c r="H265" s="298" t="n">
        <v>200</v>
      </c>
      <c r="I265" s="297" t="s">
        <v>869</v>
      </c>
      <c r="J265" s="22" t="s">
        <v>870</v>
      </c>
      <c r="K265" s="298" t="n">
        <v>200</v>
      </c>
      <c r="L265" s="297" t="s">
        <v>645</v>
      </c>
      <c r="M265" s="22" t="s">
        <v>93</v>
      </c>
      <c r="N265" s="298" t="n">
        <v>200</v>
      </c>
    </row>
    <row customFormat="true" ht="49.5" outlineLevel="0" r="266" s="46">
      <c r="A266" s="295" t="s">
        <v>623</v>
      </c>
      <c r="B266" s="296" t="n">
        <v>20</v>
      </c>
      <c r="C266" s="299" t="n"/>
      <c r="D266" s="22" t="s">
        <v>37</v>
      </c>
      <c r="E266" s="298" t="n">
        <v>20</v>
      </c>
      <c r="F266" s="299" t="n"/>
      <c r="G266" s="22" t="s">
        <v>37</v>
      </c>
      <c r="H266" s="298" t="n">
        <v>20</v>
      </c>
      <c r="I266" s="299" t="n"/>
      <c r="J266" s="22" t="s">
        <v>37</v>
      </c>
      <c r="K266" s="298" t="n">
        <v>20</v>
      </c>
      <c r="L266" s="299" t="n"/>
      <c r="M266" s="22" t="s">
        <v>37</v>
      </c>
      <c r="N266" s="298" t="n">
        <v>20</v>
      </c>
    </row>
    <row customFormat="true" ht="33" outlineLevel="0" r="267" s="46">
      <c r="A267" s="295" t="s">
        <v>647</v>
      </c>
      <c r="B267" s="296" t="n">
        <v>40</v>
      </c>
      <c r="C267" s="299" t="n"/>
      <c r="D267" s="22" t="s">
        <v>52</v>
      </c>
      <c r="E267" s="298" t="n">
        <v>50</v>
      </c>
      <c r="F267" s="299" t="n"/>
      <c r="G267" s="22" t="s">
        <v>52</v>
      </c>
      <c r="H267" s="298" t="n">
        <v>50</v>
      </c>
      <c r="I267" s="299" t="n"/>
      <c r="J267" s="22" t="s">
        <v>52</v>
      </c>
      <c r="K267" s="298" t="n">
        <v>50</v>
      </c>
      <c r="L267" s="299" t="n"/>
      <c r="M267" s="22" t="s">
        <v>52</v>
      </c>
      <c r="N267" s="298" t="n">
        <v>50</v>
      </c>
    </row>
    <row customFormat="true" ht="16.5" outlineLevel="0" r="268" s="46">
      <c r="A268" s="295" t="s">
        <v>624</v>
      </c>
      <c r="B268" s="296" t="n">
        <v>100</v>
      </c>
      <c r="C268" s="297" t="s">
        <v>38</v>
      </c>
      <c r="D268" s="22" t="s">
        <v>53</v>
      </c>
      <c r="E268" s="298" t="n">
        <v>100</v>
      </c>
      <c r="F268" s="297" t="s">
        <v>38</v>
      </c>
      <c r="G268" s="22" t="s">
        <v>680</v>
      </c>
      <c r="H268" s="298" t="n">
        <v>100</v>
      </c>
      <c r="I268" s="297" t="s">
        <v>38</v>
      </c>
      <c r="J268" s="22" t="s">
        <v>39</v>
      </c>
      <c r="K268" s="298" t="n">
        <v>100</v>
      </c>
      <c r="L268" s="297" t="s">
        <v>38</v>
      </c>
      <c r="M268" s="22" t="s">
        <v>53</v>
      </c>
      <c r="N268" s="298" t="n">
        <v>100</v>
      </c>
    </row>
    <row customFormat="true" ht="16.5" outlineLevel="0" r="269" s="7">
      <c r="A269" s="300" t="n"/>
      <c r="B269" s="301" t="n"/>
      <c r="C269" s="302" t="s">
        <v>54</v>
      </c>
      <c r="D269" s="303" t="s"/>
      <c r="E269" s="304" t="n">
        <f aca="false" ca="false" dt2D="false" dtr="false" t="normal">SUM(E262:E268)</f>
        <v>1015</v>
      </c>
      <c r="F269" s="302" t="s">
        <v>54</v>
      </c>
      <c r="G269" s="303" t="s"/>
      <c r="H269" s="304" t="n">
        <f aca="false" ca="false" dt2D="false" dtr="false" t="normal">SUM(H262:H268)</f>
        <v>1000</v>
      </c>
      <c r="I269" s="302" t="s">
        <v>54</v>
      </c>
      <c r="J269" s="303" t="s"/>
      <c r="K269" s="304" t="n">
        <f aca="false" ca="false" dt2D="false" dtr="false" t="normal">SUM(K262:K268)</f>
        <v>1005</v>
      </c>
      <c r="L269" s="302" t="s">
        <v>54</v>
      </c>
      <c r="M269" s="303" t="s"/>
      <c r="N269" s="304" t="n">
        <f aca="false" ca="false" dt2D="false" dtr="false" t="normal">SUM(N262:N268)</f>
        <v>1015</v>
      </c>
    </row>
    <row customFormat="true" ht="33" outlineLevel="0" r="270" s="46">
      <c r="A270" s="295" t="s">
        <v>653</v>
      </c>
      <c r="B270" s="296" t="n">
        <v>50</v>
      </c>
      <c r="C270" s="299" t="s">
        <v>656</v>
      </c>
      <c r="D270" s="22" t="s">
        <v>95</v>
      </c>
      <c r="E270" s="298" t="n">
        <v>75</v>
      </c>
      <c r="F270" s="299" t="s">
        <v>871</v>
      </c>
      <c r="G270" s="22" t="s">
        <v>872</v>
      </c>
      <c r="H270" s="298" t="n">
        <v>75</v>
      </c>
      <c r="I270" s="299" t="s">
        <v>711</v>
      </c>
      <c r="J270" s="22" t="s">
        <v>712</v>
      </c>
      <c r="K270" s="298" t="n">
        <v>75</v>
      </c>
      <c r="L270" s="299" t="s">
        <v>656</v>
      </c>
      <c r="M270" s="22" t="s">
        <v>95</v>
      </c>
      <c r="N270" s="298" t="n">
        <v>75</v>
      </c>
    </row>
    <row customFormat="true" ht="33" outlineLevel="0" r="271" s="46">
      <c r="A271" s="295" t="s">
        <v>651</v>
      </c>
      <c r="B271" s="296" t="n">
        <v>200</v>
      </c>
      <c r="C271" s="299" t="n"/>
      <c r="D271" s="22" t="s">
        <v>96</v>
      </c>
      <c r="E271" s="298" t="n">
        <v>200</v>
      </c>
      <c r="F271" s="299" t="n"/>
      <c r="G271" s="22" t="s">
        <v>158</v>
      </c>
      <c r="H271" s="298" t="n">
        <v>200</v>
      </c>
      <c r="I271" s="299" t="n"/>
      <c r="J271" s="22" t="s">
        <v>793</v>
      </c>
      <c r="K271" s="298" t="n">
        <v>200</v>
      </c>
      <c r="L271" s="299" t="n"/>
      <c r="M271" s="22" t="s">
        <v>96</v>
      </c>
      <c r="N271" s="298" t="n">
        <v>200</v>
      </c>
    </row>
    <row customFormat="true" ht="16.5" outlineLevel="0" r="272" s="46">
      <c r="A272" s="295" t="s">
        <v>624</v>
      </c>
      <c r="B272" s="296" t="n">
        <v>100</v>
      </c>
      <c r="C272" s="299" t="s">
        <v>38</v>
      </c>
      <c r="D272" s="22" t="s">
        <v>78</v>
      </c>
      <c r="E272" s="298" t="n">
        <v>100</v>
      </c>
      <c r="F272" s="299" t="s">
        <v>38</v>
      </c>
      <c r="G272" s="22" t="s">
        <v>53</v>
      </c>
      <c r="H272" s="298" t="n">
        <v>100</v>
      </c>
      <c r="I272" s="299" t="s">
        <v>38</v>
      </c>
      <c r="J272" s="22" t="s">
        <v>97</v>
      </c>
      <c r="K272" s="298" t="n">
        <v>100</v>
      </c>
      <c r="L272" s="299" t="s">
        <v>38</v>
      </c>
      <c r="M272" s="22" t="s">
        <v>78</v>
      </c>
      <c r="N272" s="298" t="n">
        <v>100</v>
      </c>
    </row>
    <row customFormat="true" ht="16.5" outlineLevel="0" r="273" s="7">
      <c r="A273" s="300" t="n"/>
      <c r="B273" s="301" t="n"/>
      <c r="C273" s="302" t="s">
        <v>59</v>
      </c>
      <c r="D273" s="303" t="s"/>
      <c r="E273" s="304" t="n">
        <f aca="false" ca="false" dt2D="false" dtr="false" t="normal">SUM(E270:E272)</f>
        <v>375</v>
      </c>
      <c r="F273" s="302" t="s">
        <v>59</v>
      </c>
      <c r="G273" s="303" t="s"/>
      <c r="H273" s="304" t="n">
        <f aca="false" ca="false" dt2D="false" dtr="false" t="normal">SUM(H270:H272)</f>
        <v>375</v>
      </c>
      <c r="I273" s="302" t="s">
        <v>59</v>
      </c>
      <c r="J273" s="303" t="s"/>
      <c r="K273" s="304" t="n">
        <f aca="false" ca="false" dt2D="false" dtr="false" t="normal">SUM(K270:K272)</f>
        <v>375</v>
      </c>
      <c r="L273" s="302" t="s">
        <v>59</v>
      </c>
      <c r="M273" s="303" t="s"/>
      <c r="N273" s="304" t="n">
        <f aca="false" ca="false" dt2D="false" dtr="false" t="normal">SUM(N270:N272)</f>
        <v>375</v>
      </c>
    </row>
    <row customFormat="true" ht="16.5" outlineLevel="0" r="274" s="7">
      <c r="A274" s="300" t="n"/>
      <c r="B274" s="301" t="n"/>
      <c r="C274" s="302" t="s">
        <v>873</v>
      </c>
      <c r="D274" s="303" t="s"/>
      <c r="E274" s="305" t="n">
        <f aca="false" ca="false" dt2D="false" dtr="false" t="normal">E273+E269+E261</f>
        <v>2020</v>
      </c>
      <c r="F274" s="302" t="s">
        <v>873</v>
      </c>
      <c r="G274" s="303" t="s"/>
      <c r="H274" s="305" t="n">
        <f aca="false" ca="false" dt2D="false" dtr="false" t="normal">H273+H269+H261</f>
        <v>2010</v>
      </c>
      <c r="I274" s="302" t="s">
        <v>873</v>
      </c>
      <c r="J274" s="303" t="s"/>
      <c r="K274" s="305" t="n">
        <f aca="false" ca="false" dt2D="false" dtr="false" t="normal">K273+K269+K261</f>
        <v>2030</v>
      </c>
      <c r="L274" s="302" t="s">
        <v>873</v>
      </c>
      <c r="M274" s="303" t="s"/>
      <c r="N274" s="305" t="n">
        <f aca="false" ca="false" dt2D="false" dtr="false" t="normal">N273+N269+N261</f>
        <v>2020</v>
      </c>
    </row>
    <row customFormat="true" ht="16.5" outlineLevel="0" r="275" s="273">
      <c r="A275" s="295" t="s">
        <v>612</v>
      </c>
      <c r="B275" s="296" t="n">
        <v>10</v>
      </c>
      <c r="C275" s="297" t="s">
        <v>27</v>
      </c>
      <c r="D275" s="22" t="s">
        <v>28</v>
      </c>
      <c r="E275" s="298" t="n">
        <v>10</v>
      </c>
      <c r="F275" s="297" t="s">
        <v>27</v>
      </c>
      <c r="G275" s="22" t="s">
        <v>28</v>
      </c>
      <c r="H275" s="298" t="n">
        <v>10</v>
      </c>
      <c r="I275" s="297" t="s">
        <v>27</v>
      </c>
      <c r="J275" s="22" t="s">
        <v>28</v>
      </c>
      <c r="K275" s="298" t="n">
        <v>10</v>
      </c>
      <c r="L275" s="297" t="s">
        <v>27</v>
      </c>
      <c r="M275" s="22" t="s">
        <v>28</v>
      </c>
      <c r="N275" s="298" t="n">
        <v>10</v>
      </c>
    </row>
    <row customFormat="true" ht="16.5" outlineLevel="0" r="276" s="273">
      <c r="A276" s="295" t="s">
        <v>612</v>
      </c>
      <c r="B276" s="296" t="n">
        <v>10</v>
      </c>
      <c r="C276" s="297" t="s">
        <v>29</v>
      </c>
      <c r="D276" s="22" t="s">
        <v>30</v>
      </c>
      <c r="E276" s="298" t="n">
        <v>15</v>
      </c>
      <c r="F276" s="297" t="s">
        <v>29</v>
      </c>
      <c r="G276" s="22" t="s">
        <v>30</v>
      </c>
      <c r="H276" s="298" t="n">
        <v>15</v>
      </c>
      <c r="I276" s="297" t="s">
        <v>29</v>
      </c>
      <c r="J276" s="22" t="s">
        <v>30</v>
      </c>
      <c r="K276" s="298" t="n">
        <v>15</v>
      </c>
      <c r="L276" s="297" t="s">
        <v>29</v>
      </c>
      <c r="M276" s="22" t="s">
        <v>30</v>
      </c>
      <c r="N276" s="298" t="n">
        <v>15</v>
      </c>
    </row>
    <row customFormat="true" ht="16.5" outlineLevel="0" r="277" s="273">
      <c r="A277" s="295" t="s">
        <v>613</v>
      </c>
      <c r="B277" s="296" t="n">
        <v>40</v>
      </c>
      <c r="C277" s="299" t="s">
        <v>99</v>
      </c>
      <c r="D277" s="22" t="s">
        <v>100</v>
      </c>
      <c r="E277" s="298" t="n">
        <v>50</v>
      </c>
      <c r="F277" s="299" t="s">
        <v>99</v>
      </c>
      <c r="G277" s="22" t="s">
        <v>100</v>
      </c>
      <c r="H277" s="298" t="n">
        <v>40</v>
      </c>
      <c r="I277" s="299" t="s">
        <v>99</v>
      </c>
      <c r="J277" s="22" t="s">
        <v>100</v>
      </c>
      <c r="K277" s="298" t="n">
        <v>50</v>
      </c>
      <c r="L277" s="299" t="s">
        <v>99</v>
      </c>
      <c r="M277" s="22" t="s">
        <v>100</v>
      </c>
      <c r="N277" s="298" t="n">
        <v>50</v>
      </c>
    </row>
    <row customFormat="true" ht="49.5" outlineLevel="0" r="278" s="46">
      <c r="A278" s="295" t="s">
        <v>614</v>
      </c>
      <c r="B278" s="296" t="n">
        <v>200</v>
      </c>
      <c r="C278" s="297" t="s">
        <v>101</v>
      </c>
      <c r="D278" s="22" t="s">
        <v>102</v>
      </c>
      <c r="E278" s="298" t="n">
        <v>200</v>
      </c>
      <c r="F278" s="297" t="s">
        <v>615</v>
      </c>
      <c r="G278" s="22" t="s">
        <v>618</v>
      </c>
      <c r="H278" s="298" t="n">
        <v>200</v>
      </c>
      <c r="I278" s="297" t="s">
        <v>615</v>
      </c>
      <c r="J278" s="22" t="s">
        <v>34</v>
      </c>
      <c r="K278" s="298" t="n">
        <v>220</v>
      </c>
      <c r="L278" s="297" t="s">
        <v>101</v>
      </c>
      <c r="M278" s="22" t="s">
        <v>102</v>
      </c>
      <c r="N278" s="298" t="n">
        <v>200</v>
      </c>
    </row>
    <row customFormat="true" ht="49.5" outlineLevel="0" r="279" s="46">
      <c r="A279" s="295" t="s">
        <v>619</v>
      </c>
      <c r="B279" s="296" t="n">
        <v>200</v>
      </c>
      <c r="C279" s="297" t="s">
        <v>620</v>
      </c>
      <c r="D279" s="22" t="s">
        <v>36</v>
      </c>
      <c r="E279" s="298" t="n">
        <v>200</v>
      </c>
      <c r="F279" s="297" t="s">
        <v>658</v>
      </c>
      <c r="G279" s="22" t="s">
        <v>66</v>
      </c>
      <c r="H279" s="298" t="n">
        <v>200</v>
      </c>
      <c r="I279" s="297" t="s">
        <v>752</v>
      </c>
      <c r="J279" s="22" t="s">
        <v>122</v>
      </c>
      <c r="K279" s="298" t="n">
        <v>200</v>
      </c>
      <c r="L279" s="297" t="s">
        <v>620</v>
      </c>
      <c r="M279" s="22" t="s">
        <v>36</v>
      </c>
      <c r="N279" s="298" t="n">
        <v>200</v>
      </c>
    </row>
    <row customFormat="true" ht="49.5" outlineLevel="0" r="280" s="46">
      <c r="A280" s="295" t="s">
        <v>623</v>
      </c>
      <c r="B280" s="296" t="n">
        <v>30</v>
      </c>
      <c r="C280" s="299" t="n"/>
      <c r="D280" s="22" t="s">
        <v>37</v>
      </c>
      <c r="E280" s="298" t="n">
        <v>40</v>
      </c>
      <c r="F280" s="299" t="n"/>
      <c r="G280" s="22" t="s">
        <v>37</v>
      </c>
      <c r="H280" s="298" t="n">
        <v>40</v>
      </c>
      <c r="I280" s="299" t="n"/>
      <c r="J280" s="22" t="s">
        <v>37</v>
      </c>
      <c r="K280" s="298" t="n">
        <v>40</v>
      </c>
      <c r="L280" s="299" t="n"/>
      <c r="M280" s="22" t="s">
        <v>37</v>
      </c>
      <c r="N280" s="298" t="n">
        <v>40</v>
      </c>
    </row>
    <row customFormat="true" ht="16.5" outlineLevel="0" r="281" s="46">
      <c r="A281" s="295" t="s">
        <v>624</v>
      </c>
      <c r="B281" s="296" t="n">
        <v>100</v>
      </c>
      <c r="C281" s="299" t="s">
        <v>38</v>
      </c>
      <c r="D281" s="22" t="s">
        <v>53</v>
      </c>
      <c r="E281" s="298" t="n">
        <v>100</v>
      </c>
      <c r="F281" s="299" t="s">
        <v>38</v>
      </c>
      <c r="G281" s="22" t="s">
        <v>39</v>
      </c>
      <c r="H281" s="298" t="n">
        <v>100</v>
      </c>
      <c r="I281" s="299" t="s">
        <v>38</v>
      </c>
      <c r="J281" s="22" t="s">
        <v>680</v>
      </c>
      <c r="K281" s="298" t="n">
        <v>100</v>
      </c>
      <c r="L281" s="299" t="s">
        <v>38</v>
      </c>
      <c r="M281" s="22" t="s">
        <v>53</v>
      </c>
      <c r="N281" s="298" t="n">
        <v>100</v>
      </c>
    </row>
    <row customFormat="true" ht="16.5" outlineLevel="0" r="282" s="7">
      <c r="A282" s="300" t="n"/>
      <c r="B282" s="301" t="n"/>
      <c r="C282" s="302" t="s">
        <v>40</v>
      </c>
      <c r="D282" s="303" t="s"/>
      <c r="E282" s="304" t="n">
        <f aca="false" ca="false" dt2D="false" dtr="false" t="normal">SUM(E278:E281)</f>
        <v>540</v>
      </c>
      <c r="F282" s="302" t="s">
        <v>40</v>
      </c>
      <c r="G282" s="303" t="s"/>
      <c r="H282" s="304" t="n">
        <f aca="false" ca="false" dt2D="false" dtr="false" t="normal">SUM(H278:H281)</f>
        <v>540</v>
      </c>
      <c r="I282" s="302" t="s">
        <v>40</v>
      </c>
      <c r="J282" s="303" t="s"/>
      <c r="K282" s="304" t="n">
        <f aca="false" ca="false" dt2D="false" dtr="false" t="normal">SUM(K278:K281)</f>
        <v>560</v>
      </c>
      <c r="L282" s="302" t="s">
        <v>40</v>
      </c>
      <c r="M282" s="303" t="s"/>
      <c r="N282" s="304" t="n">
        <f aca="false" ca="false" dt2D="false" dtr="false" t="normal">SUM(N278:N281)</f>
        <v>540</v>
      </c>
    </row>
    <row customFormat="true" ht="49.5" outlineLevel="0" r="283" s="46">
      <c r="A283" s="295" t="s">
        <v>625</v>
      </c>
      <c r="B283" s="296" t="n">
        <v>100</v>
      </c>
      <c r="C283" s="297" t="s">
        <v>589</v>
      </c>
      <c r="D283" s="22" t="s">
        <v>198</v>
      </c>
      <c r="E283" s="298" t="n">
        <v>100</v>
      </c>
      <c r="F283" s="299" t="s">
        <v>191</v>
      </c>
      <c r="G283" s="22" t="s">
        <v>213</v>
      </c>
      <c r="H283" s="298" t="n">
        <v>100</v>
      </c>
      <c r="I283" s="297" t="s">
        <v>783</v>
      </c>
      <c r="J283" s="22" t="s">
        <v>150</v>
      </c>
      <c r="K283" s="298" t="n">
        <v>100</v>
      </c>
      <c r="L283" s="297" t="s">
        <v>589</v>
      </c>
      <c r="M283" s="22" t="s">
        <v>198</v>
      </c>
      <c r="N283" s="298" t="n">
        <v>100</v>
      </c>
    </row>
    <row customFormat="true" ht="33" outlineLevel="0" r="284" s="46">
      <c r="A284" s="295" t="s">
        <v>628</v>
      </c>
      <c r="B284" s="296" t="n">
        <v>250</v>
      </c>
      <c r="C284" s="297" t="s">
        <v>705</v>
      </c>
      <c r="D284" s="22" t="s">
        <v>199</v>
      </c>
      <c r="E284" s="298" t="n">
        <v>275</v>
      </c>
      <c r="F284" s="297" t="s">
        <v>874</v>
      </c>
      <c r="G284" s="22" t="s">
        <v>875</v>
      </c>
      <c r="H284" s="298" t="n">
        <v>250</v>
      </c>
      <c r="I284" s="297" t="s">
        <v>785</v>
      </c>
      <c r="J284" s="22" t="s">
        <v>876</v>
      </c>
      <c r="K284" s="298" t="n">
        <v>250</v>
      </c>
      <c r="L284" s="297" t="s">
        <v>705</v>
      </c>
      <c r="M284" s="22" t="s">
        <v>199</v>
      </c>
      <c r="N284" s="298" t="n">
        <v>275</v>
      </c>
    </row>
    <row customFormat="true" ht="33" outlineLevel="0" r="285" s="46">
      <c r="A285" s="295" t="s">
        <v>707</v>
      </c>
      <c r="B285" s="296" t="n">
        <v>280</v>
      </c>
      <c r="C285" s="297" t="s">
        <v>710</v>
      </c>
      <c r="D285" s="22" t="s">
        <v>201</v>
      </c>
      <c r="E285" s="298" t="n">
        <v>280</v>
      </c>
      <c r="F285" s="297" t="s">
        <v>708</v>
      </c>
      <c r="G285" s="22" t="s">
        <v>91</v>
      </c>
      <c r="H285" s="298" t="n">
        <v>285</v>
      </c>
      <c r="I285" s="299" t="s">
        <v>757</v>
      </c>
      <c r="J285" s="22" t="s">
        <v>359</v>
      </c>
      <c r="K285" s="298" t="n">
        <v>280</v>
      </c>
      <c r="L285" s="297" t="s">
        <v>710</v>
      </c>
      <c r="M285" s="22" t="s">
        <v>201</v>
      </c>
      <c r="N285" s="298" t="n">
        <v>280</v>
      </c>
    </row>
    <row customFormat="true" ht="66" outlineLevel="0" r="286" s="46">
      <c r="A286" s="295" t="s">
        <v>643</v>
      </c>
      <c r="B286" s="296" t="n">
        <v>200</v>
      </c>
      <c r="C286" s="297" t="s">
        <v>646</v>
      </c>
      <c r="D286" s="22" t="s">
        <v>112</v>
      </c>
      <c r="E286" s="298" t="n">
        <v>200</v>
      </c>
      <c r="F286" s="297" t="s">
        <v>645</v>
      </c>
      <c r="G286" s="22" t="s">
        <v>129</v>
      </c>
      <c r="H286" s="298" t="n">
        <v>200</v>
      </c>
      <c r="I286" s="297" t="s">
        <v>645</v>
      </c>
      <c r="J286" s="22" t="s">
        <v>877</v>
      </c>
      <c r="K286" s="298" t="n">
        <v>200</v>
      </c>
      <c r="L286" s="297" t="s">
        <v>646</v>
      </c>
      <c r="M286" s="22" t="s">
        <v>112</v>
      </c>
      <c r="N286" s="298" t="n">
        <v>200</v>
      </c>
    </row>
    <row customFormat="true" ht="49.5" outlineLevel="0" r="287" s="46">
      <c r="A287" s="295" t="s">
        <v>623</v>
      </c>
      <c r="B287" s="296" t="n">
        <v>20</v>
      </c>
      <c r="C287" s="299" t="n"/>
      <c r="D287" s="22" t="s">
        <v>37</v>
      </c>
      <c r="E287" s="298" t="n">
        <v>20</v>
      </c>
      <c r="F287" s="299" t="n"/>
      <c r="G287" s="22" t="s">
        <v>37</v>
      </c>
      <c r="H287" s="298" t="n">
        <v>20</v>
      </c>
      <c r="I287" s="299" t="n"/>
      <c r="J287" s="22" t="s">
        <v>37</v>
      </c>
      <c r="K287" s="298" t="n">
        <v>20</v>
      </c>
      <c r="L287" s="299" t="n"/>
      <c r="M287" s="22" t="s">
        <v>37</v>
      </c>
      <c r="N287" s="298" t="n">
        <v>20</v>
      </c>
    </row>
    <row customFormat="true" ht="33" outlineLevel="0" r="288" s="46">
      <c r="A288" s="295" t="s">
        <v>647</v>
      </c>
      <c r="B288" s="296" t="n">
        <v>40</v>
      </c>
      <c r="C288" s="299" t="n"/>
      <c r="D288" s="22" t="s">
        <v>52</v>
      </c>
      <c r="E288" s="298" t="n">
        <v>50</v>
      </c>
      <c r="F288" s="299" t="n"/>
      <c r="G288" s="22" t="s">
        <v>52</v>
      </c>
      <c r="H288" s="298" t="n">
        <v>50</v>
      </c>
      <c r="I288" s="299" t="n"/>
      <c r="J288" s="22" t="s">
        <v>52</v>
      </c>
      <c r="K288" s="298" t="n">
        <v>50</v>
      </c>
      <c r="L288" s="299" t="n"/>
      <c r="M288" s="22" t="s">
        <v>52</v>
      </c>
      <c r="N288" s="298" t="n">
        <v>50</v>
      </c>
    </row>
    <row customFormat="true" ht="16.5" outlineLevel="0" r="289" s="46">
      <c r="A289" s="295" t="s">
        <v>624</v>
      </c>
      <c r="B289" s="296" t="n">
        <v>100</v>
      </c>
      <c r="C289" s="297" t="s">
        <v>38</v>
      </c>
      <c r="D289" s="22" t="s">
        <v>39</v>
      </c>
      <c r="E289" s="298" t="n">
        <v>100</v>
      </c>
      <c r="F289" s="297" t="s">
        <v>38</v>
      </c>
      <c r="G289" s="22" t="s">
        <v>53</v>
      </c>
      <c r="H289" s="298" t="n">
        <v>100</v>
      </c>
      <c r="I289" s="297" t="s">
        <v>38</v>
      </c>
      <c r="J289" s="22" t="s">
        <v>133</v>
      </c>
      <c r="K289" s="298" t="n">
        <v>100</v>
      </c>
      <c r="L289" s="297" t="s">
        <v>38</v>
      </c>
      <c r="M289" s="22" t="s">
        <v>39</v>
      </c>
      <c r="N289" s="298" t="n">
        <v>100</v>
      </c>
    </row>
    <row customFormat="true" ht="16.5" outlineLevel="0" r="290" s="7">
      <c r="A290" s="300" t="n"/>
      <c r="B290" s="301" t="n"/>
      <c r="C290" s="302" t="s">
        <v>54</v>
      </c>
      <c r="D290" s="303" t="s"/>
      <c r="E290" s="304" t="n">
        <f aca="false" ca="false" dt2D="false" dtr="false" t="normal">SUM(E283:E289)</f>
        <v>1025</v>
      </c>
      <c r="F290" s="302" t="s">
        <v>54</v>
      </c>
      <c r="G290" s="303" t="s"/>
      <c r="H290" s="304" t="n">
        <f aca="false" ca="false" dt2D="false" dtr="false" t="normal">SUM(H283:H289)</f>
        <v>1005</v>
      </c>
      <c r="I290" s="302" t="s">
        <v>54</v>
      </c>
      <c r="J290" s="303" t="s"/>
      <c r="K290" s="304" t="n">
        <f aca="false" ca="false" dt2D="false" dtr="false" t="normal">SUM(K283:K289)</f>
        <v>1000</v>
      </c>
      <c r="L290" s="302" t="s">
        <v>54</v>
      </c>
      <c r="M290" s="303" t="s"/>
      <c r="N290" s="304" t="n">
        <f aca="false" ca="false" dt2D="false" dtr="false" t="normal">SUM(N283:N289)</f>
        <v>1025</v>
      </c>
    </row>
    <row customFormat="true" ht="16.5" outlineLevel="0" r="291" s="46">
      <c r="A291" s="295" t="s">
        <v>681</v>
      </c>
      <c r="B291" s="296" t="n">
        <v>50</v>
      </c>
      <c r="C291" s="299" t="n"/>
      <c r="D291" s="22" t="s">
        <v>202</v>
      </c>
      <c r="E291" s="298" t="n">
        <v>75</v>
      </c>
      <c r="F291" s="297" t="s">
        <v>739</v>
      </c>
      <c r="G291" s="22" t="s">
        <v>114</v>
      </c>
      <c r="H291" s="298" t="n">
        <v>75</v>
      </c>
      <c r="I291" s="307" t="s">
        <v>682</v>
      </c>
      <c r="J291" s="22" t="s">
        <v>77</v>
      </c>
      <c r="K291" s="298" t="n">
        <v>75</v>
      </c>
      <c r="L291" s="299" t="n"/>
      <c r="M291" s="22" t="s">
        <v>202</v>
      </c>
      <c r="N291" s="298" t="n">
        <v>75</v>
      </c>
    </row>
    <row customFormat="true" ht="33" outlineLevel="0" r="292" s="46">
      <c r="A292" s="295" t="s">
        <v>679</v>
      </c>
      <c r="B292" s="296" t="n">
        <v>200</v>
      </c>
      <c r="C292" s="306" t="n"/>
      <c r="D292" s="22" t="s">
        <v>75</v>
      </c>
      <c r="E292" s="298" t="n">
        <v>200</v>
      </c>
      <c r="F292" s="306" t="n"/>
      <c r="G292" s="22" t="s">
        <v>75</v>
      </c>
      <c r="H292" s="298" t="n">
        <v>200</v>
      </c>
      <c r="I292" s="306" t="n"/>
      <c r="J292" s="22" t="s">
        <v>75</v>
      </c>
      <c r="K292" s="298" t="n">
        <v>200</v>
      </c>
      <c r="L292" s="306" t="n"/>
      <c r="M292" s="22" t="s">
        <v>75</v>
      </c>
      <c r="N292" s="298" t="n">
        <v>200</v>
      </c>
    </row>
    <row customFormat="true" ht="16.5" outlineLevel="0" r="293" s="46">
      <c r="A293" s="295" t="s">
        <v>624</v>
      </c>
      <c r="B293" s="296" t="n">
        <v>100</v>
      </c>
      <c r="C293" s="297" t="s">
        <v>38</v>
      </c>
      <c r="D293" s="22" t="s">
        <v>53</v>
      </c>
      <c r="E293" s="298" t="n">
        <v>100</v>
      </c>
      <c r="F293" s="297" t="s">
        <v>38</v>
      </c>
      <c r="G293" s="22" t="s">
        <v>39</v>
      </c>
      <c r="H293" s="298" t="n">
        <v>100</v>
      </c>
      <c r="I293" s="297" t="s">
        <v>38</v>
      </c>
      <c r="J293" s="22" t="s">
        <v>115</v>
      </c>
      <c r="K293" s="298" t="n">
        <v>100</v>
      </c>
      <c r="L293" s="297" t="s">
        <v>38</v>
      </c>
      <c r="M293" s="22" t="s">
        <v>53</v>
      </c>
      <c r="N293" s="298" t="n">
        <v>100</v>
      </c>
    </row>
    <row customFormat="true" ht="16.5" outlineLevel="0" r="294" s="7">
      <c r="A294" s="300" t="n"/>
      <c r="B294" s="301" t="n"/>
      <c r="C294" s="302" t="s">
        <v>59</v>
      </c>
      <c r="D294" s="303" t="s"/>
      <c r="E294" s="304" t="n">
        <f aca="false" ca="false" dt2D="false" dtr="false" t="normal">SUM(E291:E293)</f>
        <v>375</v>
      </c>
      <c r="F294" s="302" t="s">
        <v>59</v>
      </c>
      <c r="G294" s="303" t="s"/>
      <c r="H294" s="304" t="n">
        <f aca="false" ca="false" dt2D="false" dtr="false" t="normal">SUM(H291:H293)</f>
        <v>375</v>
      </c>
      <c r="I294" s="302" t="s">
        <v>59</v>
      </c>
      <c r="J294" s="303" t="s"/>
      <c r="K294" s="304" t="n">
        <f aca="false" ca="false" dt2D="false" dtr="false" t="normal">SUM(K291:K293)</f>
        <v>375</v>
      </c>
      <c r="L294" s="302" t="s">
        <v>59</v>
      </c>
      <c r="M294" s="303" t="s"/>
      <c r="N294" s="304" t="n">
        <f aca="false" ca="false" dt2D="false" dtr="false" t="normal">SUM(N291:N293)</f>
        <v>375</v>
      </c>
    </row>
    <row customFormat="true" ht="16.5" outlineLevel="0" r="295" s="7">
      <c r="A295" s="300" t="n"/>
      <c r="B295" s="301" t="n"/>
      <c r="C295" s="302" t="s">
        <v>878</v>
      </c>
      <c r="D295" s="303" t="s"/>
      <c r="E295" s="305" t="n">
        <f aca="false" ca="false" dt2D="false" dtr="false" t="normal">E294+E290+E282</f>
        <v>1940</v>
      </c>
      <c r="F295" s="302" t="s">
        <v>878</v>
      </c>
      <c r="G295" s="303" t="s"/>
      <c r="H295" s="305" t="n">
        <f aca="false" ca="false" dt2D="false" dtr="false" t="normal">H294+H290+H282</f>
        <v>1920</v>
      </c>
      <c r="I295" s="302" t="s">
        <v>878</v>
      </c>
      <c r="J295" s="303" t="s"/>
      <c r="K295" s="305" t="n">
        <f aca="false" ca="false" dt2D="false" dtr="false" t="normal">K294+K290+K282</f>
        <v>1935</v>
      </c>
      <c r="L295" s="302" t="s">
        <v>878</v>
      </c>
      <c r="M295" s="303" t="s"/>
      <c r="N295" s="305" t="n">
        <f aca="false" ca="false" dt2D="false" dtr="false" t="normal">N294+N290+N282</f>
        <v>1940</v>
      </c>
    </row>
    <row customFormat="true" ht="16.5" outlineLevel="0" r="296" s="46">
      <c r="A296" s="295" t="s">
        <v>612</v>
      </c>
      <c r="B296" s="296" t="n">
        <v>10</v>
      </c>
      <c r="C296" s="297" t="s">
        <v>27</v>
      </c>
      <c r="D296" s="22" t="s">
        <v>28</v>
      </c>
      <c r="E296" s="298" t="n">
        <v>10</v>
      </c>
      <c r="F296" s="297" t="s">
        <v>27</v>
      </c>
      <c r="G296" s="22" t="s">
        <v>28</v>
      </c>
      <c r="H296" s="298" t="n">
        <v>10</v>
      </c>
      <c r="I296" s="297" t="s">
        <v>27</v>
      </c>
      <c r="J296" s="22" t="s">
        <v>28</v>
      </c>
      <c r="K296" s="298" t="n">
        <v>10</v>
      </c>
      <c r="L296" s="297" t="s">
        <v>27</v>
      </c>
      <c r="M296" s="22" t="s">
        <v>28</v>
      </c>
      <c r="N296" s="298" t="n">
        <v>10</v>
      </c>
    </row>
    <row customFormat="true" ht="33" outlineLevel="0" r="297" s="46">
      <c r="A297" s="295" t="s">
        <v>770</v>
      </c>
      <c r="B297" s="296" t="n">
        <v>100</v>
      </c>
      <c r="C297" s="309" t="s">
        <v>842</v>
      </c>
      <c r="D297" s="22" t="s">
        <v>204</v>
      </c>
      <c r="E297" s="298" t="n">
        <v>100</v>
      </c>
      <c r="F297" s="297" t="s">
        <v>775</v>
      </c>
      <c r="G297" s="22" t="s">
        <v>879</v>
      </c>
      <c r="H297" s="298" t="n">
        <v>120</v>
      </c>
      <c r="I297" s="299" t="s">
        <v>771</v>
      </c>
      <c r="J297" s="22" t="s">
        <v>880</v>
      </c>
      <c r="K297" s="298" t="n">
        <v>120</v>
      </c>
      <c r="L297" s="309" t="s">
        <v>842</v>
      </c>
      <c r="M297" s="22" t="s">
        <v>204</v>
      </c>
      <c r="N297" s="298" t="n">
        <v>100</v>
      </c>
    </row>
    <row customFormat="true" ht="33" outlineLevel="0" r="298" s="46">
      <c r="A298" s="295" t="s">
        <v>638</v>
      </c>
      <c r="B298" s="296" t="n">
        <v>180</v>
      </c>
      <c r="C298" s="297" t="s">
        <v>640</v>
      </c>
      <c r="D298" s="22" t="s">
        <v>110</v>
      </c>
      <c r="E298" s="298" t="n">
        <v>180</v>
      </c>
      <c r="F298" s="297" t="s">
        <v>881</v>
      </c>
      <c r="G298" s="22" t="s">
        <v>882</v>
      </c>
      <c r="H298" s="298" t="n">
        <v>180</v>
      </c>
      <c r="I298" s="297" t="s">
        <v>639</v>
      </c>
      <c r="J298" s="22" t="s">
        <v>735</v>
      </c>
      <c r="K298" s="298" t="n">
        <v>180</v>
      </c>
      <c r="L298" s="297" t="s">
        <v>640</v>
      </c>
      <c r="M298" s="22" t="s">
        <v>110</v>
      </c>
      <c r="N298" s="298" t="n">
        <v>180</v>
      </c>
    </row>
    <row customFormat="true" ht="49.5" outlineLevel="0" r="299" s="46">
      <c r="A299" s="295" t="s">
        <v>619</v>
      </c>
      <c r="B299" s="296" t="n">
        <v>200</v>
      </c>
      <c r="C299" s="297" t="s">
        <v>752</v>
      </c>
      <c r="D299" s="22" t="s">
        <v>122</v>
      </c>
      <c r="E299" s="298" t="n">
        <v>200</v>
      </c>
      <c r="F299" s="299" t="s">
        <v>620</v>
      </c>
      <c r="G299" s="22" t="s">
        <v>136</v>
      </c>
      <c r="H299" s="298" t="n">
        <v>200</v>
      </c>
      <c r="I299" s="297" t="s">
        <v>620</v>
      </c>
      <c r="J299" s="22" t="s">
        <v>36</v>
      </c>
      <c r="K299" s="298" t="n">
        <v>200</v>
      </c>
      <c r="L299" s="297" t="s">
        <v>752</v>
      </c>
      <c r="M299" s="22" t="s">
        <v>122</v>
      </c>
      <c r="N299" s="298" t="n">
        <v>200</v>
      </c>
    </row>
    <row customFormat="true" ht="49.5" outlineLevel="0" r="300" s="46">
      <c r="A300" s="295" t="s">
        <v>623</v>
      </c>
      <c r="B300" s="296" t="n">
        <v>30</v>
      </c>
      <c r="C300" s="299" t="n"/>
      <c r="D300" s="22" t="s">
        <v>37</v>
      </c>
      <c r="E300" s="298" t="n">
        <v>40</v>
      </c>
      <c r="F300" s="299" t="n"/>
      <c r="G300" s="22" t="s">
        <v>37</v>
      </c>
      <c r="H300" s="298" t="n">
        <v>40</v>
      </c>
      <c r="I300" s="299" t="n"/>
      <c r="J300" s="22" t="s">
        <v>37</v>
      </c>
      <c r="K300" s="298" t="n">
        <v>40</v>
      </c>
      <c r="L300" s="299" t="n"/>
      <c r="M300" s="22" t="s">
        <v>37</v>
      </c>
      <c r="N300" s="298" t="n">
        <v>40</v>
      </c>
    </row>
    <row customFormat="true" ht="16.5" outlineLevel="0" r="301" s="46">
      <c r="A301" s="295" t="s">
        <v>624</v>
      </c>
      <c r="B301" s="296" t="n">
        <v>100</v>
      </c>
      <c r="C301" s="297" t="s">
        <v>38</v>
      </c>
      <c r="D301" s="22" t="s">
        <v>39</v>
      </c>
      <c r="E301" s="298" t="n">
        <v>100</v>
      </c>
      <c r="F301" s="297" t="s">
        <v>38</v>
      </c>
      <c r="G301" s="22" t="s">
        <v>53</v>
      </c>
      <c r="H301" s="298" t="n">
        <v>100</v>
      </c>
      <c r="I301" s="297" t="s">
        <v>38</v>
      </c>
      <c r="J301" s="22" t="s">
        <v>680</v>
      </c>
      <c r="K301" s="298" t="n">
        <v>100</v>
      </c>
      <c r="L301" s="297" t="s">
        <v>38</v>
      </c>
      <c r="M301" s="22" t="s">
        <v>39</v>
      </c>
      <c r="N301" s="298" t="n">
        <v>100</v>
      </c>
    </row>
    <row customFormat="true" ht="16.5" outlineLevel="0" r="302" s="7">
      <c r="A302" s="300" t="n"/>
      <c r="B302" s="301" t="n"/>
      <c r="C302" s="302" t="s">
        <v>40</v>
      </c>
      <c r="D302" s="303" t="s"/>
      <c r="E302" s="304" t="n">
        <f aca="false" ca="false" dt2D="false" dtr="false" t="normal">SUM(E296:E301)</f>
        <v>630</v>
      </c>
      <c r="F302" s="302" t="s">
        <v>40</v>
      </c>
      <c r="G302" s="303" t="s"/>
      <c r="H302" s="304" t="n">
        <f aca="false" ca="false" dt2D="false" dtr="false" t="normal">SUM(H296:H301)</f>
        <v>650</v>
      </c>
      <c r="I302" s="302" t="s">
        <v>40</v>
      </c>
      <c r="J302" s="303" t="s"/>
      <c r="K302" s="304" t="n">
        <f aca="false" ca="false" dt2D="false" dtr="false" t="normal">SUM(K296:K301)</f>
        <v>650</v>
      </c>
      <c r="L302" s="302" t="s">
        <v>40</v>
      </c>
      <c r="M302" s="303" t="s"/>
      <c r="N302" s="304" t="n">
        <f aca="false" ca="false" dt2D="false" dtr="false" t="normal">SUM(N296:N301)</f>
        <v>630</v>
      </c>
    </row>
    <row customFormat="true" ht="49.5" outlineLevel="0" r="303" s="46">
      <c r="A303" s="295" t="s">
        <v>625</v>
      </c>
      <c r="B303" s="296" t="n">
        <v>100</v>
      </c>
      <c r="C303" s="297" t="s">
        <v>764</v>
      </c>
      <c r="D303" s="22" t="s">
        <v>206</v>
      </c>
      <c r="E303" s="298" t="n">
        <v>100</v>
      </c>
      <c r="F303" s="297" t="s">
        <v>783</v>
      </c>
      <c r="G303" s="22" t="s">
        <v>150</v>
      </c>
      <c r="H303" s="298" t="n">
        <v>100</v>
      </c>
      <c r="I303" s="297" t="s">
        <v>660</v>
      </c>
      <c r="J303" s="22" t="s">
        <v>70</v>
      </c>
      <c r="K303" s="298" t="n">
        <v>100</v>
      </c>
      <c r="L303" s="297" t="s">
        <v>595</v>
      </c>
      <c r="M303" s="22" t="s">
        <v>596</v>
      </c>
      <c r="N303" s="298" t="n">
        <v>100</v>
      </c>
    </row>
    <row customFormat="true" ht="66" outlineLevel="0" r="304" s="46">
      <c r="A304" s="295" t="s">
        <v>666</v>
      </c>
      <c r="B304" s="296" t="n">
        <v>250</v>
      </c>
      <c r="C304" s="297" t="s">
        <v>667</v>
      </c>
      <c r="D304" s="22" t="s">
        <v>207</v>
      </c>
      <c r="E304" s="298" t="n">
        <v>260</v>
      </c>
      <c r="F304" s="297" t="s">
        <v>670</v>
      </c>
      <c r="G304" s="22" t="s">
        <v>671</v>
      </c>
      <c r="H304" s="298" t="n">
        <v>250</v>
      </c>
      <c r="I304" s="299" t="s">
        <v>727</v>
      </c>
      <c r="J304" s="22" t="s">
        <v>728</v>
      </c>
      <c r="K304" s="298" t="n">
        <v>250</v>
      </c>
      <c r="L304" s="297" t="s">
        <v>667</v>
      </c>
      <c r="M304" s="22" t="s">
        <v>207</v>
      </c>
      <c r="N304" s="298" t="n">
        <v>260</v>
      </c>
    </row>
    <row customFormat="true" ht="49.5" outlineLevel="0" r="305" s="46">
      <c r="A305" s="295" t="s">
        <v>729</v>
      </c>
      <c r="B305" s="296" t="n">
        <v>100</v>
      </c>
      <c r="C305" s="299" t="s">
        <v>635</v>
      </c>
      <c r="D305" s="22" t="s">
        <v>208</v>
      </c>
      <c r="E305" s="298" t="n">
        <v>100</v>
      </c>
      <c r="F305" s="297" t="s">
        <v>730</v>
      </c>
      <c r="G305" s="22" t="s">
        <v>108</v>
      </c>
      <c r="H305" s="298" t="n">
        <v>100</v>
      </c>
      <c r="I305" s="299" t="s">
        <v>852</v>
      </c>
      <c r="J305" s="22" t="s">
        <v>883</v>
      </c>
      <c r="K305" s="298" t="n">
        <v>100</v>
      </c>
      <c r="L305" s="299" t="s">
        <v>635</v>
      </c>
      <c r="M305" s="22" t="s">
        <v>208</v>
      </c>
      <c r="N305" s="298" t="n">
        <v>100</v>
      </c>
    </row>
    <row customFormat="true" ht="33" outlineLevel="0" r="306" s="46">
      <c r="A306" s="295" t="s">
        <v>638</v>
      </c>
      <c r="B306" s="296" t="n">
        <v>180</v>
      </c>
      <c r="C306" s="297" t="s">
        <v>639</v>
      </c>
      <c r="D306" s="22" t="s">
        <v>49</v>
      </c>
      <c r="E306" s="298" t="n">
        <v>180</v>
      </c>
      <c r="F306" s="297" t="s">
        <v>640</v>
      </c>
      <c r="G306" s="22" t="s">
        <v>110</v>
      </c>
      <c r="H306" s="298" t="n">
        <v>180</v>
      </c>
      <c r="I306" s="297" t="s">
        <v>881</v>
      </c>
      <c r="J306" s="22" t="s">
        <v>882</v>
      </c>
      <c r="K306" s="298" t="n">
        <v>180</v>
      </c>
      <c r="L306" s="297" t="s">
        <v>639</v>
      </c>
      <c r="M306" s="22" t="s">
        <v>49</v>
      </c>
      <c r="N306" s="298" t="n">
        <v>180</v>
      </c>
    </row>
    <row customFormat="true" ht="66" outlineLevel="0" r="307" s="46">
      <c r="A307" s="295" t="s">
        <v>643</v>
      </c>
      <c r="B307" s="296" t="n">
        <v>200</v>
      </c>
      <c r="C307" s="297" t="s">
        <v>645</v>
      </c>
      <c r="D307" s="22" t="s">
        <v>129</v>
      </c>
      <c r="E307" s="298" t="n">
        <v>200</v>
      </c>
      <c r="F307" s="297" t="s">
        <v>646</v>
      </c>
      <c r="G307" s="22" t="s">
        <v>155</v>
      </c>
      <c r="H307" s="298" t="n">
        <v>200</v>
      </c>
      <c r="I307" s="297" t="s">
        <v>738</v>
      </c>
      <c r="J307" s="22" t="s">
        <v>144</v>
      </c>
      <c r="K307" s="298" t="n">
        <v>200</v>
      </c>
      <c r="L307" s="297" t="s">
        <v>645</v>
      </c>
      <c r="M307" s="22" t="s">
        <v>129</v>
      </c>
      <c r="N307" s="298" t="n">
        <v>200</v>
      </c>
    </row>
    <row customFormat="true" ht="49.5" outlineLevel="0" r="308" s="46">
      <c r="A308" s="295" t="s">
        <v>623</v>
      </c>
      <c r="B308" s="296" t="n">
        <v>20</v>
      </c>
      <c r="C308" s="299" t="n"/>
      <c r="D308" s="22" t="s">
        <v>37</v>
      </c>
      <c r="E308" s="298" t="n">
        <v>20</v>
      </c>
      <c r="F308" s="299" t="n"/>
      <c r="G308" s="22" t="s">
        <v>37</v>
      </c>
      <c r="H308" s="298" t="n">
        <v>20</v>
      </c>
      <c r="I308" s="299" t="n"/>
      <c r="J308" s="22" t="s">
        <v>37</v>
      </c>
      <c r="K308" s="298" t="n">
        <v>20</v>
      </c>
      <c r="L308" s="299" t="n"/>
      <c r="M308" s="22" t="s">
        <v>37</v>
      </c>
      <c r="N308" s="298" t="n">
        <v>20</v>
      </c>
    </row>
    <row customFormat="true" ht="33" outlineLevel="0" r="309" s="46">
      <c r="A309" s="295" t="s">
        <v>647</v>
      </c>
      <c r="B309" s="296" t="n">
        <v>40</v>
      </c>
      <c r="C309" s="299" t="n"/>
      <c r="D309" s="22" t="s">
        <v>52</v>
      </c>
      <c r="E309" s="298" t="n">
        <v>50</v>
      </c>
      <c r="F309" s="299" t="n"/>
      <c r="G309" s="22" t="s">
        <v>52</v>
      </c>
      <c r="H309" s="298" t="n">
        <v>50</v>
      </c>
      <c r="I309" s="299" t="n"/>
      <c r="J309" s="22" t="s">
        <v>52</v>
      </c>
      <c r="K309" s="298" t="n">
        <v>50</v>
      </c>
      <c r="L309" s="299" t="n"/>
      <c r="M309" s="22" t="s">
        <v>52</v>
      </c>
      <c r="N309" s="298" t="n">
        <v>50</v>
      </c>
    </row>
    <row customFormat="true" ht="16.5" outlineLevel="0" r="310" s="46">
      <c r="A310" s="295" t="s">
        <v>624</v>
      </c>
      <c r="B310" s="296" t="n">
        <v>100</v>
      </c>
      <c r="C310" s="297" t="s">
        <v>38</v>
      </c>
      <c r="D310" s="22" t="s">
        <v>53</v>
      </c>
      <c r="E310" s="298" t="n">
        <v>100</v>
      </c>
      <c r="F310" s="297" t="s">
        <v>38</v>
      </c>
      <c r="G310" s="22" t="s">
        <v>39</v>
      </c>
      <c r="H310" s="298" t="n">
        <v>100</v>
      </c>
      <c r="I310" s="297" t="s">
        <v>38</v>
      </c>
      <c r="J310" s="22" t="s">
        <v>115</v>
      </c>
      <c r="K310" s="298" t="n">
        <v>100</v>
      </c>
      <c r="L310" s="297" t="s">
        <v>38</v>
      </c>
      <c r="M310" s="22" t="s">
        <v>53</v>
      </c>
      <c r="N310" s="298" t="n">
        <v>100</v>
      </c>
    </row>
    <row customFormat="true" ht="16.5" outlineLevel="0" r="311" s="7">
      <c r="A311" s="300" t="n"/>
      <c r="B311" s="301" t="n"/>
      <c r="C311" s="302" t="s">
        <v>54</v>
      </c>
      <c r="D311" s="303" t="s"/>
      <c r="E311" s="304" t="n">
        <f aca="false" ca="false" dt2D="false" dtr="false" t="normal">SUM(E303:E310)</f>
        <v>1010</v>
      </c>
      <c r="F311" s="302" t="s">
        <v>54</v>
      </c>
      <c r="G311" s="303" t="s"/>
      <c r="H311" s="304" t="n">
        <f aca="false" ca="false" dt2D="false" dtr="false" t="normal">SUM(H303:H310)</f>
        <v>1000</v>
      </c>
      <c r="I311" s="302" t="s">
        <v>54</v>
      </c>
      <c r="J311" s="303" t="s"/>
      <c r="K311" s="304" t="n">
        <f aca="false" ca="false" dt2D="false" dtr="false" t="normal">SUM(K303:K310)</f>
        <v>1000</v>
      </c>
      <c r="L311" s="302" t="s">
        <v>54</v>
      </c>
      <c r="M311" s="303" t="s"/>
      <c r="N311" s="304" t="n">
        <f aca="false" ca="false" dt2D="false" dtr="false" t="normal">SUM(N303:N310)</f>
        <v>1010</v>
      </c>
    </row>
    <row customFormat="true" ht="16.5" outlineLevel="0" r="312" s="46">
      <c r="A312" s="295" t="s">
        <v>648</v>
      </c>
      <c r="B312" s="296" t="n">
        <v>50</v>
      </c>
      <c r="C312" s="297" t="s">
        <v>758</v>
      </c>
      <c r="D312" s="22" t="s">
        <v>131</v>
      </c>
      <c r="E312" s="298" t="n">
        <v>75</v>
      </c>
      <c r="F312" s="297" t="s">
        <v>884</v>
      </c>
      <c r="G312" s="22" t="s">
        <v>885</v>
      </c>
      <c r="H312" s="298" t="n">
        <v>75</v>
      </c>
      <c r="I312" s="297" t="s">
        <v>758</v>
      </c>
      <c r="J312" s="22" t="s">
        <v>131</v>
      </c>
      <c r="K312" s="298" t="n">
        <v>75</v>
      </c>
      <c r="L312" s="297" t="s">
        <v>758</v>
      </c>
      <c r="M312" s="22" t="s">
        <v>131</v>
      </c>
      <c r="N312" s="298" t="n">
        <v>75</v>
      </c>
    </row>
    <row customFormat="true" ht="33" outlineLevel="0" r="313" s="46">
      <c r="A313" s="295" t="s">
        <v>651</v>
      </c>
      <c r="B313" s="296" t="n">
        <v>200</v>
      </c>
      <c r="C313" s="306" t="n"/>
      <c r="D313" s="22" t="s">
        <v>132</v>
      </c>
      <c r="E313" s="298" t="n">
        <v>200</v>
      </c>
      <c r="F313" s="306" t="n"/>
      <c r="G313" s="22" t="s">
        <v>96</v>
      </c>
      <c r="H313" s="298" t="n">
        <v>200</v>
      </c>
      <c r="I313" s="306" t="n"/>
      <c r="J313" s="22" t="s">
        <v>172</v>
      </c>
      <c r="K313" s="298" t="n">
        <v>200</v>
      </c>
      <c r="L313" s="306" t="n"/>
      <c r="M313" s="22" t="s">
        <v>132</v>
      </c>
      <c r="N313" s="298" t="n">
        <v>200</v>
      </c>
    </row>
    <row customFormat="true" ht="16.5" outlineLevel="0" r="314" s="46">
      <c r="A314" s="295" t="s">
        <v>624</v>
      </c>
      <c r="B314" s="296" t="n">
        <v>100</v>
      </c>
      <c r="C314" s="297" t="s">
        <v>38</v>
      </c>
      <c r="D314" s="22" t="s">
        <v>115</v>
      </c>
      <c r="E314" s="298" t="n">
        <v>100</v>
      </c>
      <c r="F314" s="297" t="s">
        <v>38</v>
      </c>
      <c r="G314" s="22" t="s">
        <v>133</v>
      </c>
      <c r="H314" s="298" t="n">
        <v>100</v>
      </c>
      <c r="I314" s="297" t="s">
        <v>38</v>
      </c>
      <c r="J314" s="22" t="s">
        <v>97</v>
      </c>
      <c r="K314" s="298" t="n">
        <v>100</v>
      </c>
      <c r="L314" s="297" t="s">
        <v>38</v>
      </c>
      <c r="M314" s="22" t="s">
        <v>115</v>
      </c>
      <c r="N314" s="298" t="n">
        <v>100</v>
      </c>
    </row>
    <row customFormat="true" ht="16.5" outlineLevel="0" r="315" s="7">
      <c r="A315" s="300" t="n"/>
      <c r="B315" s="301" t="n"/>
      <c r="C315" s="302" t="s">
        <v>59</v>
      </c>
      <c r="D315" s="303" t="s"/>
      <c r="E315" s="304" t="n">
        <f aca="false" ca="false" dt2D="false" dtr="false" t="normal">SUM(E312:E314)</f>
        <v>375</v>
      </c>
      <c r="F315" s="302" t="s">
        <v>59</v>
      </c>
      <c r="G315" s="303" t="s"/>
      <c r="H315" s="304" t="n">
        <f aca="false" ca="false" dt2D="false" dtr="false" t="normal">SUM(H312:H314)</f>
        <v>375</v>
      </c>
      <c r="I315" s="302" t="s">
        <v>59</v>
      </c>
      <c r="J315" s="303" t="s"/>
      <c r="K315" s="304" t="n">
        <f aca="false" ca="false" dt2D="false" dtr="false" t="normal">SUM(K312:K314)</f>
        <v>375</v>
      </c>
      <c r="L315" s="302" t="s">
        <v>59</v>
      </c>
      <c r="M315" s="303" t="s"/>
      <c r="N315" s="304" t="n">
        <f aca="false" ca="false" dt2D="false" dtr="false" t="normal">SUM(N312:N314)</f>
        <v>375</v>
      </c>
    </row>
    <row customFormat="true" ht="16.5" outlineLevel="0" r="316" s="7">
      <c r="A316" s="300" t="n"/>
      <c r="B316" s="301" t="n"/>
      <c r="C316" s="302" t="s">
        <v>886</v>
      </c>
      <c r="D316" s="303" t="s"/>
      <c r="E316" s="305" t="n">
        <f aca="false" ca="false" dt2D="false" dtr="false" t="normal">E315+E311+E302</f>
        <v>2015</v>
      </c>
      <c r="F316" s="302" t="s">
        <v>886</v>
      </c>
      <c r="G316" s="303" t="s"/>
      <c r="H316" s="305" t="n">
        <f aca="false" ca="false" dt2D="false" dtr="false" t="normal">H315+H311+H302</f>
        <v>2025</v>
      </c>
      <c r="I316" s="302" t="s">
        <v>886</v>
      </c>
      <c r="J316" s="303" t="s"/>
      <c r="K316" s="305" t="n">
        <f aca="false" ca="false" dt2D="false" dtr="false" t="normal">K315+K311+K302</f>
        <v>2025</v>
      </c>
      <c r="L316" s="302" t="s">
        <v>886</v>
      </c>
      <c r="M316" s="303" t="s"/>
      <c r="N316" s="305" t="n">
        <f aca="false" ca="false" dt2D="false" dtr="false" t="normal">N315+N311+N302</f>
        <v>2015</v>
      </c>
    </row>
    <row customFormat="true" ht="16.5" outlineLevel="0" r="317" s="273">
      <c r="A317" s="295" t="s">
        <v>612</v>
      </c>
      <c r="B317" s="296" t="n">
        <v>10</v>
      </c>
      <c r="C317" s="297" t="s">
        <v>27</v>
      </c>
      <c r="D317" s="22" t="s">
        <v>28</v>
      </c>
      <c r="E317" s="298" t="n">
        <v>10</v>
      </c>
      <c r="F317" s="297" t="s">
        <v>27</v>
      </c>
      <c r="G317" s="22" t="s">
        <v>28</v>
      </c>
      <c r="H317" s="298" t="n">
        <v>10</v>
      </c>
      <c r="I317" s="297" t="s">
        <v>27</v>
      </c>
      <c r="J317" s="22" t="s">
        <v>28</v>
      </c>
      <c r="K317" s="298" t="n">
        <v>10</v>
      </c>
      <c r="L317" s="297" t="s">
        <v>27</v>
      </c>
      <c r="M317" s="22" t="s">
        <v>28</v>
      </c>
      <c r="N317" s="298" t="n">
        <v>10</v>
      </c>
    </row>
    <row customFormat="true" ht="16.5" outlineLevel="0" r="318" s="273">
      <c r="A318" s="295" t="s">
        <v>612</v>
      </c>
      <c r="B318" s="296" t="n">
        <v>10</v>
      </c>
      <c r="C318" s="297" t="s">
        <v>29</v>
      </c>
      <c r="D318" s="22" t="s">
        <v>30</v>
      </c>
      <c r="E318" s="298" t="n">
        <v>15</v>
      </c>
      <c r="F318" s="297" t="s">
        <v>29</v>
      </c>
      <c r="G318" s="22" t="s">
        <v>30</v>
      </c>
      <c r="H318" s="298" t="n">
        <v>15</v>
      </c>
      <c r="I318" s="297" t="s">
        <v>29</v>
      </c>
      <c r="J318" s="22" t="s">
        <v>30</v>
      </c>
      <c r="K318" s="298" t="n">
        <v>15</v>
      </c>
      <c r="L318" s="297" t="s">
        <v>29</v>
      </c>
      <c r="M318" s="22" t="s">
        <v>30</v>
      </c>
      <c r="N318" s="298" t="n">
        <v>15</v>
      </c>
    </row>
    <row customFormat="true" ht="16.5" outlineLevel="0" r="319" s="46">
      <c r="A319" s="295" t="s">
        <v>613</v>
      </c>
      <c r="B319" s="296" t="n">
        <v>40</v>
      </c>
      <c r="C319" s="297" t="s">
        <v>31</v>
      </c>
      <c r="D319" s="22" t="s">
        <v>32</v>
      </c>
      <c r="E319" s="298" t="n">
        <v>40</v>
      </c>
      <c r="F319" s="297" t="s">
        <v>31</v>
      </c>
      <c r="G319" s="22" t="s">
        <v>32</v>
      </c>
      <c r="H319" s="298" t="n">
        <v>40</v>
      </c>
      <c r="I319" s="297" t="s">
        <v>31</v>
      </c>
      <c r="J319" s="22" t="s">
        <v>32</v>
      </c>
      <c r="K319" s="298" t="n">
        <v>40</v>
      </c>
      <c r="L319" s="297" t="s">
        <v>31</v>
      </c>
      <c r="M319" s="22" t="s">
        <v>32</v>
      </c>
      <c r="N319" s="298" t="n">
        <v>40</v>
      </c>
    </row>
    <row customFormat="true" ht="49.5" outlineLevel="0" r="320" s="46">
      <c r="A320" s="295" t="s">
        <v>614</v>
      </c>
      <c r="B320" s="296" t="n">
        <v>200</v>
      </c>
      <c r="C320" s="297" t="s">
        <v>616</v>
      </c>
      <c r="D320" s="22" t="s">
        <v>166</v>
      </c>
      <c r="E320" s="298" t="n">
        <v>210</v>
      </c>
      <c r="F320" s="297" t="s">
        <v>720</v>
      </c>
      <c r="G320" s="22" t="s">
        <v>217</v>
      </c>
      <c r="H320" s="298" t="n">
        <v>210</v>
      </c>
      <c r="I320" s="297" t="s">
        <v>616</v>
      </c>
      <c r="J320" s="22" t="s">
        <v>617</v>
      </c>
      <c r="K320" s="298" t="n">
        <v>200</v>
      </c>
      <c r="L320" s="297" t="s">
        <v>616</v>
      </c>
      <c r="M320" s="22" t="s">
        <v>166</v>
      </c>
      <c r="N320" s="298" t="n">
        <v>210</v>
      </c>
    </row>
    <row customFormat="true" ht="49.5" outlineLevel="0" r="321" s="46">
      <c r="A321" s="295" t="s">
        <v>619</v>
      </c>
      <c r="B321" s="296" t="n">
        <v>200</v>
      </c>
      <c r="C321" s="299" t="s">
        <v>620</v>
      </c>
      <c r="D321" s="22" t="s">
        <v>136</v>
      </c>
      <c r="E321" s="298" t="n">
        <v>200</v>
      </c>
      <c r="F321" s="297" t="s">
        <v>752</v>
      </c>
      <c r="G321" s="22" t="s">
        <v>122</v>
      </c>
      <c r="H321" s="298" t="n">
        <v>200</v>
      </c>
      <c r="I321" s="299" t="s">
        <v>621</v>
      </c>
      <c r="J321" s="22" t="s">
        <v>85</v>
      </c>
      <c r="K321" s="298" t="n">
        <v>200</v>
      </c>
      <c r="L321" s="299" t="s">
        <v>620</v>
      </c>
      <c r="M321" s="22" t="s">
        <v>136</v>
      </c>
      <c r="N321" s="298" t="n">
        <v>200</v>
      </c>
    </row>
    <row customFormat="true" ht="49.5" outlineLevel="0" r="322" s="46">
      <c r="A322" s="295" t="s">
        <v>623</v>
      </c>
      <c r="B322" s="296" t="n">
        <v>30</v>
      </c>
      <c r="C322" s="299" t="n"/>
      <c r="D322" s="22" t="s">
        <v>37</v>
      </c>
      <c r="E322" s="298" t="n">
        <v>40</v>
      </c>
      <c r="F322" s="299" t="n"/>
      <c r="G322" s="22" t="s">
        <v>37</v>
      </c>
      <c r="H322" s="298" t="n">
        <v>40</v>
      </c>
      <c r="I322" s="299" t="n"/>
      <c r="J322" s="22" t="s">
        <v>37</v>
      </c>
      <c r="K322" s="298" t="n">
        <v>40</v>
      </c>
      <c r="L322" s="299" t="n"/>
      <c r="M322" s="22" t="s">
        <v>37</v>
      </c>
      <c r="N322" s="298" t="n">
        <v>40</v>
      </c>
    </row>
    <row customFormat="true" ht="16.5" outlineLevel="0" r="323" s="46">
      <c r="A323" s="295" t="s">
        <v>624</v>
      </c>
      <c r="B323" s="296" t="n">
        <v>100</v>
      </c>
      <c r="C323" s="297" t="s">
        <v>38</v>
      </c>
      <c r="D323" s="22" t="s">
        <v>53</v>
      </c>
      <c r="E323" s="298" t="n">
        <v>100</v>
      </c>
      <c r="F323" s="297" t="s">
        <v>38</v>
      </c>
      <c r="G323" s="22" t="s">
        <v>97</v>
      </c>
      <c r="H323" s="298" t="n">
        <v>100</v>
      </c>
      <c r="I323" s="297" t="s">
        <v>38</v>
      </c>
      <c r="J323" s="22" t="s">
        <v>680</v>
      </c>
      <c r="K323" s="298" t="n">
        <v>100</v>
      </c>
      <c r="L323" s="297" t="s">
        <v>38</v>
      </c>
      <c r="M323" s="22" t="s">
        <v>53</v>
      </c>
      <c r="N323" s="298" t="n">
        <v>100</v>
      </c>
    </row>
    <row customFormat="true" ht="16.5" outlineLevel="0" r="324" s="7">
      <c r="A324" s="300" t="n"/>
      <c r="B324" s="301" t="n"/>
      <c r="C324" s="302" t="s">
        <v>40</v>
      </c>
      <c r="D324" s="303" t="s"/>
      <c r="E324" s="304" t="n">
        <f aca="false" ca="false" dt2D="false" dtr="false" t="normal">SUM(E317:E323)</f>
        <v>615</v>
      </c>
      <c r="F324" s="302" t="s">
        <v>40</v>
      </c>
      <c r="G324" s="303" t="s"/>
      <c r="H324" s="304" t="n">
        <f aca="false" ca="false" dt2D="false" dtr="false" t="normal">SUM(H317:H323)</f>
        <v>615</v>
      </c>
      <c r="I324" s="302" t="s">
        <v>40</v>
      </c>
      <c r="J324" s="303" t="s"/>
      <c r="K324" s="304" t="n">
        <f aca="false" ca="false" dt2D="false" dtr="false" t="normal">SUM(K317:K323)</f>
        <v>605</v>
      </c>
      <c r="L324" s="302" t="s">
        <v>40</v>
      </c>
      <c r="M324" s="303" t="s"/>
      <c r="N324" s="304" t="n">
        <f aca="false" ca="false" dt2D="false" dtr="false" t="normal">SUM(N317:N323)</f>
        <v>615</v>
      </c>
    </row>
    <row customFormat="true" ht="49.5" outlineLevel="0" r="325" s="46">
      <c r="A325" s="295" t="s">
        <v>625</v>
      </c>
      <c r="B325" s="296" t="n">
        <v>100</v>
      </c>
      <c r="C325" s="297" t="s">
        <v>783</v>
      </c>
      <c r="D325" s="22" t="s">
        <v>150</v>
      </c>
      <c r="E325" s="298" t="n">
        <v>100</v>
      </c>
      <c r="F325" s="297" t="s">
        <v>764</v>
      </c>
      <c r="G325" s="22" t="s">
        <v>206</v>
      </c>
      <c r="H325" s="298" t="n">
        <v>100</v>
      </c>
      <c r="I325" s="299" t="s">
        <v>191</v>
      </c>
      <c r="J325" s="22" t="s">
        <v>213</v>
      </c>
      <c r="K325" s="298" t="n">
        <v>100</v>
      </c>
      <c r="L325" s="297" t="s">
        <v>597</v>
      </c>
      <c r="M325" s="22" t="s">
        <v>598</v>
      </c>
      <c r="N325" s="298" t="n">
        <v>100</v>
      </c>
    </row>
    <row customFormat="true" ht="33" outlineLevel="0" r="326" s="46">
      <c r="A326" s="295" t="s">
        <v>628</v>
      </c>
      <c r="B326" s="296" t="n">
        <v>250</v>
      </c>
      <c r="C326" s="299" t="s">
        <v>629</v>
      </c>
      <c r="D326" s="22" t="s">
        <v>45</v>
      </c>
      <c r="E326" s="298" t="n">
        <v>275</v>
      </c>
      <c r="F326" s="297" t="s">
        <v>632</v>
      </c>
      <c r="G326" s="22" t="s">
        <v>633</v>
      </c>
      <c r="H326" s="298" t="n">
        <v>250</v>
      </c>
      <c r="I326" s="297" t="s">
        <v>705</v>
      </c>
      <c r="J326" s="22" t="s">
        <v>706</v>
      </c>
      <c r="K326" s="298" t="n">
        <v>250</v>
      </c>
      <c r="L326" s="299" t="s">
        <v>629</v>
      </c>
      <c r="M326" s="22" t="s">
        <v>45</v>
      </c>
      <c r="N326" s="298" t="n">
        <v>275</v>
      </c>
    </row>
    <row customFormat="true" ht="49.5" outlineLevel="0" r="327" s="46">
      <c r="A327" s="295" t="s">
        <v>634</v>
      </c>
      <c r="B327" s="296" t="n">
        <v>100</v>
      </c>
      <c r="C327" s="297" t="s">
        <v>636</v>
      </c>
      <c r="D327" s="22" t="s">
        <v>210</v>
      </c>
      <c r="E327" s="298" t="n">
        <v>100</v>
      </c>
      <c r="F327" s="297" t="s">
        <v>635</v>
      </c>
      <c r="G327" s="22" t="s">
        <v>47</v>
      </c>
      <c r="H327" s="298" t="n">
        <v>100</v>
      </c>
      <c r="I327" s="297" t="s">
        <v>887</v>
      </c>
      <c r="J327" s="22" t="s">
        <v>888</v>
      </c>
      <c r="K327" s="298" t="n">
        <v>100</v>
      </c>
      <c r="L327" s="297" t="s">
        <v>636</v>
      </c>
      <c r="M327" s="22" t="s">
        <v>210</v>
      </c>
      <c r="N327" s="298" t="n">
        <v>100</v>
      </c>
    </row>
    <row customFormat="true" ht="49.5" outlineLevel="0" r="328" s="46">
      <c r="A328" s="295" t="s">
        <v>694</v>
      </c>
      <c r="B328" s="296" t="n">
        <v>180</v>
      </c>
      <c r="C328" s="297" t="s">
        <v>696</v>
      </c>
      <c r="D328" s="22" t="s">
        <v>176</v>
      </c>
      <c r="E328" s="298" t="n">
        <v>180</v>
      </c>
      <c r="F328" s="306" t="s">
        <v>697</v>
      </c>
      <c r="G328" s="22" t="s">
        <v>164</v>
      </c>
      <c r="H328" s="298" t="n">
        <v>180</v>
      </c>
      <c r="I328" s="297" t="s">
        <v>889</v>
      </c>
      <c r="J328" s="22" t="s">
        <v>890</v>
      </c>
      <c r="K328" s="298" t="n">
        <v>180</v>
      </c>
      <c r="L328" s="297" t="s">
        <v>696</v>
      </c>
      <c r="M328" s="22" t="s">
        <v>176</v>
      </c>
      <c r="N328" s="298" t="n">
        <v>180</v>
      </c>
    </row>
    <row customFormat="true" ht="66" outlineLevel="0" r="329" s="46">
      <c r="A329" s="295" t="s">
        <v>643</v>
      </c>
      <c r="B329" s="296" t="n">
        <v>200</v>
      </c>
      <c r="C329" s="299" t="s">
        <v>738</v>
      </c>
      <c r="D329" s="22" t="s">
        <v>144</v>
      </c>
      <c r="E329" s="298" t="n">
        <v>200</v>
      </c>
      <c r="F329" s="299" t="s">
        <v>645</v>
      </c>
      <c r="G329" s="22" t="s">
        <v>171</v>
      </c>
      <c r="H329" s="298" t="n">
        <v>200</v>
      </c>
      <c r="I329" s="299" t="s">
        <v>646</v>
      </c>
      <c r="J329" s="22" t="s">
        <v>112</v>
      </c>
      <c r="K329" s="298" t="n">
        <v>200</v>
      </c>
      <c r="L329" s="299" t="s">
        <v>738</v>
      </c>
      <c r="M329" s="22" t="s">
        <v>144</v>
      </c>
      <c r="N329" s="298" t="n">
        <v>200</v>
      </c>
    </row>
    <row customFormat="true" ht="49.5" outlineLevel="0" r="330" s="46">
      <c r="A330" s="295" t="s">
        <v>623</v>
      </c>
      <c r="B330" s="296" t="n">
        <v>20</v>
      </c>
      <c r="C330" s="299" t="n"/>
      <c r="D330" s="22" t="s">
        <v>37</v>
      </c>
      <c r="E330" s="298" t="n">
        <v>20</v>
      </c>
      <c r="F330" s="299" t="n"/>
      <c r="G330" s="22" t="s">
        <v>37</v>
      </c>
      <c r="H330" s="298" t="n">
        <v>20</v>
      </c>
      <c r="I330" s="299" t="n"/>
      <c r="J330" s="22" t="s">
        <v>37</v>
      </c>
      <c r="K330" s="298" t="n">
        <v>20</v>
      </c>
      <c r="L330" s="299" t="n"/>
      <c r="M330" s="22" t="s">
        <v>37</v>
      </c>
      <c r="N330" s="298" t="n">
        <v>20</v>
      </c>
    </row>
    <row customFormat="true" ht="33" outlineLevel="0" r="331" s="46">
      <c r="A331" s="295" t="s">
        <v>647</v>
      </c>
      <c r="B331" s="296" t="n">
        <v>40</v>
      </c>
      <c r="C331" s="299" t="n"/>
      <c r="D331" s="22" t="s">
        <v>52</v>
      </c>
      <c r="E331" s="298" t="n">
        <v>50</v>
      </c>
      <c r="F331" s="299" t="n"/>
      <c r="G331" s="22" t="s">
        <v>52</v>
      </c>
      <c r="H331" s="298" t="n">
        <v>50</v>
      </c>
      <c r="I331" s="299" t="n"/>
      <c r="J331" s="22" t="s">
        <v>52</v>
      </c>
      <c r="K331" s="298" t="n">
        <v>50</v>
      </c>
      <c r="L331" s="299" t="n"/>
      <c r="M331" s="22" t="s">
        <v>52</v>
      </c>
      <c r="N331" s="298" t="n">
        <v>50</v>
      </c>
    </row>
    <row customFormat="true" ht="16.5" outlineLevel="0" r="332" s="46">
      <c r="A332" s="295" t="s">
        <v>624</v>
      </c>
      <c r="B332" s="296" t="n">
        <v>100</v>
      </c>
      <c r="C332" s="297" t="s">
        <v>38</v>
      </c>
      <c r="D332" s="22" t="s">
        <v>39</v>
      </c>
      <c r="E332" s="298" t="n">
        <v>100</v>
      </c>
      <c r="F332" s="297" t="s">
        <v>38</v>
      </c>
      <c r="G332" s="22" t="s">
        <v>680</v>
      </c>
      <c r="H332" s="298" t="n">
        <v>100</v>
      </c>
      <c r="I332" s="297" t="s">
        <v>38</v>
      </c>
      <c r="J332" s="22" t="s">
        <v>53</v>
      </c>
      <c r="K332" s="298" t="n">
        <v>100</v>
      </c>
      <c r="L332" s="297" t="s">
        <v>38</v>
      </c>
      <c r="M332" s="22" t="s">
        <v>39</v>
      </c>
      <c r="N332" s="298" t="n">
        <v>100</v>
      </c>
    </row>
    <row customFormat="true" ht="16.5" outlineLevel="0" r="333" s="7">
      <c r="A333" s="300" t="n"/>
      <c r="B333" s="301" t="n"/>
      <c r="C333" s="302" t="s">
        <v>54</v>
      </c>
      <c r="D333" s="303" t="s"/>
      <c r="E333" s="304" t="n">
        <f aca="false" ca="false" dt2D="false" dtr="false" t="normal">SUM(E325:E332)</f>
        <v>1025</v>
      </c>
      <c r="F333" s="302" t="s">
        <v>54</v>
      </c>
      <c r="G333" s="303" t="s"/>
      <c r="H333" s="304" t="n">
        <f aca="false" ca="false" dt2D="false" dtr="false" t="normal">SUM(H325:H332)</f>
        <v>1000</v>
      </c>
      <c r="I333" s="302" t="s">
        <v>54</v>
      </c>
      <c r="J333" s="303" t="s"/>
      <c r="K333" s="304" t="n">
        <f aca="false" ca="false" dt2D="false" dtr="false" t="normal">SUM(K325:K332)</f>
        <v>1000</v>
      </c>
      <c r="L333" s="302" t="s">
        <v>54</v>
      </c>
      <c r="M333" s="303" t="s"/>
      <c r="N333" s="304" t="n">
        <f aca="false" ca="false" dt2D="false" dtr="false" t="normal">SUM(N325:N332)</f>
        <v>1025</v>
      </c>
    </row>
    <row customFormat="true" ht="16.5" outlineLevel="0" r="334" s="46">
      <c r="A334" s="295" t="s">
        <v>681</v>
      </c>
      <c r="B334" s="296" t="n">
        <v>50</v>
      </c>
      <c r="C334" s="297" t="s">
        <v>683</v>
      </c>
      <c r="D334" s="22" t="s">
        <v>146</v>
      </c>
      <c r="E334" s="298" t="n">
        <v>80</v>
      </c>
      <c r="F334" s="307" t="s">
        <v>682</v>
      </c>
      <c r="G334" s="22" t="s">
        <v>77</v>
      </c>
      <c r="H334" s="298" t="n">
        <v>75</v>
      </c>
      <c r="I334" s="297" t="s">
        <v>739</v>
      </c>
      <c r="J334" s="22" t="s">
        <v>114</v>
      </c>
      <c r="K334" s="298" t="n">
        <v>75</v>
      </c>
      <c r="L334" s="297" t="s">
        <v>683</v>
      </c>
      <c r="M334" s="22" t="s">
        <v>146</v>
      </c>
      <c r="N334" s="298" t="n">
        <v>80</v>
      </c>
    </row>
    <row customFormat="true" ht="49.5" outlineLevel="0" r="335" s="46">
      <c r="A335" s="295" t="s">
        <v>619</v>
      </c>
      <c r="B335" s="296" t="n">
        <v>200</v>
      </c>
      <c r="C335" s="297" t="s">
        <v>620</v>
      </c>
      <c r="D335" s="22" t="s">
        <v>36</v>
      </c>
      <c r="E335" s="298" t="n">
        <v>200</v>
      </c>
      <c r="F335" s="299" t="s">
        <v>621</v>
      </c>
      <c r="G335" s="22" t="s">
        <v>85</v>
      </c>
      <c r="H335" s="298" t="n">
        <v>200</v>
      </c>
      <c r="I335" s="297" t="s">
        <v>752</v>
      </c>
      <c r="J335" s="22" t="s">
        <v>122</v>
      </c>
      <c r="K335" s="298" t="n">
        <v>200</v>
      </c>
      <c r="L335" s="297" t="s">
        <v>620</v>
      </c>
      <c r="M335" s="22" t="s">
        <v>36</v>
      </c>
      <c r="N335" s="298" t="n">
        <v>200</v>
      </c>
    </row>
    <row customFormat="true" ht="16.5" outlineLevel="0" r="336" s="46">
      <c r="A336" s="295" t="s">
        <v>624</v>
      </c>
      <c r="B336" s="296" t="n">
        <v>100</v>
      </c>
      <c r="C336" s="299" t="s">
        <v>38</v>
      </c>
      <c r="D336" s="22" t="s">
        <v>78</v>
      </c>
      <c r="E336" s="298" t="n">
        <v>100</v>
      </c>
      <c r="F336" s="299" t="s">
        <v>38</v>
      </c>
      <c r="G336" s="22" t="s">
        <v>891</v>
      </c>
      <c r="H336" s="298" t="n">
        <v>100</v>
      </c>
      <c r="I336" s="299" t="s">
        <v>38</v>
      </c>
      <c r="J336" s="22" t="s">
        <v>39</v>
      </c>
      <c r="K336" s="298" t="n">
        <v>100</v>
      </c>
      <c r="L336" s="299" t="s">
        <v>38</v>
      </c>
      <c r="M336" s="22" t="s">
        <v>78</v>
      </c>
      <c r="N336" s="298" t="n">
        <v>100</v>
      </c>
    </row>
    <row customFormat="true" ht="16.5" outlineLevel="0" r="337" s="7">
      <c r="A337" s="300" t="n"/>
      <c r="B337" s="301" t="n"/>
      <c r="C337" s="302" t="s">
        <v>59</v>
      </c>
      <c r="D337" s="303" t="s"/>
      <c r="E337" s="304" t="n">
        <f aca="false" ca="false" dt2D="false" dtr="false" t="normal">SUM(E334:E336)</f>
        <v>380</v>
      </c>
      <c r="F337" s="302" t="s">
        <v>59</v>
      </c>
      <c r="G337" s="303" t="s"/>
      <c r="H337" s="304" t="n">
        <f aca="false" ca="false" dt2D="false" dtr="false" t="normal">SUM(H334:H336)</f>
        <v>375</v>
      </c>
      <c r="I337" s="302" t="s">
        <v>59</v>
      </c>
      <c r="J337" s="303" t="s"/>
      <c r="K337" s="304" t="n">
        <f aca="false" ca="false" dt2D="false" dtr="false" t="normal">SUM(K334:K336)</f>
        <v>375</v>
      </c>
      <c r="L337" s="302" t="s">
        <v>59</v>
      </c>
      <c r="M337" s="303" t="s"/>
      <c r="N337" s="304" t="n">
        <f aca="false" ca="false" dt2D="false" dtr="false" t="normal">SUM(N334:N336)</f>
        <v>380</v>
      </c>
    </row>
    <row customFormat="true" ht="16.5" outlineLevel="0" r="338" s="7">
      <c r="A338" s="300" t="n"/>
      <c r="B338" s="301" t="n"/>
      <c r="C338" s="302" t="s">
        <v>892</v>
      </c>
      <c r="D338" s="303" t="s"/>
      <c r="E338" s="305" t="n">
        <f aca="false" ca="false" dt2D="false" dtr="false" t="normal">E337+E333+E324</f>
        <v>2020</v>
      </c>
      <c r="F338" s="302" t="s">
        <v>892</v>
      </c>
      <c r="G338" s="303" t="s"/>
      <c r="H338" s="305" t="n">
        <f aca="false" ca="false" dt2D="false" dtr="false" t="normal">H337+H333+H324</f>
        <v>1990</v>
      </c>
      <c r="I338" s="302" t="s">
        <v>892</v>
      </c>
      <c r="J338" s="303" t="s"/>
      <c r="K338" s="305" t="n">
        <f aca="false" ca="false" dt2D="false" dtr="false" t="normal">K337+K333+K324</f>
        <v>1980</v>
      </c>
      <c r="L338" s="302" t="s">
        <v>892</v>
      </c>
      <c r="M338" s="303" t="s"/>
      <c r="N338" s="305" t="n">
        <f aca="false" ca="false" dt2D="false" dtr="false" t="normal">N337+N333+N324</f>
        <v>2020</v>
      </c>
    </row>
    <row customFormat="true" ht="16.5" outlineLevel="0" r="339" s="46">
      <c r="A339" s="295" t="s">
        <v>612</v>
      </c>
      <c r="B339" s="296" t="n">
        <v>10</v>
      </c>
      <c r="C339" s="297" t="s">
        <v>27</v>
      </c>
      <c r="D339" s="22" t="s">
        <v>28</v>
      </c>
      <c r="E339" s="298" t="n">
        <v>10</v>
      </c>
      <c r="F339" s="297" t="s">
        <v>27</v>
      </c>
      <c r="G339" s="22" t="s">
        <v>28</v>
      </c>
      <c r="H339" s="298" t="n">
        <v>10</v>
      </c>
      <c r="I339" s="297" t="s">
        <v>27</v>
      </c>
      <c r="J339" s="22" t="s">
        <v>28</v>
      </c>
      <c r="K339" s="298" t="n">
        <v>10</v>
      </c>
      <c r="L339" s="297" t="s">
        <v>27</v>
      </c>
      <c r="M339" s="22" t="s">
        <v>28</v>
      </c>
      <c r="N339" s="298" t="n">
        <v>10</v>
      </c>
    </row>
    <row customFormat="true" ht="33" outlineLevel="0" r="340" s="46">
      <c r="A340" s="295" t="s">
        <v>653</v>
      </c>
      <c r="B340" s="296" t="n">
        <v>200</v>
      </c>
      <c r="C340" s="297" t="s">
        <v>655</v>
      </c>
      <c r="D340" s="22" t="s">
        <v>211</v>
      </c>
      <c r="E340" s="298" t="n">
        <v>230</v>
      </c>
      <c r="F340" s="299" t="s">
        <v>654</v>
      </c>
      <c r="G340" s="22" t="s">
        <v>893</v>
      </c>
      <c r="H340" s="298" t="n">
        <v>200</v>
      </c>
      <c r="I340" s="299" t="s">
        <v>654</v>
      </c>
      <c r="J340" s="22" t="s">
        <v>63</v>
      </c>
      <c r="K340" s="298" t="n">
        <v>230</v>
      </c>
      <c r="L340" s="297" t="s">
        <v>655</v>
      </c>
      <c r="M340" s="22" t="s">
        <v>211</v>
      </c>
      <c r="N340" s="298" t="n">
        <v>230</v>
      </c>
    </row>
    <row customFormat="true" ht="49.5" outlineLevel="0" r="341" s="46">
      <c r="A341" s="295" t="s">
        <v>619</v>
      </c>
      <c r="B341" s="296" t="n">
        <v>200</v>
      </c>
      <c r="C341" s="297" t="s">
        <v>658</v>
      </c>
      <c r="D341" s="22" t="s">
        <v>66</v>
      </c>
      <c r="E341" s="298" t="n">
        <v>200</v>
      </c>
      <c r="F341" s="297" t="s">
        <v>620</v>
      </c>
      <c r="G341" s="22" t="s">
        <v>36</v>
      </c>
      <c r="H341" s="298" t="n">
        <v>200</v>
      </c>
      <c r="I341" s="299" t="s">
        <v>620</v>
      </c>
      <c r="J341" s="22" t="s">
        <v>136</v>
      </c>
      <c r="K341" s="298" t="n">
        <v>200</v>
      </c>
      <c r="L341" s="297" t="s">
        <v>658</v>
      </c>
      <c r="M341" s="22" t="s">
        <v>66</v>
      </c>
      <c r="N341" s="298" t="n">
        <v>200</v>
      </c>
    </row>
    <row customFormat="true" ht="16.5" outlineLevel="0" r="342" s="46">
      <c r="A342" s="295" t="s">
        <v>648</v>
      </c>
      <c r="B342" s="296" t="n">
        <v>50</v>
      </c>
      <c r="C342" s="297" t="s">
        <v>659</v>
      </c>
      <c r="D342" s="22" t="s">
        <v>212</v>
      </c>
      <c r="E342" s="298" t="n">
        <v>50</v>
      </c>
      <c r="F342" s="297" t="s">
        <v>659</v>
      </c>
      <c r="G342" s="22" t="s">
        <v>68</v>
      </c>
      <c r="H342" s="298" t="n">
        <v>50</v>
      </c>
      <c r="I342" s="297" t="s">
        <v>659</v>
      </c>
      <c r="J342" s="22" t="s">
        <v>148</v>
      </c>
      <c r="K342" s="298" t="n">
        <v>50</v>
      </c>
      <c r="L342" s="297" t="s">
        <v>659</v>
      </c>
      <c r="M342" s="22" t="s">
        <v>212</v>
      </c>
      <c r="N342" s="298" t="n">
        <v>50</v>
      </c>
    </row>
    <row customFormat="true" ht="16.5" outlineLevel="0" r="343" s="46">
      <c r="A343" s="295" t="s">
        <v>624</v>
      </c>
      <c r="B343" s="296" t="n">
        <v>100</v>
      </c>
      <c r="C343" s="297" t="s">
        <v>38</v>
      </c>
      <c r="D343" s="22" t="s">
        <v>39</v>
      </c>
      <c r="E343" s="298" t="n">
        <v>100</v>
      </c>
      <c r="F343" s="297" t="s">
        <v>38</v>
      </c>
      <c r="G343" s="22" t="s">
        <v>53</v>
      </c>
      <c r="H343" s="298" t="n">
        <v>100</v>
      </c>
      <c r="I343" s="297" t="s">
        <v>38</v>
      </c>
      <c r="J343" s="22" t="s">
        <v>115</v>
      </c>
      <c r="K343" s="298" t="n">
        <v>100</v>
      </c>
      <c r="L343" s="297" t="s">
        <v>38</v>
      </c>
      <c r="M343" s="22" t="s">
        <v>39</v>
      </c>
      <c r="N343" s="298" t="n">
        <v>100</v>
      </c>
    </row>
    <row customFormat="true" ht="16.5" outlineLevel="0" r="344" s="7">
      <c r="A344" s="300" t="n"/>
      <c r="B344" s="301" t="n"/>
      <c r="C344" s="302" t="s">
        <v>40</v>
      </c>
      <c r="D344" s="303" t="s"/>
      <c r="E344" s="304" t="n">
        <f aca="false" ca="false" dt2D="false" dtr="false" t="normal">SUM(E339:E343)</f>
        <v>590</v>
      </c>
      <c r="F344" s="302" t="s">
        <v>40</v>
      </c>
      <c r="G344" s="303" t="s"/>
      <c r="H344" s="304" t="n">
        <f aca="false" ca="false" dt2D="false" dtr="false" t="normal">SUM(H339:H343)</f>
        <v>560</v>
      </c>
      <c r="I344" s="302" t="s">
        <v>40</v>
      </c>
      <c r="J344" s="303" t="s"/>
      <c r="K344" s="304" t="n">
        <f aca="false" ca="false" dt2D="false" dtr="false" t="normal">SUM(K339:K343)</f>
        <v>590</v>
      </c>
      <c r="L344" s="302" t="s">
        <v>40</v>
      </c>
      <c r="M344" s="303" t="s"/>
      <c r="N344" s="304" t="n">
        <f aca="false" ca="false" dt2D="false" dtr="false" t="normal">SUM(N339:N343)</f>
        <v>590</v>
      </c>
    </row>
    <row customFormat="true" ht="49.5" outlineLevel="0" r="345" s="46">
      <c r="A345" s="295" t="s">
        <v>625</v>
      </c>
      <c r="B345" s="296" t="n">
        <v>100</v>
      </c>
      <c r="C345" s="299" t="s">
        <v>191</v>
      </c>
      <c r="D345" s="22" t="s">
        <v>213</v>
      </c>
      <c r="E345" s="298" t="n">
        <v>100</v>
      </c>
      <c r="F345" s="297" t="s">
        <v>800</v>
      </c>
      <c r="G345" s="22" t="s">
        <v>168</v>
      </c>
      <c r="H345" s="298" t="n">
        <v>100</v>
      </c>
      <c r="I345" s="297" t="s">
        <v>764</v>
      </c>
      <c r="J345" s="22" t="s">
        <v>206</v>
      </c>
      <c r="K345" s="298" t="n">
        <v>100</v>
      </c>
      <c r="L345" s="299" t="s">
        <v>191</v>
      </c>
      <c r="M345" s="22" t="s">
        <v>213</v>
      </c>
      <c r="N345" s="298" t="n">
        <v>100</v>
      </c>
    </row>
    <row customFormat="true" ht="66" outlineLevel="0" r="346" s="46">
      <c r="A346" s="295" t="s">
        <v>666</v>
      </c>
      <c r="B346" s="296" t="n">
        <v>250</v>
      </c>
      <c r="C346" s="308" t="s">
        <v>765</v>
      </c>
      <c r="D346" s="22" t="s">
        <v>179</v>
      </c>
      <c r="E346" s="298" t="n">
        <v>260</v>
      </c>
      <c r="F346" s="299" t="s">
        <v>725</v>
      </c>
      <c r="G346" s="22" t="s">
        <v>726</v>
      </c>
      <c r="H346" s="298" t="n">
        <v>250</v>
      </c>
      <c r="I346" s="297" t="s">
        <v>670</v>
      </c>
      <c r="J346" s="22" t="s">
        <v>671</v>
      </c>
      <c r="K346" s="298" t="n">
        <v>250</v>
      </c>
      <c r="L346" s="308" t="s">
        <v>765</v>
      </c>
      <c r="M346" s="22" t="s">
        <v>179</v>
      </c>
      <c r="N346" s="298" t="n">
        <v>260</v>
      </c>
    </row>
    <row customFormat="true" ht="33" outlineLevel="0" r="347" s="46">
      <c r="A347" s="295" t="s">
        <v>787</v>
      </c>
      <c r="B347" s="296" t="n">
        <v>280</v>
      </c>
      <c r="C347" s="299" t="s">
        <v>833</v>
      </c>
      <c r="D347" s="22" t="s">
        <v>215</v>
      </c>
      <c r="E347" s="298" t="n">
        <v>280</v>
      </c>
      <c r="F347" s="299" t="s">
        <v>788</v>
      </c>
      <c r="G347" s="22" t="s">
        <v>894</v>
      </c>
      <c r="H347" s="298" t="n">
        <v>280</v>
      </c>
      <c r="I347" s="299" t="s">
        <v>895</v>
      </c>
      <c r="J347" s="22" t="s">
        <v>896</v>
      </c>
      <c r="K347" s="298" t="n">
        <v>280</v>
      </c>
      <c r="L347" s="299" t="s">
        <v>833</v>
      </c>
      <c r="M347" s="22" t="s">
        <v>215</v>
      </c>
      <c r="N347" s="298" t="n">
        <v>280</v>
      </c>
    </row>
    <row customFormat="true" ht="66" outlineLevel="0" r="348" s="46">
      <c r="A348" s="295" t="s">
        <v>643</v>
      </c>
      <c r="B348" s="296" t="n">
        <v>200</v>
      </c>
      <c r="C348" s="307" t="s">
        <v>646</v>
      </c>
      <c r="D348" s="22" t="s">
        <v>155</v>
      </c>
      <c r="E348" s="298" t="n">
        <v>200</v>
      </c>
      <c r="F348" s="307" t="s">
        <v>869</v>
      </c>
      <c r="G348" s="22" t="s">
        <v>870</v>
      </c>
      <c r="H348" s="298" t="n">
        <v>200</v>
      </c>
      <c r="I348" s="297" t="s">
        <v>645</v>
      </c>
      <c r="J348" s="22" t="s">
        <v>129</v>
      </c>
      <c r="K348" s="298" t="n">
        <v>200</v>
      </c>
      <c r="L348" s="307" t="s">
        <v>646</v>
      </c>
      <c r="M348" s="22" t="s">
        <v>155</v>
      </c>
      <c r="N348" s="298" t="n">
        <v>200</v>
      </c>
    </row>
    <row customFormat="true" ht="49.5" outlineLevel="0" r="349" s="46">
      <c r="A349" s="295" t="s">
        <v>623</v>
      </c>
      <c r="B349" s="296" t="n">
        <v>20</v>
      </c>
      <c r="C349" s="299" t="n"/>
      <c r="D349" s="22" t="s">
        <v>37</v>
      </c>
      <c r="E349" s="298" t="n">
        <v>20</v>
      </c>
      <c r="F349" s="299" t="n"/>
      <c r="G349" s="22" t="s">
        <v>37</v>
      </c>
      <c r="H349" s="298" t="n">
        <v>20</v>
      </c>
      <c r="I349" s="299" t="n"/>
      <c r="J349" s="22" t="s">
        <v>37</v>
      </c>
      <c r="K349" s="298" t="n">
        <v>20</v>
      </c>
      <c r="L349" s="299" t="n"/>
      <c r="M349" s="22" t="s">
        <v>37</v>
      </c>
      <c r="N349" s="298" t="n">
        <v>20</v>
      </c>
    </row>
    <row customFormat="true" ht="33" outlineLevel="0" r="350" s="46">
      <c r="A350" s="295" t="s">
        <v>647</v>
      </c>
      <c r="B350" s="296" t="n">
        <v>40</v>
      </c>
      <c r="C350" s="299" t="n"/>
      <c r="D350" s="22" t="s">
        <v>52</v>
      </c>
      <c r="E350" s="298" t="n">
        <v>50</v>
      </c>
      <c r="F350" s="299" t="n"/>
      <c r="G350" s="22" t="s">
        <v>52</v>
      </c>
      <c r="H350" s="298" t="n">
        <v>50</v>
      </c>
      <c r="I350" s="299" t="n"/>
      <c r="J350" s="22" t="s">
        <v>52</v>
      </c>
      <c r="K350" s="298" t="n">
        <v>50</v>
      </c>
      <c r="L350" s="299" t="n"/>
      <c r="M350" s="22" t="s">
        <v>52</v>
      </c>
      <c r="N350" s="298" t="n">
        <v>50</v>
      </c>
    </row>
    <row customFormat="true" ht="16.5" outlineLevel="0" r="351" s="46">
      <c r="A351" s="295" t="s">
        <v>624</v>
      </c>
      <c r="B351" s="296" t="n">
        <v>100</v>
      </c>
      <c r="C351" s="297" t="s">
        <v>38</v>
      </c>
      <c r="D351" s="22" t="s">
        <v>53</v>
      </c>
      <c r="E351" s="298" t="n">
        <v>100</v>
      </c>
      <c r="F351" s="297" t="s">
        <v>38</v>
      </c>
      <c r="G351" s="22" t="s">
        <v>39</v>
      </c>
      <c r="H351" s="298" t="n">
        <v>100</v>
      </c>
      <c r="I351" s="297" t="s">
        <v>38</v>
      </c>
      <c r="J351" s="22" t="s">
        <v>97</v>
      </c>
      <c r="K351" s="298" t="n">
        <v>100</v>
      </c>
      <c r="L351" s="297" t="s">
        <v>38</v>
      </c>
      <c r="M351" s="22" t="s">
        <v>53</v>
      </c>
      <c r="N351" s="298" t="n">
        <v>100</v>
      </c>
    </row>
    <row customFormat="true" ht="16.5" outlineLevel="0" r="352" s="7">
      <c r="A352" s="300" t="n"/>
      <c r="B352" s="301" t="n"/>
      <c r="C352" s="302" t="s">
        <v>54</v>
      </c>
      <c r="D352" s="303" t="s"/>
      <c r="E352" s="304" t="n">
        <f aca="false" ca="false" dt2D="false" dtr="false" t="normal">SUM(E345:E351)</f>
        <v>1010</v>
      </c>
      <c r="F352" s="302" t="s">
        <v>54</v>
      </c>
      <c r="G352" s="303" t="s"/>
      <c r="H352" s="304" t="n">
        <f aca="false" ca="false" dt2D="false" dtr="false" t="normal">SUM(H345:H351)</f>
        <v>1000</v>
      </c>
      <c r="I352" s="302" t="s">
        <v>54</v>
      </c>
      <c r="J352" s="303" t="s"/>
      <c r="K352" s="304" t="n">
        <f aca="false" ca="false" dt2D="false" dtr="false" t="normal">SUM(K345:K351)</f>
        <v>1000</v>
      </c>
      <c r="L352" s="302" t="s">
        <v>54</v>
      </c>
      <c r="M352" s="303" t="s"/>
      <c r="N352" s="304" t="n">
        <f aca="false" ca="false" dt2D="false" dtr="false" t="normal">SUM(N345:N351)</f>
        <v>1010</v>
      </c>
    </row>
    <row customFormat="true" ht="16.5" outlineLevel="0" r="353" s="46">
      <c r="A353" s="295" t="s">
        <v>648</v>
      </c>
      <c r="B353" s="296" t="n">
        <v>50</v>
      </c>
      <c r="C353" s="299" t="s">
        <v>56</v>
      </c>
      <c r="D353" s="22" t="s">
        <v>157</v>
      </c>
      <c r="E353" s="298" t="n">
        <v>100</v>
      </c>
      <c r="F353" s="299" t="s">
        <v>56</v>
      </c>
      <c r="G353" s="22" t="s">
        <v>57</v>
      </c>
      <c r="H353" s="298" t="n">
        <v>100</v>
      </c>
      <c r="I353" s="299" t="s">
        <v>791</v>
      </c>
      <c r="J353" s="22" t="s">
        <v>792</v>
      </c>
      <c r="K353" s="298" t="n">
        <v>100</v>
      </c>
      <c r="L353" s="299" t="s">
        <v>56</v>
      </c>
      <c r="M353" s="22" t="s">
        <v>157</v>
      </c>
      <c r="N353" s="298" t="n">
        <v>100</v>
      </c>
    </row>
    <row customFormat="true" ht="33" outlineLevel="0" r="354" s="46">
      <c r="A354" s="295" t="s">
        <v>651</v>
      </c>
      <c r="B354" s="296" t="n">
        <v>200</v>
      </c>
      <c r="C354" s="309" t="n"/>
      <c r="D354" s="22" t="s">
        <v>158</v>
      </c>
      <c r="E354" s="298" t="n">
        <v>200</v>
      </c>
      <c r="F354" s="309" t="n"/>
      <c r="G354" s="22" t="s">
        <v>793</v>
      </c>
      <c r="H354" s="298" t="n">
        <v>200</v>
      </c>
      <c r="I354" s="309" t="n"/>
      <c r="J354" s="22" t="s">
        <v>96</v>
      </c>
      <c r="K354" s="298" t="n">
        <v>200</v>
      </c>
      <c r="L354" s="309" t="n"/>
      <c r="M354" s="22" t="s">
        <v>158</v>
      </c>
      <c r="N354" s="298" t="n">
        <v>200</v>
      </c>
    </row>
    <row customFormat="true" ht="16.5" outlineLevel="0" r="355" s="46">
      <c r="A355" s="295" t="s">
        <v>624</v>
      </c>
      <c r="B355" s="296" t="n">
        <v>100</v>
      </c>
      <c r="C355" s="299" t="s">
        <v>38</v>
      </c>
      <c r="D355" s="22" t="s">
        <v>97</v>
      </c>
      <c r="E355" s="298" t="n">
        <v>100</v>
      </c>
      <c r="F355" s="299" t="s">
        <v>38</v>
      </c>
      <c r="G355" s="22" t="s">
        <v>133</v>
      </c>
      <c r="H355" s="298" t="n">
        <v>100</v>
      </c>
      <c r="I355" s="299" t="s">
        <v>38</v>
      </c>
      <c r="J355" s="22" t="s">
        <v>680</v>
      </c>
      <c r="K355" s="298" t="n">
        <v>100</v>
      </c>
      <c r="L355" s="299" t="s">
        <v>38</v>
      </c>
      <c r="M355" s="22" t="s">
        <v>97</v>
      </c>
      <c r="N355" s="298" t="n">
        <v>100</v>
      </c>
    </row>
    <row customFormat="true" ht="16.5" outlineLevel="0" r="356" s="7">
      <c r="A356" s="300" t="n"/>
      <c r="B356" s="301" t="n"/>
      <c r="C356" s="302" t="s">
        <v>59</v>
      </c>
      <c r="D356" s="303" t="s"/>
      <c r="E356" s="304" t="n">
        <f aca="false" ca="false" dt2D="false" dtr="false" t="normal">SUM(E353:E355)</f>
        <v>400</v>
      </c>
      <c r="F356" s="302" t="s">
        <v>59</v>
      </c>
      <c r="G356" s="303" t="s"/>
      <c r="H356" s="304" t="n">
        <f aca="false" ca="false" dt2D="false" dtr="false" t="normal">SUM(H353:H355)</f>
        <v>400</v>
      </c>
      <c r="I356" s="302" t="s">
        <v>59</v>
      </c>
      <c r="J356" s="303" t="s"/>
      <c r="K356" s="304" t="n">
        <f aca="false" ca="false" dt2D="false" dtr="false" t="normal">SUM(K353:K355)</f>
        <v>400</v>
      </c>
      <c r="L356" s="302" t="s">
        <v>59</v>
      </c>
      <c r="M356" s="303" t="s"/>
      <c r="N356" s="304" t="n">
        <f aca="false" ca="false" dt2D="false" dtr="false" t="normal">SUM(N353:N355)</f>
        <v>400</v>
      </c>
    </row>
    <row customFormat="true" ht="16.5" outlineLevel="0" r="357" s="7">
      <c r="A357" s="300" t="n"/>
      <c r="B357" s="301" t="n"/>
      <c r="C357" s="302" t="s">
        <v>897</v>
      </c>
      <c r="D357" s="303" t="s"/>
      <c r="E357" s="305" t="n">
        <f aca="false" ca="false" dt2D="false" dtr="false" t="normal">E344+E352+E356</f>
        <v>2000</v>
      </c>
      <c r="F357" s="302" t="s">
        <v>897</v>
      </c>
      <c r="G357" s="303" t="s"/>
      <c r="H357" s="305" t="n">
        <f aca="false" ca="false" dt2D="false" dtr="false" t="normal">H344+H352+H356</f>
        <v>1960</v>
      </c>
      <c r="I357" s="302" t="s">
        <v>897</v>
      </c>
      <c r="J357" s="303" t="s"/>
      <c r="K357" s="305" t="n">
        <f aca="false" ca="false" dt2D="false" dtr="false" t="normal">K344+K352+K356</f>
        <v>1990</v>
      </c>
      <c r="L357" s="302" t="s">
        <v>897</v>
      </c>
      <c r="M357" s="303" t="s"/>
      <c r="N357" s="305" t="n">
        <f aca="false" ca="false" dt2D="false" dtr="false" t="normal">N344+N352+N356</f>
        <v>2000</v>
      </c>
    </row>
    <row customFormat="true" ht="16.5" outlineLevel="0" r="358" s="273">
      <c r="A358" s="295" t="s">
        <v>612</v>
      </c>
      <c r="B358" s="296" t="n">
        <v>10</v>
      </c>
      <c r="C358" s="297" t="s">
        <v>29</v>
      </c>
      <c r="D358" s="22" t="s">
        <v>30</v>
      </c>
      <c r="E358" s="298" t="n">
        <v>15</v>
      </c>
      <c r="F358" s="297" t="s">
        <v>29</v>
      </c>
      <c r="G358" s="22" t="s">
        <v>30</v>
      </c>
      <c r="H358" s="298" t="n">
        <v>15</v>
      </c>
      <c r="I358" s="297" t="s">
        <v>29</v>
      </c>
      <c r="J358" s="22" t="s">
        <v>30</v>
      </c>
      <c r="K358" s="298" t="n">
        <v>15</v>
      </c>
      <c r="L358" s="297" t="s">
        <v>29</v>
      </c>
      <c r="M358" s="22" t="s">
        <v>30</v>
      </c>
      <c r="N358" s="298" t="n">
        <v>15</v>
      </c>
    </row>
    <row customFormat="true" ht="33" outlineLevel="0" r="359" s="46">
      <c r="A359" s="295" t="s">
        <v>787</v>
      </c>
      <c r="B359" s="296" t="n">
        <v>280</v>
      </c>
      <c r="C359" s="299" t="s">
        <v>788</v>
      </c>
      <c r="D359" s="22" t="s">
        <v>154</v>
      </c>
      <c r="E359" s="298" t="n">
        <v>280</v>
      </c>
      <c r="F359" s="299" t="s">
        <v>833</v>
      </c>
      <c r="G359" s="22" t="s">
        <v>215</v>
      </c>
      <c r="H359" s="298" t="n">
        <v>280</v>
      </c>
      <c r="I359" s="299" t="s">
        <v>833</v>
      </c>
      <c r="J359" s="22" t="s">
        <v>898</v>
      </c>
      <c r="K359" s="298" t="n">
        <v>280</v>
      </c>
      <c r="L359" s="299" t="s">
        <v>788</v>
      </c>
      <c r="M359" s="22" t="s">
        <v>154</v>
      </c>
      <c r="N359" s="298" t="n">
        <v>280</v>
      </c>
    </row>
    <row customFormat="true" ht="49.5" outlineLevel="0" r="360" s="46">
      <c r="A360" s="295" t="s">
        <v>619</v>
      </c>
      <c r="B360" s="296" t="n">
        <v>200</v>
      </c>
      <c r="C360" s="299" t="s">
        <v>621</v>
      </c>
      <c r="D360" s="22" t="s">
        <v>85</v>
      </c>
      <c r="E360" s="298" t="n">
        <v>200</v>
      </c>
      <c r="F360" s="299" t="s">
        <v>620</v>
      </c>
      <c r="G360" s="22" t="s">
        <v>136</v>
      </c>
      <c r="H360" s="298" t="n">
        <v>200</v>
      </c>
      <c r="I360" s="297" t="s">
        <v>658</v>
      </c>
      <c r="J360" s="22" t="s">
        <v>66</v>
      </c>
      <c r="K360" s="298" t="n">
        <v>200</v>
      </c>
      <c r="L360" s="299" t="s">
        <v>621</v>
      </c>
      <c r="M360" s="22" t="s">
        <v>85</v>
      </c>
      <c r="N360" s="298" t="n">
        <v>200</v>
      </c>
    </row>
    <row customFormat="true" ht="49.5" outlineLevel="0" r="361" s="46">
      <c r="A361" s="295" t="s">
        <v>623</v>
      </c>
      <c r="B361" s="296" t="n">
        <v>30</v>
      </c>
      <c r="C361" s="299" t="n"/>
      <c r="D361" s="22" t="s">
        <v>37</v>
      </c>
      <c r="E361" s="298" t="n">
        <v>40</v>
      </c>
      <c r="F361" s="299" t="n"/>
      <c r="G361" s="22" t="s">
        <v>37</v>
      </c>
      <c r="H361" s="298" t="n">
        <v>40</v>
      </c>
      <c r="I361" s="299" t="n"/>
      <c r="J361" s="22" t="s">
        <v>37</v>
      </c>
      <c r="K361" s="298" t="n">
        <v>40</v>
      </c>
      <c r="L361" s="299" t="n"/>
      <c r="M361" s="22" t="s">
        <v>37</v>
      </c>
      <c r="N361" s="298" t="n">
        <v>40</v>
      </c>
    </row>
    <row customFormat="true" ht="16.5" outlineLevel="0" r="362" s="46">
      <c r="A362" s="295" t="s">
        <v>624</v>
      </c>
      <c r="B362" s="296" t="n">
        <v>100</v>
      </c>
      <c r="C362" s="297" t="s">
        <v>38</v>
      </c>
      <c r="D362" s="22" t="s">
        <v>53</v>
      </c>
      <c r="E362" s="298" t="n">
        <v>100</v>
      </c>
      <c r="F362" s="297" t="s">
        <v>38</v>
      </c>
      <c r="G362" s="22" t="s">
        <v>39</v>
      </c>
      <c r="H362" s="298" t="n">
        <v>100</v>
      </c>
      <c r="I362" s="297" t="s">
        <v>38</v>
      </c>
      <c r="J362" s="22" t="s">
        <v>680</v>
      </c>
      <c r="K362" s="298" t="n">
        <v>100</v>
      </c>
      <c r="L362" s="297" t="s">
        <v>38</v>
      </c>
      <c r="M362" s="22" t="s">
        <v>53</v>
      </c>
      <c r="N362" s="298" t="n">
        <v>100</v>
      </c>
    </row>
    <row customFormat="true" ht="16.5" outlineLevel="0" r="363" s="7">
      <c r="A363" s="300" t="n"/>
      <c r="B363" s="301" t="n"/>
      <c r="C363" s="302" t="s">
        <v>40</v>
      </c>
      <c r="D363" s="303" t="s"/>
      <c r="E363" s="304" t="n">
        <f aca="false" ca="false" dt2D="false" dtr="false" t="normal">SUM(E358:E362)</f>
        <v>635</v>
      </c>
      <c r="F363" s="302" t="s">
        <v>40</v>
      </c>
      <c r="G363" s="303" t="s"/>
      <c r="H363" s="304" t="n">
        <f aca="false" ca="false" dt2D="false" dtr="false" t="normal">SUM(H358:H362)</f>
        <v>635</v>
      </c>
      <c r="I363" s="302" t="s">
        <v>40</v>
      </c>
      <c r="J363" s="303" t="s"/>
      <c r="K363" s="304" t="n">
        <f aca="false" ca="false" dt2D="false" dtr="false" t="normal">SUM(K358:K362)</f>
        <v>635</v>
      </c>
      <c r="L363" s="302" t="s">
        <v>40</v>
      </c>
      <c r="M363" s="303" t="s"/>
      <c r="N363" s="304" t="n">
        <f aca="false" ca="false" dt2D="false" dtr="false" t="normal">SUM(N358:N362)</f>
        <v>635</v>
      </c>
    </row>
    <row customFormat="true" ht="49.5" outlineLevel="0" r="364" s="46">
      <c r="A364" s="295" t="s">
        <v>625</v>
      </c>
      <c r="B364" s="296" t="n">
        <v>100</v>
      </c>
      <c r="C364" s="297" t="s">
        <v>721</v>
      </c>
      <c r="D364" s="22" t="s">
        <v>104</v>
      </c>
      <c r="E364" s="298" t="n">
        <v>100</v>
      </c>
      <c r="F364" s="297" t="s">
        <v>660</v>
      </c>
      <c r="G364" s="22" t="s">
        <v>70</v>
      </c>
      <c r="H364" s="298" t="n">
        <v>100</v>
      </c>
      <c r="I364" s="297" t="s">
        <v>783</v>
      </c>
      <c r="J364" s="22" t="s">
        <v>150</v>
      </c>
      <c r="K364" s="298" t="n">
        <v>100</v>
      </c>
      <c r="L364" s="297" t="s">
        <v>587</v>
      </c>
      <c r="M364" s="22" t="s">
        <v>801</v>
      </c>
      <c r="N364" s="298" t="n">
        <v>100</v>
      </c>
    </row>
    <row customFormat="true" ht="33" outlineLevel="0" r="365" s="46">
      <c r="A365" s="295" t="s">
        <v>754</v>
      </c>
      <c r="B365" s="296" t="n">
        <v>250</v>
      </c>
      <c r="C365" s="308" t="s">
        <v>755</v>
      </c>
      <c r="D365" s="22" t="s">
        <v>126</v>
      </c>
      <c r="E365" s="298" t="n">
        <v>270</v>
      </c>
      <c r="F365" s="297" t="s">
        <v>705</v>
      </c>
      <c r="G365" s="22" t="s">
        <v>706</v>
      </c>
      <c r="H365" s="298" t="n">
        <v>250</v>
      </c>
      <c r="I365" s="297" t="s">
        <v>629</v>
      </c>
      <c r="J365" s="22" t="s">
        <v>704</v>
      </c>
      <c r="K365" s="298" t="n">
        <v>250</v>
      </c>
      <c r="L365" s="308" t="s">
        <v>755</v>
      </c>
      <c r="M365" s="22" t="s">
        <v>126</v>
      </c>
      <c r="N365" s="298" t="n">
        <v>270</v>
      </c>
    </row>
    <row customFormat="true" ht="33" outlineLevel="0" r="366" s="46">
      <c r="A366" s="295" t="s">
        <v>687</v>
      </c>
      <c r="B366" s="296" t="n">
        <v>100</v>
      </c>
      <c r="C366" s="299" t="s">
        <v>688</v>
      </c>
      <c r="D366" s="22" t="s">
        <v>899</v>
      </c>
      <c r="E366" s="298" t="n">
        <v>105</v>
      </c>
      <c r="F366" s="299" t="s">
        <v>900</v>
      </c>
      <c r="G366" s="22" t="s">
        <v>901</v>
      </c>
      <c r="H366" s="298" t="n">
        <v>105</v>
      </c>
      <c r="I366" s="299" t="s">
        <v>902</v>
      </c>
      <c r="J366" s="22" t="s">
        <v>903</v>
      </c>
      <c r="K366" s="298" t="n">
        <v>100</v>
      </c>
      <c r="L366" s="299" t="s">
        <v>688</v>
      </c>
      <c r="M366" s="22" t="s">
        <v>899</v>
      </c>
      <c r="N366" s="298" t="n">
        <v>105</v>
      </c>
    </row>
    <row customFormat="true" ht="49.5" outlineLevel="0" r="367" s="46">
      <c r="A367" s="295" t="s">
        <v>694</v>
      </c>
      <c r="B367" s="296" t="n">
        <v>180</v>
      </c>
      <c r="C367" s="306" t="s">
        <v>697</v>
      </c>
      <c r="D367" s="22" t="s">
        <v>164</v>
      </c>
      <c r="E367" s="298" t="n">
        <v>180</v>
      </c>
      <c r="F367" s="297" t="s">
        <v>696</v>
      </c>
      <c r="G367" s="22" t="s">
        <v>176</v>
      </c>
      <c r="H367" s="298" t="n">
        <v>180</v>
      </c>
      <c r="I367" s="299" t="s">
        <v>695</v>
      </c>
      <c r="J367" s="22" t="s">
        <v>83</v>
      </c>
      <c r="K367" s="298" t="n">
        <v>180</v>
      </c>
      <c r="L367" s="306" t="s">
        <v>697</v>
      </c>
      <c r="M367" s="22" t="s">
        <v>164</v>
      </c>
      <c r="N367" s="298" t="n">
        <v>180</v>
      </c>
    </row>
    <row customFormat="true" ht="66" outlineLevel="0" r="368" s="46">
      <c r="A368" s="295" t="s">
        <v>643</v>
      </c>
      <c r="B368" s="296" t="n">
        <v>200</v>
      </c>
      <c r="C368" s="297" t="s">
        <v>644</v>
      </c>
      <c r="D368" s="22" t="s">
        <v>51</v>
      </c>
      <c r="E368" s="298" t="n">
        <v>200</v>
      </c>
      <c r="F368" s="297" t="s">
        <v>645</v>
      </c>
      <c r="G368" s="22" t="s">
        <v>129</v>
      </c>
      <c r="H368" s="298" t="n">
        <v>200</v>
      </c>
      <c r="I368" s="297" t="s">
        <v>645</v>
      </c>
      <c r="J368" s="22" t="s">
        <v>171</v>
      </c>
      <c r="K368" s="298" t="n">
        <v>200</v>
      </c>
      <c r="L368" s="297" t="s">
        <v>644</v>
      </c>
      <c r="M368" s="22" t="s">
        <v>51</v>
      </c>
      <c r="N368" s="298" t="n">
        <v>200</v>
      </c>
    </row>
    <row customFormat="true" ht="49.5" outlineLevel="0" r="369" s="46">
      <c r="A369" s="295" t="s">
        <v>623</v>
      </c>
      <c r="B369" s="296" t="n">
        <v>20</v>
      </c>
      <c r="C369" s="299" t="n"/>
      <c r="D369" s="22" t="s">
        <v>37</v>
      </c>
      <c r="E369" s="298" t="n">
        <v>20</v>
      </c>
      <c r="F369" s="299" t="n"/>
      <c r="G369" s="22" t="s">
        <v>37</v>
      </c>
      <c r="H369" s="298" t="n">
        <v>20</v>
      </c>
      <c r="I369" s="299" t="n"/>
      <c r="J369" s="22" t="s">
        <v>37</v>
      </c>
      <c r="K369" s="298" t="n">
        <v>20</v>
      </c>
      <c r="L369" s="299" t="n"/>
      <c r="M369" s="22" t="s">
        <v>37</v>
      </c>
      <c r="N369" s="298" t="n">
        <v>20</v>
      </c>
    </row>
    <row customFormat="true" ht="33" outlineLevel="0" r="370" s="46">
      <c r="A370" s="295" t="s">
        <v>647</v>
      </c>
      <c r="B370" s="296" t="n">
        <v>40</v>
      </c>
      <c r="C370" s="299" t="n"/>
      <c r="D370" s="22" t="s">
        <v>52</v>
      </c>
      <c r="E370" s="298" t="n">
        <v>50</v>
      </c>
      <c r="F370" s="299" t="n"/>
      <c r="G370" s="22" t="s">
        <v>52</v>
      </c>
      <c r="H370" s="298" t="n">
        <v>50</v>
      </c>
      <c r="I370" s="299" t="n"/>
      <c r="J370" s="22" t="s">
        <v>52</v>
      </c>
      <c r="K370" s="298" t="n">
        <v>50</v>
      </c>
      <c r="L370" s="299" t="n"/>
      <c r="M370" s="22" t="s">
        <v>52</v>
      </c>
      <c r="N370" s="298" t="n">
        <v>50</v>
      </c>
    </row>
    <row customFormat="true" ht="16.5" outlineLevel="0" r="371" s="46">
      <c r="A371" s="295" t="s">
        <v>624</v>
      </c>
      <c r="B371" s="296" t="n">
        <v>100</v>
      </c>
      <c r="C371" s="297" t="s">
        <v>38</v>
      </c>
      <c r="D371" s="22" t="s">
        <v>39</v>
      </c>
      <c r="E371" s="298" t="n">
        <v>100</v>
      </c>
      <c r="F371" s="297" t="s">
        <v>38</v>
      </c>
      <c r="G371" s="22" t="s">
        <v>680</v>
      </c>
      <c r="H371" s="298" t="n">
        <v>100</v>
      </c>
      <c r="I371" s="297" t="s">
        <v>38</v>
      </c>
      <c r="J371" s="22" t="s">
        <v>133</v>
      </c>
      <c r="K371" s="298" t="n">
        <v>100</v>
      </c>
      <c r="L371" s="297" t="s">
        <v>38</v>
      </c>
      <c r="M371" s="22" t="s">
        <v>39</v>
      </c>
      <c r="N371" s="298" t="n">
        <v>100</v>
      </c>
    </row>
    <row customFormat="true" ht="16.5" outlineLevel="0" r="372" s="7">
      <c r="A372" s="300" t="n"/>
      <c r="B372" s="301" t="n"/>
      <c r="C372" s="302" t="s">
        <v>54</v>
      </c>
      <c r="D372" s="303" t="s"/>
      <c r="E372" s="304" t="n">
        <f aca="false" ca="false" dt2D="false" dtr="false" t="normal">SUM(E364:E371)</f>
        <v>1025</v>
      </c>
      <c r="F372" s="302" t="s">
        <v>54</v>
      </c>
      <c r="G372" s="303" t="s"/>
      <c r="H372" s="304" t="n">
        <f aca="false" ca="false" dt2D="false" dtr="false" t="normal">SUM(H364:H371)</f>
        <v>1005</v>
      </c>
      <c r="I372" s="302" t="s">
        <v>54</v>
      </c>
      <c r="J372" s="303" t="s"/>
      <c r="K372" s="304" t="n">
        <f aca="false" ca="false" dt2D="false" dtr="false" t="normal">SUM(K364:K371)</f>
        <v>1000</v>
      </c>
      <c r="L372" s="302" t="s">
        <v>54</v>
      </c>
      <c r="M372" s="303" t="s"/>
      <c r="N372" s="304" t="n">
        <f aca="false" ca="false" dt2D="false" dtr="false" t="normal">SUM(N364:N371)</f>
        <v>1025</v>
      </c>
    </row>
    <row customFormat="true" ht="16.5" outlineLevel="0" r="373" s="46">
      <c r="A373" s="295" t="s">
        <v>681</v>
      </c>
      <c r="B373" s="296" t="n">
        <v>50</v>
      </c>
      <c r="C373" s="299" t="s">
        <v>682</v>
      </c>
      <c r="D373" s="22" t="s">
        <v>77</v>
      </c>
      <c r="E373" s="298" t="n">
        <v>75</v>
      </c>
      <c r="F373" s="297" t="s">
        <v>683</v>
      </c>
      <c r="G373" s="22" t="s">
        <v>146</v>
      </c>
      <c r="H373" s="298" t="n">
        <v>80</v>
      </c>
      <c r="I373" s="299" t="n"/>
      <c r="J373" s="22" t="s">
        <v>202</v>
      </c>
      <c r="K373" s="298" t="n">
        <v>75</v>
      </c>
      <c r="L373" s="299" t="s">
        <v>682</v>
      </c>
      <c r="M373" s="22" t="s">
        <v>77</v>
      </c>
      <c r="N373" s="298" t="n">
        <v>75</v>
      </c>
    </row>
    <row customFormat="true" ht="33" outlineLevel="0" r="374" s="46">
      <c r="A374" s="295" t="s">
        <v>679</v>
      </c>
      <c r="B374" s="296" t="n">
        <v>200</v>
      </c>
      <c r="C374" s="306" t="n"/>
      <c r="D374" s="22" t="s">
        <v>75</v>
      </c>
      <c r="E374" s="298" t="n">
        <v>200</v>
      </c>
      <c r="F374" s="306" t="n"/>
      <c r="G374" s="22" t="s">
        <v>75</v>
      </c>
      <c r="H374" s="298" t="n">
        <v>200</v>
      </c>
      <c r="I374" s="306" t="n"/>
      <c r="J374" s="22" t="s">
        <v>75</v>
      </c>
      <c r="K374" s="298" t="n">
        <v>200</v>
      </c>
      <c r="L374" s="306" t="n"/>
      <c r="M374" s="22" t="s">
        <v>75</v>
      </c>
      <c r="N374" s="298" t="n">
        <v>200</v>
      </c>
    </row>
    <row customFormat="true" ht="16.5" outlineLevel="0" r="375" s="46">
      <c r="A375" s="295" t="s">
        <v>624</v>
      </c>
      <c r="B375" s="296" t="n">
        <v>100</v>
      </c>
      <c r="C375" s="299" t="s">
        <v>38</v>
      </c>
      <c r="D375" s="22" t="s">
        <v>133</v>
      </c>
      <c r="E375" s="298" t="n">
        <v>150</v>
      </c>
      <c r="F375" s="299" t="s">
        <v>38</v>
      </c>
      <c r="G375" s="22" t="s">
        <v>53</v>
      </c>
      <c r="H375" s="298" t="n">
        <v>150</v>
      </c>
      <c r="I375" s="299" t="s">
        <v>38</v>
      </c>
      <c r="J375" s="22" t="s">
        <v>115</v>
      </c>
      <c r="K375" s="298" t="n">
        <v>150</v>
      </c>
      <c r="L375" s="299" t="s">
        <v>38</v>
      </c>
      <c r="M375" s="22" t="s">
        <v>133</v>
      </c>
      <c r="N375" s="298" t="n">
        <v>150</v>
      </c>
    </row>
    <row customFormat="true" ht="16.5" outlineLevel="0" r="376" s="7">
      <c r="A376" s="300" t="n"/>
      <c r="B376" s="301" t="n"/>
      <c r="C376" s="302" t="s">
        <v>59</v>
      </c>
      <c r="D376" s="303" t="s"/>
      <c r="E376" s="304" t="n">
        <f aca="false" ca="false" dt2D="false" dtr="false" t="normal">SUM(E373:E375)</f>
        <v>425</v>
      </c>
      <c r="F376" s="302" t="s">
        <v>59</v>
      </c>
      <c r="G376" s="303" t="s"/>
      <c r="H376" s="304" t="n">
        <f aca="false" ca="false" dt2D="false" dtr="false" t="normal">SUM(H373:H375)</f>
        <v>430</v>
      </c>
      <c r="I376" s="302" t="s">
        <v>59</v>
      </c>
      <c r="J376" s="303" t="s"/>
      <c r="K376" s="304" t="n">
        <f aca="false" ca="false" dt2D="false" dtr="false" t="normal">SUM(K373:K375)</f>
        <v>425</v>
      </c>
      <c r="L376" s="302" t="s">
        <v>59</v>
      </c>
      <c r="M376" s="303" t="s"/>
      <c r="N376" s="304" t="n">
        <f aca="false" ca="false" dt2D="false" dtr="false" t="normal">SUM(N373:N375)</f>
        <v>425</v>
      </c>
    </row>
    <row customFormat="true" ht="16.5" outlineLevel="0" r="377" s="7">
      <c r="A377" s="300" t="n"/>
      <c r="B377" s="301" t="n"/>
      <c r="C377" s="302" t="s">
        <v>904</v>
      </c>
      <c r="D377" s="303" t="s"/>
      <c r="E377" s="305" t="n">
        <f aca="false" ca="false" dt2D="false" dtr="false" t="normal">E363+E372+E376</f>
        <v>2085</v>
      </c>
      <c r="F377" s="302" t="s">
        <v>904</v>
      </c>
      <c r="G377" s="303" t="s"/>
      <c r="H377" s="305" t="n">
        <f aca="false" ca="false" dt2D="false" dtr="false" t="normal">H363+H372+H376</f>
        <v>2070</v>
      </c>
      <c r="I377" s="302" t="s">
        <v>904</v>
      </c>
      <c r="J377" s="303" t="s"/>
      <c r="K377" s="305" t="n">
        <f aca="false" ca="false" dt2D="false" dtr="false" t="normal">K363+K372+K376</f>
        <v>2060</v>
      </c>
      <c r="L377" s="302" t="s">
        <v>904</v>
      </c>
      <c r="M377" s="303" t="s"/>
      <c r="N377" s="305" t="n">
        <f aca="false" ca="false" dt2D="false" dtr="false" t="normal">N363+N372+N376</f>
        <v>2085</v>
      </c>
    </row>
    <row customFormat="true" ht="16.5" outlineLevel="0" r="378" s="273">
      <c r="A378" s="295" t="s">
        <v>612</v>
      </c>
      <c r="B378" s="296" t="n">
        <v>10</v>
      </c>
      <c r="C378" s="297" t="s">
        <v>27</v>
      </c>
      <c r="D378" s="22" t="s">
        <v>28</v>
      </c>
      <c r="E378" s="298" t="n">
        <v>10</v>
      </c>
      <c r="F378" s="297" t="s">
        <v>27</v>
      </c>
      <c r="G378" s="22" t="s">
        <v>28</v>
      </c>
      <c r="H378" s="298" t="n">
        <v>10</v>
      </c>
      <c r="I378" s="297" t="s">
        <v>27</v>
      </c>
      <c r="J378" s="22" t="s">
        <v>28</v>
      </c>
      <c r="K378" s="298" t="n">
        <v>10</v>
      </c>
      <c r="L378" s="297" t="s">
        <v>27</v>
      </c>
      <c r="M378" s="22" t="s">
        <v>28</v>
      </c>
      <c r="N378" s="298" t="n">
        <v>10</v>
      </c>
    </row>
    <row customFormat="true" ht="16.5" outlineLevel="0" r="379" s="273">
      <c r="A379" s="295" t="s">
        <v>612</v>
      </c>
      <c r="B379" s="296" t="n">
        <v>10</v>
      </c>
      <c r="C379" s="297" t="s">
        <v>29</v>
      </c>
      <c r="D379" s="22" t="s">
        <v>30</v>
      </c>
      <c r="E379" s="298" t="n">
        <v>15</v>
      </c>
      <c r="F379" s="297" t="s">
        <v>29</v>
      </c>
      <c r="G379" s="22" t="s">
        <v>30</v>
      </c>
      <c r="H379" s="298" t="n">
        <v>15</v>
      </c>
      <c r="I379" s="297" t="s">
        <v>29</v>
      </c>
      <c r="J379" s="22" t="s">
        <v>30</v>
      </c>
      <c r="K379" s="298" t="n">
        <v>15</v>
      </c>
      <c r="L379" s="297" t="s">
        <v>29</v>
      </c>
      <c r="M379" s="22" t="s">
        <v>30</v>
      </c>
      <c r="N379" s="298" t="n">
        <v>15</v>
      </c>
    </row>
    <row customFormat="true" ht="16.5" outlineLevel="0" r="380" s="273">
      <c r="A380" s="295" t="s">
        <v>613</v>
      </c>
      <c r="B380" s="296" t="n">
        <v>40</v>
      </c>
      <c r="C380" s="297" t="s">
        <v>31</v>
      </c>
      <c r="D380" s="22" t="s">
        <v>32</v>
      </c>
      <c r="E380" s="298" t="n">
        <v>40</v>
      </c>
      <c r="F380" s="297" t="s">
        <v>716</v>
      </c>
      <c r="G380" s="22" t="s">
        <v>717</v>
      </c>
      <c r="H380" s="298" t="n">
        <v>40</v>
      </c>
      <c r="I380" s="297" t="s">
        <v>839</v>
      </c>
      <c r="J380" s="22" t="s">
        <v>840</v>
      </c>
      <c r="K380" s="298" t="n">
        <v>40</v>
      </c>
      <c r="L380" s="297" t="s">
        <v>31</v>
      </c>
      <c r="M380" s="22" t="s">
        <v>32</v>
      </c>
      <c r="N380" s="298" t="n">
        <v>40</v>
      </c>
    </row>
    <row customFormat="true" ht="49.5" outlineLevel="0" r="381" s="46">
      <c r="A381" s="295" t="s">
        <v>614</v>
      </c>
      <c r="B381" s="296" t="n">
        <v>200</v>
      </c>
      <c r="C381" s="297" t="s">
        <v>720</v>
      </c>
      <c r="D381" s="22" t="s">
        <v>217</v>
      </c>
      <c r="E381" s="298" t="n">
        <v>210</v>
      </c>
      <c r="F381" s="297" t="s">
        <v>616</v>
      </c>
      <c r="G381" s="22" t="s">
        <v>166</v>
      </c>
      <c r="H381" s="298" t="n">
        <v>210</v>
      </c>
      <c r="I381" s="297" t="s">
        <v>761</v>
      </c>
      <c r="J381" s="22" t="s">
        <v>135</v>
      </c>
      <c r="K381" s="298" t="n">
        <v>210</v>
      </c>
      <c r="L381" s="297" t="s">
        <v>720</v>
      </c>
      <c r="M381" s="22" t="s">
        <v>217</v>
      </c>
      <c r="N381" s="298" t="n">
        <v>210</v>
      </c>
    </row>
    <row customFormat="true" ht="49.5" outlineLevel="0" r="382" s="46">
      <c r="A382" s="295" t="s">
        <v>619</v>
      </c>
      <c r="B382" s="296" t="n">
        <v>200</v>
      </c>
      <c r="C382" s="297" t="s">
        <v>620</v>
      </c>
      <c r="D382" s="22" t="s">
        <v>36</v>
      </c>
      <c r="E382" s="298" t="n">
        <v>200</v>
      </c>
      <c r="F382" s="297" t="s">
        <v>658</v>
      </c>
      <c r="G382" s="22" t="s">
        <v>66</v>
      </c>
      <c r="H382" s="298" t="n">
        <v>200</v>
      </c>
      <c r="I382" s="297" t="s">
        <v>752</v>
      </c>
      <c r="J382" s="22" t="s">
        <v>122</v>
      </c>
      <c r="K382" s="298" t="n">
        <v>200</v>
      </c>
      <c r="L382" s="297" t="s">
        <v>620</v>
      </c>
      <c r="M382" s="22" t="s">
        <v>36</v>
      </c>
      <c r="N382" s="298" t="n">
        <v>200</v>
      </c>
    </row>
    <row customFormat="true" ht="49.5" outlineLevel="0" r="383" s="46">
      <c r="A383" s="295" t="s">
        <v>623</v>
      </c>
      <c r="B383" s="296" t="n">
        <v>30</v>
      </c>
      <c r="C383" s="299" t="n"/>
      <c r="D383" s="22" t="s">
        <v>37</v>
      </c>
      <c r="E383" s="298" t="n">
        <v>40</v>
      </c>
      <c r="F383" s="299" t="n"/>
      <c r="G383" s="22" t="s">
        <v>37</v>
      </c>
      <c r="H383" s="298" t="n">
        <v>40</v>
      </c>
      <c r="I383" s="299" t="n"/>
      <c r="J383" s="22" t="s">
        <v>37</v>
      </c>
      <c r="K383" s="298" t="n">
        <v>40</v>
      </c>
      <c r="L383" s="299" t="n"/>
      <c r="M383" s="22" t="s">
        <v>37</v>
      </c>
      <c r="N383" s="298" t="n">
        <v>40</v>
      </c>
    </row>
    <row customFormat="true" ht="16.5" outlineLevel="0" r="384" s="46">
      <c r="A384" s="295" t="s">
        <v>624</v>
      </c>
      <c r="B384" s="296" t="n">
        <v>100</v>
      </c>
      <c r="C384" s="297" t="s">
        <v>38</v>
      </c>
      <c r="D384" s="22" t="s">
        <v>39</v>
      </c>
      <c r="E384" s="298" t="n">
        <v>100</v>
      </c>
      <c r="F384" s="297" t="s">
        <v>38</v>
      </c>
      <c r="G384" s="22" t="s">
        <v>97</v>
      </c>
      <c r="H384" s="298" t="n">
        <v>100</v>
      </c>
      <c r="I384" s="297" t="s">
        <v>38</v>
      </c>
      <c r="J384" s="22" t="s">
        <v>53</v>
      </c>
      <c r="K384" s="298" t="n">
        <v>100</v>
      </c>
      <c r="L384" s="297" t="s">
        <v>38</v>
      </c>
      <c r="M384" s="22" t="s">
        <v>39</v>
      </c>
      <c r="N384" s="298" t="n">
        <v>100</v>
      </c>
    </row>
    <row customFormat="true" ht="16.5" outlineLevel="0" r="385" s="7">
      <c r="A385" s="300" t="n"/>
      <c r="B385" s="301" t="n"/>
      <c r="C385" s="302" t="s">
        <v>40</v>
      </c>
      <c r="D385" s="303" t="s"/>
      <c r="E385" s="304" t="n">
        <f aca="false" ca="false" dt2D="false" dtr="false" t="normal">SUM(E381:E384)</f>
        <v>550</v>
      </c>
      <c r="F385" s="302" t="s">
        <v>40</v>
      </c>
      <c r="G385" s="303" t="s"/>
      <c r="H385" s="304" t="n">
        <f aca="false" ca="false" dt2D="false" dtr="false" t="normal">SUM(H381:H384)</f>
        <v>550</v>
      </c>
      <c r="I385" s="302" t="s">
        <v>40</v>
      </c>
      <c r="J385" s="303" t="s"/>
      <c r="K385" s="304" t="n">
        <f aca="false" ca="false" dt2D="false" dtr="false" t="normal">SUM(K381:K384)</f>
        <v>550</v>
      </c>
      <c r="L385" s="302" t="s">
        <v>40</v>
      </c>
      <c r="M385" s="303" t="s"/>
      <c r="N385" s="304" t="n">
        <f aca="false" ca="false" dt2D="false" dtr="false" t="normal">SUM(N381:N384)</f>
        <v>550</v>
      </c>
    </row>
    <row customFormat="true" ht="49.5" outlineLevel="0" r="386" s="46">
      <c r="A386" s="295" t="s">
        <v>625</v>
      </c>
      <c r="B386" s="296" t="n">
        <v>100</v>
      </c>
      <c r="C386" s="297" t="s">
        <v>660</v>
      </c>
      <c r="D386" s="22" t="s">
        <v>70</v>
      </c>
      <c r="E386" s="298" t="n">
        <v>100</v>
      </c>
      <c r="F386" s="297" t="s">
        <v>186</v>
      </c>
      <c r="G386" s="22" t="s">
        <v>187</v>
      </c>
      <c r="H386" s="298" t="n">
        <v>100</v>
      </c>
      <c r="I386" s="297" t="s">
        <v>784</v>
      </c>
      <c r="J386" s="22" t="s">
        <v>393</v>
      </c>
      <c r="K386" s="298" t="n">
        <v>100</v>
      </c>
      <c r="L386" s="297" t="s">
        <v>599</v>
      </c>
      <c r="M386" s="22" t="s">
        <v>600</v>
      </c>
      <c r="N386" s="298" t="n">
        <v>100</v>
      </c>
    </row>
    <row customFormat="true" ht="33" outlineLevel="0" r="387" s="46">
      <c r="A387" s="295" t="s">
        <v>754</v>
      </c>
      <c r="B387" s="296" t="n">
        <v>250</v>
      </c>
      <c r="C387" s="297" t="s">
        <v>905</v>
      </c>
      <c r="D387" s="22" t="s">
        <v>219</v>
      </c>
      <c r="E387" s="298" t="n">
        <v>270</v>
      </c>
      <c r="F387" s="297" t="s">
        <v>629</v>
      </c>
      <c r="G387" s="22" t="s">
        <v>704</v>
      </c>
      <c r="H387" s="298" t="n">
        <v>250</v>
      </c>
      <c r="I387" s="299" t="s">
        <v>755</v>
      </c>
      <c r="J387" s="22" t="s">
        <v>356</v>
      </c>
      <c r="K387" s="298" t="n">
        <v>150</v>
      </c>
      <c r="L387" s="297" t="s">
        <v>905</v>
      </c>
      <c r="M387" s="22" t="s">
        <v>219</v>
      </c>
      <c r="N387" s="298" t="n">
        <v>270</v>
      </c>
    </row>
    <row customFormat="true" ht="49.5" outlineLevel="0" r="388" s="46">
      <c r="A388" s="295" t="s">
        <v>729</v>
      </c>
      <c r="B388" s="296" t="n">
        <v>100</v>
      </c>
      <c r="C388" s="297" t="s">
        <v>730</v>
      </c>
      <c r="D388" s="22" t="s">
        <v>108</v>
      </c>
      <c r="E388" s="298" t="n">
        <v>100</v>
      </c>
      <c r="F388" s="299" t="s">
        <v>852</v>
      </c>
      <c r="G388" s="22" t="s">
        <v>194</v>
      </c>
      <c r="H388" s="298" t="n">
        <v>105</v>
      </c>
      <c r="I388" s="299" t="s">
        <v>853</v>
      </c>
      <c r="J388" s="22" t="s">
        <v>906</v>
      </c>
      <c r="K388" s="298" t="n">
        <v>100</v>
      </c>
      <c r="L388" s="297" t="s">
        <v>730</v>
      </c>
      <c r="M388" s="22" t="s">
        <v>108</v>
      </c>
      <c r="N388" s="298" t="n">
        <v>100</v>
      </c>
    </row>
    <row customFormat="true" ht="33" outlineLevel="0" r="389" s="46">
      <c r="A389" s="295" t="s">
        <v>638</v>
      </c>
      <c r="B389" s="296" t="n">
        <v>180</v>
      </c>
      <c r="C389" s="297" t="s">
        <v>640</v>
      </c>
      <c r="D389" s="22" t="s">
        <v>110</v>
      </c>
      <c r="E389" s="298" t="n">
        <v>180</v>
      </c>
      <c r="F389" s="297" t="s">
        <v>907</v>
      </c>
      <c r="G389" s="22" t="s">
        <v>908</v>
      </c>
      <c r="H389" s="298" t="n">
        <v>180</v>
      </c>
      <c r="I389" s="297" t="s">
        <v>639</v>
      </c>
      <c r="J389" s="22" t="s">
        <v>909</v>
      </c>
      <c r="K389" s="298" t="n">
        <v>180</v>
      </c>
      <c r="L389" s="297" t="s">
        <v>640</v>
      </c>
      <c r="M389" s="22" t="s">
        <v>110</v>
      </c>
      <c r="N389" s="298" t="n">
        <v>180</v>
      </c>
    </row>
    <row customFormat="true" ht="66" outlineLevel="0" r="390" s="46">
      <c r="A390" s="295" t="s">
        <v>643</v>
      </c>
      <c r="B390" s="296" t="n">
        <v>200</v>
      </c>
      <c r="C390" s="297" t="s">
        <v>645</v>
      </c>
      <c r="D390" s="22" t="s">
        <v>171</v>
      </c>
      <c r="E390" s="298" t="n">
        <v>200</v>
      </c>
      <c r="F390" s="297" t="s">
        <v>644</v>
      </c>
      <c r="G390" s="22" t="s">
        <v>51</v>
      </c>
      <c r="H390" s="298" t="n">
        <v>200</v>
      </c>
      <c r="I390" s="297" t="s">
        <v>645</v>
      </c>
      <c r="J390" s="22" t="s">
        <v>129</v>
      </c>
      <c r="K390" s="298" t="n">
        <v>200</v>
      </c>
      <c r="L390" s="297" t="s">
        <v>645</v>
      </c>
      <c r="M390" s="22" t="s">
        <v>171</v>
      </c>
      <c r="N390" s="298" t="n">
        <v>200</v>
      </c>
    </row>
    <row customFormat="true" ht="49.5" outlineLevel="0" r="391" s="46">
      <c r="A391" s="295" t="s">
        <v>623</v>
      </c>
      <c r="B391" s="296" t="n">
        <v>20</v>
      </c>
      <c r="C391" s="299" t="n"/>
      <c r="D391" s="22" t="s">
        <v>37</v>
      </c>
      <c r="E391" s="298" t="n">
        <v>20</v>
      </c>
      <c r="F391" s="299" t="n"/>
      <c r="G391" s="22" t="s">
        <v>37</v>
      </c>
      <c r="H391" s="298" t="n">
        <v>20</v>
      </c>
      <c r="I391" s="299" t="n"/>
      <c r="J391" s="22" t="s">
        <v>37</v>
      </c>
      <c r="K391" s="298" t="n">
        <v>20</v>
      </c>
      <c r="L391" s="299" t="n"/>
      <c r="M391" s="22" t="s">
        <v>37</v>
      </c>
      <c r="N391" s="298" t="n">
        <v>20</v>
      </c>
    </row>
    <row customFormat="true" ht="33" outlineLevel="0" r="392" s="46">
      <c r="A392" s="295" t="s">
        <v>647</v>
      </c>
      <c r="B392" s="296" t="n">
        <v>40</v>
      </c>
      <c r="C392" s="299" t="n"/>
      <c r="D392" s="22" t="s">
        <v>52</v>
      </c>
      <c r="E392" s="298" t="n">
        <v>50</v>
      </c>
      <c r="F392" s="299" t="n"/>
      <c r="G392" s="22" t="s">
        <v>52</v>
      </c>
      <c r="H392" s="298" t="n">
        <v>50</v>
      </c>
      <c r="I392" s="299" t="n"/>
      <c r="J392" s="22" t="s">
        <v>52</v>
      </c>
      <c r="K392" s="298" t="n">
        <v>50</v>
      </c>
      <c r="L392" s="299" t="n"/>
      <c r="M392" s="22" t="s">
        <v>52</v>
      </c>
      <c r="N392" s="298" t="n">
        <v>50</v>
      </c>
    </row>
    <row customFormat="true" ht="16.5" outlineLevel="0" r="393" s="46">
      <c r="A393" s="295" t="s">
        <v>624</v>
      </c>
      <c r="B393" s="296" t="n">
        <v>100</v>
      </c>
      <c r="C393" s="297" t="s">
        <v>38</v>
      </c>
      <c r="D393" s="22" t="s">
        <v>53</v>
      </c>
      <c r="E393" s="298" t="n">
        <v>100</v>
      </c>
      <c r="F393" s="297" t="s">
        <v>38</v>
      </c>
      <c r="G393" s="22" t="s">
        <v>133</v>
      </c>
      <c r="H393" s="298" t="n">
        <v>100</v>
      </c>
      <c r="I393" s="297" t="s">
        <v>38</v>
      </c>
      <c r="J393" s="22" t="s">
        <v>39</v>
      </c>
      <c r="K393" s="298" t="n">
        <v>100</v>
      </c>
      <c r="L393" s="297" t="s">
        <v>38</v>
      </c>
      <c r="M393" s="22" t="s">
        <v>53</v>
      </c>
      <c r="N393" s="298" t="n">
        <v>100</v>
      </c>
    </row>
    <row customFormat="true" ht="16.5" outlineLevel="0" r="394" s="7">
      <c r="A394" s="300" t="n"/>
      <c r="B394" s="301" t="n"/>
      <c r="C394" s="302" t="s">
        <v>54</v>
      </c>
      <c r="D394" s="303" t="s"/>
      <c r="E394" s="304" t="n">
        <f aca="false" ca="false" dt2D="false" dtr="false" t="normal">SUM(E386:E393)</f>
        <v>1020</v>
      </c>
      <c r="F394" s="302" t="s">
        <v>54</v>
      </c>
      <c r="G394" s="303" t="s"/>
      <c r="H394" s="304" t="n">
        <f aca="false" ca="false" dt2D="false" dtr="false" t="normal">SUM(H386:H393)</f>
        <v>1005</v>
      </c>
      <c r="I394" s="302" t="s">
        <v>54</v>
      </c>
      <c r="J394" s="303" t="s"/>
      <c r="K394" s="304" t="n">
        <f aca="false" ca="false" dt2D="false" dtr="false" t="normal">SUM(K386:K393)</f>
        <v>900</v>
      </c>
      <c r="L394" s="302" t="s">
        <v>54</v>
      </c>
      <c r="M394" s="303" t="s"/>
      <c r="N394" s="304" t="n">
        <f aca="false" ca="false" dt2D="false" dtr="false" t="normal">SUM(N386:N393)</f>
        <v>1020</v>
      </c>
    </row>
    <row customFormat="true" ht="33" outlineLevel="0" r="395" s="46">
      <c r="A395" s="295" t="s">
        <v>653</v>
      </c>
      <c r="B395" s="296" t="n">
        <v>50</v>
      </c>
      <c r="C395" s="299" t="s">
        <v>656</v>
      </c>
      <c r="D395" s="22" t="s">
        <v>95</v>
      </c>
      <c r="E395" s="298" t="n">
        <v>75</v>
      </c>
      <c r="F395" s="299" t="s">
        <v>825</v>
      </c>
      <c r="G395" s="22" t="s">
        <v>826</v>
      </c>
      <c r="H395" s="298" t="n">
        <v>75</v>
      </c>
      <c r="I395" s="299" t="s">
        <v>713</v>
      </c>
      <c r="J395" s="22" t="s">
        <v>714</v>
      </c>
      <c r="K395" s="298" t="n">
        <v>75</v>
      </c>
      <c r="L395" s="299" t="s">
        <v>656</v>
      </c>
      <c r="M395" s="22" t="s">
        <v>95</v>
      </c>
      <c r="N395" s="298" t="n">
        <v>75</v>
      </c>
    </row>
    <row customFormat="true" ht="33" outlineLevel="0" r="396" s="46">
      <c r="A396" s="295" t="s">
        <v>651</v>
      </c>
      <c r="B396" s="296" t="n">
        <v>200</v>
      </c>
      <c r="C396" s="309" t="n"/>
      <c r="D396" s="22" t="s">
        <v>172</v>
      </c>
      <c r="E396" s="298" t="n">
        <v>200</v>
      </c>
      <c r="F396" s="309" t="n"/>
      <c r="G396" s="22" t="s">
        <v>58</v>
      </c>
      <c r="H396" s="298" t="n">
        <v>200</v>
      </c>
      <c r="I396" s="309" t="n"/>
      <c r="J396" s="22" t="s">
        <v>158</v>
      </c>
      <c r="K396" s="298" t="n">
        <v>200</v>
      </c>
      <c r="L396" s="309" t="n"/>
      <c r="M396" s="22" t="s">
        <v>172</v>
      </c>
      <c r="N396" s="298" t="n">
        <v>200</v>
      </c>
    </row>
    <row customFormat="true" ht="16.5" outlineLevel="0" r="397" s="46">
      <c r="A397" s="295" t="s">
        <v>624</v>
      </c>
      <c r="B397" s="296" t="n">
        <v>100</v>
      </c>
      <c r="C397" s="299" t="s">
        <v>38</v>
      </c>
      <c r="D397" s="22" t="s">
        <v>78</v>
      </c>
      <c r="E397" s="298" t="n">
        <v>100</v>
      </c>
      <c r="F397" s="299" t="s">
        <v>38</v>
      </c>
      <c r="G397" s="22" t="s">
        <v>97</v>
      </c>
      <c r="H397" s="298" t="n">
        <v>100</v>
      </c>
      <c r="I397" s="299" t="s">
        <v>38</v>
      </c>
      <c r="J397" s="22" t="s">
        <v>115</v>
      </c>
      <c r="K397" s="298" t="n">
        <v>100</v>
      </c>
      <c r="L397" s="299" t="s">
        <v>38</v>
      </c>
      <c r="M397" s="22" t="s">
        <v>78</v>
      </c>
      <c r="N397" s="298" t="n">
        <v>100</v>
      </c>
    </row>
    <row customFormat="true" ht="16.5" outlineLevel="0" r="398" s="7">
      <c r="A398" s="300" t="n"/>
      <c r="B398" s="301" t="n"/>
      <c r="C398" s="302" t="s">
        <v>59</v>
      </c>
      <c r="D398" s="303" t="s"/>
      <c r="E398" s="304" t="n">
        <f aca="false" ca="false" dt2D="false" dtr="false" t="normal">SUM(E395:E397)</f>
        <v>375</v>
      </c>
      <c r="F398" s="302" t="s">
        <v>59</v>
      </c>
      <c r="G398" s="303" t="s"/>
      <c r="H398" s="304" t="n">
        <f aca="false" ca="false" dt2D="false" dtr="false" t="normal">SUM(H395:H397)</f>
        <v>375</v>
      </c>
      <c r="I398" s="302" t="s">
        <v>59</v>
      </c>
      <c r="J398" s="303" t="s"/>
      <c r="K398" s="304" t="n">
        <f aca="false" ca="false" dt2D="false" dtr="false" t="normal">SUM(K395:K397)</f>
        <v>375</v>
      </c>
      <c r="L398" s="302" t="s">
        <v>59</v>
      </c>
      <c r="M398" s="303" t="s"/>
      <c r="N398" s="304" t="n">
        <f aca="false" ca="false" dt2D="false" dtr="false" t="normal">SUM(N395:N397)</f>
        <v>375</v>
      </c>
    </row>
    <row customFormat="true" ht="16.5" outlineLevel="0" r="399" s="7">
      <c r="A399" s="300" t="n"/>
      <c r="B399" s="301" t="n"/>
      <c r="C399" s="302" t="s">
        <v>910</v>
      </c>
      <c r="D399" s="303" t="s"/>
      <c r="E399" s="305" t="n">
        <f aca="false" ca="false" dt2D="false" dtr="false" t="normal">E398+E394+E385</f>
        <v>1945</v>
      </c>
      <c r="F399" s="302" t="s">
        <v>910</v>
      </c>
      <c r="G399" s="303" t="s"/>
      <c r="H399" s="305" t="n">
        <f aca="false" ca="false" dt2D="false" dtr="false" t="normal">H398+H394+H385</f>
        <v>1930</v>
      </c>
      <c r="I399" s="302" t="s">
        <v>910</v>
      </c>
      <c r="J399" s="303" t="s"/>
      <c r="K399" s="305" t="n">
        <f aca="false" ca="false" dt2D="false" dtr="false" t="normal">K398+K394+K385</f>
        <v>1825</v>
      </c>
      <c r="L399" s="302" t="s">
        <v>910</v>
      </c>
      <c r="M399" s="303" t="s"/>
      <c r="N399" s="305" t="n">
        <f aca="false" ca="false" dt2D="false" dtr="false" t="normal">N398+N394+N385</f>
        <v>1945</v>
      </c>
    </row>
    <row customFormat="true" ht="33" outlineLevel="0" r="400" s="46">
      <c r="A400" s="295" t="s">
        <v>828</v>
      </c>
      <c r="B400" s="296" t="n">
        <v>100</v>
      </c>
      <c r="C400" s="299" t="s">
        <v>173</v>
      </c>
      <c r="D400" s="22" t="s">
        <v>174</v>
      </c>
      <c r="E400" s="298" t="n">
        <v>105</v>
      </c>
      <c r="F400" s="299" t="s">
        <v>173</v>
      </c>
      <c r="G400" s="22" t="s">
        <v>174</v>
      </c>
      <c r="H400" s="298" t="n">
        <v>105</v>
      </c>
      <c r="I400" s="299" t="s">
        <v>173</v>
      </c>
      <c r="J400" s="22" t="s">
        <v>829</v>
      </c>
      <c r="K400" s="298" t="n">
        <v>100</v>
      </c>
      <c r="L400" s="299" t="s">
        <v>173</v>
      </c>
      <c r="M400" s="22" t="s">
        <v>220</v>
      </c>
      <c r="N400" s="298" t="n">
        <v>95</v>
      </c>
    </row>
    <row customFormat="true" ht="33" outlineLevel="0" r="401" s="46">
      <c r="A401" s="295" t="s">
        <v>638</v>
      </c>
      <c r="B401" s="296" t="n">
        <v>180</v>
      </c>
      <c r="C401" s="297" t="s">
        <v>640</v>
      </c>
      <c r="D401" s="22" t="s">
        <v>110</v>
      </c>
      <c r="E401" s="298" t="n">
        <v>180</v>
      </c>
      <c r="F401" s="297" t="s">
        <v>639</v>
      </c>
      <c r="G401" s="22" t="s">
        <v>49</v>
      </c>
      <c r="H401" s="298" t="n">
        <v>180</v>
      </c>
      <c r="I401" s="297" t="s">
        <v>911</v>
      </c>
      <c r="J401" s="22" t="s">
        <v>912</v>
      </c>
      <c r="K401" s="298" t="n">
        <v>180</v>
      </c>
      <c r="L401" s="297" t="s">
        <v>640</v>
      </c>
      <c r="M401" s="22" t="s">
        <v>110</v>
      </c>
      <c r="N401" s="298" t="n">
        <v>150</v>
      </c>
    </row>
    <row customFormat="true" ht="49.5" outlineLevel="0" r="402" s="46">
      <c r="A402" s="295" t="s">
        <v>619</v>
      </c>
      <c r="B402" s="296" t="n">
        <v>200</v>
      </c>
      <c r="C402" s="297" t="s">
        <v>752</v>
      </c>
      <c r="D402" s="22" t="s">
        <v>122</v>
      </c>
      <c r="E402" s="298" t="n">
        <v>200</v>
      </c>
      <c r="F402" s="299" t="s">
        <v>621</v>
      </c>
      <c r="G402" s="22" t="s">
        <v>85</v>
      </c>
      <c r="H402" s="298" t="n">
        <v>200</v>
      </c>
      <c r="I402" s="297" t="s">
        <v>620</v>
      </c>
      <c r="J402" s="22" t="s">
        <v>36</v>
      </c>
      <c r="K402" s="298" t="n">
        <v>200</v>
      </c>
      <c r="L402" s="297" t="s">
        <v>752</v>
      </c>
      <c r="M402" s="22" t="s">
        <v>122</v>
      </c>
      <c r="N402" s="298" t="n">
        <v>200</v>
      </c>
    </row>
    <row customFormat="true" ht="49.5" outlineLevel="0" r="403" s="46">
      <c r="A403" s="295" t="s">
        <v>623</v>
      </c>
      <c r="B403" s="296" t="n">
        <v>30</v>
      </c>
      <c r="C403" s="299" t="n"/>
      <c r="D403" s="22" t="s">
        <v>37</v>
      </c>
      <c r="E403" s="298" t="n">
        <v>40</v>
      </c>
      <c r="F403" s="299" t="n"/>
      <c r="G403" s="22" t="s">
        <v>37</v>
      </c>
      <c r="H403" s="298" t="n">
        <v>40</v>
      </c>
      <c r="I403" s="299" t="n"/>
      <c r="J403" s="22" t="s">
        <v>37</v>
      </c>
      <c r="K403" s="298" t="n">
        <v>40</v>
      </c>
      <c r="L403" s="299" t="n"/>
      <c r="M403" s="22" t="s">
        <v>37</v>
      </c>
      <c r="N403" s="298" t="n">
        <v>40</v>
      </c>
    </row>
    <row customFormat="true" ht="16.5" outlineLevel="0" r="404" s="46">
      <c r="A404" s="295" t="s">
        <v>624</v>
      </c>
      <c r="B404" s="296" t="n">
        <v>100</v>
      </c>
      <c r="C404" s="297" t="s">
        <v>38</v>
      </c>
      <c r="D404" s="22" t="s">
        <v>53</v>
      </c>
      <c r="E404" s="298" t="n">
        <v>100</v>
      </c>
      <c r="F404" s="297" t="s">
        <v>38</v>
      </c>
      <c r="G404" s="22" t="s">
        <v>39</v>
      </c>
      <c r="H404" s="298" t="n">
        <v>100</v>
      </c>
      <c r="I404" s="297" t="s">
        <v>38</v>
      </c>
      <c r="J404" s="22" t="s">
        <v>133</v>
      </c>
      <c r="K404" s="298" t="n">
        <v>100</v>
      </c>
      <c r="L404" s="297" t="s">
        <v>38</v>
      </c>
      <c r="M404" s="22" t="s">
        <v>53</v>
      </c>
      <c r="N404" s="298" t="n">
        <v>100</v>
      </c>
    </row>
    <row customFormat="true" ht="16.5" outlineLevel="0" r="405" s="7">
      <c r="A405" s="300" t="n"/>
      <c r="B405" s="301" t="n"/>
      <c r="C405" s="302" t="s">
        <v>40</v>
      </c>
      <c r="D405" s="303" t="s"/>
      <c r="E405" s="304" t="n">
        <f aca="false" ca="false" dt2D="false" dtr="false" t="normal">SUM(E400:E404)</f>
        <v>625</v>
      </c>
      <c r="F405" s="302" t="s">
        <v>40</v>
      </c>
      <c r="G405" s="303" t="s"/>
      <c r="H405" s="304" t="n">
        <f aca="false" ca="false" dt2D="false" dtr="false" t="normal">SUM(H400:H404)</f>
        <v>625</v>
      </c>
      <c r="I405" s="302" t="s">
        <v>40</v>
      </c>
      <c r="J405" s="303" t="s"/>
      <c r="K405" s="304" t="n">
        <f aca="false" ca="false" dt2D="false" dtr="false" t="normal">SUM(K400:K404)</f>
        <v>620</v>
      </c>
      <c r="L405" s="302" t="s">
        <v>40</v>
      </c>
      <c r="M405" s="303" t="s"/>
      <c r="N405" s="304" t="n">
        <f aca="false" ca="false" dt2D="false" dtr="false" t="normal">SUM(N400:N404)</f>
        <v>585</v>
      </c>
    </row>
    <row customFormat="true" ht="49.5" outlineLevel="0" r="406" s="46">
      <c r="A406" s="295" t="s">
        <v>625</v>
      </c>
      <c r="B406" s="296" t="n">
        <v>100</v>
      </c>
      <c r="C406" s="297" t="s">
        <v>784</v>
      </c>
      <c r="D406" s="22" t="s">
        <v>393</v>
      </c>
      <c r="E406" s="298" t="n">
        <v>100</v>
      </c>
      <c r="F406" s="297" t="s">
        <v>721</v>
      </c>
      <c r="G406" s="22" t="s">
        <v>104</v>
      </c>
      <c r="H406" s="298" t="n">
        <v>100</v>
      </c>
      <c r="I406" s="297" t="s">
        <v>660</v>
      </c>
      <c r="J406" s="22" t="s">
        <v>70</v>
      </c>
      <c r="K406" s="298" t="n">
        <v>100</v>
      </c>
      <c r="L406" s="297" t="s">
        <v>186</v>
      </c>
      <c r="M406" s="22" t="s">
        <v>187</v>
      </c>
      <c r="N406" s="298" t="n">
        <v>100</v>
      </c>
    </row>
    <row customFormat="true" ht="33" outlineLevel="0" r="407" s="46">
      <c r="A407" s="295" t="s">
        <v>754</v>
      </c>
      <c r="B407" s="296" t="n">
        <v>250</v>
      </c>
      <c r="C407" s="299" t="s">
        <v>785</v>
      </c>
      <c r="D407" s="22" t="s">
        <v>786</v>
      </c>
      <c r="E407" s="298" t="n">
        <v>270</v>
      </c>
      <c r="F407" s="297" t="s">
        <v>630</v>
      </c>
      <c r="G407" s="22" t="s">
        <v>631</v>
      </c>
      <c r="H407" s="298" t="n">
        <v>250</v>
      </c>
      <c r="I407" s="297" t="s">
        <v>632</v>
      </c>
      <c r="J407" s="22" t="s">
        <v>633</v>
      </c>
      <c r="K407" s="298" t="n">
        <v>250</v>
      </c>
      <c r="L407" s="299" t="s">
        <v>785</v>
      </c>
      <c r="M407" s="22" t="s">
        <v>786</v>
      </c>
      <c r="N407" s="298" t="n">
        <v>270</v>
      </c>
    </row>
    <row customFormat="true" ht="33" outlineLevel="0" r="408" s="46">
      <c r="A408" s="295" t="s">
        <v>707</v>
      </c>
      <c r="B408" s="296" t="n">
        <v>280</v>
      </c>
      <c r="C408" s="299" t="s">
        <v>709</v>
      </c>
      <c r="D408" s="22" t="s">
        <v>222</v>
      </c>
      <c r="E408" s="298" t="n">
        <v>280</v>
      </c>
      <c r="F408" s="297" t="s">
        <v>710</v>
      </c>
      <c r="G408" s="22" t="s">
        <v>201</v>
      </c>
      <c r="H408" s="298" t="n">
        <v>280</v>
      </c>
      <c r="I408" s="297" t="s">
        <v>708</v>
      </c>
      <c r="J408" s="22" t="s">
        <v>91</v>
      </c>
      <c r="K408" s="298" t="n">
        <v>285</v>
      </c>
      <c r="L408" s="299" t="s">
        <v>709</v>
      </c>
      <c r="M408" s="22" t="s">
        <v>222</v>
      </c>
      <c r="N408" s="298" t="n">
        <v>280</v>
      </c>
    </row>
    <row customFormat="true" ht="66" outlineLevel="0" r="409" s="46">
      <c r="A409" s="295" t="s">
        <v>643</v>
      </c>
      <c r="B409" s="296" t="n">
        <v>200</v>
      </c>
      <c r="C409" s="297" t="s">
        <v>645</v>
      </c>
      <c r="D409" s="22" t="s">
        <v>129</v>
      </c>
      <c r="E409" s="298" t="n">
        <v>200</v>
      </c>
      <c r="F409" s="297" t="s">
        <v>645</v>
      </c>
      <c r="G409" s="22" t="s">
        <v>171</v>
      </c>
      <c r="H409" s="298" t="n">
        <v>200</v>
      </c>
      <c r="I409" s="297" t="s">
        <v>644</v>
      </c>
      <c r="J409" s="22" t="s">
        <v>51</v>
      </c>
      <c r="K409" s="298" t="n">
        <v>200</v>
      </c>
      <c r="L409" s="297" t="s">
        <v>645</v>
      </c>
      <c r="M409" s="22" t="s">
        <v>129</v>
      </c>
      <c r="N409" s="298" t="n">
        <v>200</v>
      </c>
    </row>
    <row customFormat="true" ht="49.5" outlineLevel="0" r="410" s="46">
      <c r="A410" s="295" t="s">
        <v>623</v>
      </c>
      <c r="B410" s="296" t="n">
        <v>20</v>
      </c>
      <c r="C410" s="299" t="n"/>
      <c r="D410" s="22" t="s">
        <v>37</v>
      </c>
      <c r="E410" s="298" t="n">
        <v>20</v>
      </c>
      <c r="F410" s="299" t="n"/>
      <c r="G410" s="22" t="s">
        <v>37</v>
      </c>
      <c r="H410" s="298" t="n">
        <v>20</v>
      </c>
      <c r="I410" s="299" t="n"/>
      <c r="J410" s="22" t="s">
        <v>37</v>
      </c>
      <c r="K410" s="298" t="n">
        <v>20</v>
      </c>
      <c r="L410" s="299" t="n"/>
      <c r="M410" s="22" t="s">
        <v>37</v>
      </c>
      <c r="N410" s="298" t="n">
        <v>20</v>
      </c>
    </row>
    <row customFormat="true" ht="33" outlineLevel="0" r="411" s="46">
      <c r="A411" s="295" t="s">
        <v>647</v>
      </c>
      <c r="B411" s="296" t="n">
        <v>40</v>
      </c>
      <c r="C411" s="299" t="n"/>
      <c r="D411" s="22" t="s">
        <v>52</v>
      </c>
      <c r="E411" s="298" t="n">
        <v>50</v>
      </c>
      <c r="F411" s="299" t="n"/>
      <c r="G411" s="22" t="s">
        <v>52</v>
      </c>
      <c r="H411" s="298" t="n">
        <v>50</v>
      </c>
      <c r="I411" s="299" t="n"/>
      <c r="J411" s="22" t="s">
        <v>52</v>
      </c>
      <c r="K411" s="298" t="n">
        <v>50</v>
      </c>
      <c r="L411" s="299" t="n"/>
      <c r="M411" s="22" t="s">
        <v>52</v>
      </c>
      <c r="N411" s="298" t="n">
        <v>50</v>
      </c>
    </row>
    <row customFormat="true" ht="16.5" outlineLevel="0" r="412" s="46">
      <c r="A412" s="295" t="s">
        <v>624</v>
      </c>
      <c r="B412" s="296" t="n">
        <v>100</v>
      </c>
      <c r="C412" s="297" t="s">
        <v>38</v>
      </c>
      <c r="D412" s="22" t="s">
        <v>39</v>
      </c>
      <c r="E412" s="298" t="n">
        <v>100</v>
      </c>
      <c r="F412" s="297" t="s">
        <v>38</v>
      </c>
      <c r="G412" s="22" t="s">
        <v>53</v>
      </c>
      <c r="H412" s="298" t="n">
        <v>100</v>
      </c>
      <c r="I412" s="297" t="s">
        <v>38</v>
      </c>
      <c r="J412" s="22" t="s">
        <v>97</v>
      </c>
      <c r="K412" s="298" t="n">
        <v>100</v>
      </c>
      <c r="L412" s="297" t="s">
        <v>38</v>
      </c>
      <c r="M412" s="22" t="s">
        <v>39</v>
      </c>
      <c r="N412" s="298" t="n">
        <v>100</v>
      </c>
    </row>
    <row customFormat="true" ht="16.5" outlineLevel="0" r="413" s="7">
      <c r="A413" s="300" t="n"/>
      <c r="B413" s="301" t="n"/>
      <c r="C413" s="302" t="s">
        <v>54</v>
      </c>
      <c r="D413" s="303" t="s"/>
      <c r="E413" s="304" t="n">
        <f aca="false" ca="false" dt2D="false" dtr="false" t="normal">SUM(E406:E412)</f>
        <v>1020</v>
      </c>
      <c r="F413" s="302" t="s">
        <v>54</v>
      </c>
      <c r="G413" s="303" t="s"/>
      <c r="H413" s="304" t="n">
        <f aca="false" ca="false" dt2D="false" dtr="false" t="normal">SUM(H406:H412)</f>
        <v>1000</v>
      </c>
      <c r="I413" s="302" t="s">
        <v>54</v>
      </c>
      <c r="J413" s="303" t="s"/>
      <c r="K413" s="304" t="n">
        <f aca="false" ca="false" dt2D="false" dtr="false" t="normal">SUM(K406:K412)</f>
        <v>1005</v>
      </c>
      <c r="L413" s="302" t="s">
        <v>54</v>
      </c>
      <c r="M413" s="303" t="s"/>
      <c r="N413" s="304" t="n">
        <f aca="false" ca="false" dt2D="false" dtr="false" t="normal">SUM(N406:N412)</f>
        <v>1020</v>
      </c>
    </row>
    <row customFormat="true" ht="33" outlineLevel="0" r="414" s="46">
      <c r="A414" s="295" t="s">
        <v>834</v>
      </c>
      <c r="B414" s="296" t="n">
        <v>50</v>
      </c>
      <c r="C414" s="299" t="s">
        <v>182</v>
      </c>
      <c r="D414" s="22" t="s">
        <v>183</v>
      </c>
      <c r="E414" s="298" t="n">
        <v>55</v>
      </c>
      <c r="F414" s="299" t="s">
        <v>913</v>
      </c>
      <c r="G414" s="22" t="s">
        <v>914</v>
      </c>
      <c r="H414" s="298" t="n">
        <v>50</v>
      </c>
      <c r="I414" s="299" t="s">
        <v>182</v>
      </c>
      <c r="J414" s="22" t="s">
        <v>835</v>
      </c>
      <c r="K414" s="298" t="n">
        <v>50</v>
      </c>
      <c r="L414" s="299" t="s">
        <v>182</v>
      </c>
      <c r="M414" s="22" t="s">
        <v>183</v>
      </c>
      <c r="N414" s="298" t="n">
        <v>55</v>
      </c>
    </row>
    <row customFormat="true" ht="49.5" outlineLevel="0" r="415" s="46">
      <c r="A415" s="295" t="s">
        <v>619</v>
      </c>
      <c r="B415" s="296" t="n">
        <v>200</v>
      </c>
      <c r="C415" s="299" t="s">
        <v>621</v>
      </c>
      <c r="D415" s="22" t="s">
        <v>85</v>
      </c>
      <c r="E415" s="298" t="n">
        <v>200</v>
      </c>
      <c r="F415" s="297" t="s">
        <v>752</v>
      </c>
      <c r="G415" s="22" t="s">
        <v>122</v>
      </c>
      <c r="H415" s="298" t="n">
        <v>200</v>
      </c>
      <c r="I415" s="299" t="s">
        <v>620</v>
      </c>
      <c r="J415" s="22" t="s">
        <v>136</v>
      </c>
      <c r="K415" s="298" t="n">
        <v>200</v>
      </c>
      <c r="L415" s="299" t="s">
        <v>621</v>
      </c>
      <c r="M415" s="22" t="s">
        <v>85</v>
      </c>
      <c r="N415" s="298" t="n">
        <v>200</v>
      </c>
    </row>
    <row customFormat="true" ht="16.5" outlineLevel="0" r="416" s="46">
      <c r="A416" s="295" t="s">
        <v>624</v>
      </c>
      <c r="B416" s="296" t="n">
        <v>100</v>
      </c>
      <c r="C416" s="297" t="s">
        <v>38</v>
      </c>
      <c r="D416" s="22" t="s">
        <v>53</v>
      </c>
      <c r="E416" s="298" t="n">
        <v>100</v>
      </c>
      <c r="F416" s="297" t="s">
        <v>38</v>
      </c>
      <c r="G416" s="22" t="s">
        <v>39</v>
      </c>
      <c r="H416" s="298" t="n">
        <v>100</v>
      </c>
      <c r="I416" s="297" t="s">
        <v>38</v>
      </c>
      <c r="J416" s="22" t="s">
        <v>680</v>
      </c>
      <c r="K416" s="298" t="n">
        <v>100</v>
      </c>
      <c r="L416" s="297" t="s">
        <v>38</v>
      </c>
      <c r="M416" s="22" t="s">
        <v>53</v>
      </c>
      <c r="N416" s="298" t="n">
        <v>100</v>
      </c>
    </row>
    <row customFormat="true" ht="16.5" outlineLevel="0" r="417" s="7">
      <c r="A417" s="300" t="n"/>
      <c r="B417" s="301" t="n"/>
      <c r="C417" s="302" t="s">
        <v>59</v>
      </c>
      <c r="D417" s="303" t="s"/>
      <c r="E417" s="304" t="n">
        <f aca="false" ca="false" dt2D="false" dtr="false" t="normal">SUM(E414:E416)</f>
        <v>355</v>
      </c>
      <c r="F417" s="302" t="s">
        <v>59</v>
      </c>
      <c r="G417" s="303" t="s"/>
      <c r="H417" s="304" t="n">
        <f aca="false" ca="false" dt2D="false" dtr="false" t="normal">SUM(H414:H416)</f>
        <v>350</v>
      </c>
      <c r="I417" s="302" t="s">
        <v>59</v>
      </c>
      <c r="J417" s="303" t="s"/>
      <c r="K417" s="304" t="n">
        <f aca="false" ca="false" dt2D="false" dtr="false" t="normal">SUM(K414:K416)</f>
        <v>350</v>
      </c>
      <c r="L417" s="302" t="s">
        <v>59</v>
      </c>
      <c r="M417" s="303" t="s"/>
      <c r="N417" s="304" t="n">
        <f aca="false" ca="false" dt2D="false" dtr="false" t="normal">SUM(N414:N416)</f>
        <v>355</v>
      </c>
    </row>
    <row customFormat="true" ht="17.25" outlineLevel="0" r="418" s="7">
      <c r="A418" s="300" t="n"/>
      <c r="B418" s="301" t="n"/>
      <c r="C418" s="310" t="s">
        <v>915</v>
      </c>
      <c r="D418" s="311" t="s"/>
      <c r="E418" s="312" t="n">
        <f aca="false" ca="false" dt2D="false" dtr="false" t="normal">E405+E413+E417</f>
        <v>2000</v>
      </c>
      <c r="F418" s="310" t="s">
        <v>915</v>
      </c>
      <c r="G418" s="311" t="s"/>
      <c r="H418" s="312" t="n">
        <f aca="false" ca="false" dt2D="false" dtr="false" t="normal">H405+H413+H417</f>
        <v>1975</v>
      </c>
      <c r="I418" s="310" t="s">
        <v>915</v>
      </c>
      <c r="J418" s="311" t="s"/>
      <c r="K418" s="312" t="n">
        <f aca="false" ca="false" dt2D="false" dtr="false" t="normal">K405+K413+K417</f>
        <v>1975</v>
      </c>
      <c r="L418" s="310" t="s">
        <v>915</v>
      </c>
      <c r="M418" s="311" t="s"/>
      <c r="N418" s="312" t="n">
        <f aca="false" ca="false" dt2D="false" dtr="false" t="normal">N405+N413+N417</f>
        <v>1960</v>
      </c>
    </row>
    <row customFormat="true" ht="16.5" outlineLevel="0" r="420" s="46">
      <c r="A420" s="313" t="s">
        <v>916</v>
      </c>
      <c r="B420" s="314" t="s"/>
      <c r="C420" s="314" t="s"/>
      <c r="D420" s="314" t="s"/>
      <c r="E420" s="314" t="s"/>
      <c r="F420" s="314" t="s"/>
      <c r="G420" s="314" t="s"/>
      <c r="H420" s="314" t="s"/>
      <c r="I420" s="314" t="s"/>
      <c r="J420" s="314" t="s"/>
      <c r="K420" s="314" t="s"/>
      <c r="L420" s="314" t="s"/>
      <c r="M420" s="314" t="s"/>
      <c r="N420" s="315" t="s"/>
    </row>
    <row customFormat="true" ht="16.5" outlineLevel="0" r="421" s="46">
      <c r="A421" s="316" t="s">
        <v>917</v>
      </c>
      <c r="B421" s="317" t="s"/>
      <c r="C421" s="317" t="s"/>
      <c r="D421" s="317" t="s"/>
      <c r="E421" s="317" t="s"/>
      <c r="F421" s="317" t="s"/>
      <c r="G421" s="317" t="s"/>
      <c r="H421" s="317" t="s"/>
      <c r="I421" s="317" t="s"/>
      <c r="J421" s="317" t="s"/>
      <c r="K421" s="317" t="s"/>
      <c r="L421" s="317" t="s"/>
      <c r="M421" s="317" t="s"/>
      <c r="N421" s="318" t="s"/>
    </row>
  </sheetData>
  <mergeCells count="338">
    <mergeCell ref="A421:N421"/>
    <mergeCell ref="A420:N420"/>
    <mergeCell ref="L418:M418"/>
    <mergeCell ref="L417:M417"/>
    <mergeCell ref="I418:J418"/>
    <mergeCell ref="I417:J417"/>
    <mergeCell ref="L413:M413"/>
    <mergeCell ref="F418:G418"/>
    <mergeCell ref="C418:D418"/>
    <mergeCell ref="C417:D417"/>
    <mergeCell ref="F417:G417"/>
    <mergeCell ref="C413:D413"/>
    <mergeCell ref="F413:G413"/>
    <mergeCell ref="C398:D398"/>
    <mergeCell ref="C399:D399"/>
    <mergeCell ref="C405:D405"/>
    <mergeCell ref="F405:G405"/>
    <mergeCell ref="F399:G399"/>
    <mergeCell ref="F398:G398"/>
    <mergeCell ref="C394:D394"/>
    <mergeCell ref="L405:M405"/>
    <mergeCell ref="L399:M399"/>
    <mergeCell ref="L398:M398"/>
    <mergeCell ref="F394:G394"/>
    <mergeCell ref="L394:M394"/>
    <mergeCell ref="I413:J413"/>
    <mergeCell ref="I385:J385"/>
    <mergeCell ref="I376:J376"/>
    <mergeCell ref="I377:J377"/>
    <mergeCell ref="I405:J405"/>
    <mergeCell ref="I399:J399"/>
    <mergeCell ref="I398:J398"/>
    <mergeCell ref="I394:J394"/>
    <mergeCell ref="I363:J363"/>
    <mergeCell ref="I352:J352"/>
    <mergeCell ref="F385:G385"/>
    <mergeCell ref="F377:G377"/>
    <mergeCell ref="F376:G376"/>
    <mergeCell ref="F372:G372"/>
    <mergeCell ref="L385:M385"/>
    <mergeCell ref="L377:M377"/>
    <mergeCell ref="L376:M376"/>
    <mergeCell ref="L372:M372"/>
    <mergeCell ref="L363:M363"/>
    <mergeCell ref="L357:M357"/>
    <mergeCell ref="L356:M356"/>
    <mergeCell ref="L352:M352"/>
    <mergeCell ref="L344:M344"/>
    <mergeCell ref="L338:M338"/>
    <mergeCell ref="L337:M337"/>
    <mergeCell ref="L333:M333"/>
    <mergeCell ref="L324:M324"/>
    <mergeCell ref="L316:M316"/>
    <mergeCell ref="L315:M315"/>
    <mergeCell ref="L311:M311"/>
    <mergeCell ref="L302:M302"/>
    <mergeCell ref="L295:M295"/>
    <mergeCell ref="L294:M294"/>
    <mergeCell ref="L290:M290"/>
    <mergeCell ref="L282:M282"/>
    <mergeCell ref="L274:M274"/>
    <mergeCell ref="L273:M273"/>
    <mergeCell ref="L269:M269"/>
    <mergeCell ref="L261:M261"/>
    <mergeCell ref="L254:M254"/>
    <mergeCell ref="I338:J338"/>
    <mergeCell ref="I337:J337"/>
    <mergeCell ref="I333:J333"/>
    <mergeCell ref="I324:J324"/>
    <mergeCell ref="I316:J316"/>
    <mergeCell ref="I315:J315"/>
    <mergeCell ref="I311:J311"/>
    <mergeCell ref="I302:J302"/>
    <mergeCell ref="I295:J295"/>
    <mergeCell ref="I294:J294"/>
    <mergeCell ref="I290:J290"/>
    <mergeCell ref="I282:J282"/>
    <mergeCell ref="I274:J274"/>
    <mergeCell ref="I273:J273"/>
    <mergeCell ref="I269:J269"/>
    <mergeCell ref="I261:J261"/>
    <mergeCell ref="I254:J254"/>
    <mergeCell ref="I372:J372"/>
    <mergeCell ref="I344:J344"/>
    <mergeCell ref="I356:J356"/>
    <mergeCell ref="I357:J357"/>
    <mergeCell ref="L253:M253"/>
    <mergeCell ref="L249:M249"/>
    <mergeCell ref="L240:M240"/>
    <mergeCell ref="L234:M234"/>
    <mergeCell ref="L233:M233"/>
    <mergeCell ref="L229:M229"/>
    <mergeCell ref="I253:J253"/>
    <mergeCell ref="I249:J249"/>
    <mergeCell ref="I240:J240"/>
    <mergeCell ref="I234:J234"/>
    <mergeCell ref="I233:J233"/>
    <mergeCell ref="I229:J229"/>
    <mergeCell ref="L220:M220"/>
    <mergeCell ref="L212:M212"/>
    <mergeCell ref="L211:M211"/>
    <mergeCell ref="L207:M207"/>
    <mergeCell ref="L199:M199"/>
    <mergeCell ref="L193:M193"/>
    <mergeCell ref="L192:M192"/>
    <mergeCell ref="L188:M188"/>
    <mergeCell ref="L179:M179"/>
    <mergeCell ref="L171:M171"/>
    <mergeCell ref="L170:M170"/>
    <mergeCell ref="L166:M166"/>
    <mergeCell ref="I157:J157"/>
    <mergeCell ref="I150:J150"/>
    <mergeCell ref="I149:J149"/>
    <mergeCell ref="I145:J145"/>
    <mergeCell ref="I137:J137"/>
    <mergeCell ref="I131:J131"/>
    <mergeCell ref="I130:J130"/>
    <mergeCell ref="I126:J126"/>
    <mergeCell ref="I117:J117"/>
    <mergeCell ref="I109:J109"/>
    <mergeCell ref="I108:J108"/>
    <mergeCell ref="I104:J104"/>
    <mergeCell ref="I96:J96"/>
    <mergeCell ref="I170:J170"/>
    <mergeCell ref="I171:J171"/>
    <mergeCell ref="I179:J179"/>
    <mergeCell ref="I188:J188"/>
    <mergeCell ref="I192:J192"/>
    <mergeCell ref="I193:J193"/>
    <mergeCell ref="I199:J199"/>
    <mergeCell ref="I207:J207"/>
    <mergeCell ref="I211:J211"/>
    <mergeCell ref="I212:J212"/>
    <mergeCell ref="I220:J220"/>
    <mergeCell ref="I166:J166"/>
    <mergeCell ref="L157:M157"/>
    <mergeCell ref="L150:M150"/>
    <mergeCell ref="L149:M149"/>
    <mergeCell ref="L145:M145"/>
    <mergeCell ref="L137:M137"/>
    <mergeCell ref="L131:M131"/>
    <mergeCell ref="L130:M130"/>
    <mergeCell ref="L126:M126"/>
    <mergeCell ref="L117:M117"/>
    <mergeCell ref="L109:M109"/>
    <mergeCell ref="L108:M108"/>
    <mergeCell ref="L104:M104"/>
    <mergeCell ref="L96:M96"/>
    <mergeCell ref="I89:J89"/>
    <mergeCell ref="I88:J88"/>
    <mergeCell ref="I84:J84"/>
    <mergeCell ref="I75:J75"/>
    <mergeCell ref="I67:J67"/>
    <mergeCell ref="I66:J66"/>
    <mergeCell ref="I62:J62"/>
    <mergeCell ref="I54:J54"/>
    <mergeCell ref="I47:J47"/>
    <mergeCell ref="I46:J46"/>
    <mergeCell ref="I42:J42"/>
    <mergeCell ref="I34:J34"/>
    <mergeCell ref="I28:J28"/>
    <mergeCell ref="I27:J27"/>
    <mergeCell ref="I23:J23"/>
    <mergeCell ref="I14:J14"/>
    <mergeCell ref="I4:I6"/>
    <mergeCell ref="L75:M75"/>
    <mergeCell ref="L89:M89"/>
    <mergeCell ref="L88:M88"/>
    <mergeCell ref="L84:M84"/>
    <mergeCell ref="L67:M67"/>
    <mergeCell ref="L66:M66"/>
    <mergeCell ref="L62:M62"/>
    <mergeCell ref="L54:M54"/>
    <mergeCell ref="L47:M47"/>
    <mergeCell ref="L46:M46"/>
    <mergeCell ref="L42:M42"/>
    <mergeCell ref="L34:M34"/>
    <mergeCell ref="L28:M28"/>
    <mergeCell ref="L27:M27"/>
    <mergeCell ref="L23:M23"/>
    <mergeCell ref="L14:M14"/>
    <mergeCell ref="A2:N2"/>
    <mergeCell ref="A4:A6"/>
    <mergeCell ref="B4:B6"/>
    <mergeCell ref="C4:C6"/>
    <mergeCell ref="D4:D6"/>
    <mergeCell ref="M1:N1"/>
    <mergeCell ref="N4:N6"/>
    <mergeCell ref="E4:E6"/>
    <mergeCell ref="M4:M6"/>
    <mergeCell ref="F4:F6"/>
    <mergeCell ref="L4:L6"/>
    <mergeCell ref="K4:K6"/>
    <mergeCell ref="J4:J6"/>
    <mergeCell ref="G4:G6"/>
    <mergeCell ref="H4:H6"/>
    <mergeCell ref="C179:D179"/>
    <mergeCell ref="C171:D171"/>
    <mergeCell ref="C170:D170"/>
    <mergeCell ref="C166:D166"/>
    <mergeCell ref="C220:D220"/>
    <mergeCell ref="C212:D212"/>
    <mergeCell ref="C211:D211"/>
    <mergeCell ref="C207:D207"/>
    <mergeCell ref="C199:D199"/>
    <mergeCell ref="C193:D193"/>
    <mergeCell ref="C192:D192"/>
    <mergeCell ref="C188:D188"/>
    <mergeCell ref="C240:D240"/>
    <mergeCell ref="C234:D234"/>
    <mergeCell ref="C233:D233"/>
    <mergeCell ref="C229:D229"/>
    <mergeCell ref="C295:D295"/>
    <mergeCell ref="C294:D294"/>
    <mergeCell ref="C290:D290"/>
    <mergeCell ref="C282:D282"/>
    <mergeCell ref="C274:D274"/>
    <mergeCell ref="C273:D273"/>
    <mergeCell ref="C269:D269"/>
    <mergeCell ref="C261:D261"/>
    <mergeCell ref="C254:D254"/>
    <mergeCell ref="C253:D253"/>
    <mergeCell ref="C249:D249"/>
    <mergeCell ref="C316:D316"/>
    <mergeCell ref="C315:D315"/>
    <mergeCell ref="C311:D311"/>
    <mergeCell ref="C302:D302"/>
    <mergeCell ref="C385:D385"/>
    <mergeCell ref="C377:D377"/>
    <mergeCell ref="C376:D376"/>
    <mergeCell ref="C372:D372"/>
    <mergeCell ref="C363:D363"/>
    <mergeCell ref="C357:D357"/>
    <mergeCell ref="C356:D356"/>
    <mergeCell ref="C352:D352"/>
    <mergeCell ref="C344:D344"/>
    <mergeCell ref="C338:D338"/>
    <mergeCell ref="C337:D337"/>
    <mergeCell ref="C333:D333"/>
    <mergeCell ref="C324:D324"/>
    <mergeCell ref="F179:G179"/>
    <mergeCell ref="F171:G171"/>
    <mergeCell ref="F170:G170"/>
    <mergeCell ref="F166:G166"/>
    <mergeCell ref="F220:G220"/>
    <mergeCell ref="F212:G212"/>
    <mergeCell ref="F211:G211"/>
    <mergeCell ref="F207:G207"/>
    <mergeCell ref="F199:G199"/>
    <mergeCell ref="F193:G193"/>
    <mergeCell ref="F192:G192"/>
    <mergeCell ref="F188:G188"/>
    <mergeCell ref="F240:G240"/>
    <mergeCell ref="F234:G234"/>
    <mergeCell ref="F233:G233"/>
    <mergeCell ref="F229:G229"/>
    <mergeCell ref="F324:G324"/>
    <mergeCell ref="F316:G316"/>
    <mergeCell ref="F315:G315"/>
    <mergeCell ref="F311:G311"/>
    <mergeCell ref="F302:G302"/>
    <mergeCell ref="F295:G295"/>
    <mergeCell ref="F294:G294"/>
    <mergeCell ref="F290:G290"/>
    <mergeCell ref="F282:G282"/>
    <mergeCell ref="F274:G274"/>
    <mergeCell ref="F273:G273"/>
    <mergeCell ref="F269:G269"/>
    <mergeCell ref="F261:G261"/>
    <mergeCell ref="F254:G254"/>
    <mergeCell ref="F253:G253"/>
    <mergeCell ref="F249:G249"/>
    <mergeCell ref="F363:G363"/>
    <mergeCell ref="F357:G357"/>
    <mergeCell ref="F356:G356"/>
    <mergeCell ref="F352:G352"/>
    <mergeCell ref="F344:G344"/>
    <mergeCell ref="F338:G338"/>
    <mergeCell ref="F337:G337"/>
    <mergeCell ref="F333:G333"/>
    <mergeCell ref="C157:D157"/>
    <mergeCell ref="C150:D150"/>
    <mergeCell ref="C149:D149"/>
    <mergeCell ref="C145:D145"/>
    <mergeCell ref="C137:D137"/>
    <mergeCell ref="C131:D131"/>
    <mergeCell ref="C130:D130"/>
    <mergeCell ref="C126:D126"/>
    <mergeCell ref="C117:D117"/>
    <mergeCell ref="C109:D109"/>
    <mergeCell ref="C108:D108"/>
    <mergeCell ref="C104:D104"/>
    <mergeCell ref="C96:D96"/>
    <mergeCell ref="F157:G157"/>
    <mergeCell ref="F150:G150"/>
    <mergeCell ref="F149:G149"/>
    <mergeCell ref="F145:G145"/>
    <mergeCell ref="F137:G137"/>
    <mergeCell ref="F131:G131"/>
    <mergeCell ref="F130:G130"/>
    <mergeCell ref="F126:G126"/>
    <mergeCell ref="F117:G117"/>
    <mergeCell ref="F109:G109"/>
    <mergeCell ref="F108:G108"/>
    <mergeCell ref="F104:G104"/>
    <mergeCell ref="F96:G96"/>
    <mergeCell ref="C34:D34"/>
    <mergeCell ref="C88:D88"/>
    <mergeCell ref="C89:D89"/>
    <mergeCell ref="C84:D84"/>
    <mergeCell ref="C42:D42"/>
    <mergeCell ref="C46:D46"/>
    <mergeCell ref="C47:D47"/>
    <mergeCell ref="C54:D54"/>
    <mergeCell ref="C62:D62"/>
    <mergeCell ref="C66:D66"/>
    <mergeCell ref="C67:D67"/>
    <mergeCell ref="C75:D75"/>
    <mergeCell ref="C27:D27"/>
    <mergeCell ref="C28:D28"/>
    <mergeCell ref="C14:D14"/>
    <mergeCell ref="C23:D23"/>
    <mergeCell ref="F34:G34"/>
    <mergeCell ref="F88:G88"/>
    <mergeCell ref="F89:G89"/>
    <mergeCell ref="F84:G84"/>
    <mergeCell ref="F42:G42"/>
    <mergeCell ref="F46:G46"/>
    <mergeCell ref="F47:G47"/>
    <mergeCell ref="F54:G54"/>
    <mergeCell ref="F62:G62"/>
    <mergeCell ref="F66:G66"/>
    <mergeCell ref="F67:G67"/>
    <mergeCell ref="F75:G75"/>
    <mergeCell ref="F27:G27"/>
    <mergeCell ref="F28:G28"/>
    <mergeCell ref="F14:G14"/>
    <mergeCell ref="F23:G23"/>
  </mergeCells>
  <pageMargins bottom="0.75" footer="0.300000011920929" header="0.300000011920929" left="0.700000047683716" right="0.700000047683716" top="0.75"/>
</worksheet>
</file>

<file path=xl/worksheets/sheet1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W25"/>
  <sheetViews>
    <sheetView showZeros="true" workbookViewId="0"/>
  </sheetViews>
  <sheetFormatPr baseColWidth="8" customHeight="false" defaultColWidth="9.14062530925693" defaultRowHeight="16.5" zeroHeight="false"/>
  <cols>
    <col bestFit="true" customWidth="true" max="1" min="1" outlineLevel="0" style="2" width="9.14062530925693"/>
    <col customWidth="true" max="2" min="2" outlineLevel="0" style="2" width="9.28515615814805"/>
    <col customWidth="true" max="3" min="3" outlineLevel="0" style="2" width="15.5703124854623"/>
    <col customWidth="true" max="4" min="4" outlineLevel="0" style="2" width="15.0000005074985"/>
    <col customWidth="true" max="5" min="5" outlineLevel="0" style="2" width="15.4257809599064"/>
    <col customWidth="true" max="6" min="6" outlineLevel="0" style="2" width="14.2851556506495"/>
    <col customWidth="true" max="8" min="7" outlineLevel="0" style="2" width="14.1406254784231"/>
    <col customWidth="true" max="9" min="9" outlineLevel="0" style="2" width="14.7109374563868"/>
    <col customWidth="true" max="10" min="10" outlineLevel="0" style="2" width="11.8554691511089"/>
    <col customWidth="true" max="11" min="11" outlineLevel="0" style="2" width="12.5703126546285"/>
    <col customWidth="true" max="12" min="12" outlineLevel="0" style="2" width="13.285156158148"/>
    <col customWidth="true" max="13" min="13" outlineLevel="0" style="2" width="14.8554689819427"/>
    <col customWidth="true" max="14" min="14" outlineLevel="0" style="2" width="18.855468305278"/>
    <col customWidth="true" max="15" min="15" outlineLevel="0" style="2" width="14.2851556506495"/>
    <col customWidth="true" max="16" min="16" outlineLevel="0" style="2" width="11.9999993233353"/>
    <col customWidth="true" max="17" min="17" outlineLevel="0" style="2" width="15.0000005074985"/>
    <col customWidth="true" max="18" min="18" outlineLevel="0" style="2" width="13.9999996616676"/>
    <col customWidth="true" max="19" min="19" outlineLevel="0" style="2" width="16"/>
    <col customWidth="true" max="20" min="20" outlineLevel="0" style="2" width="17.5703128237946"/>
    <col customWidth="true" max="21" min="21" outlineLevel="0" style="2" width="12.1406251400907"/>
    <col customWidth="true" max="22" min="22" outlineLevel="0" style="2" width="13.5703121471299"/>
    <col customWidth="true" max="23" min="23" outlineLevel="0" style="2" width="17.7109372872207"/>
    <col bestFit="true" customWidth="true" max="16384" min="24" outlineLevel="0" style="2" width="9.14062530925693"/>
  </cols>
  <sheetData>
    <row outlineLevel="0" r="1">
      <c r="A1" s="46" t="n"/>
      <c r="B1" s="46" t="n"/>
      <c r="C1" s="46" t="n"/>
      <c r="D1" s="46" t="n"/>
      <c r="E1" s="46" t="n"/>
      <c r="F1" s="46" t="n"/>
      <c r="G1" s="46" t="n"/>
      <c r="H1" s="46" t="n"/>
      <c r="I1" s="46" t="n"/>
      <c r="J1" s="46" t="n"/>
      <c r="K1" s="46" t="n"/>
      <c r="L1" s="46" t="n"/>
      <c r="M1" s="319" t="n"/>
    </row>
    <row customHeight="true" ht="37.5" outlineLevel="0" r="2">
      <c r="A2" s="320" t="s">
        <v>918</v>
      </c>
      <c r="B2" s="321" t="s"/>
      <c r="C2" s="321" t="s"/>
      <c r="D2" s="321" t="s"/>
      <c r="E2" s="321" t="s"/>
      <c r="F2" s="321" t="s"/>
      <c r="G2" s="321" t="s"/>
      <c r="H2" s="321" t="s"/>
      <c r="I2" s="321" t="s"/>
      <c r="J2" s="321" t="s"/>
      <c r="K2" s="321" t="s"/>
      <c r="L2" s="322" t="s"/>
      <c r="M2" s="323" t="n"/>
    </row>
    <row ht="33" outlineLevel="0" r="3">
      <c r="A3" s="22" t="s">
        <v>26</v>
      </c>
      <c r="B3" s="22" t="s">
        <v>607</v>
      </c>
      <c r="C3" s="22" t="s">
        <v>919</v>
      </c>
      <c r="D3" s="22" t="s">
        <v>920</v>
      </c>
      <c r="E3" s="22" t="s">
        <v>921</v>
      </c>
      <c r="F3" s="22" t="s">
        <v>922</v>
      </c>
      <c r="G3" s="22" t="s">
        <v>923</v>
      </c>
      <c r="H3" s="22" t="s">
        <v>924</v>
      </c>
      <c r="I3" s="22" t="s">
        <v>925</v>
      </c>
      <c r="J3" s="22" t="s">
        <v>926</v>
      </c>
      <c r="K3" s="22" t="s">
        <v>927</v>
      </c>
      <c r="L3" s="22" t="s">
        <v>928</v>
      </c>
      <c r="M3" s="22" t="s">
        <v>929</v>
      </c>
      <c r="N3" s="22" t="s">
        <v>930</v>
      </c>
      <c r="O3" s="22" t="s">
        <v>931</v>
      </c>
      <c r="P3" s="22" t="s">
        <v>932</v>
      </c>
      <c r="Q3" s="22" t="s">
        <v>933</v>
      </c>
      <c r="R3" s="22" t="s">
        <v>934</v>
      </c>
      <c r="S3" s="22" t="s">
        <v>935</v>
      </c>
      <c r="T3" s="22" t="s">
        <v>936</v>
      </c>
      <c r="U3" s="22" t="s">
        <v>937</v>
      </c>
      <c r="V3" s="22" t="s">
        <v>938</v>
      </c>
    </row>
    <row ht="49.5" outlineLevel="0" r="4">
      <c r="A4" s="324" t="s"/>
      <c r="B4" s="22" t="s">
        <v>939</v>
      </c>
      <c r="C4" s="22" t="s">
        <v>940</v>
      </c>
      <c r="D4" s="22" t="n"/>
      <c r="E4" s="22" t="s">
        <v>940</v>
      </c>
      <c r="F4" s="22" t="s">
        <v>940</v>
      </c>
      <c r="G4" s="22" t="s">
        <v>940</v>
      </c>
      <c r="H4" s="22" t="s">
        <v>940</v>
      </c>
      <c r="I4" s="22" t="s">
        <v>940</v>
      </c>
      <c r="J4" s="22" t="s">
        <v>940</v>
      </c>
      <c r="K4" s="22" t="s">
        <v>940</v>
      </c>
      <c r="L4" s="22" t="n"/>
      <c r="M4" s="22" t="s">
        <v>940</v>
      </c>
      <c r="N4" s="22" t="n"/>
      <c r="O4" s="22" t="s">
        <v>940</v>
      </c>
      <c r="P4" s="22" t="s">
        <v>940</v>
      </c>
      <c r="Q4" s="22" t="s">
        <v>940</v>
      </c>
      <c r="R4" s="22" t="s">
        <v>940</v>
      </c>
      <c r="S4" s="22" t="s">
        <v>940</v>
      </c>
      <c r="T4" s="22" t="n"/>
      <c r="U4" s="22" t="s">
        <v>940</v>
      </c>
      <c r="V4" s="22" t="n"/>
    </row>
    <row ht="49.5" outlineLevel="0" r="5">
      <c r="A5" s="324" t="s"/>
      <c r="B5" s="22" t="s">
        <v>941</v>
      </c>
      <c r="C5" s="22" t="s">
        <v>942</v>
      </c>
      <c r="D5" s="22" t="s">
        <v>942</v>
      </c>
      <c r="E5" s="22" t="n"/>
      <c r="F5" s="22" t="s">
        <v>942</v>
      </c>
      <c r="G5" s="22" t="n"/>
      <c r="H5" s="22" t="s">
        <v>942</v>
      </c>
      <c r="I5" s="22" t="n"/>
      <c r="J5" s="22" t="n"/>
      <c r="K5" s="22" t="s">
        <v>942</v>
      </c>
      <c r="L5" s="22" t="n"/>
      <c r="M5" s="22" t="s">
        <v>942</v>
      </c>
      <c r="N5" s="22" t="s">
        <v>942</v>
      </c>
      <c r="O5" s="22" t="n"/>
      <c r="P5" s="22" t="s">
        <v>942</v>
      </c>
      <c r="Q5" s="22" t="n"/>
      <c r="R5" s="22" t="s">
        <v>942</v>
      </c>
      <c r="S5" s="22" t="n"/>
      <c r="T5" s="22" t="s">
        <v>942</v>
      </c>
      <c r="U5" s="22" t="s">
        <v>942</v>
      </c>
      <c r="V5" s="22" t="n"/>
    </row>
    <row ht="49.5" outlineLevel="0" r="6">
      <c r="A6" s="324" t="s"/>
      <c r="B6" s="22" t="s">
        <v>613</v>
      </c>
      <c r="C6" s="22" t="s">
        <v>943</v>
      </c>
      <c r="D6" s="22" t="n"/>
      <c r="E6" s="22" t="n"/>
      <c r="F6" s="22" t="s">
        <v>944</v>
      </c>
      <c r="G6" s="22" t="n"/>
      <c r="H6" s="22" t="s">
        <v>943</v>
      </c>
      <c r="I6" s="22" t="n"/>
      <c r="J6" s="22" t="n"/>
      <c r="K6" s="22" t="s">
        <v>943</v>
      </c>
      <c r="L6" s="22" t="n"/>
      <c r="M6" s="22" t="s">
        <v>943</v>
      </c>
      <c r="N6" s="22" t="n"/>
      <c r="O6" s="22" t="n"/>
      <c r="P6" s="22" t="s">
        <v>944</v>
      </c>
      <c r="Q6" s="22" t="n"/>
      <c r="R6" s="22" t="s">
        <v>943</v>
      </c>
      <c r="S6" s="22" t="n"/>
      <c r="T6" s="22" t="n"/>
      <c r="U6" s="22" t="s">
        <v>943</v>
      </c>
      <c r="V6" s="22" t="n"/>
    </row>
    <row ht="99" outlineLevel="0" r="7">
      <c r="A7" s="324" t="s"/>
      <c r="B7" s="22" t="s">
        <v>945</v>
      </c>
      <c r="C7" s="22" t="s">
        <v>34</v>
      </c>
      <c r="D7" s="22" t="s">
        <v>946</v>
      </c>
      <c r="E7" s="22" t="s">
        <v>947</v>
      </c>
      <c r="F7" s="22" t="s">
        <v>948</v>
      </c>
      <c r="G7" s="22" t="s">
        <v>949</v>
      </c>
      <c r="H7" s="22" t="s">
        <v>135</v>
      </c>
      <c r="I7" s="22" t="s">
        <v>950</v>
      </c>
      <c r="J7" s="22" t="s">
        <v>951</v>
      </c>
      <c r="K7" s="22" t="s">
        <v>166</v>
      </c>
      <c r="L7" s="22" t="s">
        <v>952</v>
      </c>
      <c r="M7" s="22" t="s">
        <v>185</v>
      </c>
      <c r="N7" s="22" t="s">
        <v>953</v>
      </c>
      <c r="O7" s="22" t="s">
        <v>954</v>
      </c>
      <c r="P7" s="22" t="s">
        <v>102</v>
      </c>
      <c r="Q7" s="22" t="s">
        <v>955</v>
      </c>
      <c r="R7" s="22" t="s">
        <v>166</v>
      </c>
      <c r="S7" s="22" t="s">
        <v>956</v>
      </c>
      <c r="T7" s="22" t="s">
        <v>154</v>
      </c>
      <c r="U7" s="22" t="s">
        <v>957</v>
      </c>
      <c r="V7" s="22" t="s">
        <v>952</v>
      </c>
    </row>
    <row ht="49.5" outlineLevel="0" r="8">
      <c r="A8" s="324" t="s"/>
      <c r="B8" s="22" t="s">
        <v>958</v>
      </c>
      <c r="C8" s="22" t="n"/>
      <c r="D8" s="22" t="s">
        <v>959</v>
      </c>
      <c r="E8" s="22" t="s">
        <v>960</v>
      </c>
      <c r="F8" s="22" t="n"/>
      <c r="G8" s="22" t="n"/>
      <c r="H8" s="22" t="n"/>
      <c r="I8" s="22" t="s">
        <v>961</v>
      </c>
      <c r="J8" s="22" t="s">
        <v>962</v>
      </c>
      <c r="K8" s="22" t="n"/>
      <c r="L8" s="22" t="s">
        <v>963</v>
      </c>
      <c r="M8" s="22" t="n"/>
      <c r="N8" s="22" t="s">
        <v>959</v>
      </c>
      <c r="O8" s="22" t="n"/>
      <c r="P8" s="22" t="n"/>
      <c r="Q8" s="22" t="n"/>
      <c r="R8" s="22" t="n"/>
      <c r="S8" s="22" t="s">
        <v>964</v>
      </c>
      <c r="T8" s="22" t="n"/>
      <c r="U8" s="22" t="n"/>
      <c r="V8" s="22" t="s">
        <v>965</v>
      </c>
    </row>
    <row ht="82.5" outlineLevel="0" r="9">
      <c r="A9" s="324" t="s"/>
      <c r="B9" s="22" t="s">
        <v>966</v>
      </c>
      <c r="C9" s="22" t="n"/>
      <c r="D9" s="22" t="n"/>
      <c r="E9" s="22" t="s">
        <v>967</v>
      </c>
      <c r="F9" s="22" t="n"/>
      <c r="G9" s="22" t="s">
        <v>968</v>
      </c>
      <c r="H9" s="22" t="n"/>
      <c r="I9" s="22" t="n"/>
      <c r="J9" s="22" t="s">
        <v>969</v>
      </c>
      <c r="K9" s="22" t="n"/>
      <c r="L9" s="22" t="s">
        <v>970</v>
      </c>
      <c r="M9" s="22" t="n"/>
      <c r="N9" s="22" t="n"/>
      <c r="O9" s="22" t="s">
        <v>968</v>
      </c>
      <c r="P9" s="22" t="n"/>
      <c r="Q9" s="22" t="s">
        <v>971</v>
      </c>
      <c r="R9" s="22" t="n"/>
      <c r="S9" s="22" t="n"/>
      <c r="T9" s="22" t="n"/>
      <c r="U9" s="22" t="n"/>
      <c r="V9" s="22" t="s">
        <v>971</v>
      </c>
    </row>
    <row ht="66" outlineLevel="0" r="10">
      <c r="A10" s="324" t="s"/>
      <c r="B10" s="22" t="s">
        <v>972</v>
      </c>
      <c r="C10" s="22" t="s">
        <v>36</v>
      </c>
      <c r="D10" s="22" t="s">
        <v>66</v>
      </c>
      <c r="E10" s="22" t="s">
        <v>85</v>
      </c>
      <c r="F10" s="22" t="s">
        <v>36</v>
      </c>
      <c r="G10" s="22" t="s">
        <v>122</v>
      </c>
      <c r="H10" s="22" t="s">
        <v>136</v>
      </c>
      <c r="I10" s="22" t="s">
        <v>66</v>
      </c>
      <c r="J10" s="22" t="s">
        <v>85</v>
      </c>
      <c r="K10" s="22" t="s">
        <v>36</v>
      </c>
      <c r="L10" s="22" t="s">
        <v>122</v>
      </c>
      <c r="M10" s="22" t="s">
        <v>36</v>
      </c>
      <c r="N10" s="22" t="s">
        <v>66</v>
      </c>
      <c r="O10" s="22" t="s">
        <v>85</v>
      </c>
      <c r="P10" s="22" t="s">
        <v>36</v>
      </c>
      <c r="Q10" s="22" t="s">
        <v>122</v>
      </c>
      <c r="R10" s="22" t="s">
        <v>136</v>
      </c>
      <c r="S10" s="22" t="s">
        <v>66</v>
      </c>
      <c r="T10" s="22" t="s">
        <v>85</v>
      </c>
      <c r="U10" s="22" t="s">
        <v>36</v>
      </c>
      <c r="V10" s="22" t="s">
        <v>122</v>
      </c>
    </row>
    <row ht="33" outlineLevel="0" r="11">
      <c r="A11" s="324" t="s"/>
      <c r="B11" s="22" t="s">
        <v>648</v>
      </c>
      <c r="C11" s="22" t="n"/>
      <c r="D11" s="22" t="s">
        <v>973</v>
      </c>
      <c r="E11" s="22" t="n"/>
      <c r="F11" s="22" t="n"/>
      <c r="G11" s="22" t="n"/>
      <c r="H11" s="22" t="n"/>
      <c r="I11" s="22" t="s">
        <v>974</v>
      </c>
      <c r="J11" s="22" t="n"/>
      <c r="K11" s="22" t="n"/>
      <c r="L11" s="22" t="n"/>
      <c r="M11" s="22" t="n"/>
      <c r="N11" s="22" t="s">
        <v>973</v>
      </c>
      <c r="O11" s="22" t="n"/>
      <c r="P11" s="22" t="n"/>
      <c r="Q11" s="22" t="n"/>
      <c r="R11" s="22" t="n"/>
      <c r="S11" s="22" t="s">
        <v>975</v>
      </c>
      <c r="T11" s="22" t="n"/>
      <c r="U11" s="22" t="n"/>
      <c r="V11" s="22" t="n"/>
    </row>
    <row ht="49.5" outlineLevel="0" r="12">
      <c r="A12" s="324" t="s"/>
      <c r="B12" s="22" t="s">
        <v>976</v>
      </c>
      <c r="C12" s="22" t="s">
        <v>977</v>
      </c>
      <c r="D12" s="22" t="n"/>
      <c r="E12" s="22" t="s">
        <v>977</v>
      </c>
      <c r="F12" s="22" t="s">
        <v>977</v>
      </c>
      <c r="G12" s="22" t="s">
        <v>977</v>
      </c>
      <c r="H12" s="22" t="s">
        <v>977</v>
      </c>
      <c r="I12" s="22" t="n"/>
      <c r="J12" s="22" t="s">
        <v>977</v>
      </c>
      <c r="K12" s="22" t="s">
        <v>977</v>
      </c>
      <c r="L12" s="22" t="s">
        <v>977</v>
      </c>
      <c r="M12" s="22" t="s">
        <v>977</v>
      </c>
      <c r="N12" s="22" t="n"/>
      <c r="O12" s="22" t="s">
        <v>977</v>
      </c>
      <c r="P12" s="22" t="s">
        <v>977</v>
      </c>
      <c r="Q12" s="22" t="s">
        <v>977</v>
      </c>
      <c r="R12" s="22" t="s">
        <v>977</v>
      </c>
      <c r="S12" s="22" t="n"/>
      <c r="T12" s="22" t="s">
        <v>977</v>
      </c>
      <c r="U12" s="22" t="s">
        <v>977</v>
      </c>
      <c r="V12" s="22" t="s">
        <v>977</v>
      </c>
    </row>
    <row outlineLevel="0" r="13">
      <c r="A13" s="26" t="s"/>
      <c r="B13" s="22" t="s">
        <v>978</v>
      </c>
      <c r="C13" s="22" t="s">
        <v>979</v>
      </c>
      <c r="D13" s="22" t="s">
        <v>980</v>
      </c>
      <c r="E13" s="22" t="s">
        <v>979</v>
      </c>
      <c r="F13" s="22" t="s">
        <v>980</v>
      </c>
      <c r="G13" s="22" t="s">
        <v>979</v>
      </c>
      <c r="H13" s="22" t="s">
        <v>980</v>
      </c>
      <c r="I13" s="22" t="s">
        <v>979</v>
      </c>
      <c r="J13" s="22" t="s">
        <v>980</v>
      </c>
      <c r="K13" s="22" t="s">
        <v>979</v>
      </c>
      <c r="L13" s="22" t="s">
        <v>980</v>
      </c>
      <c r="M13" s="22" t="s">
        <v>979</v>
      </c>
      <c r="N13" s="22" t="s">
        <v>980</v>
      </c>
      <c r="O13" s="22" t="s">
        <v>979</v>
      </c>
      <c r="P13" s="22" t="s">
        <v>980</v>
      </c>
      <c r="Q13" s="22" t="s">
        <v>979</v>
      </c>
      <c r="R13" s="22" t="s">
        <v>980</v>
      </c>
      <c r="S13" s="22" t="s">
        <v>979</v>
      </c>
      <c r="T13" s="22" t="s">
        <v>980</v>
      </c>
      <c r="U13" s="22" t="s">
        <v>979</v>
      </c>
      <c r="V13" s="22" t="s">
        <v>980</v>
      </c>
    </row>
    <row ht="132" outlineLevel="0" r="14">
      <c r="A14" s="22" t="s">
        <v>41</v>
      </c>
      <c r="B14" s="22" t="s">
        <v>981</v>
      </c>
      <c r="C14" s="22" t="s">
        <v>982</v>
      </c>
      <c r="D14" s="22" t="s">
        <v>983</v>
      </c>
      <c r="E14" s="22" t="s">
        <v>984</v>
      </c>
      <c r="F14" s="22" t="s">
        <v>104</v>
      </c>
      <c r="G14" s="22" t="s">
        <v>985</v>
      </c>
      <c r="H14" s="22" t="s">
        <v>986</v>
      </c>
      <c r="I14" s="22" t="s">
        <v>987</v>
      </c>
      <c r="J14" s="22" t="s">
        <v>983</v>
      </c>
      <c r="K14" s="22" t="s">
        <v>988</v>
      </c>
      <c r="L14" s="22" t="s">
        <v>989</v>
      </c>
      <c r="M14" s="22" t="s">
        <v>990</v>
      </c>
      <c r="N14" s="22" t="s">
        <v>991</v>
      </c>
      <c r="O14" s="22" t="s">
        <v>992</v>
      </c>
      <c r="P14" s="22" t="s">
        <v>993</v>
      </c>
      <c r="Q14" s="22" t="s">
        <v>994</v>
      </c>
      <c r="R14" s="22" t="s">
        <v>987</v>
      </c>
      <c r="S14" s="22" t="s">
        <v>995</v>
      </c>
      <c r="T14" s="22" t="s">
        <v>992</v>
      </c>
      <c r="U14" s="22" t="s">
        <v>983</v>
      </c>
      <c r="V14" s="22" t="s">
        <v>989</v>
      </c>
    </row>
    <row ht="99" outlineLevel="0" r="15">
      <c r="A15" s="324" t="s"/>
      <c r="B15" s="22" t="s">
        <v>996</v>
      </c>
      <c r="C15" s="22" t="s">
        <v>997</v>
      </c>
      <c r="D15" s="22" t="s">
        <v>207</v>
      </c>
      <c r="E15" s="22" t="s">
        <v>998</v>
      </c>
      <c r="F15" s="22" t="s">
        <v>999</v>
      </c>
      <c r="G15" s="22" t="s">
        <v>126</v>
      </c>
      <c r="H15" s="22" t="s">
        <v>1000</v>
      </c>
      <c r="I15" s="22" t="s">
        <v>786</v>
      </c>
      <c r="J15" s="22" t="s">
        <v>160</v>
      </c>
      <c r="K15" s="22" t="s">
        <v>998</v>
      </c>
      <c r="L15" s="22" t="s">
        <v>1001</v>
      </c>
      <c r="M15" s="22" t="s">
        <v>998</v>
      </c>
      <c r="N15" s="22" t="s">
        <v>999</v>
      </c>
      <c r="O15" s="22" t="s">
        <v>160</v>
      </c>
      <c r="P15" s="22" t="s">
        <v>1002</v>
      </c>
      <c r="Q15" s="22" t="s">
        <v>207</v>
      </c>
      <c r="R15" s="22" t="s">
        <v>997</v>
      </c>
      <c r="S15" s="22" t="s">
        <v>1001</v>
      </c>
      <c r="T15" s="22" t="s">
        <v>126</v>
      </c>
      <c r="U15" s="22" t="s">
        <v>1003</v>
      </c>
      <c r="V15" s="22" t="s">
        <v>786</v>
      </c>
    </row>
    <row ht="66" outlineLevel="0" r="16">
      <c r="A16" s="324" t="s"/>
      <c r="B16" s="22" t="s">
        <v>945</v>
      </c>
      <c r="C16" s="22" t="s">
        <v>1004</v>
      </c>
      <c r="D16" s="22" t="s">
        <v>1005</v>
      </c>
      <c r="E16" s="22" t="s">
        <v>1006</v>
      </c>
      <c r="F16" s="22" t="s">
        <v>1007</v>
      </c>
      <c r="G16" s="22" t="s">
        <v>1008</v>
      </c>
      <c r="H16" s="22" t="s">
        <v>1009</v>
      </c>
      <c r="I16" s="22" t="s">
        <v>154</v>
      </c>
      <c r="J16" s="22" t="s">
        <v>1010</v>
      </c>
      <c r="K16" s="22" t="s">
        <v>1011</v>
      </c>
      <c r="L16" s="22" t="s">
        <v>181</v>
      </c>
      <c r="M16" s="22" t="s">
        <v>1012</v>
      </c>
      <c r="N16" s="22" t="s">
        <v>1013</v>
      </c>
      <c r="O16" s="22" t="s">
        <v>1014</v>
      </c>
      <c r="P16" s="22" t="s">
        <v>1015</v>
      </c>
      <c r="Q16" s="22" t="s">
        <v>1016</v>
      </c>
      <c r="R16" s="22" t="s">
        <v>1017</v>
      </c>
      <c r="S16" s="22" t="s">
        <v>181</v>
      </c>
      <c r="T16" s="22" t="s">
        <v>1018</v>
      </c>
      <c r="U16" s="22" t="s">
        <v>1019</v>
      </c>
      <c r="V16" s="22" t="s">
        <v>1020</v>
      </c>
    </row>
    <row ht="49.5" outlineLevel="0" r="17">
      <c r="A17" s="324" t="s"/>
      <c r="B17" s="22" t="s">
        <v>958</v>
      </c>
      <c r="C17" s="22" t="n"/>
      <c r="D17" s="22" t="s">
        <v>962</v>
      </c>
      <c r="E17" s="22" t="n"/>
      <c r="F17" s="22" t="n"/>
      <c r="G17" s="22" t="n"/>
      <c r="H17" s="22" t="s">
        <v>962</v>
      </c>
      <c r="I17" s="22" t="n"/>
      <c r="J17" s="22" t="n"/>
      <c r="K17" s="22" t="s">
        <v>962</v>
      </c>
      <c r="L17" s="22" t="n"/>
      <c r="M17" s="22" t="n"/>
      <c r="N17" s="22" t="s">
        <v>965</v>
      </c>
      <c r="O17" s="22" t="s">
        <v>965</v>
      </c>
      <c r="P17" s="22" t="n"/>
      <c r="Q17" s="22" t="n"/>
      <c r="R17" s="22" t="n"/>
      <c r="S17" s="22" t="n"/>
      <c r="T17" s="22" t="s">
        <v>963</v>
      </c>
      <c r="U17" s="22" t="n"/>
      <c r="V17" s="22" t="n"/>
    </row>
    <row ht="66" outlineLevel="0" r="18">
      <c r="A18" s="324" t="s"/>
      <c r="B18" s="22" t="s">
        <v>966</v>
      </c>
      <c r="C18" s="22" t="s">
        <v>969</v>
      </c>
      <c r="D18" s="22" t="n"/>
      <c r="E18" s="22" t="n"/>
      <c r="F18" s="22" t="s">
        <v>971</v>
      </c>
      <c r="G18" s="22" t="n"/>
      <c r="H18" s="22" t="s">
        <v>969</v>
      </c>
      <c r="I18" s="22" t="n"/>
      <c r="J18" s="22" t="s">
        <v>1021</v>
      </c>
      <c r="K18" s="22" t="s">
        <v>971</v>
      </c>
      <c r="L18" s="22" t="n"/>
      <c r="M18" s="22" t="s">
        <v>969</v>
      </c>
      <c r="N18" s="22" t="s">
        <v>1021</v>
      </c>
      <c r="O18" s="22" t="n"/>
      <c r="P18" s="22" t="n"/>
      <c r="Q18" s="22" t="s">
        <v>969</v>
      </c>
      <c r="R18" s="22" t="s">
        <v>970</v>
      </c>
      <c r="S18" s="22" t="n"/>
      <c r="T18" s="22" t="s">
        <v>1021</v>
      </c>
      <c r="U18" s="22" t="s">
        <v>971</v>
      </c>
      <c r="V18" s="22" t="n"/>
    </row>
    <row ht="66" outlineLevel="0" r="19">
      <c r="A19" s="324" t="s"/>
      <c r="B19" s="22" t="s">
        <v>972</v>
      </c>
      <c r="C19" s="22" t="s">
        <v>51</v>
      </c>
      <c r="D19" s="22" t="s">
        <v>1022</v>
      </c>
      <c r="E19" s="22" t="s">
        <v>93</v>
      </c>
      <c r="F19" s="22" t="s">
        <v>112</v>
      </c>
      <c r="G19" s="22" t="s">
        <v>129</v>
      </c>
      <c r="H19" s="22" t="s">
        <v>144</v>
      </c>
      <c r="I19" s="22" t="s">
        <v>155</v>
      </c>
      <c r="J19" s="22" t="s">
        <v>51</v>
      </c>
      <c r="K19" s="22" t="s">
        <v>171</v>
      </c>
      <c r="L19" s="22" t="s">
        <v>1023</v>
      </c>
      <c r="M19" s="22" t="s">
        <v>51</v>
      </c>
      <c r="N19" s="22" t="s">
        <v>1022</v>
      </c>
      <c r="O19" s="22" t="s">
        <v>93</v>
      </c>
      <c r="P19" s="22" t="s">
        <v>112</v>
      </c>
      <c r="Q19" s="22" t="s">
        <v>129</v>
      </c>
      <c r="R19" s="22" t="s">
        <v>144</v>
      </c>
      <c r="S19" s="22" t="s">
        <v>155</v>
      </c>
      <c r="T19" s="22" t="s">
        <v>51</v>
      </c>
      <c r="U19" s="22" t="s">
        <v>171</v>
      </c>
      <c r="V19" s="22" t="s">
        <v>1023</v>
      </c>
    </row>
    <row ht="49.5" outlineLevel="0" r="20">
      <c r="A20" s="324" t="s"/>
      <c r="B20" s="22" t="s">
        <v>976</v>
      </c>
      <c r="C20" s="22" t="s">
        <v>1024</v>
      </c>
      <c r="D20" s="22" t="s">
        <v>1024</v>
      </c>
      <c r="E20" s="22" t="s">
        <v>1024</v>
      </c>
      <c r="F20" s="22" t="s">
        <v>1024</v>
      </c>
      <c r="G20" s="22" t="s">
        <v>1024</v>
      </c>
      <c r="H20" s="22" t="s">
        <v>1024</v>
      </c>
      <c r="I20" s="22" t="s">
        <v>1024</v>
      </c>
      <c r="J20" s="22" t="s">
        <v>1024</v>
      </c>
      <c r="K20" s="22" t="s">
        <v>1024</v>
      </c>
      <c r="L20" s="22" t="s">
        <v>1024</v>
      </c>
      <c r="M20" s="22" t="s">
        <v>1024</v>
      </c>
      <c r="N20" s="22" t="s">
        <v>1024</v>
      </c>
      <c r="O20" s="22" t="s">
        <v>1024</v>
      </c>
      <c r="P20" s="22" t="s">
        <v>1024</v>
      </c>
      <c r="Q20" s="22" t="s">
        <v>1024</v>
      </c>
      <c r="R20" s="22" t="s">
        <v>1024</v>
      </c>
      <c r="S20" s="22" t="s">
        <v>1024</v>
      </c>
      <c r="T20" s="22" t="s">
        <v>1024</v>
      </c>
      <c r="U20" s="22" t="s">
        <v>1024</v>
      </c>
      <c r="V20" s="22" t="s">
        <v>1024</v>
      </c>
    </row>
    <row ht="49.5" outlineLevel="0" r="21">
      <c r="A21" s="324" t="s"/>
      <c r="B21" s="22" t="s">
        <v>976</v>
      </c>
      <c r="C21" s="22" t="s">
        <v>1025</v>
      </c>
      <c r="D21" s="22" t="s">
        <v>1025</v>
      </c>
      <c r="E21" s="22" t="s">
        <v>1025</v>
      </c>
      <c r="F21" s="22" t="s">
        <v>1025</v>
      </c>
      <c r="G21" s="22" t="s">
        <v>1025</v>
      </c>
      <c r="H21" s="22" t="s">
        <v>1025</v>
      </c>
      <c r="I21" s="22" t="s">
        <v>1025</v>
      </c>
      <c r="J21" s="22" t="s">
        <v>1025</v>
      </c>
      <c r="K21" s="22" t="s">
        <v>1025</v>
      </c>
      <c r="L21" s="22" t="s">
        <v>1025</v>
      </c>
      <c r="M21" s="22" t="s">
        <v>1025</v>
      </c>
      <c r="N21" s="22" t="s">
        <v>1025</v>
      </c>
      <c r="O21" s="22" t="s">
        <v>1025</v>
      </c>
      <c r="P21" s="22" t="s">
        <v>1025</v>
      </c>
      <c r="Q21" s="22" t="s">
        <v>1025</v>
      </c>
      <c r="R21" s="22" t="s">
        <v>1025</v>
      </c>
      <c r="S21" s="22" t="s">
        <v>1025</v>
      </c>
      <c r="T21" s="22" t="s">
        <v>1025</v>
      </c>
      <c r="U21" s="22" t="s">
        <v>1025</v>
      </c>
      <c r="V21" s="22" t="s">
        <v>1025</v>
      </c>
    </row>
    <row outlineLevel="0" r="22">
      <c r="A22" s="26" t="s"/>
      <c r="B22" s="22" t="s">
        <v>978</v>
      </c>
      <c r="C22" s="22" t="s">
        <v>980</v>
      </c>
      <c r="D22" s="22" t="s">
        <v>979</v>
      </c>
      <c r="E22" s="22" t="s">
        <v>980</v>
      </c>
      <c r="F22" s="22" t="s">
        <v>979</v>
      </c>
      <c r="G22" s="22" t="s">
        <v>980</v>
      </c>
      <c r="H22" s="22" t="s">
        <v>979</v>
      </c>
      <c r="I22" s="22" t="s">
        <v>980</v>
      </c>
      <c r="J22" s="22" t="s">
        <v>979</v>
      </c>
      <c r="K22" s="22" t="s">
        <v>980</v>
      </c>
      <c r="L22" s="22" t="s">
        <v>979</v>
      </c>
      <c r="M22" s="22" t="s">
        <v>980</v>
      </c>
      <c r="N22" s="22" t="s">
        <v>979</v>
      </c>
      <c r="O22" s="22" t="s">
        <v>980</v>
      </c>
      <c r="P22" s="22" t="s">
        <v>979</v>
      </c>
      <c r="Q22" s="22" t="s">
        <v>980</v>
      </c>
      <c r="R22" s="22" t="s">
        <v>979</v>
      </c>
      <c r="S22" s="22" t="s">
        <v>980</v>
      </c>
      <c r="T22" s="22" t="s">
        <v>979</v>
      </c>
      <c r="U22" s="22" t="s">
        <v>980</v>
      </c>
      <c r="V22" s="22" t="s">
        <v>979</v>
      </c>
    </row>
    <row ht="82.5" outlineLevel="0" r="23">
      <c r="A23" s="22" t="s">
        <v>55</v>
      </c>
      <c r="B23" s="22" t="s">
        <v>1026</v>
      </c>
      <c r="C23" s="22" t="s">
        <v>1027</v>
      </c>
      <c r="D23" s="22" t="s">
        <v>1028</v>
      </c>
      <c r="E23" s="22" t="s">
        <v>1029</v>
      </c>
      <c r="F23" s="22" t="s">
        <v>1030</v>
      </c>
      <c r="G23" s="22" t="s">
        <v>1031</v>
      </c>
      <c r="H23" s="22" t="s">
        <v>1032</v>
      </c>
      <c r="I23" s="22" t="s">
        <v>1033</v>
      </c>
      <c r="J23" s="22" t="s">
        <v>1028</v>
      </c>
      <c r="K23" s="22" t="s">
        <v>1029</v>
      </c>
      <c r="L23" s="22" t="s">
        <v>1034</v>
      </c>
      <c r="M23" s="22" t="s">
        <v>1027</v>
      </c>
      <c r="N23" s="22" t="s">
        <v>1028</v>
      </c>
      <c r="O23" s="22" t="s">
        <v>1029</v>
      </c>
      <c r="P23" s="22" t="s">
        <v>1035</v>
      </c>
      <c r="Q23" s="22" t="s">
        <v>1031</v>
      </c>
      <c r="R23" s="22" t="s">
        <v>1032</v>
      </c>
      <c r="S23" s="22" t="s">
        <v>1033</v>
      </c>
      <c r="T23" s="22" t="s">
        <v>1028</v>
      </c>
      <c r="U23" s="22" t="s">
        <v>1029</v>
      </c>
      <c r="V23" s="22" t="s">
        <v>1034</v>
      </c>
    </row>
    <row ht="49.5" outlineLevel="0" r="24">
      <c r="A24" s="324" t="s"/>
      <c r="B24" s="22" t="s">
        <v>972</v>
      </c>
      <c r="C24" s="22" t="s">
        <v>1036</v>
      </c>
      <c r="D24" s="22" t="s">
        <v>36</v>
      </c>
      <c r="E24" s="22" t="s">
        <v>1037</v>
      </c>
      <c r="F24" s="22" t="s">
        <v>1022</v>
      </c>
      <c r="G24" s="22" t="s">
        <v>1038</v>
      </c>
      <c r="H24" s="22" t="s">
        <v>36</v>
      </c>
      <c r="I24" s="22" t="s">
        <v>1039</v>
      </c>
      <c r="J24" s="22" t="s">
        <v>1022</v>
      </c>
      <c r="K24" s="22" t="s">
        <v>1040</v>
      </c>
      <c r="L24" s="22" t="s">
        <v>85</v>
      </c>
      <c r="M24" s="22" t="s">
        <v>1036</v>
      </c>
      <c r="N24" s="22" t="s">
        <v>36</v>
      </c>
      <c r="O24" s="22" t="s">
        <v>1037</v>
      </c>
      <c r="P24" s="22" t="s">
        <v>1022</v>
      </c>
      <c r="Q24" s="22" t="s">
        <v>1038</v>
      </c>
      <c r="R24" s="22" t="s">
        <v>36</v>
      </c>
      <c r="S24" s="22" t="s">
        <v>1039</v>
      </c>
      <c r="T24" s="22" t="s">
        <v>1022</v>
      </c>
      <c r="U24" s="22" t="s">
        <v>1040</v>
      </c>
      <c r="V24" s="22" t="s">
        <v>85</v>
      </c>
    </row>
    <row outlineLevel="0" r="25">
      <c r="A25" s="26" t="s"/>
      <c r="B25" s="22" t="s">
        <v>978</v>
      </c>
      <c r="C25" s="22" t="s">
        <v>980</v>
      </c>
      <c r="D25" s="22" t="s">
        <v>1041</v>
      </c>
      <c r="E25" s="22" t="s">
        <v>1042</v>
      </c>
      <c r="F25" s="22" t="s">
        <v>1043</v>
      </c>
      <c r="G25" s="22" t="s">
        <v>1044</v>
      </c>
      <c r="H25" s="22" t="s">
        <v>979</v>
      </c>
      <c r="I25" s="22" t="s">
        <v>1041</v>
      </c>
      <c r="J25" s="22" t="s">
        <v>980</v>
      </c>
      <c r="K25" s="22" t="s">
        <v>1042</v>
      </c>
      <c r="L25" s="22" t="s">
        <v>980</v>
      </c>
      <c r="M25" s="22" t="s">
        <v>1044</v>
      </c>
      <c r="N25" s="22" t="s">
        <v>1042</v>
      </c>
      <c r="O25" s="22" t="s">
        <v>1041</v>
      </c>
      <c r="P25" s="22" t="s">
        <v>980</v>
      </c>
      <c r="Q25" s="22" t="s">
        <v>1043</v>
      </c>
      <c r="R25" s="22" t="s">
        <v>1041</v>
      </c>
      <c r="S25" s="22" t="s">
        <v>1042</v>
      </c>
      <c r="T25" s="22" t="s">
        <v>1044</v>
      </c>
      <c r="U25" s="22" t="s">
        <v>1041</v>
      </c>
      <c r="V25" s="22" t="s">
        <v>980</v>
      </c>
    </row>
  </sheetData>
  <mergeCells count="4">
    <mergeCell ref="A3:A13"/>
    <mergeCell ref="A14:A22"/>
    <mergeCell ref="A23:A25"/>
    <mergeCell ref="A2:L2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2"/>
  <rowBreaks count="1" manualBreakCount="1">
    <brk id="13" man="true" max="16383"/>
  </rowBreaks>
  <colBreaks count="1" manualBreakCount="1">
    <brk id="12" man="true" max="1048575"/>
  </colBreaks>
</worksheet>
</file>

<file path=xl/worksheets/sheet1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MI13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325" width="13.4257806215741"/>
    <col customWidth="true" max="11" min="2" outlineLevel="0" style="325" width="8.42578112907261"/>
    <col bestFit="true" customWidth="true" max="12" min="12" outlineLevel="0" style="325" width="11.4257816365712"/>
    <col customWidth="true" max="19" min="13" outlineLevel="0" style="325" width="8.42578112907261"/>
    <col customWidth="true" max="20" min="20" outlineLevel="0" style="325" width="10.2851563273142"/>
    <col customWidth="true" max="62" min="21" outlineLevel="0" style="325" width="8.42578112907261"/>
    <col bestFit="true" customWidth="true" max="63" min="63" outlineLevel="0" style="325" width="11.4257816365712"/>
    <col customWidth="true" max="66" min="64" outlineLevel="0" style="325" width="8.42578112907261"/>
    <col bestFit="true" customWidth="true" max="67" min="67" outlineLevel="0" style="326" width="11.4257816365712"/>
    <col customWidth="true" max="1021" min="68" outlineLevel="0" style="326" width="9.00000016916618"/>
    <col customWidth="true" max="1023" min="1022" outlineLevel="0" style="327" width="12.4257811290726"/>
    <col bestFit="true" customWidth="true" max="16384" min="1024" outlineLevel="0" style="327" width="9.14062530925693"/>
  </cols>
  <sheetData>
    <row customFormat="true" customHeight="true" ht="21.75" outlineLevel="0" r="1" s="325">
      <c r="A1" s="328" t="s">
        <v>1045</v>
      </c>
      <c r="AMH1" s="327" t="n"/>
    </row>
    <row ht="148.5" outlineLevel="0" r="3">
      <c r="A3" s="329" t="s">
        <v>1046</v>
      </c>
      <c r="B3" s="329" t="s">
        <v>1047</v>
      </c>
      <c r="C3" s="329" t="s">
        <v>1048</v>
      </c>
      <c r="D3" s="329" t="s">
        <v>1049</v>
      </c>
      <c r="E3" s="329" t="s">
        <v>1050</v>
      </c>
      <c r="F3" s="329" t="s">
        <v>1051</v>
      </c>
      <c r="G3" s="329" t="s">
        <v>1052</v>
      </c>
      <c r="H3" s="329" t="s">
        <v>158</v>
      </c>
      <c r="I3" s="329" t="s">
        <v>1053</v>
      </c>
      <c r="J3" s="329" t="s">
        <v>1054</v>
      </c>
      <c r="K3" s="329" t="s">
        <v>97</v>
      </c>
      <c r="L3" s="329" t="s">
        <v>1055</v>
      </c>
      <c r="M3" s="329" t="s">
        <v>1056</v>
      </c>
      <c r="N3" s="329" t="s">
        <v>1057</v>
      </c>
      <c r="O3" s="329" t="s">
        <v>1058</v>
      </c>
      <c r="P3" s="329" t="s">
        <v>1059</v>
      </c>
      <c r="Q3" s="329" t="s">
        <v>1060</v>
      </c>
      <c r="R3" s="329" t="s">
        <v>1061</v>
      </c>
      <c r="S3" s="329" t="s">
        <v>1062</v>
      </c>
      <c r="T3" s="329" t="s">
        <v>1063</v>
      </c>
      <c r="U3" s="329" t="s">
        <v>1064</v>
      </c>
      <c r="V3" s="329" t="s">
        <v>1065</v>
      </c>
      <c r="W3" s="329" t="s">
        <v>1066</v>
      </c>
      <c r="X3" s="329" t="s">
        <v>1067</v>
      </c>
      <c r="Y3" s="329" t="s">
        <v>1068</v>
      </c>
      <c r="Z3" s="329" t="s">
        <v>1069</v>
      </c>
      <c r="AA3" s="329" t="s">
        <v>1070</v>
      </c>
      <c r="AB3" s="329" t="s">
        <v>1071</v>
      </c>
      <c r="AC3" s="329" t="s">
        <v>78</v>
      </c>
      <c r="AD3" s="329" t="s">
        <v>1072</v>
      </c>
      <c r="AE3" s="329" t="s">
        <v>1073</v>
      </c>
      <c r="AF3" s="329" t="s">
        <v>1074</v>
      </c>
      <c r="AG3" s="329" t="s">
        <v>1075</v>
      </c>
      <c r="AH3" s="329" t="s">
        <v>1076</v>
      </c>
      <c r="AI3" s="329" t="s">
        <v>1077</v>
      </c>
      <c r="AJ3" s="329" t="s">
        <v>1078</v>
      </c>
      <c r="AK3" s="329" t="s">
        <v>1079</v>
      </c>
      <c r="AL3" s="329" t="s">
        <v>1080</v>
      </c>
      <c r="AM3" s="329" t="s">
        <v>1081</v>
      </c>
      <c r="AN3" s="329" t="s">
        <v>1082</v>
      </c>
      <c r="AO3" s="329" t="s">
        <v>1083</v>
      </c>
      <c r="AP3" s="329" t="s">
        <v>1084</v>
      </c>
      <c r="AQ3" s="329" t="s">
        <v>1085</v>
      </c>
      <c r="AR3" s="329" t="s">
        <v>1086</v>
      </c>
      <c r="AS3" s="329" t="s">
        <v>528</v>
      </c>
      <c r="AT3" s="329" t="s">
        <v>529</v>
      </c>
      <c r="AU3" s="329" t="s">
        <v>1087</v>
      </c>
      <c r="AV3" s="329" t="s">
        <v>1088</v>
      </c>
      <c r="AW3" s="329" t="s">
        <v>1089</v>
      </c>
      <c r="AX3" s="329" t="s">
        <v>1090</v>
      </c>
      <c r="AY3" s="329" t="s">
        <v>382</v>
      </c>
      <c r="AZ3" s="329" t="s">
        <v>1091</v>
      </c>
      <c r="BA3" s="329" t="s">
        <v>1092</v>
      </c>
      <c r="BB3" s="329" t="s">
        <v>1093</v>
      </c>
      <c r="BC3" s="329" t="s">
        <v>1094</v>
      </c>
      <c r="BD3" s="329" t="s">
        <v>1095</v>
      </c>
      <c r="BE3" s="329" t="s">
        <v>1096</v>
      </c>
      <c r="BF3" s="329" t="s">
        <v>1097</v>
      </c>
      <c r="BG3" s="329" t="s">
        <v>1098</v>
      </c>
      <c r="BH3" s="329" t="s">
        <v>1099</v>
      </c>
      <c r="BI3" s="329" t="s">
        <v>1100</v>
      </c>
      <c r="BJ3" s="329" t="s">
        <v>1101</v>
      </c>
      <c r="BK3" s="329" t="s">
        <v>58</v>
      </c>
      <c r="BL3" s="329" t="s">
        <v>1102</v>
      </c>
      <c r="BM3" s="329" t="s">
        <v>531</v>
      </c>
      <c r="BN3" s="329" t="s">
        <v>1103</v>
      </c>
      <c r="BO3" s="329" t="s">
        <v>1104</v>
      </c>
      <c r="BP3" s="329" t="s">
        <v>1105</v>
      </c>
      <c r="BQ3" s="329" t="s">
        <v>1106</v>
      </c>
      <c r="BR3" s="329" t="s">
        <v>1107</v>
      </c>
      <c r="BS3" s="329" t="s">
        <v>1108</v>
      </c>
      <c r="BT3" s="329" t="s">
        <v>1109</v>
      </c>
      <c r="BU3" s="329" t="s">
        <v>1110</v>
      </c>
      <c r="BV3" s="329" t="s">
        <v>1111</v>
      </c>
      <c r="BW3" s="329" t="s">
        <v>1112</v>
      </c>
      <c r="BX3" s="329" t="n"/>
      <c r="BY3" s="329" t="s">
        <v>1113</v>
      </c>
      <c r="BZ3" s="329" t="s">
        <v>1114</v>
      </c>
      <c r="CA3" s="329" t="s">
        <v>1115</v>
      </c>
      <c r="CB3" s="329" t="s">
        <v>1116</v>
      </c>
      <c r="CC3" s="329" t="s">
        <v>37</v>
      </c>
      <c r="CD3" s="329" t="s">
        <v>52</v>
      </c>
      <c r="CE3" s="329" t="s">
        <v>1117</v>
      </c>
      <c r="CF3" s="329" t="s">
        <v>534</v>
      </c>
      <c r="CG3" s="329" t="s">
        <v>1118</v>
      </c>
      <c r="CH3" s="329" t="s">
        <v>1119</v>
      </c>
      <c r="CI3" s="329" t="s">
        <v>1120</v>
      </c>
      <c r="CJ3" s="329" t="s">
        <v>1121</v>
      </c>
      <c r="CK3" s="329" t="s">
        <v>1122</v>
      </c>
      <c r="CL3" s="329" t="s">
        <v>1123</v>
      </c>
      <c r="CM3" s="329" t="s">
        <v>1124</v>
      </c>
      <c r="CN3" s="330" t="s">
        <v>540</v>
      </c>
    </row>
    <row ht="33" outlineLevel="0" r="4">
      <c r="A4" s="331" t="s"/>
      <c r="B4" s="329" t="s">
        <v>1125</v>
      </c>
      <c r="C4" s="329" t="s">
        <v>1125</v>
      </c>
      <c r="D4" s="329" t="s">
        <v>1125</v>
      </c>
      <c r="E4" s="329" t="s">
        <v>1125</v>
      </c>
      <c r="F4" s="329" t="s">
        <v>1125</v>
      </c>
      <c r="G4" s="329" t="s">
        <v>1125</v>
      </c>
      <c r="H4" s="329" t="s">
        <v>1125</v>
      </c>
      <c r="I4" s="329" t="s">
        <v>1125</v>
      </c>
      <c r="J4" s="329" t="s">
        <v>1125</v>
      </c>
      <c r="K4" s="329" t="s">
        <v>1125</v>
      </c>
      <c r="L4" s="329" t="s">
        <v>1125</v>
      </c>
      <c r="M4" s="329" t="s">
        <v>1125</v>
      </c>
      <c r="N4" s="329" t="s">
        <v>1125</v>
      </c>
      <c r="O4" s="329" t="s">
        <v>1125</v>
      </c>
      <c r="P4" s="329" t="s">
        <v>1125</v>
      </c>
      <c r="Q4" s="329" t="s">
        <v>1125</v>
      </c>
      <c r="R4" s="329" t="s">
        <v>1125</v>
      </c>
      <c r="S4" s="329" t="s">
        <v>1125</v>
      </c>
      <c r="T4" s="329" t="s">
        <v>1125</v>
      </c>
      <c r="U4" s="329" t="s">
        <v>1125</v>
      </c>
      <c r="V4" s="329" t="s">
        <v>1125</v>
      </c>
      <c r="W4" s="329" t="s">
        <v>1125</v>
      </c>
      <c r="X4" s="329" t="s">
        <v>1125</v>
      </c>
      <c r="Y4" s="329" t="s">
        <v>1125</v>
      </c>
      <c r="Z4" s="329" t="s">
        <v>1125</v>
      </c>
      <c r="AA4" s="329" t="s">
        <v>1125</v>
      </c>
      <c r="AB4" s="329" t="s">
        <v>1125</v>
      </c>
      <c r="AC4" s="329" t="s">
        <v>1125</v>
      </c>
      <c r="AD4" s="329" t="s">
        <v>1125</v>
      </c>
      <c r="AE4" s="329" t="s">
        <v>1125</v>
      </c>
      <c r="AF4" s="329" t="s">
        <v>1125</v>
      </c>
      <c r="AG4" s="329" t="s">
        <v>1125</v>
      </c>
      <c r="AH4" s="329" t="s">
        <v>1125</v>
      </c>
      <c r="AI4" s="329" t="s">
        <v>1125</v>
      </c>
      <c r="AJ4" s="329" t="s">
        <v>1125</v>
      </c>
      <c r="AK4" s="329" t="s">
        <v>1125</v>
      </c>
      <c r="AL4" s="329" t="s">
        <v>1125</v>
      </c>
      <c r="AM4" s="329" t="s">
        <v>1125</v>
      </c>
      <c r="AN4" s="329" t="s">
        <v>1125</v>
      </c>
      <c r="AO4" s="329" t="s">
        <v>1125</v>
      </c>
      <c r="AP4" s="329" t="s">
        <v>1125</v>
      </c>
      <c r="AQ4" s="329" t="s">
        <v>1125</v>
      </c>
      <c r="AR4" s="329" t="s">
        <v>1125</v>
      </c>
      <c r="AS4" s="329" t="s">
        <v>1125</v>
      </c>
      <c r="AT4" s="329" t="s">
        <v>1125</v>
      </c>
      <c r="AU4" s="329" t="s">
        <v>1125</v>
      </c>
      <c r="AV4" s="329" t="s">
        <v>1125</v>
      </c>
      <c r="AW4" s="329" t="s">
        <v>1125</v>
      </c>
      <c r="AX4" s="329" t="s">
        <v>1125</v>
      </c>
      <c r="AY4" s="329" t="s">
        <v>1125</v>
      </c>
      <c r="AZ4" s="329" t="s">
        <v>1125</v>
      </c>
      <c r="BA4" s="329" t="s">
        <v>1125</v>
      </c>
      <c r="BB4" s="329" t="s">
        <v>1125</v>
      </c>
      <c r="BC4" s="329" t="s">
        <v>1125</v>
      </c>
      <c r="BD4" s="329" t="s">
        <v>1125</v>
      </c>
      <c r="BE4" s="329" t="s">
        <v>1125</v>
      </c>
      <c r="BF4" s="329" t="s">
        <v>1125</v>
      </c>
      <c r="BG4" s="329" t="s">
        <v>1125</v>
      </c>
      <c r="BH4" s="329" t="s">
        <v>1125</v>
      </c>
      <c r="BI4" s="329" t="s">
        <v>1125</v>
      </c>
      <c r="BJ4" s="329" t="s">
        <v>1125</v>
      </c>
      <c r="BK4" s="329" t="s">
        <v>1125</v>
      </c>
      <c r="BL4" s="329" t="s">
        <v>1125</v>
      </c>
      <c r="BM4" s="329" t="s">
        <v>1125</v>
      </c>
      <c r="BN4" s="329" t="s">
        <v>1125</v>
      </c>
      <c r="BO4" s="329" t="s">
        <v>1125</v>
      </c>
      <c r="BP4" s="329" t="s">
        <v>1125</v>
      </c>
      <c r="BQ4" s="329" t="s">
        <v>1125</v>
      </c>
      <c r="BR4" s="329" t="s">
        <v>1125</v>
      </c>
      <c r="BS4" s="329" t="s">
        <v>1125</v>
      </c>
      <c r="BT4" s="329" t="s">
        <v>1125</v>
      </c>
      <c r="BU4" s="329" t="s">
        <v>1125</v>
      </c>
      <c r="BV4" s="329" t="s">
        <v>1125</v>
      </c>
      <c r="BW4" s="329" t="s">
        <v>1125</v>
      </c>
      <c r="BX4" s="329" t="n"/>
      <c r="BY4" s="329" t="s">
        <v>1125</v>
      </c>
      <c r="BZ4" s="329" t="s">
        <v>1125</v>
      </c>
      <c r="CA4" s="329" t="s">
        <v>1125</v>
      </c>
      <c r="CB4" s="329" t="s">
        <v>1125</v>
      </c>
      <c r="CC4" s="329" t="s">
        <v>1125</v>
      </c>
      <c r="CD4" s="329" t="s">
        <v>1125</v>
      </c>
      <c r="CE4" s="329" t="s">
        <v>1125</v>
      </c>
      <c r="CF4" s="329" t="s">
        <v>1125</v>
      </c>
      <c r="CG4" s="329" t="s">
        <v>1125</v>
      </c>
      <c r="CH4" s="329" t="s">
        <v>1125</v>
      </c>
      <c r="CI4" s="329" t="s">
        <v>1125</v>
      </c>
      <c r="CJ4" s="329" t="s">
        <v>1125</v>
      </c>
      <c r="CK4" s="329" t="s">
        <v>1125</v>
      </c>
      <c r="CL4" s="329" t="s">
        <v>1125</v>
      </c>
      <c r="CM4" s="329" t="s">
        <v>1125</v>
      </c>
      <c r="CN4" s="329" t="s">
        <v>1125</v>
      </c>
    </row>
    <row outlineLevel="0" r="5">
      <c r="A5" s="33" t="s">
        <v>26</v>
      </c>
      <c r="B5" s="332" t="n"/>
      <c r="C5" s="333" t="n"/>
      <c r="D5" s="334" t="n"/>
      <c r="E5" s="335" t="n">
        <v>0.3032</v>
      </c>
      <c r="F5" s="336" t="n">
        <v>0.034</v>
      </c>
      <c r="G5" s="61" t="n"/>
      <c r="H5" s="333" t="n"/>
      <c r="I5" s="333" t="n"/>
      <c r="J5" s="333" t="n"/>
      <c r="K5" s="333" t="n"/>
      <c r="L5" s="332" t="n">
        <v>0.05</v>
      </c>
      <c r="M5" s="336" t="n">
        <v>0.05</v>
      </c>
      <c r="N5" s="336" t="n">
        <v>0.07</v>
      </c>
      <c r="O5" s="336" t="n">
        <v>0.028</v>
      </c>
      <c r="P5" s="333" t="n"/>
      <c r="Q5" s="334" t="n">
        <v>1</v>
      </c>
      <c r="R5" s="333" t="n"/>
      <c r="S5" s="336" t="n">
        <v>0.004</v>
      </c>
      <c r="T5" s="333" t="n"/>
      <c r="U5" s="336" t="n">
        <v>0.0087</v>
      </c>
      <c r="V5" s="333" t="n"/>
      <c r="W5" s="333" t="n"/>
      <c r="X5" s="336" t="n">
        <v>0.016</v>
      </c>
      <c r="Y5" s="336" t="n">
        <v>0.102</v>
      </c>
      <c r="Z5" s="333" t="n"/>
      <c r="AA5" s="333" t="n"/>
      <c r="AB5" s="336" t="n">
        <v>0.624</v>
      </c>
      <c r="AC5" s="333" t="n"/>
      <c r="AD5" s="334" t="n">
        <v>0.109</v>
      </c>
      <c r="AE5" s="336" t="n">
        <v>0.027</v>
      </c>
      <c r="AF5" s="333" t="n"/>
      <c r="AG5" s="332" t="n">
        <v>0.05</v>
      </c>
      <c r="AH5" s="336" t="n">
        <v>0.019</v>
      </c>
      <c r="AI5" s="336" t="n">
        <v>0.152</v>
      </c>
      <c r="AJ5" s="333" t="n"/>
      <c r="AK5" s="336" t="n">
        <v>0.003</v>
      </c>
      <c r="AL5" s="333" t="n"/>
      <c r="AM5" s="333" t="n"/>
      <c r="AN5" s="333" t="n"/>
      <c r="AO5" s="336" t="n">
        <v>0.042</v>
      </c>
      <c r="AP5" s="333" t="n"/>
      <c r="AQ5" s="336" t="n">
        <v>0.0879</v>
      </c>
      <c r="AR5" s="336" t="n">
        <v>0.014</v>
      </c>
      <c r="AS5" s="336" t="n">
        <v>0.001</v>
      </c>
      <c r="AT5" s="336" t="n">
        <v>0.051</v>
      </c>
      <c r="AU5" s="335" t="n">
        <v>0.205</v>
      </c>
      <c r="AV5" s="333" t="n"/>
      <c r="AW5" s="336" t="n">
        <v>0.028</v>
      </c>
      <c r="AX5" s="336" t="n">
        <v>1.534</v>
      </c>
      <c r="AY5" s="332" t="n">
        <v>0.03</v>
      </c>
      <c r="AZ5" s="336" t="n">
        <v>0.135</v>
      </c>
      <c r="BA5" s="336" t="n">
        <v>0.216</v>
      </c>
      <c r="BB5" s="333" t="n"/>
      <c r="BC5" s="332" t="n">
        <v>0.04</v>
      </c>
      <c r="BD5" s="333" t="n"/>
      <c r="BE5" s="333" t="n"/>
      <c r="BF5" s="333" t="n"/>
      <c r="BG5" s="333" t="n"/>
      <c r="BH5" s="333" t="n"/>
      <c r="BI5" s="336" t="n">
        <v>0.017</v>
      </c>
      <c r="BJ5" s="336" t="n">
        <v>0.144</v>
      </c>
      <c r="BK5" s="333" t="n"/>
      <c r="BL5" s="332" t="n">
        <v>0.2</v>
      </c>
      <c r="BM5" s="335" t="n">
        <v>0.3403</v>
      </c>
      <c r="BN5" s="333" t="n"/>
      <c r="BO5" s="333" t="n"/>
      <c r="BP5" s="333" t="n"/>
      <c r="BQ5" s="332" t="n">
        <v>0.031</v>
      </c>
      <c r="BR5" s="333" t="n"/>
      <c r="BS5" s="333" t="n"/>
      <c r="BT5" s="335" t="n">
        <v>0.0118</v>
      </c>
      <c r="BU5" s="336" t="n">
        <v>0.02</v>
      </c>
      <c r="BV5" s="336" t="n">
        <v>0.165</v>
      </c>
      <c r="BW5" s="336" t="n">
        <v>0.583</v>
      </c>
      <c r="BX5" s="333" t="n"/>
      <c r="BY5" s="336" t="n">
        <v>0.022</v>
      </c>
      <c r="BZ5" s="333" t="n"/>
      <c r="CA5" s="333" t="n"/>
      <c r="CB5" s="332" t="n">
        <v>0.011</v>
      </c>
      <c r="CC5" s="334" t="n">
        <v>0.702</v>
      </c>
      <c r="CD5" s="333" t="n"/>
      <c r="CE5" s="336" t="n">
        <v>0.034</v>
      </c>
      <c r="CF5" s="336" t="n">
        <v>0.016</v>
      </c>
      <c r="CG5" s="333" t="n"/>
      <c r="CH5" s="336" t="n">
        <v>0.001</v>
      </c>
      <c r="CI5" s="336" t="n">
        <v>0.012</v>
      </c>
      <c r="CJ5" s="333" t="n"/>
      <c r="CK5" s="334" t="n">
        <v>1</v>
      </c>
      <c r="CL5" s="333" t="n"/>
      <c r="CM5" s="336" t="n">
        <v>0.3347</v>
      </c>
      <c r="CN5" s="336" t="n">
        <f aca="false" ca="false" dt2D="false" dtr="false" t="normal">SUM(B5:CM5)</f>
        <v>8.678600000000001</v>
      </c>
    </row>
    <row ht="33" outlineLevel="0" r="6">
      <c r="A6" s="33" t="s">
        <v>1126</v>
      </c>
      <c r="B6" s="332" t="n">
        <f aca="false" ca="false" dt2D="false" dtr="false" t="normal">B5*1000/20</f>
        <v>0</v>
      </c>
      <c r="C6" s="332" t="n">
        <f aca="false" ca="false" dt2D="false" dtr="false" t="normal">C5*1000/20</f>
        <v>0</v>
      </c>
      <c r="D6" s="332" t="n">
        <f aca="false" ca="false" dt2D="false" dtr="false" t="normal">D5*1000/20</f>
        <v>0</v>
      </c>
      <c r="E6" s="332" t="n">
        <f aca="false" ca="false" dt2D="false" dtr="false" t="normal">E5*1000/20</f>
        <v>15.160000000000002</v>
      </c>
      <c r="F6" s="332" t="n">
        <f aca="false" ca="false" dt2D="false" dtr="false" t="normal">F5*1000/20</f>
        <v>1.7</v>
      </c>
      <c r="G6" s="332" t="n">
        <f aca="false" ca="false" dt2D="false" dtr="false" t="normal">G5*1000/20</f>
        <v>0</v>
      </c>
      <c r="H6" s="332" t="n">
        <f aca="false" ca="false" dt2D="false" dtr="false" t="normal">H5*1000/20</f>
        <v>0</v>
      </c>
      <c r="I6" s="332" t="n">
        <f aca="false" ca="false" dt2D="false" dtr="false" t="normal">I5*1000/20</f>
        <v>0</v>
      </c>
      <c r="J6" s="332" t="n">
        <f aca="false" ca="false" dt2D="false" dtr="false" t="normal">J5*1000/20</f>
        <v>0</v>
      </c>
      <c r="K6" s="332" t="n">
        <f aca="false" ca="false" dt2D="false" dtr="false" t="normal">K5*1000/20</f>
        <v>0</v>
      </c>
      <c r="L6" s="332" t="n">
        <f aca="false" ca="false" dt2D="false" dtr="false" t="normal">L5*1000/20</f>
        <v>2.5</v>
      </c>
      <c r="M6" s="332" t="n">
        <f aca="false" ca="false" dt2D="false" dtr="false" t="normal">M5*1000/20</f>
        <v>2.5</v>
      </c>
      <c r="N6" s="332" t="n">
        <f aca="false" ca="false" dt2D="false" dtr="false" t="normal">N5*1000/20</f>
        <v>3.5</v>
      </c>
      <c r="O6" s="332" t="n">
        <f aca="false" ca="false" dt2D="false" dtr="false" t="normal">O5*1000/20</f>
        <v>1.4</v>
      </c>
      <c r="P6" s="332" t="n">
        <f aca="false" ca="false" dt2D="false" dtr="false" t="normal">P5*1000/20</f>
        <v>0</v>
      </c>
      <c r="Q6" s="332" t="n">
        <f aca="false" ca="false" dt2D="false" dtr="false" t="normal">Q5*1000/20</f>
        <v>50</v>
      </c>
      <c r="R6" s="332" t="n">
        <f aca="false" ca="false" dt2D="false" dtr="false" t="normal">R5*1000/20</f>
        <v>0</v>
      </c>
      <c r="S6" s="332" t="n">
        <f aca="false" ca="false" dt2D="false" dtr="false" t="normal">S5*1000/20</f>
        <v>0.2</v>
      </c>
      <c r="T6" s="332" t="n">
        <f aca="false" ca="false" dt2D="false" dtr="false" t="normal">T5*1000/20</f>
        <v>0</v>
      </c>
      <c r="U6" s="332" t="n">
        <f aca="false" ca="false" dt2D="false" dtr="false" t="normal">U5*1000/20</f>
        <v>0.43499999999999994</v>
      </c>
      <c r="V6" s="332" t="n">
        <f aca="false" ca="false" dt2D="false" dtr="false" t="normal">V5*1000/20</f>
        <v>0</v>
      </c>
      <c r="W6" s="332" t="n">
        <f aca="false" ca="false" dt2D="false" dtr="false" t="normal">W5*1000/20</f>
        <v>0</v>
      </c>
      <c r="X6" s="332" t="n">
        <f aca="false" ca="false" dt2D="false" dtr="false" t="normal">X5*1000/20</f>
        <v>0.8</v>
      </c>
      <c r="Y6" s="332" t="n">
        <f aca="false" ca="false" dt2D="false" dtr="false" t="normal">Y5*1000/20</f>
        <v>5.1</v>
      </c>
      <c r="Z6" s="332" t="n">
        <f aca="false" ca="false" dt2D="false" dtr="false" t="normal">Z5*1000/20</f>
        <v>0</v>
      </c>
      <c r="AA6" s="332" t="n">
        <f aca="false" ca="false" dt2D="false" dtr="false" t="normal">AA5*1000/20</f>
        <v>0</v>
      </c>
      <c r="AB6" s="332" t="n">
        <f aca="false" ca="false" dt2D="false" dtr="false" t="normal">AB5*1000/20</f>
        <v>31.2</v>
      </c>
      <c r="AC6" s="332" t="n">
        <f aca="false" ca="false" dt2D="false" dtr="false" t="normal">AC5*1000/20</f>
        <v>0</v>
      </c>
      <c r="AD6" s="332" t="n">
        <f aca="false" ca="false" dt2D="false" dtr="false" t="normal">AD5*1000/20</f>
        <v>5.45</v>
      </c>
      <c r="AE6" s="332" t="n">
        <f aca="false" ca="false" dt2D="false" dtr="false" t="normal">AE5*1000/20</f>
        <v>1.35</v>
      </c>
      <c r="AF6" s="332" t="n">
        <f aca="false" ca="false" dt2D="false" dtr="false" t="normal">AF5*1000/20</f>
        <v>0</v>
      </c>
      <c r="AG6" s="332" t="n">
        <f aca="false" ca="false" dt2D="false" dtr="false" t="normal">AG5*1000/20</f>
        <v>2.5</v>
      </c>
      <c r="AH6" s="332" t="n">
        <f aca="false" ca="false" dt2D="false" dtr="false" t="normal">AH5*1000/20</f>
        <v>0.95</v>
      </c>
      <c r="AI6" s="332" t="n">
        <f aca="false" ca="false" dt2D="false" dtr="false" t="normal">AI5*1000/20</f>
        <v>7.6</v>
      </c>
      <c r="AJ6" s="332" t="n">
        <f aca="false" ca="false" dt2D="false" dtr="false" t="normal">AJ5*1000/20</f>
        <v>0</v>
      </c>
      <c r="AK6" s="332" t="n">
        <f aca="false" ca="false" dt2D="false" dtr="false" t="normal">AK5*1000/20</f>
        <v>0.15</v>
      </c>
      <c r="AL6" s="332" t="n">
        <f aca="false" ca="false" dt2D="false" dtr="false" t="normal">AL5*1000/20</f>
        <v>0</v>
      </c>
      <c r="AM6" s="332" t="n">
        <f aca="false" ca="false" dt2D="false" dtr="false" t="normal">AM5*1000/20</f>
        <v>0</v>
      </c>
      <c r="AN6" s="332" t="n">
        <f aca="false" ca="false" dt2D="false" dtr="false" t="normal">AN5*1000/20</f>
        <v>0</v>
      </c>
      <c r="AO6" s="332" t="n">
        <f aca="false" ca="false" dt2D="false" dtr="false" t="normal">AO5*1000/20</f>
        <v>2.1</v>
      </c>
      <c r="AP6" s="332" t="n">
        <f aca="false" ca="false" dt2D="false" dtr="false" t="normal">AP5*1000/20</f>
        <v>0</v>
      </c>
      <c r="AQ6" s="332" t="n">
        <f aca="false" ca="false" dt2D="false" dtr="false" t="normal">AQ5*1000/20</f>
        <v>4.3950000000000005</v>
      </c>
      <c r="AR6" s="332" t="n">
        <f aca="false" ca="false" dt2D="false" dtr="false" t="normal">AR5*1000/20</f>
        <v>0.7</v>
      </c>
      <c r="AS6" s="332" t="n">
        <f aca="false" ca="false" dt2D="false" dtr="false" t="normal">AS5*1000/20</f>
        <v>0.05</v>
      </c>
      <c r="AT6" s="332" t="n">
        <f aca="false" ca="false" dt2D="false" dtr="false" t="normal">AT5*1000/20</f>
        <v>2.55</v>
      </c>
      <c r="AU6" s="332" t="n">
        <f aca="false" ca="false" dt2D="false" dtr="false" t="normal">AU5*1000/20</f>
        <v>10.25</v>
      </c>
      <c r="AV6" s="332" t="n">
        <f aca="false" ca="false" dt2D="false" dtr="false" t="normal">AV5*1000/20</f>
        <v>0</v>
      </c>
      <c r="AW6" s="332" t="n">
        <f aca="false" ca="false" dt2D="false" dtr="false" t="normal">AW5*1000/20</f>
        <v>1.4</v>
      </c>
      <c r="AX6" s="332" t="n">
        <f aca="false" ca="false" dt2D="false" dtr="false" t="normal">AX5*1000/20</f>
        <v>76.7</v>
      </c>
      <c r="AY6" s="332" t="n">
        <f aca="false" ca="false" dt2D="false" dtr="false" t="normal">AY5*1000/20</f>
        <v>1.5</v>
      </c>
      <c r="AZ6" s="332" t="n">
        <f aca="false" ca="false" dt2D="false" dtr="false" t="normal">AZ5*1000/20</f>
        <v>6.75</v>
      </c>
      <c r="BA6" s="332" t="n">
        <f aca="false" ca="false" dt2D="false" dtr="false" t="normal">BA5*1000/20</f>
        <v>10.8</v>
      </c>
      <c r="BB6" s="332" t="n">
        <f aca="false" ca="false" dt2D="false" dtr="false" t="normal">BB5*1000/20</f>
        <v>0</v>
      </c>
      <c r="BC6" s="332" t="n">
        <f aca="false" ca="false" dt2D="false" dtr="false" t="normal">BC5*1000/20</f>
        <v>2</v>
      </c>
      <c r="BD6" s="332" t="n">
        <f aca="false" ca="false" dt2D="false" dtr="false" t="normal">BD5*1000/20</f>
        <v>0</v>
      </c>
      <c r="BE6" s="332" t="n">
        <f aca="false" ca="false" dt2D="false" dtr="false" t="normal">BE5*1000/20</f>
        <v>0</v>
      </c>
      <c r="BF6" s="332" t="n">
        <f aca="false" ca="false" dt2D="false" dtr="false" t="normal">BF5*1000/20</f>
        <v>0</v>
      </c>
      <c r="BG6" s="332" t="n">
        <f aca="false" ca="false" dt2D="false" dtr="false" t="normal">BG5*1000/20</f>
        <v>0</v>
      </c>
      <c r="BH6" s="332" t="n">
        <f aca="false" ca="false" dt2D="false" dtr="false" t="normal">BH5*1000/20</f>
        <v>0</v>
      </c>
      <c r="BI6" s="332" t="n">
        <f aca="false" ca="false" dt2D="false" dtr="false" t="normal">BI5*1000/20</f>
        <v>0.85</v>
      </c>
      <c r="BJ6" s="332" t="n">
        <f aca="false" ca="false" dt2D="false" dtr="false" t="normal">BJ5*1000/20</f>
        <v>7.2</v>
      </c>
      <c r="BK6" s="332" t="n">
        <f aca="false" ca="false" dt2D="false" dtr="false" t="normal">BK5*1000/20</f>
        <v>0</v>
      </c>
      <c r="BL6" s="332" t="n">
        <f aca="false" ca="false" dt2D="false" dtr="false" t="normal">BL5*1000/20</f>
        <v>10</v>
      </c>
      <c r="BM6" s="332" t="n">
        <f aca="false" ca="false" dt2D="false" dtr="false" t="normal">BM5*1000/20</f>
        <v>17.015</v>
      </c>
      <c r="BN6" s="332" t="n">
        <f aca="false" ca="false" dt2D="false" dtr="false" t="normal">BN5*1000/20</f>
        <v>0</v>
      </c>
      <c r="BO6" s="332" t="n">
        <f aca="false" ca="false" dt2D="false" dtr="false" t="normal">BO5*1000/20</f>
        <v>0</v>
      </c>
      <c r="BP6" s="332" t="n">
        <f aca="false" ca="false" dt2D="false" dtr="false" t="normal">BP5*1000/20</f>
        <v>0</v>
      </c>
      <c r="BQ6" s="332" t="n">
        <f aca="false" ca="false" dt2D="false" dtr="false" t="normal">BQ5*1000/20</f>
        <v>1.55</v>
      </c>
      <c r="BR6" s="332" t="n">
        <f aca="false" ca="false" dt2D="false" dtr="false" t="normal">BR5*1000/20</f>
        <v>0</v>
      </c>
      <c r="BS6" s="332" t="n">
        <f aca="false" ca="false" dt2D="false" dtr="false" t="normal">BS5*1000/20</f>
        <v>0</v>
      </c>
      <c r="BT6" s="332" t="n">
        <f aca="false" ca="false" dt2D="false" dtr="false" t="normal">BT5*1000/20</f>
        <v>0.59</v>
      </c>
      <c r="BU6" s="332" t="n">
        <f aca="false" ca="false" dt2D="false" dtr="false" t="normal">BU5*1000/20</f>
        <v>1</v>
      </c>
      <c r="BV6" s="332" t="n">
        <f aca="false" ca="false" dt2D="false" dtr="false" t="normal">BV5*1000/20</f>
        <v>8.25</v>
      </c>
      <c r="BW6" s="332" t="n">
        <f aca="false" ca="false" dt2D="false" dtr="false" t="normal">BW5*1000/20</f>
        <v>29.15</v>
      </c>
      <c r="BX6" s="332" t="n"/>
      <c r="BY6" s="332" t="n">
        <f aca="false" ca="false" dt2D="false" dtr="false" t="normal">BY5*1000/20</f>
        <v>1.1</v>
      </c>
      <c r="BZ6" s="332" t="n">
        <f aca="false" ca="false" dt2D="false" dtr="false" t="normal">BZ5*1000/20</f>
        <v>0</v>
      </c>
      <c r="CA6" s="332" t="n">
        <f aca="false" ca="false" dt2D="false" dtr="false" t="normal">CA5*1000/20</f>
        <v>0</v>
      </c>
      <c r="CB6" s="332" t="n">
        <f aca="false" ca="false" dt2D="false" dtr="false" t="normal">CB5*1000/20</f>
        <v>0.55</v>
      </c>
      <c r="CC6" s="332" t="n">
        <f aca="false" ca="false" dt2D="false" dtr="false" t="normal">CC5*1000/20</f>
        <v>35.1</v>
      </c>
      <c r="CD6" s="332" t="n">
        <f aca="false" ca="false" dt2D="false" dtr="false" t="normal">CD5*1000/20</f>
        <v>0</v>
      </c>
      <c r="CE6" s="332" t="n">
        <f aca="false" ca="false" dt2D="false" dtr="false" t="normal">CE5*1000/20</f>
        <v>1.7</v>
      </c>
      <c r="CF6" s="332" t="n">
        <f aca="false" ca="false" dt2D="false" dtr="false" t="normal">CF5*1000/20</f>
        <v>0.8</v>
      </c>
      <c r="CG6" s="332" t="n">
        <f aca="false" ca="false" dt2D="false" dtr="false" t="normal">CG5*1000/20</f>
        <v>0</v>
      </c>
      <c r="CH6" s="332" t="n">
        <f aca="false" ca="false" dt2D="false" dtr="false" t="normal">CH5*1000/20</f>
        <v>0.05</v>
      </c>
      <c r="CI6" s="332" t="n">
        <f aca="false" ca="false" dt2D="false" dtr="false" t="normal">CI5*1000/20</f>
        <v>0.6</v>
      </c>
      <c r="CJ6" s="332" t="n">
        <f aca="false" ca="false" dt2D="false" dtr="false" t="normal">CJ5*1000/20</f>
        <v>0</v>
      </c>
      <c r="CK6" s="332" t="n">
        <f aca="false" ca="false" dt2D="false" dtr="false" t="normal">CK5*1000/20</f>
        <v>50</v>
      </c>
      <c r="CL6" s="332" t="n">
        <f aca="false" ca="false" dt2D="false" dtr="false" t="normal">CL5*1000/20</f>
        <v>0</v>
      </c>
      <c r="CM6" s="332" t="n">
        <f aca="false" ca="false" dt2D="false" dtr="false" t="normal">CM5*1000/20</f>
        <v>16.735</v>
      </c>
      <c r="CN6" s="336" t="n">
        <f aca="false" ca="false" dt2D="false" dtr="false" t="normal">SUM(B6:CM6)</f>
        <v>433.9300000000001</v>
      </c>
    </row>
    <row outlineLevel="0" r="7">
      <c r="A7" s="33" t="s">
        <v>41</v>
      </c>
      <c r="B7" s="334" t="n"/>
      <c r="C7" s="333" t="n"/>
      <c r="D7" s="334" t="n"/>
      <c r="E7" s="336" t="n">
        <v>0.497</v>
      </c>
      <c r="F7" s="332" t="n">
        <v>0.08</v>
      </c>
      <c r="G7" s="333" t="n"/>
      <c r="H7" s="333" t="n"/>
      <c r="I7" s="336" t="n">
        <v>0.02</v>
      </c>
      <c r="J7" s="333" t="n"/>
      <c r="K7" s="333" t="n"/>
      <c r="L7" s="332" t="n">
        <v>0.04</v>
      </c>
      <c r="M7" s="333" t="n">
        <v>0.046</v>
      </c>
      <c r="N7" s="336" t="n">
        <v>0.962</v>
      </c>
      <c r="O7" s="336" t="n">
        <v>0.2076</v>
      </c>
      <c r="P7" s="336" t="n">
        <v>0.02</v>
      </c>
      <c r="Q7" s="334" t="n">
        <v>1</v>
      </c>
      <c r="R7" s="333" t="n"/>
      <c r="S7" s="333" t="n"/>
      <c r="T7" s="336" t="n">
        <v>0.11</v>
      </c>
      <c r="U7" s="336" t="n">
        <v>0.016</v>
      </c>
      <c r="V7" s="333" t="n"/>
      <c r="W7" s="333" t="n"/>
      <c r="X7" s="333" t="n"/>
      <c r="Y7" s="332" t="n">
        <v>0.297</v>
      </c>
      <c r="Z7" s="336" t="n">
        <v>0.065</v>
      </c>
      <c r="AA7" s="336" t="n">
        <v>0.2406</v>
      </c>
      <c r="AB7" s="336" t="n">
        <v>2.7038</v>
      </c>
      <c r="AC7" s="333" t="n"/>
      <c r="AD7" s="332" t="n">
        <v>0.254</v>
      </c>
      <c r="AE7" s="333" t="n"/>
      <c r="AF7" s="336" t="n">
        <v>0.01</v>
      </c>
      <c r="AG7" s="333" t="n"/>
      <c r="AH7" s="333" t="n"/>
      <c r="AI7" s="336" t="n">
        <v>0.128</v>
      </c>
      <c r="AJ7" s="332" t="n">
        <v>0.034</v>
      </c>
      <c r="AK7" s="333" t="n"/>
      <c r="AL7" s="332" t="n">
        <v>0.03</v>
      </c>
      <c r="AM7" s="336" t="n">
        <v>0.386</v>
      </c>
      <c r="AN7" s="61" t="n"/>
      <c r="AO7" s="333" t="n"/>
      <c r="AP7" s="336" t="n">
        <v>0.054</v>
      </c>
      <c r="AQ7" s="335" t="n">
        <v>0.5636</v>
      </c>
      <c r="AR7" s="333" t="n"/>
      <c r="AS7" s="333" t="n"/>
      <c r="AT7" s="336" t="n">
        <v>0.2685</v>
      </c>
      <c r="AU7" s="335" t="n">
        <v>0.08</v>
      </c>
      <c r="AV7" s="335" t="n">
        <v>0.006</v>
      </c>
      <c r="AW7" s="332" t="n">
        <v>0.1</v>
      </c>
      <c r="AX7" s="336" t="n">
        <v>0.084</v>
      </c>
      <c r="AY7" s="333" t="n"/>
      <c r="AZ7" s="336" t="n">
        <v>0.4829</v>
      </c>
      <c r="BA7" s="336" t="n">
        <v>0.128</v>
      </c>
      <c r="BB7" s="336" t="n">
        <v>0.062</v>
      </c>
      <c r="BC7" s="333" t="n"/>
      <c r="BD7" s="336" t="n">
        <v>0.116</v>
      </c>
      <c r="BE7" s="336" t="n">
        <v>0.274</v>
      </c>
      <c r="BF7" s="336" t="n">
        <v>0.046</v>
      </c>
      <c r="BG7" s="336" t="n">
        <v>0.03</v>
      </c>
      <c r="BH7" s="336" t="n">
        <v>0.003</v>
      </c>
      <c r="BI7" s="336" t="n">
        <v>0.125</v>
      </c>
      <c r="BJ7" s="336" t="n">
        <v>0.216</v>
      </c>
      <c r="BK7" s="333" t="n"/>
      <c r="BL7" s="333" t="n"/>
      <c r="BM7" s="335" t="n">
        <v>0.211</v>
      </c>
      <c r="BN7" s="336" t="n">
        <v>0.257</v>
      </c>
      <c r="BO7" s="336" t="n">
        <v>0.159</v>
      </c>
      <c r="BP7" s="332" t="n">
        <v>0.05</v>
      </c>
      <c r="BQ7" s="332" t="n">
        <v>0.224</v>
      </c>
      <c r="BR7" s="333" t="n"/>
      <c r="BS7" s="334" t="n">
        <v>0.4</v>
      </c>
      <c r="BT7" s="336" t="n">
        <v>0.0523</v>
      </c>
      <c r="BU7" s="336" t="n">
        <v>0.01</v>
      </c>
      <c r="BV7" s="336" t="n">
        <v>0.031</v>
      </c>
      <c r="BW7" s="333" t="n"/>
      <c r="BX7" s="333" t="n"/>
      <c r="BY7" s="335" t="n">
        <v>0.063</v>
      </c>
      <c r="BZ7" s="336" t="n">
        <v>0.356</v>
      </c>
      <c r="CA7" s="332" t="n">
        <v>0.05</v>
      </c>
      <c r="CB7" s="333" t="n"/>
      <c r="CC7" s="335" t="n">
        <v>0.637</v>
      </c>
      <c r="CD7" s="337" t="n">
        <v>1.2</v>
      </c>
      <c r="CE7" s="333" t="n"/>
      <c r="CF7" s="333" t="n"/>
      <c r="CG7" s="332" t="n">
        <v>0.04</v>
      </c>
      <c r="CH7" s="336" t="n">
        <v>0.002</v>
      </c>
      <c r="CI7" s="336" t="n">
        <v>0.048</v>
      </c>
      <c r="CJ7" s="332" t="n">
        <v>0.075</v>
      </c>
      <c r="CK7" s="336" t="n">
        <v>1.018</v>
      </c>
      <c r="CL7" s="336" t="n">
        <v>0.068</v>
      </c>
      <c r="CM7" s="335" t="n">
        <v>0.052</v>
      </c>
      <c r="CN7" s="336" t="n">
        <f aca="false" ca="false" dt2D="false" dtr="false" t="normal">SUM(B7:CM7)</f>
        <v>14.7893</v>
      </c>
    </row>
    <row ht="33" outlineLevel="0" r="8">
      <c r="A8" s="33" t="s">
        <v>1127</v>
      </c>
      <c r="B8" s="334" t="n">
        <f aca="false" ca="false" dt2D="false" dtr="false" t="normal">B7*1000/20</f>
        <v>0</v>
      </c>
      <c r="C8" s="334" t="n">
        <f aca="false" ca="false" dt2D="false" dtr="false" t="normal">C7*1000/20</f>
        <v>0</v>
      </c>
      <c r="D8" s="334" t="n">
        <f aca="false" ca="false" dt2D="false" dtr="false" t="normal">D7*1000/20</f>
        <v>0</v>
      </c>
      <c r="E8" s="334" t="n">
        <f aca="false" ca="false" dt2D="false" dtr="false" t="normal">E7*1000/20</f>
        <v>24.85</v>
      </c>
      <c r="F8" s="334" t="n">
        <f aca="false" ca="false" dt2D="false" dtr="false" t="normal">F7*1000/20</f>
        <v>4</v>
      </c>
      <c r="G8" s="334" t="n">
        <f aca="false" ca="false" dt2D="false" dtr="false" t="normal">G7*1000/20</f>
        <v>0</v>
      </c>
      <c r="H8" s="334" t="n">
        <f aca="false" ca="false" dt2D="false" dtr="false" t="normal">H7*1000/20</f>
        <v>0</v>
      </c>
      <c r="I8" s="334" t="n">
        <f aca="false" ca="false" dt2D="false" dtr="false" t="normal">I7*1000/20</f>
        <v>1</v>
      </c>
      <c r="J8" s="334" t="n">
        <f aca="false" ca="false" dt2D="false" dtr="false" t="normal">J7*1000/20</f>
        <v>0</v>
      </c>
      <c r="K8" s="334" t="n">
        <f aca="false" ca="false" dt2D="false" dtr="false" t="normal">K7*1000/20</f>
        <v>0</v>
      </c>
      <c r="L8" s="334" t="n">
        <f aca="false" ca="false" dt2D="false" dtr="false" t="normal">L7*1000/20</f>
        <v>2</v>
      </c>
      <c r="M8" s="334" t="n">
        <f aca="false" ca="false" dt2D="false" dtr="false" t="normal">M7*1000/20</f>
        <v>2.3</v>
      </c>
      <c r="N8" s="334" t="n">
        <f aca="false" ca="false" dt2D="false" dtr="false" t="normal">N7*1000/20</f>
        <v>48.1</v>
      </c>
      <c r="O8" s="334" t="n">
        <f aca="false" ca="false" dt2D="false" dtr="false" t="normal">O7*1000/20</f>
        <v>10.379999999999999</v>
      </c>
      <c r="P8" s="334" t="n">
        <f aca="false" ca="false" dt2D="false" dtr="false" t="normal">P7*1000/20</f>
        <v>1</v>
      </c>
      <c r="Q8" s="334" t="n">
        <f aca="false" ca="false" dt2D="false" dtr="false" t="normal">Q7*1000/20</f>
        <v>50</v>
      </c>
      <c r="R8" s="334" t="n">
        <f aca="false" ca="false" dt2D="false" dtr="false" t="normal">R7*1000/20</f>
        <v>0</v>
      </c>
      <c r="S8" s="334" t="n">
        <f aca="false" ca="false" dt2D="false" dtr="false" t="normal">S7*1000/20</f>
        <v>0</v>
      </c>
      <c r="T8" s="334" t="n">
        <f aca="false" ca="false" dt2D="false" dtr="false" t="normal">T7*1000/20</f>
        <v>5.5</v>
      </c>
      <c r="U8" s="334" t="n">
        <f aca="false" ca="false" dt2D="false" dtr="false" t="normal">U7*1000/20</f>
        <v>0.8</v>
      </c>
      <c r="V8" s="334" t="n">
        <f aca="false" ca="false" dt2D="false" dtr="false" t="normal">V7*1000/20</f>
        <v>0</v>
      </c>
      <c r="W8" s="334" t="n">
        <f aca="false" ca="false" dt2D="false" dtr="false" t="normal">W7*1000/20</f>
        <v>0</v>
      </c>
      <c r="X8" s="334" t="n">
        <f aca="false" ca="false" dt2D="false" dtr="false" t="normal">X7*1000/20</f>
        <v>0</v>
      </c>
      <c r="Y8" s="334" t="n">
        <f aca="false" ca="false" dt2D="false" dtr="false" t="normal">Y7*1000/20</f>
        <v>14.85</v>
      </c>
      <c r="Z8" s="334" t="n">
        <f aca="false" ca="false" dt2D="false" dtr="false" t="normal">Z7*1000/20</f>
        <v>3.25</v>
      </c>
      <c r="AA8" s="334" t="n">
        <f aca="false" ca="false" dt2D="false" dtr="false" t="normal">AA7*1000/20</f>
        <v>12.03</v>
      </c>
      <c r="AB8" s="334" t="n">
        <f aca="false" ca="false" dt2D="false" dtr="false" t="normal">AB7*1000/20</f>
        <v>135.19</v>
      </c>
      <c r="AC8" s="334" t="n">
        <f aca="false" ca="false" dt2D="false" dtr="false" t="normal">AC7*1000/20</f>
        <v>0</v>
      </c>
      <c r="AD8" s="334" t="n">
        <f aca="false" ca="false" dt2D="false" dtr="false" t="normal">AD7*1000/20</f>
        <v>12.7</v>
      </c>
      <c r="AE8" s="334" t="n">
        <f aca="false" ca="false" dt2D="false" dtr="false" t="normal">AE7*1000/20</f>
        <v>0</v>
      </c>
      <c r="AF8" s="334" t="n">
        <f aca="false" ca="false" dt2D="false" dtr="false" t="normal">AF7*1000/20</f>
        <v>0.5</v>
      </c>
      <c r="AG8" s="334" t="n">
        <f aca="false" ca="false" dt2D="false" dtr="false" t="normal">AG7*1000/20</f>
        <v>0</v>
      </c>
      <c r="AH8" s="334" t="n">
        <f aca="false" ca="false" dt2D="false" dtr="false" t="normal">AH7*1000/20</f>
        <v>0</v>
      </c>
      <c r="AI8" s="334" t="n">
        <f aca="false" ca="false" dt2D="false" dtr="false" t="normal">AI7*1000/20</f>
        <v>6.4</v>
      </c>
      <c r="AJ8" s="334" t="n">
        <f aca="false" ca="false" dt2D="false" dtr="false" t="normal">AJ7*1000/20</f>
        <v>1.7</v>
      </c>
      <c r="AK8" s="334" t="n">
        <f aca="false" ca="false" dt2D="false" dtr="false" t="normal">AK7*1000/20</f>
        <v>0</v>
      </c>
      <c r="AL8" s="334" t="n">
        <f aca="false" ca="false" dt2D="false" dtr="false" t="normal">AL7*1000/20</f>
        <v>1.5</v>
      </c>
      <c r="AM8" s="334" t="n">
        <f aca="false" ca="false" dt2D="false" dtr="false" t="normal">AM7*1000/20</f>
        <v>19.3</v>
      </c>
      <c r="AN8" s="334" t="n">
        <f aca="false" ca="false" dt2D="false" dtr="false" t="normal">AN7*1000/20</f>
        <v>0</v>
      </c>
      <c r="AO8" s="334" t="n">
        <f aca="false" ca="false" dt2D="false" dtr="false" t="normal">AO7*1000/20</f>
        <v>0</v>
      </c>
      <c r="AP8" s="334" t="n">
        <f aca="false" ca="false" dt2D="false" dtr="false" t="normal">AP7*1000/20</f>
        <v>2.7</v>
      </c>
      <c r="AQ8" s="334" t="n">
        <f aca="false" ca="false" dt2D="false" dtr="false" t="normal">AQ7*1000/20</f>
        <v>28.18</v>
      </c>
      <c r="AR8" s="334" t="n">
        <f aca="false" ca="false" dt2D="false" dtr="false" t="normal">AR7*1000/20</f>
        <v>0</v>
      </c>
      <c r="AS8" s="334" t="n">
        <f aca="false" ca="false" dt2D="false" dtr="false" t="normal">AS7*1000/20</f>
        <v>0</v>
      </c>
      <c r="AT8" s="334" t="n">
        <f aca="false" ca="false" dt2D="false" dtr="false" t="normal">AT7*1000/20</f>
        <v>13.425</v>
      </c>
      <c r="AU8" s="334" t="n">
        <f aca="false" ca="false" dt2D="false" dtr="false" t="normal">AU7*1000/20</f>
        <v>4</v>
      </c>
      <c r="AV8" s="334" t="n">
        <f aca="false" ca="false" dt2D="false" dtr="false" t="normal">AV7*1000/20</f>
        <v>0.3</v>
      </c>
      <c r="AW8" s="334" t="n">
        <f aca="false" ca="false" dt2D="false" dtr="false" t="normal">AW7*1000/20</f>
        <v>5</v>
      </c>
      <c r="AX8" s="334" t="n">
        <f aca="false" ca="false" dt2D="false" dtr="false" t="normal">AX7*1000/20</f>
        <v>4.2</v>
      </c>
      <c r="AY8" s="334" t="n">
        <f aca="false" ca="false" dt2D="false" dtr="false" t="normal">AY7*1000/20</f>
        <v>0</v>
      </c>
      <c r="AZ8" s="334" t="n">
        <f aca="false" ca="false" dt2D="false" dtr="false" t="normal">AZ7*1000/20</f>
        <v>24.145</v>
      </c>
      <c r="BA8" s="334" t="n">
        <f aca="false" ca="false" dt2D="false" dtr="false" t="normal">BA7*1000/20</f>
        <v>6.4</v>
      </c>
      <c r="BB8" s="334" t="n">
        <f aca="false" ca="false" dt2D="false" dtr="false" t="normal">BB7*1000/20</f>
        <v>3.1</v>
      </c>
      <c r="BC8" s="334" t="n">
        <f aca="false" ca="false" dt2D="false" dtr="false" t="normal">BC7*1000/20</f>
        <v>0</v>
      </c>
      <c r="BD8" s="334" t="n">
        <f aca="false" ca="false" dt2D="false" dtr="false" t="normal">BD7*1000/20</f>
        <v>5.8</v>
      </c>
      <c r="BE8" s="334" t="n">
        <f aca="false" ca="false" dt2D="false" dtr="false" t="normal">BE7*1000/20</f>
        <v>13.7</v>
      </c>
      <c r="BF8" s="334" t="n">
        <f aca="false" ca="false" dt2D="false" dtr="false" t="normal">BF7*1000/20</f>
        <v>2.3</v>
      </c>
      <c r="BG8" s="334" t="n">
        <f aca="false" ca="false" dt2D="false" dtr="false" t="normal">BG7*1000/20</f>
        <v>1.5</v>
      </c>
      <c r="BH8" s="334" t="n">
        <f aca="false" ca="false" dt2D="false" dtr="false" t="normal">BH7*1000/20</f>
        <v>0.15</v>
      </c>
      <c r="BI8" s="334" t="n">
        <f aca="false" ca="false" dt2D="false" dtr="false" t="normal">BI7*1000/20</f>
        <v>6.25</v>
      </c>
      <c r="BJ8" s="334" t="n">
        <f aca="false" ca="false" dt2D="false" dtr="false" t="normal">BJ7*1000/20</f>
        <v>10.8</v>
      </c>
      <c r="BK8" s="334" t="n">
        <f aca="false" ca="false" dt2D="false" dtr="false" t="normal">BK7*1000/20</f>
        <v>0</v>
      </c>
      <c r="BL8" s="334" t="n">
        <f aca="false" ca="false" dt2D="false" dtr="false" t="normal">BL7*1000/20</f>
        <v>0</v>
      </c>
      <c r="BM8" s="334" t="n">
        <f aca="false" ca="false" dt2D="false" dtr="false" t="normal">BM7*1000/20</f>
        <v>10.55</v>
      </c>
      <c r="BN8" s="334" t="n">
        <f aca="false" ca="false" dt2D="false" dtr="false" t="normal">BN7*1000/20</f>
        <v>12.85</v>
      </c>
      <c r="BO8" s="334" t="n">
        <f aca="false" ca="false" dt2D="false" dtr="false" t="normal">BO7*1000/20</f>
        <v>7.95</v>
      </c>
      <c r="BP8" s="334" t="n">
        <f aca="false" ca="false" dt2D="false" dtr="false" t="normal">BP7*1000/20</f>
        <v>2.5</v>
      </c>
      <c r="BQ8" s="334" t="n">
        <f aca="false" ca="false" dt2D="false" dtr="false" t="normal">BQ7*1000/20</f>
        <v>11.2</v>
      </c>
      <c r="BR8" s="334" t="n">
        <f aca="false" ca="false" dt2D="false" dtr="false" t="normal">BR7*1000/20</f>
        <v>0</v>
      </c>
      <c r="BS8" s="334" t="n">
        <f aca="false" ca="false" dt2D="false" dtr="false" t="normal">BS7*1000/20</f>
        <v>20</v>
      </c>
      <c r="BT8" s="334" t="n">
        <f aca="false" ca="false" dt2D="false" dtr="false" t="normal">BT7*1000/20</f>
        <v>2.6149999999999998</v>
      </c>
      <c r="BU8" s="334" t="n">
        <f aca="false" ca="false" dt2D="false" dtr="false" t="normal">BU7*1000/20</f>
        <v>0.5</v>
      </c>
      <c r="BV8" s="334" t="n">
        <f aca="false" ca="false" dt2D="false" dtr="false" t="normal">BV7*1000/20</f>
        <v>1.55</v>
      </c>
      <c r="BW8" s="334" t="n">
        <f aca="false" ca="false" dt2D="false" dtr="false" t="normal">BW7*1000/20</f>
        <v>0</v>
      </c>
      <c r="BX8" s="334" t="n"/>
      <c r="BY8" s="334" t="n">
        <f aca="false" ca="false" dt2D="false" dtr="false" t="normal">BY7*1000/20</f>
        <v>3.15</v>
      </c>
      <c r="BZ8" s="334" t="n">
        <f aca="false" ca="false" dt2D="false" dtr="false" t="normal">BZ7*1000/20</f>
        <v>17.8</v>
      </c>
      <c r="CA8" s="334" t="n">
        <f aca="false" ca="false" dt2D="false" dtr="false" t="normal">CA7*1000/20</f>
        <v>2.5</v>
      </c>
      <c r="CB8" s="334" t="n">
        <f aca="false" ca="false" dt2D="false" dtr="false" t="normal">CB7*1000/20</f>
        <v>0</v>
      </c>
      <c r="CC8" s="334" t="n">
        <f aca="false" ca="false" dt2D="false" dtr="false" t="normal">CC7*1000/20</f>
        <v>31.85</v>
      </c>
      <c r="CD8" s="334" t="n">
        <f aca="false" ca="false" dt2D="false" dtr="false" t="normal">CD7*1000/20</f>
        <v>60</v>
      </c>
      <c r="CE8" s="334" t="n">
        <f aca="false" ca="false" dt2D="false" dtr="false" t="normal">CE7*1000/20</f>
        <v>0</v>
      </c>
      <c r="CF8" s="334" t="n">
        <f aca="false" ca="false" dt2D="false" dtr="false" t="normal">CF7*1000/20</f>
        <v>0</v>
      </c>
      <c r="CG8" s="334" t="n">
        <f aca="false" ca="false" dt2D="false" dtr="false" t="normal">CG7*1000/20</f>
        <v>2</v>
      </c>
      <c r="CH8" s="334" t="n">
        <f aca="false" ca="false" dt2D="false" dtr="false" t="normal">CH7*1000/20</f>
        <v>0.1</v>
      </c>
      <c r="CI8" s="334" t="n">
        <f aca="false" ca="false" dt2D="false" dtr="false" t="normal">CI7*1000/20</f>
        <v>2.4</v>
      </c>
      <c r="CJ8" s="334" t="n">
        <f aca="false" ca="false" dt2D="false" dtr="false" t="normal">CJ7*1000/20</f>
        <v>3.75</v>
      </c>
      <c r="CK8" s="334" t="n">
        <f aca="false" ca="false" dt2D="false" dtr="false" t="normal">CK7*1000/20</f>
        <v>50.9</v>
      </c>
      <c r="CL8" s="334" t="n">
        <f aca="false" ca="false" dt2D="false" dtr="false" t="normal">CL7*1000/20</f>
        <v>3.4</v>
      </c>
      <c r="CM8" s="334" t="n">
        <f aca="false" ca="false" dt2D="false" dtr="false" t="normal">CM7*1000/20</f>
        <v>2.6</v>
      </c>
      <c r="CN8" s="336" t="n">
        <f aca="false" ca="false" dt2D="false" dtr="false" t="normal">SUM(B8:CM8)</f>
        <v>739.4649999999999</v>
      </c>
    </row>
    <row outlineLevel="0" r="9">
      <c r="A9" s="33" t="s">
        <v>55</v>
      </c>
      <c r="B9" s="332" t="n">
        <v>0.45</v>
      </c>
      <c r="C9" s="334" t="n">
        <v>0.4</v>
      </c>
      <c r="D9" s="334" t="n">
        <v>0.2</v>
      </c>
      <c r="E9" s="333" t="n"/>
      <c r="F9" s="333" t="n"/>
      <c r="G9" s="333" t="n"/>
      <c r="H9" s="334" t="n">
        <v>0.4</v>
      </c>
      <c r="I9" s="333" t="n"/>
      <c r="J9" s="332" t="n">
        <v>0.03</v>
      </c>
      <c r="K9" s="334" t="n">
        <v>0.4</v>
      </c>
      <c r="L9" s="333" t="n"/>
      <c r="M9" s="333" t="n"/>
      <c r="N9" s="336" t="n">
        <v>0.108</v>
      </c>
      <c r="O9" s="333" t="n"/>
      <c r="P9" s="333" t="n"/>
      <c r="Q9" s="334" t="n">
        <v>0.5</v>
      </c>
      <c r="R9" s="332" t="n">
        <v>0.05</v>
      </c>
      <c r="S9" s="335" t="n">
        <v>0.0086</v>
      </c>
      <c r="T9" s="333" t="n"/>
      <c r="U9" s="333" t="n"/>
      <c r="V9" s="332" t="n">
        <v>0.03</v>
      </c>
      <c r="W9" s="334" t="n">
        <v>0.4</v>
      </c>
      <c r="X9" s="333" t="n"/>
      <c r="Y9" s="333" t="n"/>
      <c r="Z9" s="333" t="n"/>
      <c r="AA9" s="333" t="n"/>
      <c r="AB9" s="333" t="n"/>
      <c r="AC9" s="334" t="n">
        <v>0.5</v>
      </c>
      <c r="AD9" s="333" t="n"/>
      <c r="AE9" s="336" t="n">
        <v>0.024</v>
      </c>
      <c r="AF9" s="333" t="n"/>
      <c r="AG9" s="333" t="n"/>
      <c r="AH9" s="333" t="n"/>
      <c r="AI9" s="336" t="n">
        <v>0.006</v>
      </c>
      <c r="AJ9" s="333" t="n"/>
      <c r="AK9" s="333" t="n"/>
      <c r="AL9" s="333" t="n"/>
      <c r="AM9" s="333" t="n"/>
      <c r="AN9" s="333" t="n"/>
      <c r="AO9" s="336" t="n">
        <v>0.028</v>
      </c>
      <c r="AP9" s="333" t="n"/>
      <c r="AQ9" s="335" t="n">
        <v>0.0092</v>
      </c>
      <c r="AR9" s="333" t="n"/>
      <c r="AS9" s="333" t="n"/>
      <c r="AT9" s="336" t="n">
        <v>0.036</v>
      </c>
      <c r="AU9" s="336" t="n">
        <v>0.062</v>
      </c>
      <c r="AV9" s="333" t="n"/>
      <c r="AW9" s="333" t="n"/>
      <c r="AX9" s="336" t="n">
        <v>0.322</v>
      </c>
      <c r="AY9" s="332" t="n">
        <v>0.05</v>
      </c>
      <c r="AZ9" s="333" t="n"/>
      <c r="BA9" s="335" t="n">
        <v>0.4332</v>
      </c>
      <c r="BB9" s="333" t="n"/>
      <c r="BC9" s="333" t="n"/>
      <c r="BD9" s="333" t="n"/>
      <c r="BE9" s="333" t="n"/>
      <c r="BF9" s="333" t="n"/>
      <c r="BG9" s="333" t="n"/>
      <c r="BH9" s="333" t="n"/>
      <c r="BI9" s="333" t="n"/>
      <c r="BJ9" s="333" t="n"/>
      <c r="BK9" s="334" t="n">
        <v>0.4</v>
      </c>
      <c r="BL9" s="333" t="n"/>
      <c r="BM9" s="336" t="n">
        <v>0.118</v>
      </c>
      <c r="BN9" s="333" t="n"/>
      <c r="BO9" s="333" t="n"/>
      <c r="BP9" s="333" t="n"/>
      <c r="BQ9" s="336" t="n">
        <v>0.019</v>
      </c>
      <c r="BR9" s="334" t="n">
        <v>0.4</v>
      </c>
      <c r="BS9" s="334" t="n">
        <v>0.8</v>
      </c>
      <c r="BT9" s="335" t="n">
        <v>0.0076</v>
      </c>
      <c r="BU9" s="336" t="n">
        <v>0.012</v>
      </c>
      <c r="BV9" s="336" t="n">
        <v>0.061</v>
      </c>
      <c r="BW9" s="336" t="n">
        <v>0.301</v>
      </c>
      <c r="BX9" s="336" t="n"/>
      <c r="BY9" s="332" t="n">
        <v>0.01</v>
      </c>
      <c r="BZ9" s="333" t="n"/>
      <c r="CA9" s="333" t="n"/>
      <c r="CB9" s="333" t="n"/>
      <c r="CC9" s="332" t="n">
        <v>0.06</v>
      </c>
      <c r="CD9" s="333" t="n"/>
      <c r="CE9" s="333" t="n"/>
      <c r="CF9" s="336" t="n">
        <v>0.006</v>
      </c>
      <c r="CG9" s="333" t="n"/>
      <c r="CH9" s="333" t="n"/>
      <c r="CI9" s="336" t="n">
        <v>0.006</v>
      </c>
      <c r="CJ9" s="333" t="n"/>
      <c r="CK9" s="334" t="n">
        <v>0.1</v>
      </c>
      <c r="CL9" s="333" t="n"/>
      <c r="CM9" s="336" t="n">
        <v>0.084</v>
      </c>
      <c r="CN9" s="336" t="n">
        <f aca="false" ca="false" dt2D="false" dtr="false" t="normal">SUM(B9:CM9)</f>
        <v>6.8316</v>
      </c>
    </row>
    <row ht="33" outlineLevel="0" r="10">
      <c r="A10" s="33" t="s">
        <v>1128</v>
      </c>
      <c r="B10" s="332" t="n">
        <f aca="false" ca="false" dt2D="false" dtr="false" t="normal">B9*1000/20</f>
        <v>22.5</v>
      </c>
      <c r="C10" s="332" t="n">
        <f aca="false" ca="false" dt2D="false" dtr="false" t="normal">C9*1000/20</f>
        <v>20</v>
      </c>
      <c r="D10" s="332" t="n">
        <f aca="false" ca="false" dt2D="false" dtr="false" t="normal">D9*1000/20</f>
        <v>10</v>
      </c>
      <c r="E10" s="332" t="n">
        <f aca="false" ca="false" dt2D="false" dtr="false" t="normal">E9*1000/20</f>
        <v>0</v>
      </c>
      <c r="F10" s="332" t="n">
        <f aca="false" ca="false" dt2D="false" dtr="false" t="normal">F9*1000/20</f>
        <v>0</v>
      </c>
      <c r="G10" s="332" t="n">
        <f aca="false" ca="false" dt2D="false" dtr="false" t="normal">G9*1000/20</f>
        <v>0</v>
      </c>
      <c r="H10" s="332" t="n">
        <f aca="false" ca="false" dt2D="false" dtr="false" t="normal">H9*1000/20</f>
        <v>20</v>
      </c>
      <c r="I10" s="332" t="n">
        <f aca="false" ca="false" dt2D="false" dtr="false" t="normal">I9*1000/20</f>
        <v>0</v>
      </c>
      <c r="J10" s="332" t="n">
        <f aca="false" ca="false" dt2D="false" dtr="false" t="normal">J9*1000/20</f>
        <v>1.5</v>
      </c>
      <c r="K10" s="332" t="n">
        <f aca="false" ca="false" dt2D="false" dtr="false" t="normal">K9*1000/20</f>
        <v>20</v>
      </c>
      <c r="L10" s="332" t="n">
        <f aca="false" ca="false" dt2D="false" dtr="false" t="normal">L9*1000/20</f>
        <v>0</v>
      </c>
      <c r="M10" s="332" t="n">
        <f aca="false" ca="false" dt2D="false" dtr="false" t="normal">M9*1000/20</f>
        <v>0</v>
      </c>
      <c r="N10" s="332" t="n">
        <f aca="false" ca="false" dt2D="false" dtr="false" t="normal">N9*1000/20</f>
        <v>5.4</v>
      </c>
      <c r="O10" s="332" t="n">
        <f aca="false" ca="false" dt2D="false" dtr="false" t="normal">O9*1000/20</f>
        <v>0</v>
      </c>
      <c r="P10" s="332" t="n">
        <f aca="false" ca="false" dt2D="false" dtr="false" t="normal">P9*1000/20</f>
        <v>0</v>
      </c>
      <c r="Q10" s="332" t="n">
        <f aca="false" ca="false" dt2D="false" dtr="false" t="normal">Q9*1000/20</f>
        <v>25</v>
      </c>
      <c r="R10" s="332" t="n">
        <f aca="false" ca="false" dt2D="false" dtr="false" t="normal">R9*1000/20</f>
        <v>2.5</v>
      </c>
      <c r="S10" s="332" t="n">
        <f aca="false" ca="false" dt2D="false" dtr="false" t="normal">S9*1000/20</f>
        <v>0.43</v>
      </c>
      <c r="T10" s="332" t="n">
        <f aca="false" ca="false" dt2D="false" dtr="false" t="normal">T9*1000/20</f>
        <v>0</v>
      </c>
      <c r="U10" s="332" t="n">
        <f aca="false" ca="false" dt2D="false" dtr="false" t="normal">U9*1000/20</f>
        <v>0</v>
      </c>
      <c r="V10" s="332" t="n">
        <f aca="false" ca="false" dt2D="false" dtr="false" t="normal">V9*1000/20</f>
        <v>1.5</v>
      </c>
      <c r="W10" s="332" t="n">
        <f aca="false" ca="false" dt2D="false" dtr="false" t="normal">W9*1000/20</f>
        <v>20</v>
      </c>
      <c r="X10" s="332" t="n">
        <f aca="false" ca="false" dt2D="false" dtr="false" t="normal">X9*1000/20</f>
        <v>0</v>
      </c>
      <c r="Y10" s="332" t="n">
        <f aca="false" ca="false" dt2D="false" dtr="false" t="normal">Y9*1000/20</f>
        <v>0</v>
      </c>
      <c r="Z10" s="332" t="n">
        <f aca="false" ca="false" dt2D="false" dtr="false" t="normal">Z9*1000/20</f>
        <v>0</v>
      </c>
      <c r="AA10" s="332" t="n">
        <f aca="false" ca="false" dt2D="false" dtr="false" t="normal">AA9*1000/20</f>
        <v>0</v>
      </c>
      <c r="AB10" s="332" t="n">
        <f aca="false" ca="false" dt2D="false" dtr="false" t="normal">AB9*1000/20</f>
        <v>0</v>
      </c>
      <c r="AC10" s="332" t="n">
        <f aca="false" ca="false" dt2D="false" dtr="false" t="normal">AC9*1000/20</f>
        <v>25</v>
      </c>
      <c r="AD10" s="332" t="n">
        <f aca="false" ca="false" dt2D="false" dtr="false" t="normal">AD9*1000/20</f>
        <v>0</v>
      </c>
      <c r="AE10" s="332" t="n">
        <f aca="false" ca="false" dt2D="false" dtr="false" t="normal">AE9*1000/20</f>
        <v>1.2</v>
      </c>
      <c r="AF10" s="332" t="n">
        <f aca="false" ca="false" dt2D="false" dtr="false" t="normal">AF9*1000/20</f>
        <v>0</v>
      </c>
      <c r="AG10" s="332" t="n">
        <f aca="false" ca="false" dt2D="false" dtr="false" t="normal">AG9*1000/20</f>
        <v>0</v>
      </c>
      <c r="AH10" s="332" t="n">
        <f aca="false" ca="false" dt2D="false" dtr="false" t="normal">AH9*1000/20</f>
        <v>0</v>
      </c>
      <c r="AI10" s="332" t="n">
        <f aca="false" ca="false" dt2D="false" dtr="false" t="normal">AI9*1000/20</f>
        <v>0.3</v>
      </c>
      <c r="AJ10" s="332" t="n">
        <f aca="false" ca="false" dt2D="false" dtr="false" t="normal">AJ9*1000/20</f>
        <v>0</v>
      </c>
      <c r="AK10" s="332" t="n">
        <f aca="false" ca="false" dt2D="false" dtr="false" t="normal">AK9*1000/20</f>
        <v>0</v>
      </c>
      <c r="AL10" s="332" t="n">
        <f aca="false" ca="false" dt2D="false" dtr="false" t="normal">AL9*1000/20</f>
        <v>0</v>
      </c>
      <c r="AM10" s="332" t="n">
        <f aca="false" ca="false" dt2D="false" dtr="false" t="normal">AM9*1000/20</f>
        <v>0</v>
      </c>
      <c r="AN10" s="332" t="n">
        <f aca="false" ca="false" dt2D="false" dtr="false" t="normal">AN9*1000/20</f>
        <v>0</v>
      </c>
      <c r="AO10" s="332" t="n">
        <f aca="false" ca="false" dt2D="false" dtr="false" t="normal">AO9*1000/20</f>
        <v>1.4</v>
      </c>
      <c r="AP10" s="332" t="n">
        <f aca="false" ca="false" dt2D="false" dtr="false" t="normal">AP9*1000/20</f>
        <v>0</v>
      </c>
      <c r="AQ10" s="332" t="n">
        <f aca="false" ca="false" dt2D="false" dtr="false" t="normal">AQ9*1000/20</f>
        <v>0.45999999999999996</v>
      </c>
      <c r="AR10" s="332" t="n">
        <f aca="false" ca="false" dt2D="false" dtr="false" t="normal">AR9*1000/20</f>
        <v>0</v>
      </c>
      <c r="AS10" s="332" t="n">
        <f aca="false" ca="false" dt2D="false" dtr="false" t="normal">AS9*1000/20</f>
        <v>0</v>
      </c>
      <c r="AT10" s="332" t="n">
        <f aca="false" ca="false" dt2D="false" dtr="false" t="normal">AT9*1000/20</f>
        <v>1.8</v>
      </c>
      <c r="AU10" s="332" t="n">
        <f aca="false" ca="false" dt2D="false" dtr="false" t="normal">AU9*1000/20</f>
        <v>3.1</v>
      </c>
      <c r="AV10" s="332" t="n">
        <f aca="false" ca="false" dt2D="false" dtr="false" t="normal">AV9*1000/20</f>
        <v>0</v>
      </c>
      <c r="AW10" s="332" t="n">
        <f aca="false" ca="false" dt2D="false" dtr="false" t="normal">AW9*1000/20</f>
        <v>0</v>
      </c>
      <c r="AX10" s="332" t="n">
        <f aca="false" ca="false" dt2D="false" dtr="false" t="normal">AX9*1000/20</f>
        <v>16.1</v>
      </c>
      <c r="AY10" s="332" t="n">
        <f aca="false" ca="false" dt2D="false" dtr="false" t="normal">AY9*1000/20</f>
        <v>2.5</v>
      </c>
      <c r="AZ10" s="332" t="n">
        <f aca="false" ca="false" dt2D="false" dtr="false" t="normal">AZ9*1000/20</f>
        <v>0</v>
      </c>
      <c r="BA10" s="332" t="n">
        <f aca="false" ca="false" dt2D="false" dtr="false" t="normal">BA9*1000/20</f>
        <v>21.66</v>
      </c>
      <c r="BB10" s="332" t="n">
        <f aca="false" ca="false" dt2D="false" dtr="false" t="normal">BB9*1000/20</f>
        <v>0</v>
      </c>
      <c r="BC10" s="332" t="n">
        <f aca="false" ca="false" dt2D="false" dtr="false" t="normal">BC9*1000/20</f>
        <v>0</v>
      </c>
      <c r="BD10" s="332" t="n">
        <f aca="false" ca="false" dt2D="false" dtr="false" t="normal">BD9*1000/20</f>
        <v>0</v>
      </c>
      <c r="BE10" s="332" t="n">
        <f aca="false" ca="false" dt2D="false" dtr="false" t="normal">BE9*1000/20</f>
        <v>0</v>
      </c>
      <c r="BF10" s="332" t="n">
        <f aca="false" ca="false" dt2D="false" dtr="false" t="normal">BF9*1000/20</f>
        <v>0</v>
      </c>
      <c r="BG10" s="332" t="n">
        <f aca="false" ca="false" dt2D="false" dtr="false" t="normal">BG9*1000/20</f>
        <v>0</v>
      </c>
      <c r="BH10" s="332" t="n">
        <f aca="false" ca="false" dt2D="false" dtr="false" t="normal">BH9*1000/20</f>
        <v>0</v>
      </c>
      <c r="BI10" s="332" t="n">
        <f aca="false" ca="false" dt2D="false" dtr="false" t="normal">BI9*1000/20</f>
        <v>0</v>
      </c>
      <c r="BJ10" s="332" t="n">
        <f aca="false" ca="false" dt2D="false" dtr="false" t="normal">BJ9*1000/20</f>
        <v>0</v>
      </c>
      <c r="BK10" s="332" t="n">
        <f aca="false" ca="false" dt2D="false" dtr="false" t="normal">BK9*1000/20</f>
        <v>20</v>
      </c>
      <c r="BL10" s="332" t="n">
        <f aca="false" ca="false" dt2D="false" dtr="false" t="normal">BL9*1000/20</f>
        <v>0</v>
      </c>
      <c r="BM10" s="332" t="n">
        <f aca="false" ca="false" dt2D="false" dtr="false" t="normal">BM9*1000/20</f>
        <v>5.9</v>
      </c>
      <c r="BN10" s="332" t="n">
        <f aca="false" ca="false" dt2D="false" dtr="false" t="normal">BN9*1000/20</f>
        <v>0</v>
      </c>
      <c r="BO10" s="332" t="n">
        <f aca="false" ca="false" dt2D="false" dtr="false" t="normal">BO9*1000/20</f>
        <v>0</v>
      </c>
      <c r="BP10" s="332" t="n">
        <f aca="false" ca="false" dt2D="false" dtr="false" t="normal">BP9*1000/20</f>
        <v>0</v>
      </c>
      <c r="BQ10" s="332" t="n">
        <f aca="false" ca="false" dt2D="false" dtr="false" t="normal">BQ9*1000/20</f>
        <v>0.95</v>
      </c>
      <c r="BR10" s="332" t="n">
        <f aca="false" ca="false" dt2D="false" dtr="false" t="normal">BR9*1000/20</f>
        <v>20</v>
      </c>
      <c r="BS10" s="332" t="n">
        <f aca="false" ca="false" dt2D="false" dtr="false" t="normal">BS9*1000/20</f>
        <v>40</v>
      </c>
      <c r="BT10" s="332" t="n">
        <f aca="false" ca="false" dt2D="false" dtr="false" t="normal">BT9*1000/20</f>
        <v>0.38</v>
      </c>
      <c r="BU10" s="332" t="n">
        <f aca="false" ca="false" dt2D="false" dtr="false" t="normal">BU9*1000/20</f>
        <v>0.6</v>
      </c>
      <c r="BV10" s="332" t="n">
        <f aca="false" ca="false" dt2D="false" dtr="false" t="normal">BV9*1000/20</f>
        <v>3.05</v>
      </c>
      <c r="BW10" s="332" t="n">
        <f aca="false" ca="false" dt2D="false" dtr="false" t="normal">BW9*1000/20</f>
        <v>15.05</v>
      </c>
      <c r="BX10" s="332" t="n"/>
      <c r="BY10" s="332" t="n">
        <f aca="false" ca="false" dt2D="false" dtr="false" t="normal">BY9*1000/20</f>
        <v>0.5</v>
      </c>
      <c r="BZ10" s="332" t="n">
        <f aca="false" ca="false" dt2D="false" dtr="false" t="normal">BZ9*1000/20</f>
        <v>0</v>
      </c>
      <c r="CA10" s="332" t="n">
        <f aca="false" ca="false" dt2D="false" dtr="false" t="normal">CA9*1000/20</f>
        <v>0</v>
      </c>
      <c r="CB10" s="332" t="n">
        <f aca="false" ca="false" dt2D="false" dtr="false" t="normal">CB9*1000/20</f>
        <v>0</v>
      </c>
      <c r="CC10" s="332" t="n">
        <f aca="false" ca="false" dt2D="false" dtr="false" t="normal">CC9*1000/20</f>
        <v>3</v>
      </c>
      <c r="CD10" s="332" t="n">
        <f aca="false" ca="false" dt2D="false" dtr="false" t="normal">CD9*1000/20</f>
        <v>0</v>
      </c>
      <c r="CE10" s="332" t="n">
        <f aca="false" ca="false" dt2D="false" dtr="false" t="normal">CE9*1000/20</f>
        <v>0</v>
      </c>
      <c r="CF10" s="332" t="n">
        <f aca="false" ca="false" dt2D="false" dtr="false" t="normal">CF9*1000/20</f>
        <v>0.3</v>
      </c>
      <c r="CG10" s="332" t="n">
        <f aca="false" ca="false" dt2D="false" dtr="false" t="normal">CG9*1000/20</f>
        <v>0</v>
      </c>
      <c r="CH10" s="332" t="n">
        <f aca="false" ca="false" dt2D="false" dtr="false" t="normal">CH9*1000/20</f>
        <v>0</v>
      </c>
      <c r="CI10" s="332" t="n">
        <f aca="false" ca="false" dt2D="false" dtr="false" t="normal">CI9*1000/20</f>
        <v>0.3</v>
      </c>
      <c r="CJ10" s="332" t="n">
        <f aca="false" ca="false" dt2D="false" dtr="false" t="normal">CJ9*1000/20</f>
        <v>0</v>
      </c>
      <c r="CK10" s="332" t="n">
        <f aca="false" ca="false" dt2D="false" dtr="false" t="normal">CK9*1000/20</f>
        <v>5</v>
      </c>
      <c r="CL10" s="332" t="n">
        <f aca="false" ca="false" dt2D="false" dtr="false" t="normal">CL9*1000/20</f>
        <v>0</v>
      </c>
      <c r="CM10" s="332" t="n">
        <f aca="false" ca="false" dt2D="false" dtr="false" t="normal">CM9*1000/20</f>
        <v>4.2</v>
      </c>
      <c r="CN10" s="336" t="n">
        <f aca="false" ca="false" dt2D="false" dtr="false" t="normal">SUM(B10:CM10)</f>
        <v>341.5800000000001</v>
      </c>
    </row>
    <row outlineLevel="0" r="11">
      <c r="A11" s="330" t="s">
        <v>540</v>
      </c>
      <c r="B11" s="338" t="n">
        <v>0.45</v>
      </c>
      <c r="C11" s="338" t="n">
        <v>0.4</v>
      </c>
      <c r="D11" s="338" t="n">
        <v>0.2</v>
      </c>
      <c r="E11" s="339" t="n">
        <v>0.8002</v>
      </c>
      <c r="F11" s="340" t="n">
        <v>0.114</v>
      </c>
      <c r="G11" s="341" t="n"/>
      <c r="H11" s="338" t="n">
        <v>0.4</v>
      </c>
      <c r="I11" s="340" t="n">
        <v>0.02</v>
      </c>
      <c r="J11" s="342" t="n">
        <v>0.03</v>
      </c>
      <c r="K11" s="338" t="n">
        <v>0.4</v>
      </c>
      <c r="L11" s="342" t="n">
        <v>0.09</v>
      </c>
      <c r="M11" s="340" t="n">
        <v>0.096</v>
      </c>
      <c r="N11" s="340" t="n">
        <v>1.14</v>
      </c>
      <c r="O11" s="340" t="n">
        <v>0.2356</v>
      </c>
      <c r="P11" s="340" t="n">
        <v>0.02</v>
      </c>
      <c r="Q11" s="343" t="n">
        <v>2.5</v>
      </c>
      <c r="R11" s="342" t="n">
        <v>0.05</v>
      </c>
      <c r="S11" s="339" t="n">
        <v>0.0126</v>
      </c>
      <c r="T11" s="340" t="n">
        <v>0.11</v>
      </c>
      <c r="U11" s="340" t="n">
        <v>0.0247</v>
      </c>
      <c r="V11" s="342" t="n">
        <v>0.03</v>
      </c>
      <c r="W11" s="338" t="n">
        <v>0.4</v>
      </c>
      <c r="X11" s="340" t="n">
        <v>0.016</v>
      </c>
      <c r="Y11" s="340" t="n">
        <v>0.399</v>
      </c>
      <c r="Z11" s="340" t="n">
        <v>0.065</v>
      </c>
      <c r="AA11" s="340" t="n">
        <v>0.2406</v>
      </c>
      <c r="AB11" s="340" t="n">
        <v>3.3278</v>
      </c>
      <c r="AC11" s="338" t="n">
        <v>0.5</v>
      </c>
      <c r="AD11" s="342" t="n">
        <v>0.363</v>
      </c>
      <c r="AE11" s="340" t="n">
        <v>0.051</v>
      </c>
      <c r="AF11" s="340" t="n">
        <v>0.01</v>
      </c>
      <c r="AG11" s="342" t="n">
        <v>0.05</v>
      </c>
      <c r="AH11" s="340" t="n">
        <v>0.019</v>
      </c>
      <c r="AI11" s="340" t="n">
        <v>0.286</v>
      </c>
      <c r="AJ11" s="342" t="n">
        <v>0.034</v>
      </c>
      <c r="AK11" s="340" t="n">
        <v>0.003</v>
      </c>
      <c r="AL11" s="342" t="n">
        <v>0.03</v>
      </c>
      <c r="AM11" s="340" t="n">
        <v>0.386</v>
      </c>
      <c r="AN11" s="341" t="n"/>
      <c r="AO11" s="342" t="n">
        <v>0.07</v>
      </c>
      <c r="AP11" s="340" t="n">
        <v>0.054</v>
      </c>
      <c r="AQ11" s="340" t="n">
        <v>0.6607</v>
      </c>
      <c r="AR11" s="340" t="n">
        <v>0.014</v>
      </c>
      <c r="AS11" s="340" t="n">
        <v>0.001</v>
      </c>
      <c r="AT11" s="340" t="n">
        <v>0.3555</v>
      </c>
      <c r="AU11" s="339" t="n">
        <v>0.347</v>
      </c>
      <c r="AV11" s="339" t="n">
        <v>0.006</v>
      </c>
      <c r="AW11" s="340" t="n">
        <v>0.128</v>
      </c>
      <c r="AX11" s="340" t="n">
        <v>1.94</v>
      </c>
      <c r="AY11" s="342" t="n">
        <v>0.08</v>
      </c>
      <c r="AZ11" s="340" t="n">
        <v>0.6179</v>
      </c>
      <c r="BA11" s="339" t="n">
        <v>0.7772</v>
      </c>
      <c r="BB11" s="340" t="n">
        <v>0.062</v>
      </c>
      <c r="BC11" s="342" t="n">
        <v>0.04</v>
      </c>
      <c r="BD11" s="340" t="n">
        <v>0.116</v>
      </c>
      <c r="BE11" s="340" t="n">
        <v>0.274</v>
      </c>
      <c r="BF11" s="340" t="n">
        <v>0.046</v>
      </c>
      <c r="BG11" s="340" t="n">
        <v>0.03</v>
      </c>
      <c r="BH11" s="340" t="n">
        <v>0.003</v>
      </c>
      <c r="BI11" s="340" t="n">
        <v>0.142</v>
      </c>
      <c r="BJ11" s="340" t="n">
        <v>0.36</v>
      </c>
      <c r="BK11" s="338" t="n">
        <v>0.4</v>
      </c>
      <c r="BL11" s="342" t="n">
        <v>0.2</v>
      </c>
      <c r="BM11" s="339" t="n">
        <v>0.6693</v>
      </c>
      <c r="BN11" s="340" t="n">
        <v>0.257</v>
      </c>
      <c r="BO11" s="340" t="n">
        <v>0.159</v>
      </c>
      <c r="BP11" s="342" t="n">
        <v>0.05</v>
      </c>
      <c r="BQ11" s="340" t="n">
        <v>0.274</v>
      </c>
      <c r="BR11" s="338" t="n">
        <v>0.4</v>
      </c>
      <c r="BS11" s="338" t="n">
        <v>1.2</v>
      </c>
      <c r="BT11" s="339" t="n">
        <v>0.0717</v>
      </c>
      <c r="BU11" s="340" t="n">
        <v>0.042</v>
      </c>
      <c r="BV11" s="340" t="n">
        <v>0.257</v>
      </c>
      <c r="BW11" s="340" t="n">
        <v>0.884</v>
      </c>
      <c r="BX11" s="340" t="n"/>
      <c r="BY11" s="339" t="n">
        <v>0.095</v>
      </c>
      <c r="BZ11" s="340" t="n">
        <v>0.356</v>
      </c>
      <c r="CA11" s="342" t="n">
        <v>0.05</v>
      </c>
      <c r="CB11" s="342" t="n">
        <v>0.011</v>
      </c>
      <c r="CC11" s="339" t="n">
        <v>1.399</v>
      </c>
      <c r="CD11" s="343" t="n">
        <v>1.2</v>
      </c>
      <c r="CE11" s="340" t="n">
        <v>0.034</v>
      </c>
      <c r="CF11" s="340" t="n">
        <v>0.022</v>
      </c>
      <c r="CG11" s="342" t="n">
        <v>0.04</v>
      </c>
      <c r="CH11" s="340" t="n">
        <v>0.003</v>
      </c>
      <c r="CI11" s="340" t="n">
        <v>0.066</v>
      </c>
      <c r="CJ11" s="342" t="n">
        <v>0.075</v>
      </c>
      <c r="CK11" s="340" t="n">
        <v>2.118</v>
      </c>
      <c r="CL11" s="340" t="n">
        <v>0.068</v>
      </c>
      <c r="CM11" s="339" t="n">
        <v>0.4707</v>
      </c>
      <c r="CN11" s="336" t="n">
        <f aca="false" ca="false" dt2D="false" dtr="false" t="normal">SUM(B11:CM11)</f>
        <v>30.299499999999995</v>
      </c>
    </row>
    <row ht="33" outlineLevel="0" r="12">
      <c r="A12" s="329" t="s">
        <v>1129</v>
      </c>
      <c r="B12" s="338" t="n">
        <f aca="false" ca="false" dt2D="false" dtr="false" t="normal">B10+B8+B6</f>
        <v>22.5</v>
      </c>
      <c r="C12" s="338" t="n">
        <f aca="false" ca="false" dt2D="false" dtr="false" t="normal">C10+C8+C6</f>
        <v>20</v>
      </c>
      <c r="D12" s="338" t="n">
        <f aca="false" ca="false" dt2D="false" dtr="false" t="normal">D10+D8+D6</f>
        <v>10</v>
      </c>
      <c r="E12" s="338" t="n">
        <f aca="false" ca="false" dt2D="false" dtr="false" t="normal">E10+E8+E6</f>
        <v>40.010000000000005</v>
      </c>
      <c r="F12" s="338" t="n">
        <f aca="false" ca="false" dt2D="false" dtr="false" t="normal">F10+F8+F6</f>
        <v>5.7</v>
      </c>
      <c r="G12" s="338" t="n">
        <f aca="false" ca="false" dt2D="false" dtr="false" t="normal">G10+G8+G6</f>
        <v>0</v>
      </c>
      <c r="H12" s="338" t="n">
        <f aca="false" ca="false" dt2D="false" dtr="false" t="normal">H10+H8+H6</f>
        <v>20</v>
      </c>
      <c r="I12" s="338" t="n">
        <f aca="false" ca="false" dt2D="false" dtr="false" t="normal">I10+I8+I6</f>
        <v>1</v>
      </c>
      <c r="J12" s="338" t="n">
        <f aca="false" ca="false" dt2D="false" dtr="false" t="normal">J10+J8+J6</f>
        <v>1.5</v>
      </c>
      <c r="K12" s="338" t="n">
        <f aca="false" ca="false" dt2D="false" dtr="false" t="normal">K10+K8+K6</f>
        <v>20</v>
      </c>
      <c r="L12" s="338" t="n">
        <f aca="false" ca="false" dt2D="false" dtr="false" t="normal">L10+L8+L6</f>
        <v>4.5</v>
      </c>
      <c r="M12" s="338" t="n">
        <f aca="false" ca="false" dt2D="false" dtr="false" t="normal">M10+M8+M6</f>
        <v>4.8</v>
      </c>
      <c r="N12" s="338" t="n">
        <f aca="false" ca="false" dt2D="false" dtr="false" t="normal">N10+N8+N6</f>
        <v>57</v>
      </c>
      <c r="O12" s="338" t="n">
        <f aca="false" ca="false" dt2D="false" dtr="false" t="normal">O10+O8+O6</f>
        <v>11.78</v>
      </c>
      <c r="P12" s="338" t="n">
        <f aca="false" ca="false" dt2D="false" dtr="false" t="normal">P10+P8+P6</f>
        <v>1</v>
      </c>
      <c r="Q12" s="338" t="n">
        <f aca="false" ca="false" dt2D="false" dtr="false" t="normal">Q10+Q8+Q6</f>
        <v>125</v>
      </c>
      <c r="R12" s="338" t="n">
        <f aca="false" ca="false" dt2D="false" dtr="false" t="normal">R10+R8+R6</f>
        <v>2.5</v>
      </c>
      <c r="S12" s="338" t="n">
        <f aca="false" ca="false" dt2D="false" dtr="false" t="normal">S10+S8+S6</f>
        <v>0.63</v>
      </c>
      <c r="T12" s="338" t="n">
        <f aca="false" ca="false" dt2D="false" dtr="false" t="normal">T10+T8+T6</f>
        <v>5.5</v>
      </c>
      <c r="U12" s="338" t="n">
        <f aca="false" ca="false" dt2D="false" dtr="false" t="normal">U10+U8+U6</f>
        <v>1.2349999999999999</v>
      </c>
      <c r="V12" s="338" t="n">
        <f aca="false" ca="false" dt2D="false" dtr="false" t="normal">V10+V8+V6</f>
        <v>1.5</v>
      </c>
      <c r="W12" s="338" t="n">
        <f aca="false" ca="false" dt2D="false" dtr="false" t="normal">W10+W8+W6</f>
        <v>20</v>
      </c>
      <c r="X12" s="338" t="n">
        <f aca="false" ca="false" dt2D="false" dtr="false" t="normal">X10+X8+X6</f>
        <v>0.8</v>
      </c>
      <c r="Y12" s="338" t="n">
        <f aca="false" ca="false" dt2D="false" dtr="false" t="normal">Y10+Y8+Y6</f>
        <v>19.95</v>
      </c>
      <c r="Z12" s="338" t="n">
        <f aca="false" ca="false" dt2D="false" dtr="false" t="normal">Z10+Z8+Z6</f>
        <v>3.25</v>
      </c>
      <c r="AA12" s="338" t="n">
        <f aca="false" ca="false" dt2D="false" dtr="false" t="normal">AA10+AA8+AA6</f>
        <v>12.03</v>
      </c>
      <c r="AB12" s="338" t="n">
        <f aca="false" ca="false" dt2D="false" dtr="false" t="normal">AB10+AB8+AB6</f>
        <v>166.39</v>
      </c>
      <c r="AC12" s="338" t="n">
        <f aca="false" ca="false" dt2D="false" dtr="false" t="normal">AC10+AC8+AC6</f>
        <v>25</v>
      </c>
      <c r="AD12" s="338" t="n">
        <f aca="false" ca="false" dt2D="false" dtr="false" t="normal">AD10+AD8+AD6</f>
        <v>18.15</v>
      </c>
      <c r="AE12" s="338" t="n">
        <f aca="false" ca="false" dt2D="false" dtr="false" t="normal">AE10+AE8+AE6</f>
        <v>2.55</v>
      </c>
      <c r="AF12" s="338" t="n">
        <f aca="false" ca="false" dt2D="false" dtr="false" t="normal">AF10+AF8+AF6</f>
        <v>0.5</v>
      </c>
      <c r="AG12" s="338" t="n">
        <f aca="false" ca="false" dt2D="false" dtr="false" t="normal">AG10+AG8+AG6</f>
        <v>2.5</v>
      </c>
      <c r="AH12" s="338" t="n">
        <f aca="false" ca="false" dt2D="false" dtr="false" t="normal">AH10+AH8+AH6</f>
        <v>0.95</v>
      </c>
      <c r="AI12" s="338" t="n">
        <f aca="false" ca="false" dt2D="false" dtr="false" t="normal">AI10+AI8+AI6</f>
        <v>14.3</v>
      </c>
      <c r="AJ12" s="338" t="n">
        <f aca="false" ca="false" dt2D="false" dtr="false" t="normal">AJ10+AJ8+AJ6</f>
        <v>1.7</v>
      </c>
      <c r="AK12" s="338" t="n">
        <f aca="false" ca="false" dt2D="false" dtr="false" t="normal">AK10+AK8+AK6</f>
        <v>0.15</v>
      </c>
      <c r="AL12" s="338" t="n">
        <f aca="false" ca="false" dt2D="false" dtr="false" t="normal">AL10+AL8+AL6</f>
        <v>1.5</v>
      </c>
      <c r="AM12" s="338" t="n">
        <f aca="false" ca="false" dt2D="false" dtr="false" t="normal">AM10+AM8+AM6</f>
        <v>19.3</v>
      </c>
      <c r="AN12" s="338" t="n">
        <f aca="false" ca="false" dt2D="false" dtr="false" t="normal">AN10+AN8+AN6</f>
        <v>0</v>
      </c>
      <c r="AO12" s="338" t="n">
        <f aca="false" ca="false" dt2D="false" dtr="false" t="normal">AO10+AO8+AO6</f>
        <v>3.5</v>
      </c>
      <c r="AP12" s="338" t="n">
        <f aca="false" ca="false" dt2D="false" dtr="false" t="normal">AP10+AP8+AP6</f>
        <v>2.7</v>
      </c>
      <c r="AQ12" s="338" t="n">
        <f aca="false" ca="false" dt2D="false" dtr="false" t="normal">AQ10+AQ8+AQ6</f>
        <v>33.035000000000004</v>
      </c>
      <c r="AR12" s="338" t="n">
        <f aca="false" ca="false" dt2D="false" dtr="false" t="normal">AR10+AR8+AR6</f>
        <v>0.7</v>
      </c>
      <c r="AS12" s="338" t="n">
        <f aca="false" ca="false" dt2D="false" dtr="false" t="normal">AS10+AS8+AS6</f>
        <v>0.05</v>
      </c>
      <c r="AT12" s="338" t="n">
        <f aca="false" ca="false" dt2D="false" dtr="false" t="normal">AT10+AT8+AT6</f>
        <v>17.775000000000002</v>
      </c>
      <c r="AU12" s="338" t="n">
        <f aca="false" ca="false" dt2D="false" dtr="false" t="normal">AU10+AU8+AU6</f>
        <v>17.35</v>
      </c>
      <c r="AV12" s="338" t="n">
        <f aca="false" ca="false" dt2D="false" dtr="false" t="normal">AV10+AV8+AV6</f>
        <v>0.3</v>
      </c>
      <c r="AW12" s="338" t="n">
        <f aca="false" ca="false" dt2D="false" dtr="false" t="normal">AW10+AW8+AW6</f>
        <v>6.4</v>
      </c>
      <c r="AX12" s="338" t="n">
        <f aca="false" ca="false" dt2D="false" dtr="false" t="normal">AX10+AX8+AX6</f>
        <v>97</v>
      </c>
      <c r="AY12" s="338" t="n">
        <f aca="false" ca="false" dt2D="false" dtr="false" t="normal">AY10+AY8+AY6</f>
        <v>4</v>
      </c>
      <c r="AZ12" s="338" t="n">
        <f aca="false" ca="false" dt2D="false" dtr="false" t="normal">AZ10+AZ8+AZ6</f>
        <v>30.895</v>
      </c>
      <c r="BA12" s="338" t="n">
        <f aca="false" ca="false" dt2D="false" dtr="false" t="normal">BA10+BA8+BA6</f>
        <v>38.86</v>
      </c>
      <c r="BB12" s="338" t="n">
        <f aca="false" ca="false" dt2D="false" dtr="false" t="normal">BB10+BB8+BB6</f>
        <v>3.1</v>
      </c>
      <c r="BC12" s="338" t="n">
        <f aca="false" ca="false" dt2D="false" dtr="false" t="normal">BC10+BC8+BC6</f>
        <v>2</v>
      </c>
      <c r="BD12" s="338" t="n">
        <f aca="false" ca="false" dt2D="false" dtr="false" t="normal">BD10+BD8+BD6</f>
        <v>5.8</v>
      </c>
      <c r="BE12" s="338" t="n">
        <f aca="false" ca="false" dt2D="false" dtr="false" t="normal">BE10+BE8+BE6</f>
        <v>13.7</v>
      </c>
      <c r="BF12" s="338" t="n">
        <f aca="false" ca="false" dt2D="false" dtr="false" t="normal">BF10+BF8+BF6</f>
        <v>2.3</v>
      </c>
      <c r="BG12" s="338" t="n">
        <f aca="false" ca="false" dt2D="false" dtr="false" t="normal">BG10+BG8+BG6</f>
        <v>1.5</v>
      </c>
      <c r="BH12" s="338" t="n">
        <f aca="false" ca="false" dt2D="false" dtr="false" t="normal">BH10+BH8+BH6</f>
        <v>0.15</v>
      </c>
      <c r="BI12" s="338" t="n">
        <f aca="false" ca="false" dt2D="false" dtr="false" t="normal">BI10+BI8+BI6</f>
        <v>7.1</v>
      </c>
      <c r="BJ12" s="338" t="n">
        <f aca="false" ca="false" dt2D="false" dtr="false" t="normal">BJ10+BJ8+BJ6</f>
        <v>18</v>
      </c>
      <c r="BK12" s="338" t="n">
        <f aca="false" ca="false" dt2D="false" dtr="false" t="normal">BK10+BK8+BK6</f>
        <v>20</v>
      </c>
      <c r="BL12" s="338" t="n">
        <f aca="false" ca="false" dt2D="false" dtr="false" t="normal">BL10+BL8+BL6</f>
        <v>10</v>
      </c>
      <c r="BM12" s="338" t="n">
        <f aca="false" ca="false" dt2D="false" dtr="false" t="normal">BM10+BM8+BM6</f>
        <v>33.465</v>
      </c>
      <c r="BN12" s="338" t="n">
        <f aca="false" ca="false" dt2D="false" dtr="false" t="normal">BN10+BN8+BN6</f>
        <v>12.85</v>
      </c>
      <c r="BO12" s="338" t="n">
        <f aca="false" ca="false" dt2D="false" dtr="false" t="normal">BO10+BO8+BO6</f>
        <v>7.95</v>
      </c>
      <c r="BP12" s="338" t="n">
        <f aca="false" ca="false" dt2D="false" dtr="false" t="normal">BP10+BP8+BP6</f>
        <v>2.5</v>
      </c>
      <c r="BQ12" s="338" t="n">
        <f aca="false" ca="false" dt2D="false" dtr="false" t="normal">BQ10+BQ8+BQ6</f>
        <v>13.7</v>
      </c>
      <c r="BR12" s="338" t="n">
        <f aca="false" ca="false" dt2D="false" dtr="false" t="normal">BR10+BR8+BR6</f>
        <v>20</v>
      </c>
      <c r="BS12" s="338" t="n">
        <f aca="false" ca="false" dt2D="false" dtr="false" t="normal">BS10+BS8+BS6</f>
        <v>60</v>
      </c>
      <c r="BT12" s="338" t="n">
        <f aca="false" ca="false" dt2D="false" dtr="false" t="normal">BT10+BT8+BT6</f>
        <v>3.5849999999999995</v>
      </c>
      <c r="BU12" s="338" t="n">
        <f aca="false" ca="false" dt2D="false" dtr="false" t="normal">BU10+BU8+BU6</f>
        <v>2.1</v>
      </c>
      <c r="BV12" s="338" t="n">
        <f aca="false" ca="false" dt2D="false" dtr="false" t="normal">BV10+BV8+BV6</f>
        <v>12.85</v>
      </c>
      <c r="BW12" s="338" t="n">
        <f aca="false" ca="false" dt2D="false" dtr="false" t="normal">BW10+BW8+BW6</f>
        <v>44.2</v>
      </c>
      <c r="BX12" s="338" t="n"/>
      <c r="BY12" s="338" t="n">
        <f aca="false" ca="false" dt2D="false" dtr="false" t="normal">BY10+BY8+BY6</f>
        <v>4.75</v>
      </c>
      <c r="BZ12" s="338" t="n">
        <f aca="false" ca="false" dt2D="false" dtr="false" t="normal">BZ10+BZ8+BZ6</f>
        <v>17.8</v>
      </c>
      <c r="CA12" s="338" t="n">
        <f aca="false" ca="false" dt2D="false" dtr="false" t="normal">CA10+CA8+CA6</f>
        <v>2.5</v>
      </c>
      <c r="CB12" s="338" t="n">
        <f aca="false" ca="false" dt2D="false" dtr="false" t="normal">CB10+CB8+CB6</f>
        <v>0.55</v>
      </c>
      <c r="CC12" s="338" t="n">
        <f aca="false" ca="false" dt2D="false" dtr="false" t="normal">CC10+CC8+CC6</f>
        <v>69.95</v>
      </c>
      <c r="CD12" s="338" t="n">
        <f aca="false" ca="false" dt2D="false" dtr="false" t="normal">CD10+CD8+CD6</f>
        <v>60</v>
      </c>
      <c r="CE12" s="338" t="n">
        <f aca="false" ca="false" dt2D="false" dtr="false" t="normal">CE10+CE8+CE6</f>
        <v>1.7</v>
      </c>
      <c r="CF12" s="338" t="n">
        <f aca="false" ca="false" dt2D="false" dtr="false" t="normal">CF10+CF8+CF6</f>
        <v>1.1</v>
      </c>
      <c r="CG12" s="338" t="n">
        <f aca="false" ca="false" dt2D="false" dtr="false" t="normal">CG10+CG8+CG6</f>
        <v>2</v>
      </c>
      <c r="CH12" s="338" t="n">
        <f aca="false" ca="false" dt2D="false" dtr="false" t="normal">CH10+CH8+CH6</f>
        <v>0.15000000000000002</v>
      </c>
      <c r="CI12" s="338" t="n">
        <f aca="false" ca="false" dt2D="false" dtr="false" t="normal">CI10+CI8+CI6</f>
        <v>3.3</v>
      </c>
      <c r="CJ12" s="338" t="n">
        <f aca="false" ca="false" dt2D="false" dtr="false" t="normal">CJ10+CJ8+CJ6</f>
        <v>3.75</v>
      </c>
      <c r="CK12" s="338" t="n">
        <f aca="false" ca="false" dt2D="false" dtr="false" t="normal">CK10+CK8+CK6</f>
        <v>105.9</v>
      </c>
      <c r="CL12" s="338" t="n">
        <f aca="false" ca="false" dt2D="false" dtr="false" t="normal">CL10+CL8+CL6</f>
        <v>3.4</v>
      </c>
      <c r="CM12" s="338" t="n">
        <f aca="false" ca="false" dt2D="false" dtr="false" t="normal">CM10+CM8+CM6</f>
        <v>23.535</v>
      </c>
      <c r="CN12" s="336" t="n">
        <f aca="false" ca="false" dt2D="false" dtr="false" t="normal">SUM(B12:CM12)</f>
        <v>1514.975</v>
      </c>
    </row>
    <row outlineLevel="0" r="13">
      <c r="A13" s="325" t="s">
        <v>1130</v>
      </c>
      <c r="B13" s="325" t="n">
        <f aca="false" ca="false" dt2D="false" dtr="false" t="normal">B11*1000/20-B12</f>
        <v>0</v>
      </c>
      <c r="C13" s="325" t="n">
        <f aca="false" ca="false" dt2D="false" dtr="false" t="normal">C11*1000/20-C12</f>
        <v>0</v>
      </c>
      <c r="D13" s="325" t="n">
        <f aca="false" ca="false" dt2D="false" dtr="false" t="normal">D11*1000/20-D12</f>
        <v>0</v>
      </c>
      <c r="E13" s="325" t="n">
        <f aca="false" ca="false" dt2D="false" dtr="false" t="normal">E11*1000/20-E12</f>
        <v>0</v>
      </c>
      <c r="F13" s="325" t="n">
        <f aca="false" ca="false" dt2D="false" dtr="false" t="normal">F11*1000/20-F12</f>
        <v>0</v>
      </c>
      <c r="G13" s="325" t="n">
        <f aca="false" ca="false" dt2D="false" dtr="false" t="normal">G11*1000/20-G12</f>
        <v>0</v>
      </c>
      <c r="H13" s="325" t="n">
        <f aca="false" ca="false" dt2D="false" dtr="false" t="normal">H11*1000/20-H12</f>
        <v>0</v>
      </c>
      <c r="I13" s="325" t="n">
        <f aca="false" ca="false" dt2D="false" dtr="false" t="normal">I11*1000/20-I12</f>
        <v>0</v>
      </c>
      <c r="J13" s="325" t="n">
        <f aca="false" ca="false" dt2D="false" dtr="false" t="normal">J11*1000/20-J12</f>
        <v>0</v>
      </c>
      <c r="K13" s="325" t="n">
        <f aca="false" ca="false" dt2D="false" dtr="false" t="normal">K11*1000/20-K12</f>
        <v>0</v>
      </c>
      <c r="L13" s="325" t="n">
        <f aca="false" ca="false" dt2D="false" dtr="false" t="normal">L11*1000/20-L12</f>
        <v>0</v>
      </c>
      <c r="M13" s="325" t="n">
        <f aca="false" ca="false" dt2D="false" dtr="false" t="normal">M11*1000/20-M12</f>
        <v>0</v>
      </c>
      <c r="N13" s="325" t="n">
        <f aca="false" ca="false" dt2D="false" dtr="false" t="normal">N11*1000/20-N12</f>
        <v>0</v>
      </c>
      <c r="O13" s="325" t="n">
        <f aca="false" ca="false" dt2D="false" dtr="false" t="normal">O11*1000/20-O12</f>
        <v>0</v>
      </c>
      <c r="P13" s="325" t="n">
        <f aca="false" ca="false" dt2D="false" dtr="false" t="normal">P11*1000/20-P12</f>
        <v>0</v>
      </c>
      <c r="Q13" s="325" t="n">
        <f aca="false" ca="false" dt2D="false" dtr="false" t="normal">Q11*1000/20-Q12</f>
        <v>0</v>
      </c>
      <c r="R13" s="325" t="n">
        <f aca="false" ca="false" dt2D="false" dtr="false" t="normal">R11*1000/20-R12</f>
        <v>0</v>
      </c>
      <c r="S13" s="325" t="n">
        <f aca="false" ca="false" dt2D="false" dtr="false" t="normal">S11*1000/20-S12</f>
        <v>0</v>
      </c>
      <c r="T13" s="325" t="n">
        <f aca="false" ca="false" dt2D="false" dtr="false" t="normal">T11*1000/20-T12</f>
        <v>0</v>
      </c>
      <c r="U13" s="325" t="n">
        <f aca="false" ca="false" dt2D="false" dtr="false" t="normal">U11*1000/20-U12</f>
        <v>0</v>
      </c>
      <c r="V13" s="325" t="n">
        <f aca="false" ca="false" dt2D="false" dtr="false" t="normal">V11*1000/20-V12</f>
        <v>0</v>
      </c>
      <c r="W13" s="325" t="n">
        <f aca="false" ca="false" dt2D="false" dtr="false" t="normal">W11*1000/20-W12</f>
        <v>0</v>
      </c>
      <c r="X13" s="325" t="n">
        <f aca="false" ca="false" dt2D="false" dtr="false" t="normal">X11*1000/20-X12</f>
        <v>0</v>
      </c>
      <c r="Y13" s="325" t="n">
        <f aca="false" ca="false" dt2D="false" dtr="false" t="normal">Y11*1000/20-Y12</f>
        <v>0</v>
      </c>
      <c r="Z13" s="325" t="n">
        <f aca="false" ca="false" dt2D="false" dtr="false" t="normal">Z11*1000/20-Z12</f>
        <v>0</v>
      </c>
      <c r="AA13" s="325" t="n">
        <f aca="false" ca="false" dt2D="false" dtr="false" t="normal">AA11*1000/20-AA12</f>
        <v>0</v>
      </c>
      <c r="AB13" s="325" t="n">
        <f aca="false" ca="false" dt2D="false" dtr="false" t="normal">AB11*1000/20-AB12</f>
        <v>0</v>
      </c>
      <c r="AC13" s="325" t="n">
        <f aca="false" ca="false" dt2D="false" dtr="false" t="normal">AC11*1000/20-AC12</f>
        <v>0</v>
      </c>
      <c r="AD13" s="325" t="n">
        <f aca="false" ca="false" dt2D="false" dtr="false" t="normal">AD11*1000/20-AD12</f>
        <v>0</v>
      </c>
      <c r="AE13" s="325" t="n">
        <f aca="false" ca="false" dt2D="false" dtr="false" t="normal">AE11*1000/20-AE12</f>
        <v>0</v>
      </c>
      <c r="AF13" s="325" t="n">
        <f aca="false" ca="false" dt2D="false" dtr="false" t="normal">AF11*1000/20-AF12</f>
        <v>0</v>
      </c>
      <c r="AG13" s="325" t="n">
        <f aca="false" ca="false" dt2D="false" dtr="false" t="normal">AG11*1000/20-AG12</f>
        <v>0</v>
      </c>
      <c r="AH13" s="325" t="n">
        <f aca="false" ca="false" dt2D="false" dtr="false" t="normal">AH11*1000/20-AH12</f>
        <v>0</v>
      </c>
      <c r="AI13" s="325" t="n">
        <f aca="false" ca="false" dt2D="false" dtr="false" t="normal">AI11*1000/20-AI12</f>
        <v>0</v>
      </c>
      <c r="AJ13" s="325" t="n">
        <f aca="false" ca="false" dt2D="false" dtr="false" t="normal">AJ11*1000/20-AJ12</f>
        <v>0</v>
      </c>
      <c r="AK13" s="325" t="n">
        <f aca="false" ca="false" dt2D="false" dtr="false" t="normal">AK11*1000/20-AK12</f>
        <v>0</v>
      </c>
      <c r="AL13" s="325" t="n">
        <f aca="false" ca="false" dt2D="false" dtr="false" t="normal">AL11*1000/20-AL12</f>
        <v>0</v>
      </c>
      <c r="AM13" s="325" t="n">
        <f aca="false" ca="false" dt2D="false" dtr="false" t="normal">AM11*1000/20-AM12</f>
        <v>0</v>
      </c>
      <c r="AN13" s="325" t="n">
        <f aca="false" ca="false" dt2D="false" dtr="false" t="normal">AN11*1000/20-AN12</f>
        <v>0</v>
      </c>
      <c r="AO13" s="325" t="n">
        <f aca="false" ca="false" dt2D="false" dtr="false" t="normal">AO11*1000/20-AO12</f>
        <v>0</v>
      </c>
      <c r="AP13" s="325" t="n">
        <f aca="false" ca="false" dt2D="false" dtr="false" t="normal">AP11*1000/20-AP12</f>
        <v>0</v>
      </c>
      <c r="AQ13" s="325" t="n">
        <f aca="false" ca="false" dt2D="false" dtr="false" t="normal">AQ11*1000/20-AQ12</f>
        <v>-0.000000000000007105427357601002</v>
      </c>
      <c r="AR13" s="325" t="n">
        <f aca="false" ca="false" dt2D="false" dtr="false" t="normal">AR11*1000/20-AR12</f>
        <v>0</v>
      </c>
      <c r="AS13" s="325" t="n">
        <f aca="false" ca="false" dt2D="false" dtr="false" t="normal">AS11*1000/20-AS12</f>
        <v>0</v>
      </c>
      <c r="AT13" s="325" t="n">
        <f aca="false" ca="false" dt2D="false" dtr="false" t="normal">AT11*1000/20-AT12</f>
        <v>-0.000000000000003552713678800501</v>
      </c>
      <c r="AU13" s="325" t="n">
        <f aca="false" ca="false" dt2D="false" dtr="false" t="normal">AU11*1000/20-AU12</f>
        <v>0</v>
      </c>
      <c r="AV13" s="325" t="n">
        <f aca="false" ca="false" dt2D="false" dtr="false" t="normal">AV11*1000/20-AV12</f>
        <v>0</v>
      </c>
      <c r="AW13" s="325" t="n">
        <f aca="false" ca="false" dt2D="false" dtr="false" t="normal">AW11*1000/20-AW12</f>
        <v>0</v>
      </c>
      <c r="AX13" s="325" t="n">
        <f aca="false" ca="false" dt2D="false" dtr="false" t="normal">AX11*1000/20-AX12</f>
        <v>0</v>
      </c>
      <c r="AY13" s="325" t="n">
        <f aca="false" ca="false" dt2D="false" dtr="false" t="normal">AY11*1000/20-AY12</f>
        <v>0</v>
      </c>
      <c r="AZ13" s="325" t="n">
        <f aca="false" ca="false" dt2D="false" dtr="false" t="normal">AZ11*1000/20-AZ12</f>
        <v>0</v>
      </c>
      <c r="BA13" s="325" t="n">
        <f aca="false" ca="false" dt2D="false" dtr="false" t="normal">BA11*1000/20-BA12</f>
        <v>0</v>
      </c>
      <c r="BB13" s="325" t="n">
        <f aca="false" ca="false" dt2D="false" dtr="false" t="normal">BB11*1000/20-BB12</f>
        <v>0</v>
      </c>
      <c r="BC13" s="325" t="n">
        <f aca="false" ca="false" dt2D="false" dtr="false" t="normal">BC11*1000/20-BC12</f>
        <v>0</v>
      </c>
      <c r="BD13" s="325" t="n">
        <f aca="false" ca="false" dt2D="false" dtr="false" t="normal">BD11*1000/20-BD12</f>
        <v>0</v>
      </c>
      <c r="BE13" s="325" t="n">
        <f aca="false" ca="false" dt2D="false" dtr="false" t="normal">BE11*1000/20-BE12</f>
        <v>0</v>
      </c>
      <c r="BF13" s="325" t="n">
        <f aca="false" ca="false" dt2D="false" dtr="false" t="normal">BF11*1000/20-BF12</f>
        <v>0</v>
      </c>
      <c r="BG13" s="325" t="n">
        <f aca="false" ca="false" dt2D="false" dtr="false" t="normal">BG11*1000/20-BG12</f>
        <v>0</v>
      </c>
      <c r="BH13" s="325" t="n">
        <f aca="false" ca="false" dt2D="false" dtr="false" t="normal">BH11*1000/20-BH12</f>
        <v>0</v>
      </c>
      <c r="BI13" s="325" t="n">
        <f aca="false" ca="false" dt2D="false" dtr="false" t="normal">BI11*1000/20-BI12</f>
        <v>0</v>
      </c>
      <c r="BJ13" s="325" t="n">
        <f aca="false" ca="false" dt2D="false" dtr="false" t="normal">BJ11*1000/20-BJ12</f>
        <v>0</v>
      </c>
      <c r="BK13" s="325" t="n">
        <f aca="false" ca="false" dt2D="false" dtr="false" t="normal">BK11*1000/20-BK12</f>
        <v>0</v>
      </c>
      <c r="BL13" s="325" t="n">
        <f aca="false" ca="false" dt2D="false" dtr="false" t="normal">BL11*1000/20-BL12</f>
        <v>0</v>
      </c>
      <c r="BM13" s="325" t="n">
        <f aca="false" ca="false" dt2D="false" dtr="false" t="normal">BM11*1000/20-BM12</f>
        <v>-0.000000000000007105427357601002</v>
      </c>
      <c r="BN13" s="325" t="n">
        <f aca="false" ca="false" dt2D="false" dtr="false" t="normal">BN11*1000/20-BN12</f>
        <v>0</v>
      </c>
      <c r="BO13" s="325" t="n">
        <f aca="false" ca="false" dt2D="false" dtr="false" t="normal">BO11*1000/20-BO12</f>
        <v>0</v>
      </c>
      <c r="BP13" s="325" t="n">
        <f aca="false" ca="false" dt2D="false" dtr="false" t="normal">BP11*1000/20-BP12</f>
        <v>0</v>
      </c>
      <c r="BQ13" s="325" t="n">
        <f aca="false" ca="false" dt2D="false" dtr="false" t="normal">BQ11*1000/20-BQ12</f>
        <v>0</v>
      </c>
      <c r="BR13" s="325" t="n">
        <f aca="false" ca="false" dt2D="false" dtr="false" t="normal">BR11*1000/20-BR12</f>
        <v>0</v>
      </c>
      <c r="BS13" s="325" t="n">
        <f aca="false" ca="false" dt2D="false" dtr="false" t="normal">BS11*1000/20-BS12</f>
        <v>0</v>
      </c>
      <c r="BT13" s="325" t="n">
        <f aca="false" ca="false" dt2D="false" dtr="false" t="normal">BT11*1000/20-BT12</f>
        <v>4.44089209850063E-016</v>
      </c>
      <c r="BU13" s="325" t="n">
        <f aca="false" ca="false" dt2D="false" dtr="false" t="normal">BU11*1000/20-BU12</f>
        <v>0</v>
      </c>
      <c r="BV13" s="325" t="n">
        <f aca="false" ca="false" dt2D="false" dtr="false" t="normal">BV11*1000/20-BV12</f>
        <v>0</v>
      </c>
      <c r="BW13" s="325" t="n">
        <f aca="false" ca="false" dt2D="false" dtr="false" t="normal">BW11*1000/20-BW12</f>
        <v>0</v>
      </c>
      <c r="BX13" s="325" t="n"/>
      <c r="BY13" s="325" t="n">
        <f aca="false" ca="false" dt2D="false" dtr="false" t="normal">BY11*1000/20-BY12</f>
        <v>0</v>
      </c>
      <c r="BZ13" s="325" t="n">
        <f aca="false" ca="false" dt2D="false" dtr="false" t="normal">BZ11*1000/20-BZ12</f>
        <v>0</v>
      </c>
      <c r="CA13" s="325" t="n">
        <f aca="false" ca="false" dt2D="false" dtr="false" t="normal">CA11*1000/20-CA12</f>
        <v>0</v>
      </c>
      <c r="CB13" s="325" t="n">
        <f aca="false" ca="false" dt2D="false" dtr="false" t="normal">CB11*1000/20-CB12</f>
        <v>0</v>
      </c>
      <c r="CC13" s="325" t="n">
        <f aca="false" ca="false" dt2D="false" dtr="false" t="normal">CC11*1000/20-CC12</f>
        <v>0</v>
      </c>
      <c r="CD13" s="325" t="n">
        <f aca="false" ca="false" dt2D="false" dtr="false" t="normal">CD11*1000/20-CD12</f>
        <v>0</v>
      </c>
      <c r="CE13" s="325" t="n">
        <f aca="false" ca="false" dt2D="false" dtr="false" t="normal">CE11*1000/20-CE12</f>
        <v>0</v>
      </c>
      <c r="CF13" s="325" t="n">
        <f aca="false" ca="false" dt2D="false" dtr="false" t="normal">CF11*1000/20-CF12</f>
        <v>0</v>
      </c>
      <c r="CG13" s="325" t="n">
        <f aca="false" ca="false" dt2D="false" dtr="false" t="normal">CG11*1000/20-CG12</f>
        <v>0</v>
      </c>
      <c r="CH13" s="325" t="n">
        <f aca="false" ca="false" dt2D="false" dtr="false" t="normal">CH11*1000/20-CH12</f>
        <v>-2.77555756156289E-017</v>
      </c>
      <c r="CI13" s="325" t="n">
        <f aca="false" ca="false" dt2D="false" dtr="false" t="normal">CI11*1000/20-CI12</f>
        <v>0</v>
      </c>
      <c r="CJ13" s="325" t="n">
        <f aca="false" ca="false" dt2D="false" dtr="false" t="normal">CJ11*1000/20-CJ12</f>
        <v>0</v>
      </c>
      <c r="CK13" s="325" t="n">
        <f aca="false" ca="false" dt2D="false" dtr="false" t="normal">CK11*1000/20-CK12</f>
        <v>0</v>
      </c>
      <c r="CL13" s="325" t="n">
        <f aca="false" ca="false" dt2D="false" dtr="false" t="normal">CL11*1000/20-CL12</f>
        <v>0</v>
      </c>
      <c r="CM13" s="325" t="n">
        <f aca="false" ca="false" dt2D="false" dtr="false" t="normal">CM11*1000/20-CM12</f>
        <v>0</v>
      </c>
      <c r="CN13" s="336" t="n">
        <f aca="false" ca="false" dt2D="false" dtr="false" t="normal">SUM(B13:CM13)</f>
        <v>-0.00000000000001734723475976807</v>
      </c>
    </row>
  </sheetData>
  <mergeCells count="1">
    <mergeCell ref="A3:A4"/>
  </mergeCells>
  <pageMargins bottom="0.393750011920929" footer="0.511805534362793" header="0.511805534362793" left="0.393750011920929" right="0.393750011920929" top="0.393750011920929"/>
  <pageSetup fitToHeight="0" fitToWidth="1" orientation="landscape" paperHeight="279.3998mm" paperSize="1" paperWidth="215.8999mm" scale="100"/>
</worksheet>
</file>

<file path=xl/worksheets/sheet1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J75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57" width="55.7109383022177"/>
    <col bestFit="true" customWidth="true" max="2" min="2" outlineLevel="0" style="157" width="9.14062530925693"/>
    <col customWidth="true" max="3" min="3" outlineLevel="0" style="157" width="9.28515615814805"/>
    <col customWidth="true" max="4" min="4" outlineLevel="0" style="157" width="10.425781467405"/>
    <col customWidth="true" max="5" min="5" outlineLevel="0" style="174" width="10.425781467405"/>
    <col customWidth="true" max="6" min="6" outlineLevel="0" style="344" width="7.57031248546228"/>
    <col customWidth="true" max="7" min="7" outlineLevel="0" style="157" width="29.5703135004594"/>
    <col customWidth="true" max="8" min="8" outlineLevel="0" style="157" width="12.4257811290726"/>
    <col customWidth="true" max="9" min="9" outlineLevel="0" style="157" width="10.7109374563868"/>
    <col customWidth="true" max="10" min="10" outlineLevel="0" style="157" width="12.4257811290726"/>
    <col customWidth="true" max="11" min="11" outlineLevel="0" style="174" width="12.4257811290726"/>
    <col customWidth="true" max="12" min="12" outlineLevel="0" style="157" width="2.99999983083382"/>
    <col customWidth="true" max="13" min="13" outlineLevel="0" style="157" width="28.570311301299"/>
    <col customWidth="true" max="15" min="14" outlineLevel="0" style="157" width="11.4257816365712"/>
    <col customWidth="true" max="16" min="16" outlineLevel="0" style="157" width="12.7109371180545"/>
    <col customWidth="true" max="17" min="17" outlineLevel="0" style="174" width="12.7109371180545"/>
    <col customWidth="true" max="18" min="18" outlineLevel="0" style="157" width="8.42578112907261"/>
    <col customWidth="true" max="258" min="19" outlineLevel="0" style="157" width="9.42578129823879"/>
    <col customWidth="true" max="259" min="259" outlineLevel="0" style="157" width="55.7109383022177"/>
    <col customWidth="true" max="260" min="260" outlineLevel="0" style="157" width="9.71093728722066"/>
    <col customWidth="true" max="261" min="261" outlineLevel="0" style="157" width="10.9999998308338"/>
    <col customWidth="true" max="262" min="262" outlineLevel="0" style="157" width="10.5703123162961"/>
    <col customWidth="true" max="263" min="263" outlineLevel="0" style="157" width="7.57031248546228"/>
    <col customWidth="true" max="264" min="264" outlineLevel="0" style="157" width="33.9999989850029"/>
    <col customWidth="true" max="265" min="265" outlineLevel="0" style="157" width="12.4257811290726"/>
    <col customWidth="true" max="266" min="266" outlineLevel="0" style="157" width="10.7109374563868"/>
    <col customWidth="true" max="267" min="267" outlineLevel="0" style="157" width="12.4257811290726"/>
    <col customWidth="true" max="268" min="268" outlineLevel="0" style="157" width="2.99999983083382"/>
    <col customWidth="true" max="269" min="269" outlineLevel="0" style="157" width="43.1406242942598"/>
    <col customWidth="true" max="271" min="270" outlineLevel="0" style="157" width="11.4257816365712"/>
    <col customWidth="true" max="272" min="272" outlineLevel="0" style="157" width="12.7109371180545"/>
    <col customWidth="true" max="273" min="273" outlineLevel="0" style="157" width="13.9999996616676"/>
    <col customWidth="true" max="274" min="274" outlineLevel="0" style="157" width="10.8554689819427"/>
    <col customWidth="true" max="514" min="275" outlineLevel="0" style="157" width="9.42578129823879"/>
    <col customWidth="true" max="515" min="515" outlineLevel="0" style="157" width="55.7109383022177"/>
    <col customWidth="true" max="516" min="516" outlineLevel="0" style="157" width="9.71093728722066"/>
    <col customWidth="true" max="517" min="517" outlineLevel="0" style="157" width="10.9999998308338"/>
    <col customWidth="true" max="518" min="518" outlineLevel="0" style="157" width="10.5703123162961"/>
    <col customWidth="true" max="519" min="519" outlineLevel="0" style="157" width="7.57031248546228"/>
    <col customWidth="true" max="520" min="520" outlineLevel="0" style="157" width="33.9999989850029"/>
    <col customWidth="true" max="521" min="521" outlineLevel="0" style="157" width="12.4257811290726"/>
    <col customWidth="true" max="522" min="522" outlineLevel="0" style="157" width="10.7109374563868"/>
    <col customWidth="true" max="523" min="523" outlineLevel="0" style="157" width="12.4257811290726"/>
    <col customWidth="true" max="524" min="524" outlineLevel="0" style="157" width="2.99999983083382"/>
    <col customWidth="true" max="525" min="525" outlineLevel="0" style="157" width="43.1406242942598"/>
    <col customWidth="true" max="527" min="526" outlineLevel="0" style="157" width="11.4257816365712"/>
    <col customWidth="true" max="528" min="528" outlineLevel="0" style="157" width="12.7109371180545"/>
    <col customWidth="true" max="529" min="529" outlineLevel="0" style="157" width="13.9999996616676"/>
    <col customWidth="true" max="530" min="530" outlineLevel="0" style="157" width="10.8554689819427"/>
    <col customWidth="true" max="770" min="531" outlineLevel="0" style="157" width="9.42578129823879"/>
    <col customWidth="true" max="771" min="771" outlineLevel="0" style="157" width="55.7109383022177"/>
    <col customWidth="true" max="772" min="772" outlineLevel="0" style="157" width="9.71093728722066"/>
    <col customWidth="true" max="773" min="773" outlineLevel="0" style="157" width="10.9999998308338"/>
    <col customWidth="true" max="774" min="774" outlineLevel="0" style="157" width="10.5703123162961"/>
    <col customWidth="true" max="775" min="775" outlineLevel="0" style="157" width="7.57031248546228"/>
    <col customWidth="true" max="776" min="776" outlineLevel="0" style="157" width="33.9999989850029"/>
    <col customWidth="true" max="777" min="777" outlineLevel="0" style="157" width="12.4257811290726"/>
    <col customWidth="true" max="778" min="778" outlineLevel="0" style="157" width="10.7109374563868"/>
    <col customWidth="true" max="779" min="779" outlineLevel="0" style="157" width="12.4257811290726"/>
    <col customWidth="true" max="780" min="780" outlineLevel="0" style="157" width="2.99999983083382"/>
    <col customWidth="true" max="781" min="781" outlineLevel="0" style="157" width="43.1406242942598"/>
    <col customWidth="true" max="783" min="782" outlineLevel="0" style="157" width="11.4257816365712"/>
    <col customWidth="true" max="784" min="784" outlineLevel="0" style="157" width="12.7109371180545"/>
    <col customWidth="true" max="785" min="785" outlineLevel="0" style="157" width="13.9999996616676"/>
    <col customWidth="true" max="786" min="786" outlineLevel="0" style="157" width="10.8554689819427"/>
    <col customWidth="true" max="1024" min="787" outlineLevel="0" style="157" width="9.42578129823879"/>
    <col bestFit="true" customWidth="true" max="16384" min="1025" outlineLevel="0" style="169" width="9.14062530925693"/>
  </cols>
  <sheetData>
    <row outlineLevel="0" r="1">
      <c r="Q1" s="170" t="s">
        <v>1131</v>
      </c>
    </row>
    <row customHeight="true" ht="37.5" outlineLevel="0" r="2">
      <c r="A2" s="345" t="s">
        <v>1132</v>
      </c>
      <c r="B2" s="346" t="s"/>
      <c r="C2" s="346" t="s"/>
      <c r="D2" s="346" t="s"/>
      <c r="E2" s="346" t="s"/>
      <c r="F2" s="346" t="s"/>
      <c r="G2" s="346" t="s"/>
      <c r="H2" s="346" t="s"/>
      <c r="I2" s="346" t="s"/>
      <c r="J2" s="346" t="s"/>
      <c r="K2" s="346" t="s"/>
      <c r="L2" s="346" t="s"/>
      <c r="M2" s="346" t="s"/>
      <c r="N2" s="346" t="s"/>
      <c r="O2" s="346" t="s"/>
      <c r="P2" s="346" t="s"/>
      <c r="Q2" s="347" t="s"/>
    </row>
    <row customHeight="true" ht="15.6000003814697" outlineLevel="0" r="3">
      <c r="A3" s="171" t="s">
        <v>1133</v>
      </c>
      <c r="B3" s="171" t="s">
        <v>1134</v>
      </c>
      <c r="C3" s="171" t="s">
        <v>1135</v>
      </c>
      <c r="D3" s="171" t="s">
        <v>1136</v>
      </c>
      <c r="E3" s="171" t="s">
        <v>1137</v>
      </c>
      <c r="F3" s="348" t="n"/>
      <c r="G3" s="349" t="n"/>
      <c r="H3" s="349" t="n"/>
      <c r="I3" s="349" t="n"/>
      <c r="J3" s="349" t="n"/>
      <c r="K3" s="350" t="n"/>
      <c r="L3" s="349" t="n"/>
      <c r="M3" s="349" t="n"/>
      <c r="N3" s="349" t="n"/>
      <c r="O3" s="349" t="n"/>
      <c r="P3" s="349" t="n"/>
      <c r="Q3" s="351" t="n"/>
    </row>
    <row customHeight="true" ht="43.5" outlineLevel="0" r="4">
      <c r="A4" s="179" t="s"/>
      <c r="B4" s="179" t="s"/>
      <c r="C4" s="179" t="s"/>
      <c r="D4" s="179" t="s"/>
      <c r="E4" s="179" t="s"/>
      <c r="F4" s="348" t="n"/>
      <c r="G4" s="187" t="s">
        <v>1138</v>
      </c>
      <c r="H4" s="187" t="s">
        <v>1139</v>
      </c>
      <c r="I4" s="187" t="s">
        <v>1140</v>
      </c>
      <c r="J4" s="187" t="s">
        <v>55</v>
      </c>
      <c r="K4" s="171" t="s">
        <v>1141</v>
      </c>
      <c r="L4" s="352" t="n"/>
      <c r="M4" s="187" t="s">
        <v>507</v>
      </c>
      <c r="N4" s="187" t="s">
        <v>1139</v>
      </c>
      <c r="O4" s="187" t="s">
        <v>1140</v>
      </c>
      <c r="P4" s="187" t="s">
        <v>55</v>
      </c>
      <c r="Q4" s="171" t="s">
        <v>1141</v>
      </c>
    </row>
    <row outlineLevel="0" r="5">
      <c r="A5" s="353" t="s">
        <v>1142</v>
      </c>
      <c r="B5" s="354" t="n">
        <f aca="false" ca="false" dt2D="false" dtr="false" t="normal">'Нетто'!CD6</f>
        <v>0</v>
      </c>
      <c r="C5" s="354" t="n">
        <f aca="false" ca="false" dt2D="false" dtr="false" t="normal">'Нетто'!CD8</f>
        <v>60</v>
      </c>
      <c r="D5" s="354" t="n">
        <f aca="false" ca="false" dt2D="false" dtr="false" t="normal">'Нетто'!CD10</f>
        <v>0</v>
      </c>
      <c r="E5" s="191" t="n">
        <f aca="false" ca="false" dt2D="false" dtr="false" t="normal">SUM(B5:D5)</f>
        <v>60</v>
      </c>
      <c r="F5" s="355" t="n"/>
      <c r="G5" s="356" t="s">
        <v>1143</v>
      </c>
      <c r="H5" s="356" t="n">
        <f aca="false" ca="false" dt2D="false" dtr="false" t="normal">SUM(H6:H17)</f>
        <v>21.549999999999997</v>
      </c>
      <c r="I5" s="356" t="n">
        <f aca="false" ca="false" dt2D="false" dtr="false" t="normal">SUM(I6:I17)</f>
        <v>23.1</v>
      </c>
      <c r="J5" s="356" t="n">
        <f aca="false" ca="false" dt2D="false" dtr="false" t="normal">SUM(J6:J17)</f>
        <v>1.5</v>
      </c>
      <c r="K5" s="356" t="n">
        <f aca="false" ca="false" dt2D="false" dtr="false" t="normal">SUM(K6:K17)</f>
        <v>46.150000000000006</v>
      </c>
      <c r="L5" s="357" t="n"/>
      <c r="M5" s="356" t="s">
        <v>1143</v>
      </c>
      <c r="N5" s="356" t="n">
        <f aca="false" ca="false" dt2D="false" dtr="false" t="normal">SUM(N6:N10)</f>
        <v>6</v>
      </c>
      <c r="O5" s="356" t="n">
        <f aca="false" ca="false" dt2D="false" dtr="false" t="normal">SUM(O6:O10)</f>
        <v>58.35</v>
      </c>
      <c r="P5" s="356" t="n">
        <f aca="false" ca="false" dt2D="false" dtr="false" t="normal">SUM(P6:P10)</f>
        <v>5.4</v>
      </c>
      <c r="Q5" s="356" t="n">
        <f aca="false" ca="false" dt2D="false" dtr="false" t="normal">SUM(Q6:Q10)</f>
        <v>69.75</v>
      </c>
      <c r="R5" s="195" t="n"/>
      <c r="S5" s="195" t="n"/>
      <c r="T5" s="195" t="n"/>
      <c r="U5" s="195" t="n"/>
    </row>
    <row outlineLevel="0" r="6">
      <c r="A6" s="353" t="s">
        <v>1144</v>
      </c>
      <c r="B6" s="191" t="n">
        <f aca="false" ca="false" dt2D="false" dtr="false" t="normal">H60</f>
        <v>36.766666666666666</v>
      </c>
      <c r="C6" s="191" t="n">
        <f aca="false" ca="false" dt2D="false" dtr="false" t="normal">I60</f>
        <v>32.68333333333334</v>
      </c>
      <c r="D6" s="191" t="n">
        <f aca="false" ca="false" dt2D="false" dtr="false" t="normal">J60</f>
        <v>4</v>
      </c>
      <c r="E6" s="191" t="n">
        <f aca="false" ca="false" dt2D="false" dtr="false" t="normal">SUM(B6:D6)</f>
        <v>73.45</v>
      </c>
      <c r="F6" s="355" t="n"/>
      <c r="G6" s="358" t="s">
        <v>1145</v>
      </c>
      <c r="H6" s="358" t="n">
        <f aca="false" ca="false" dt2D="false" dtr="false" t="normal">'Нетто'!AI6</f>
        <v>7.6</v>
      </c>
      <c r="I6" s="358" t="n">
        <f aca="false" ca="false" dt2D="false" dtr="false" t="normal">'Нетто'!AI8</f>
        <v>6.4</v>
      </c>
      <c r="J6" s="358" t="n">
        <f aca="false" ca="false" dt2D="false" dtr="false" t="normal">'Нетто'!AI10</f>
        <v>0.3</v>
      </c>
      <c r="K6" s="356" t="n">
        <f aca="false" ca="false" dt2D="false" dtr="false" t="normal">SUM(H6:J6)</f>
        <v>14.3</v>
      </c>
      <c r="L6" s="357" t="n"/>
      <c r="M6" s="358" t="s">
        <v>1146</v>
      </c>
      <c r="N6" s="358" t="n">
        <f aca="false" ca="false" dt2D="false" dtr="false" t="normal">'Нетто'!M6+'Нетто'!N6</f>
        <v>6</v>
      </c>
      <c r="O6" s="358" t="n">
        <f aca="false" ca="false" dt2D="false" dtr="false" t="normal">'Нетто'!M8+'Нетто'!N8</f>
        <v>50.4</v>
      </c>
      <c r="P6" s="358" t="n">
        <f aca="false" ca="false" dt2D="false" dtr="false" t="normal">'Нетто'!M10+'Нетто'!N10</f>
        <v>5.4</v>
      </c>
      <c r="Q6" s="356" t="n">
        <f aca="false" ca="false" dt2D="false" dtr="false" t="normal">SUM(N6:P6)</f>
        <v>61.8</v>
      </c>
      <c r="R6" s="195" t="n"/>
      <c r="S6" s="195" t="n"/>
      <c r="T6" s="195" t="n"/>
      <c r="U6" s="195" t="n"/>
    </row>
    <row outlineLevel="0" r="7">
      <c r="A7" s="353" t="s">
        <v>525</v>
      </c>
      <c r="B7" s="354" t="n">
        <f aca="false" ca="false" dt2D="false" dtr="false" t="normal">'Нетто'!BA6</f>
        <v>10.8</v>
      </c>
      <c r="C7" s="354" t="n">
        <f aca="false" ca="false" dt2D="false" dtr="false" t="normal">'Нетто'!BA8</f>
        <v>6.4</v>
      </c>
      <c r="D7" s="354" t="n">
        <f aca="false" ca="false" dt2D="false" dtr="false" t="normal">'Нетто'!BA10</f>
        <v>21.66</v>
      </c>
      <c r="E7" s="191" t="n">
        <f aca="false" ca="false" dt2D="false" dtr="false" t="normal">SUM(B7:D7)</f>
        <v>38.86</v>
      </c>
      <c r="F7" s="355" t="n"/>
      <c r="G7" s="358" t="s">
        <v>1147</v>
      </c>
      <c r="H7" s="358" t="n">
        <f aca="false" ca="false" dt2D="false" dtr="false" t="normal">'Нетто'!AD6</f>
        <v>5.45</v>
      </c>
      <c r="I7" s="358" t="n">
        <f aca="false" ca="false" dt2D="false" dtr="false" t="normal">'Нетто'!AD8</f>
        <v>12.7</v>
      </c>
      <c r="J7" s="358" t="n">
        <f aca="false" ca="false" dt2D="false" dtr="false" t="normal">'Нетто'!AD10</f>
        <v>0</v>
      </c>
      <c r="K7" s="356" t="n">
        <f aca="false" ca="false" dt2D="false" dtr="false" t="normal">SUM(H7:J7)</f>
        <v>18.15</v>
      </c>
      <c r="L7" s="357" t="n"/>
      <c r="M7" s="358" t="s">
        <v>1148</v>
      </c>
      <c r="N7" s="358" t="n"/>
      <c r="O7" s="358" t="n"/>
      <c r="P7" s="358" t="n"/>
      <c r="Q7" s="356" t="n">
        <f aca="false" ca="false" dt2D="false" dtr="false" t="normal">SUM(N7:P7)</f>
        <v>0</v>
      </c>
      <c r="R7" s="195" t="n"/>
      <c r="S7" s="195" t="n"/>
      <c r="T7" s="195" t="n"/>
      <c r="U7" s="195" t="n"/>
    </row>
    <row outlineLevel="0" r="8">
      <c r="A8" s="353" t="s">
        <v>1149</v>
      </c>
      <c r="B8" s="354" t="n"/>
      <c r="C8" s="354" t="n"/>
      <c r="D8" s="354" t="n"/>
      <c r="E8" s="191" t="n">
        <f aca="false" ca="false" dt2D="false" dtr="false" t="normal">SUM(B8:D8)</f>
        <v>0</v>
      </c>
      <c r="F8" s="355" t="n"/>
      <c r="G8" s="358" t="s">
        <v>1150</v>
      </c>
      <c r="H8" s="358" t="n">
        <f aca="false" ca="false" dt2D="false" dtr="false" t="normal">'Нетто'!AE6</f>
        <v>1.35</v>
      </c>
      <c r="I8" s="358" t="n">
        <f aca="false" ca="false" dt2D="false" dtr="false" t="normal">'Нетто'!AE8</f>
        <v>0</v>
      </c>
      <c r="J8" s="358" t="n">
        <f aca="false" ca="false" dt2D="false" dtr="false" t="normal">'Нетто'!AE10</f>
        <v>1.2</v>
      </c>
      <c r="K8" s="356" t="n">
        <f aca="false" ca="false" dt2D="false" dtr="false" t="normal">SUM(H8:J8)</f>
        <v>2.55</v>
      </c>
      <c r="L8" s="357" t="n"/>
      <c r="M8" s="358" t="s">
        <v>1151</v>
      </c>
      <c r="N8" s="358" t="n">
        <f aca="false" ca="false" dt2D="false" dtr="false" t="normal">'Нетто'!BO6</f>
        <v>0</v>
      </c>
      <c r="O8" s="358" t="n">
        <f aca="false" ca="false" dt2D="false" dtr="false" t="normal">'Нетто'!BO8</f>
        <v>7.95</v>
      </c>
      <c r="P8" s="358" t="n">
        <f aca="false" ca="false" dt2D="false" dtr="false" t="normal">'Нетто'!BO10</f>
        <v>0</v>
      </c>
      <c r="Q8" s="356" t="n">
        <f aca="false" ca="false" dt2D="false" dtr="false" t="normal">SUM(N8:P8)</f>
        <v>7.95</v>
      </c>
      <c r="R8" s="195" t="n"/>
      <c r="S8" s="195" t="n"/>
      <c r="T8" s="195" t="n"/>
      <c r="U8" s="195" t="n"/>
    </row>
    <row outlineLevel="0" r="9">
      <c r="A9" s="353" t="s">
        <v>1152</v>
      </c>
      <c r="B9" s="191" t="n">
        <f aca="false" ca="false" dt2D="false" dtr="false" t="normal">H5</f>
        <v>21.549999999999997</v>
      </c>
      <c r="C9" s="191" t="n">
        <f aca="false" ca="false" dt2D="false" dtr="false" t="normal">I5</f>
        <v>23.1</v>
      </c>
      <c r="D9" s="191" t="n">
        <f aca="false" ca="false" dt2D="false" dtr="false" t="normal">J5</f>
        <v>1.5</v>
      </c>
      <c r="E9" s="191" t="n">
        <f aca="false" ca="false" dt2D="false" dtr="false" t="normal">SUM(B9:D9)</f>
        <v>46.15</v>
      </c>
      <c r="F9" s="355" t="n"/>
      <c r="G9" s="358" t="s">
        <v>1153</v>
      </c>
      <c r="H9" s="358" t="n">
        <f aca="false" ca="false" dt2D="false" dtr="false" t="normal">'Нетто'!AG6</f>
        <v>2.5</v>
      </c>
      <c r="I9" s="358" t="n">
        <f aca="false" ca="false" dt2D="false" dtr="false" t="normal">'Нетто'!AG8</f>
        <v>0</v>
      </c>
      <c r="J9" s="358" t="n">
        <f aca="false" ca="false" dt2D="false" dtr="false" t="normal">'Нетто'!AG10</f>
        <v>0</v>
      </c>
      <c r="K9" s="356" t="n">
        <f aca="false" ca="false" dt2D="false" dtr="false" t="normal">SUM(H9:J9)</f>
        <v>2.5</v>
      </c>
      <c r="L9" s="357" t="n"/>
      <c r="M9" s="358" t="s">
        <v>1154</v>
      </c>
      <c r="N9" s="358" t="n"/>
      <c r="O9" s="358" t="n"/>
      <c r="P9" s="358" t="n"/>
      <c r="Q9" s="356" t="n">
        <f aca="false" ca="false" dt2D="false" dtr="false" t="normal">SUM(N9:P9)</f>
        <v>0</v>
      </c>
      <c r="R9" s="195" t="n"/>
      <c r="S9" s="195" t="n"/>
      <c r="T9" s="195" t="n"/>
      <c r="U9" s="195" t="n"/>
    </row>
    <row outlineLevel="0" r="10">
      <c r="A10" s="353" t="s">
        <v>524</v>
      </c>
      <c r="B10" s="354" t="n">
        <f aca="false" ca="false" dt2D="false" dtr="false" t="normal">'Нетто'!BJ6+'Нетто'!I6</f>
        <v>7.2</v>
      </c>
      <c r="C10" s="354" t="n">
        <f aca="false" ca="false" dt2D="false" dtr="false" t="normal">'Нетто'!I8+'Нетто'!BJ8</f>
        <v>11.8</v>
      </c>
      <c r="D10" s="354" t="n">
        <f aca="false" ca="false" dt2D="false" dtr="false" t="normal">'Нетто'!BJ10+'Нетто'!I10</f>
        <v>0</v>
      </c>
      <c r="E10" s="191" t="n">
        <f aca="false" ca="false" dt2D="false" dtr="false" t="normal">SUM(B10:D10)</f>
        <v>19</v>
      </c>
      <c r="F10" s="355" t="n"/>
      <c r="G10" s="358" t="s">
        <v>1155</v>
      </c>
      <c r="H10" s="358" t="n">
        <f aca="false" ca="false" dt2D="false" dtr="false" t="normal">'Нетто'!AH6</f>
        <v>0.95</v>
      </c>
      <c r="I10" s="358" t="n">
        <f aca="false" ca="false" dt2D="false" dtr="false" t="normal">'Нетто'!AH8</f>
        <v>0</v>
      </c>
      <c r="J10" s="358" t="n">
        <f aca="false" ca="false" dt2D="false" dtr="false" t="normal">'Нетто'!AH10</f>
        <v>0</v>
      </c>
      <c r="K10" s="356" t="n">
        <f aca="false" ca="false" dt2D="false" dtr="false" t="normal">SUM(H10:J10)</f>
        <v>0.95</v>
      </c>
      <c r="L10" s="357" t="n"/>
      <c r="M10" s="358" t="s">
        <v>1156</v>
      </c>
      <c r="N10" s="358" t="n"/>
      <c r="O10" s="358" t="n"/>
      <c r="P10" s="358" t="n"/>
      <c r="Q10" s="356" t="n">
        <f aca="false" ca="false" dt2D="false" dtr="false" t="normal">SUM(N10:P10)</f>
        <v>0</v>
      </c>
      <c r="R10" s="195" t="n"/>
      <c r="S10" s="195" t="n"/>
      <c r="T10" s="195" t="n"/>
      <c r="U10" s="195" t="n"/>
    </row>
    <row outlineLevel="0" r="11">
      <c r="A11" s="353" t="s">
        <v>1157</v>
      </c>
      <c r="B11" s="354" t="n">
        <f aca="false" ca="false" dt2D="false" dtr="false" t="normal">'Нетто'!AB6</f>
        <v>31.2</v>
      </c>
      <c r="C11" s="354" t="n">
        <f aca="false" ca="false" dt2D="false" dtr="false" t="normal">'Нетто'!AB8</f>
        <v>135.19</v>
      </c>
      <c r="D11" s="354" t="n">
        <f aca="false" ca="false" dt2D="false" dtr="false" t="normal">'Нетто'!AB10</f>
        <v>0</v>
      </c>
      <c r="E11" s="191" t="n">
        <f aca="false" ca="false" dt2D="false" dtr="false" t="normal">SUM(B11:D11)</f>
        <v>166.39</v>
      </c>
      <c r="F11" s="355" t="n"/>
      <c r="G11" s="358" t="s">
        <v>1158</v>
      </c>
      <c r="H11" s="358" t="n">
        <f aca="false" ca="false" dt2D="false" dtr="false" t="normal">'Нетто'!AF6</f>
        <v>0</v>
      </c>
      <c r="I11" s="358" t="n">
        <f aca="false" ca="false" dt2D="false" dtr="false" t="normal">'Нетто'!AF8</f>
        <v>0.5</v>
      </c>
      <c r="J11" s="358" t="n">
        <f aca="false" ca="false" dt2D="false" dtr="false" t="normal">'Нетто'!AF10</f>
        <v>0</v>
      </c>
      <c r="K11" s="356" t="n">
        <f aca="false" ca="false" dt2D="false" dtr="false" t="normal">SUM(H11:J11)</f>
        <v>0.5</v>
      </c>
      <c r="L11" s="357" t="n"/>
      <c r="M11" s="359" t="n"/>
      <c r="N11" s="359" t="n"/>
      <c r="O11" s="359" t="n"/>
      <c r="P11" s="359" t="n"/>
      <c r="Q11" s="360" t="n"/>
      <c r="R11" s="195" t="n"/>
      <c r="S11" s="195" t="n"/>
      <c r="T11" s="195" t="n"/>
      <c r="U11" s="195" t="n"/>
    </row>
    <row ht="33" outlineLevel="0" r="12">
      <c r="A12" s="353" t="s">
        <v>1159</v>
      </c>
      <c r="B12" s="191" t="n">
        <f aca="false" ca="false" dt2D="false" dtr="false" t="normal">H43</f>
        <v>17.395000000000003</v>
      </c>
      <c r="C12" s="191" t="n">
        <f aca="false" ca="false" dt2D="false" dtr="false" t="normal">I43</f>
        <v>111.70500000000001</v>
      </c>
      <c r="D12" s="191" t="n">
        <f aca="false" ca="false" dt2D="false" dtr="false" t="normal">J43</f>
        <v>0.96</v>
      </c>
      <c r="E12" s="191" t="n">
        <f aca="false" ca="false" dt2D="false" dtr="false" t="normal">SUM(B12:D12)</f>
        <v>130.06000000000003</v>
      </c>
      <c r="F12" s="355" t="n"/>
      <c r="G12" s="358" t="s">
        <v>1160</v>
      </c>
      <c r="H12" s="358" t="n"/>
      <c r="I12" s="358" t="n"/>
      <c r="J12" s="358" t="n"/>
      <c r="K12" s="356" t="n">
        <f aca="false" ca="false" dt2D="false" dtr="false" t="normal">SUM(H12:J12)</f>
        <v>0</v>
      </c>
      <c r="L12" s="357" t="n"/>
      <c r="M12" s="358" t="s">
        <v>509</v>
      </c>
      <c r="N12" s="183" t="s">
        <v>1139</v>
      </c>
      <c r="O12" s="183" t="s">
        <v>1140</v>
      </c>
      <c r="P12" s="187" t="s">
        <v>55</v>
      </c>
      <c r="Q12" s="180" t="s">
        <v>1161</v>
      </c>
      <c r="R12" s="195" t="n"/>
      <c r="S12" s="195" t="n"/>
      <c r="T12" s="195" t="n"/>
      <c r="U12" s="195" t="n"/>
    </row>
    <row outlineLevel="0" r="13">
      <c r="A13" s="353" t="s">
        <v>1162</v>
      </c>
      <c r="B13" s="191" t="n">
        <f aca="false" ca="false" dt2D="false" dtr="false" t="normal">N40</f>
        <v>0</v>
      </c>
      <c r="C13" s="191" t="n">
        <f aca="false" ca="false" dt2D="false" dtr="false" t="normal">O40</f>
        <v>41.75</v>
      </c>
      <c r="D13" s="191" t="n">
        <f aca="false" ca="false" dt2D="false" dtr="false" t="normal">P40</f>
        <v>0</v>
      </c>
      <c r="E13" s="191" t="n">
        <f aca="false" ca="false" dt2D="false" dtr="false" t="normal">SUM(B13:D13)</f>
        <v>41.75</v>
      </c>
      <c r="F13" s="355" t="n"/>
      <c r="G13" s="358" t="s">
        <v>1163</v>
      </c>
      <c r="H13" s="358" t="n">
        <f aca="false" ca="false" dt2D="false" dtr="false" t="normal">'Нетто'!BC6</f>
        <v>2</v>
      </c>
      <c r="I13" s="358" t="n">
        <f aca="false" ca="false" dt2D="false" dtr="false" t="normal">'Нетто'!BC8</f>
        <v>0</v>
      </c>
      <c r="J13" s="358" t="n">
        <f aca="false" ca="false" dt2D="false" dtr="false" t="normal">'Нетто'!BC10</f>
        <v>0</v>
      </c>
      <c r="K13" s="356" t="n">
        <f aca="false" ca="false" dt2D="false" dtr="false" t="normal">SUM(H13:J13)</f>
        <v>2</v>
      </c>
      <c r="L13" s="357" t="n"/>
      <c r="M13" s="356" t="s">
        <v>1143</v>
      </c>
      <c r="N13" s="356" t="n">
        <f aca="false" ca="false" dt2D="false" dtr="false" t="normal">SUM(N14:N16)</f>
        <v>10</v>
      </c>
      <c r="O13" s="356" t="n">
        <f aca="false" ca="false" dt2D="false" dtr="false" t="normal">SUM(O14:O16)</f>
        <v>0</v>
      </c>
      <c r="P13" s="356" t="n">
        <f aca="false" ca="false" dt2D="false" dtr="false" t="normal">SUM(P14:P16)</f>
        <v>1.5</v>
      </c>
      <c r="Q13" s="356" t="n">
        <f aca="false" ca="false" dt2D="false" dtr="false" t="normal">SUM(Q14:Q16)</f>
        <v>11.5</v>
      </c>
      <c r="R13" s="195" t="n"/>
      <c r="S13" s="195" t="n"/>
      <c r="T13" s="195" t="n"/>
      <c r="U13" s="195" t="n"/>
    </row>
    <row outlineLevel="0" r="14">
      <c r="A14" s="353" t="s">
        <v>1164</v>
      </c>
      <c r="B14" s="191" t="n">
        <f aca="false" ca="false" dt2D="false" dtr="false" t="normal">H20</f>
        <v>106.3</v>
      </c>
      <c r="C14" s="191" t="n">
        <f aca="false" ca="false" dt2D="false" dtr="false" t="normal">I20</f>
        <v>108.9</v>
      </c>
      <c r="D14" s="191" t="n">
        <f aca="false" ca="false" dt2D="false" dtr="false" t="normal">J20</f>
        <v>111.4</v>
      </c>
      <c r="E14" s="191" t="n">
        <f aca="false" ca="false" dt2D="false" dtr="false" t="normal">SUM(B14:D14)</f>
        <v>326.6</v>
      </c>
      <c r="F14" s="355" t="n"/>
      <c r="G14" s="358" t="s">
        <v>1117</v>
      </c>
      <c r="H14" s="358" t="n">
        <f aca="false" ca="false" dt2D="false" dtr="false" t="normal">'Нетто'!CE6</f>
        <v>1.7</v>
      </c>
      <c r="I14" s="358" t="n">
        <f aca="false" ca="false" dt2D="false" dtr="false" t="normal">'Нетто'!CE8</f>
        <v>0</v>
      </c>
      <c r="J14" s="358" t="n">
        <f aca="false" ca="false" dt2D="false" dtr="false" t="normal">'Нетто'!CE10</f>
        <v>0</v>
      </c>
      <c r="K14" s="356" t="n">
        <f aca="false" ca="false" dt2D="false" dtr="false" t="normal">SUM(H14:J14)</f>
        <v>1.7</v>
      </c>
      <c r="L14" s="357" t="n"/>
      <c r="M14" s="358" t="s">
        <v>1165</v>
      </c>
      <c r="N14" s="358" t="n"/>
      <c r="O14" s="358" t="n"/>
      <c r="P14" s="358" t="n"/>
      <c r="Q14" s="356" t="n">
        <f aca="false" ca="false" dt2D="false" dtr="false" t="normal">SUM(N14:P14)</f>
        <v>0</v>
      </c>
      <c r="R14" s="195" t="n"/>
      <c r="S14" s="195" t="n"/>
      <c r="T14" s="195" t="n"/>
      <c r="U14" s="195" t="n"/>
    </row>
    <row outlineLevel="0" r="15">
      <c r="A15" s="353" t="s">
        <v>1166</v>
      </c>
      <c r="B15" s="354" t="n"/>
      <c r="C15" s="354" t="n"/>
      <c r="D15" s="354" t="n"/>
      <c r="E15" s="191" t="n">
        <f aca="false" ca="false" dt2D="false" dtr="false" t="normal">SUM(B15:D15)</f>
        <v>0</v>
      </c>
      <c r="F15" s="355" t="n"/>
      <c r="G15" s="358" t="s">
        <v>1167</v>
      </c>
      <c r="H15" s="358" t="n"/>
      <c r="I15" s="358" t="n"/>
      <c r="J15" s="358" t="n"/>
      <c r="K15" s="356" t="n">
        <f aca="false" ca="false" dt2D="false" dtr="false" t="normal">SUM(H15:J15)</f>
        <v>0</v>
      </c>
      <c r="L15" s="357" t="n"/>
      <c r="M15" s="358" t="s">
        <v>1168</v>
      </c>
      <c r="N15" s="358" t="n">
        <f aca="false" ca="false" dt2D="false" dtr="false" t="normal">'Нетто'!BL6</f>
        <v>10</v>
      </c>
      <c r="O15" s="358" t="n">
        <f aca="false" ca="false" dt2D="false" dtr="false" t="normal">'Нетто'!BL8</f>
        <v>0</v>
      </c>
      <c r="P15" s="358" t="n">
        <f aca="false" ca="false" dt2D="false" dtr="false" t="normal">'Нетто'!BL10</f>
        <v>0</v>
      </c>
      <c r="Q15" s="356" t="n">
        <f aca="false" ca="false" dt2D="false" dtr="false" t="normal">SUM(N15:P15)</f>
        <v>10</v>
      </c>
      <c r="R15" s="195" t="n"/>
      <c r="S15" s="195" t="n"/>
      <c r="T15" s="195" t="n"/>
      <c r="U15" s="195" t="n"/>
    </row>
    <row outlineLevel="0" r="16">
      <c r="A16" s="353" t="s">
        <v>1169</v>
      </c>
      <c r="B16" s="191" t="n">
        <f aca="false" ca="false" dt2D="false" dtr="false" t="normal">N48</f>
        <v>0.43499999999999994</v>
      </c>
      <c r="C16" s="191" t="n">
        <f aca="false" ca="false" dt2D="false" dtr="false" t="normal">O48</f>
        <v>5.7</v>
      </c>
      <c r="D16" s="191" t="n">
        <f aca="false" ca="false" dt2D="false" dtr="false" t="normal">P48</f>
        <v>0</v>
      </c>
      <c r="E16" s="191" t="n">
        <f aca="false" ca="false" dt2D="false" dtr="false" t="normal">SUM(B16:D16)</f>
        <v>6.135</v>
      </c>
      <c r="F16" s="355" t="n"/>
      <c r="G16" s="358" t="s">
        <v>1170</v>
      </c>
      <c r="H16" s="358" t="n">
        <f aca="false" ca="false" dt2D="false" dtr="false" t="normal">'Нетто'!P6</f>
        <v>0</v>
      </c>
      <c r="I16" s="358" t="n">
        <f aca="false" ca="false" dt2D="false" dtr="false" t="normal">'Нетто'!P8</f>
        <v>1</v>
      </c>
      <c r="J16" s="358" t="n">
        <f aca="false" ca="false" dt2D="false" dtr="false" t="normal">'Нетто'!P10</f>
        <v>0</v>
      </c>
      <c r="K16" s="356" t="n">
        <f aca="false" ca="false" dt2D="false" dtr="false" t="normal">SUM(H16:J16)</f>
        <v>1</v>
      </c>
      <c r="L16" s="357" t="n"/>
      <c r="M16" s="358" t="s">
        <v>1054</v>
      </c>
      <c r="N16" s="358" t="n">
        <f aca="false" ca="false" dt2D="false" dtr="false" t="normal">'Нетто'!J6</f>
        <v>0</v>
      </c>
      <c r="O16" s="358" t="n">
        <f aca="false" ca="false" dt2D="false" dtr="false" t="normal">'Нетто'!J8</f>
        <v>0</v>
      </c>
      <c r="P16" s="358" t="n">
        <f aca="false" ca="false" dt2D="false" dtr="false" t="normal">'Нетто'!J10</f>
        <v>1.5</v>
      </c>
      <c r="Q16" s="356" t="n">
        <f aca="false" ca="false" dt2D="false" dtr="false" t="normal">SUM(N16:P16)</f>
        <v>1.5</v>
      </c>
      <c r="R16" s="195" t="n"/>
      <c r="S16" s="195" t="n"/>
      <c r="T16" s="195" t="n"/>
      <c r="U16" s="195" t="n"/>
    </row>
    <row outlineLevel="0" r="17">
      <c r="A17" s="353" t="s">
        <v>1120</v>
      </c>
      <c r="B17" s="354" t="n">
        <f aca="false" ca="false" dt2D="false" dtr="false" t="normal">'Нетто'!CI6</f>
        <v>0.6</v>
      </c>
      <c r="C17" s="354" t="n">
        <f aca="false" ca="false" dt2D="false" dtr="false" t="normal">'Нетто'!CI8</f>
        <v>2.4</v>
      </c>
      <c r="D17" s="354" t="n">
        <f aca="false" ca="false" dt2D="false" dtr="false" t="normal">'Нетто'!CI10</f>
        <v>0.3</v>
      </c>
      <c r="E17" s="191" t="n">
        <f aca="false" ca="false" dt2D="false" dtr="false" t="normal">SUM(B17:D17)</f>
        <v>3.3</v>
      </c>
      <c r="F17" s="355" t="n"/>
      <c r="G17" s="358" t="s">
        <v>1171</v>
      </c>
      <c r="H17" s="358" t="n">
        <f aca="false" ca="false" dt2D="false" dtr="false" t="normal">'Нетто'!CA6</f>
        <v>0</v>
      </c>
      <c r="I17" s="358" t="n">
        <f aca="false" ca="false" dt2D="false" dtr="false" t="normal">'Нетто'!CA8</f>
        <v>2.5</v>
      </c>
      <c r="J17" s="358" t="n">
        <f aca="false" ca="false" dt2D="false" dtr="false" t="normal">'Нетто'!CA10</f>
        <v>0</v>
      </c>
      <c r="K17" s="356" t="n">
        <f aca="false" ca="false" dt2D="false" dtr="false" t="normal">SUM(H17:J17)</f>
        <v>2.5</v>
      </c>
      <c r="L17" s="357" t="n"/>
      <c r="M17" s="357" t="n"/>
      <c r="N17" s="357" t="n"/>
      <c r="O17" s="357" t="n"/>
      <c r="P17" s="357" t="n"/>
      <c r="Q17" s="360" t="n"/>
      <c r="R17" s="195" t="n"/>
      <c r="S17" s="195" t="n"/>
      <c r="T17" s="195" t="n"/>
      <c r="U17" s="195" t="n"/>
    </row>
    <row outlineLevel="0" r="18">
      <c r="A18" s="353" t="s">
        <v>1172</v>
      </c>
      <c r="B18" s="354" t="n">
        <f aca="false" ca="false" dt2D="false" dtr="false" t="normal">'Нетто'!AK6+'Нетто'!AR6</f>
        <v>0.85</v>
      </c>
      <c r="C18" s="354" t="n"/>
      <c r="D18" s="354" t="n"/>
      <c r="E18" s="191" t="n">
        <f aca="false" ca="false" dt2D="false" dtr="false" t="normal">SUM(B18:D18)</f>
        <v>0.85</v>
      </c>
      <c r="F18" s="355" t="n"/>
      <c r="G18" s="357" t="n"/>
      <c r="H18" s="357" t="n"/>
      <c r="I18" s="357" t="n"/>
      <c r="J18" s="357" t="n"/>
      <c r="K18" s="361" t="n"/>
      <c r="L18" s="361" t="n"/>
      <c r="M18" s="358" t="s">
        <v>1173</v>
      </c>
      <c r="N18" s="183" t="s">
        <v>1139</v>
      </c>
      <c r="O18" s="183" t="s">
        <v>1140</v>
      </c>
      <c r="P18" s="187" t="s">
        <v>55</v>
      </c>
      <c r="Q18" s="180" t="s">
        <v>1141</v>
      </c>
      <c r="R18" s="195" t="n"/>
      <c r="S18" s="195" t="n"/>
      <c r="T18" s="195" t="n"/>
      <c r="U18" s="195" t="n"/>
    </row>
    <row ht="33" outlineLevel="0" r="19">
      <c r="A19" s="353" t="s">
        <v>1174</v>
      </c>
      <c r="B19" s="354" t="n">
        <f aca="false" ca="false" dt2D="false" dtr="false" t="normal">'Нетто'!BS6</f>
        <v>0</v>
      </c>
      <c r="C19" s="354" t="n">
        <f aca="false" ca="false" dt2D="false" dtr="false" t="normal">'Нетто'!BS8</f>
        <v>20</v>
      </c>
      <c r="D19" s="354" t="n">
        <f aca="false" ca="false" dt2D="false" dtr="false" t="normal">'Нетто'!BS10</f>
        <v>40</v>
      </c>
      <c r="E19" s="191" t="n">
        <f aca="false" ca="false" dt2D="false" dtr="false" t="normal">SUM(B19:D19)</f>
        <v>60</v>
      </c>
      <c r="F19" s="355" t="n"/>
      <c r="G19" s="358" t="s">
        <v>1164</v>
      </c>
      <c r="H19" s="183" t="s">
        <v>1139</v>
      </c>
      <c r="I19" s="183" t="s">
        <v>1140</v>
      </c>
      <c r="J19" s="187" t="s">
        <v>55</v>
      </c>
      <c r="K19" s="180" t="s">
        <v>1141</v>
      </c>
      <c r="L19" s="357" t="n"/>
      <c r="M19" s="356" t="s">
        <v>1143</v>
      </c>
      <c r="N19" s="356" t="n">
        <f aca="false" ca="false" dt2D="false" dtr="false" t="normal">SUM(N20:N23)</f>
        <v>1.4</v>
      </c>
      <c r="O19" s="356" t="n">
        <f aca="false" ca="false" dt2D="false" dtr="false" t="normal">SUM(O20:O23)</f>
        <v>8.1</v>
      </c>
      <c r="P19" s="356" t="n">
        <f aca="false" ca="false" dt2D="false" dtr="false" t="normal">SUM(P20:P23)</f>
        <v>1.5</v>
      </c>
      <c r="Q19" s="356" t="n">
        <f aca="false" ca="false" dt2D="false" dtr="false" t="normal">SUM(Q20:Q23)</f>
        <v>11</v>
      </c>
      <c r="R19" s="195" t="n"/>
      <c r="S19" s="195" t="n"/>
      <c r="T19" s="195" t="n"/>
      <c r="U19" s="195" t="n"/>
    </row>
    <row outlineLevel="0" r="20">
      <c r="A20" s="353" t="s">
        <v>1175</v>
      </c>
      <c r="B20" s="191" t="n">
        <f aca="false" ca="false" dt2D="false" dtr="false" t="normal">N5</f>
        <v>6</v>
      </c>
      <c r="C20" s="191" t="n">
        <f aca="false" ca="false" dt2D="false" dtr="false" t="normal">O5</f>
        <v>58.35</v>
      </c>
      <c r="D20" s="191" t="n">
        <f aca="false" ca="false" dt2D="false" dtr="false" t="normal">P5</f>
        <v>5.4</v>
      </c>
      <c r="E20" s="191" t="n">
        <f aca="false" ca="false" dt2D="false" dtr="false" t="normal">SUM(B20:D20)</f>
        <v>69.75</v>
      </c>
      <c r="F20" s="355" t="n"/>
      <c r="G20" s="356" t="s">
        <v>1143</v>
      </c>
      <c r="H20" s="356" t="n">
        <f aca="false" ca="false" dt2D="false" dtr="false" t="normal">SUM(H21:H34)</f>
        <v>106.3</v>
      </c>
      <c r="I20" s="356" t="n">
        <f aca="false" ca="false" dt2D="false" dtr="false" t="normal">SUM(I21:I34)</f>
        <v>108.9</v>
      </c>
      <c r="J20" s="356" t="n">
        <f aca="false" ca="false" dt2D="false" dtr="false" t="normal">SUM(J21:J34)</f>
        <v>111.4</v>
      </c>
      <c r="K20" s="356" t="n">
        <f aca="false" ca="false" dt2D="false" dtr="false" t="normal">SUM(K21:K34)</f>
        <v>326.59999999999997</v>
      </c>
      <c r="L20" s="357" t="n"/>
      <c r="M20" s="358" t="s">
        <v>1176</v>
      </c>
      <c r="N20" s="358" t="n">
        <f aca="false" ca="false" dt2D="false" dtr="false" t="normal">'Нетто'!AW6</f>
        <v>1.4</v>
      </c>
      <c r="O20" s="358" t="n">
        <f aca="false" ca="false" dt2D="false" dtr="false" t="normal">'Нетто'!AW8</f>
        <v>5</v>
      </c>
      <c r="P20" s="358" t="n">
        <f aca="false" ca="false" dt2D="false" dtr="false" t="normal">'Нетто'!AW10</f>
        <v>0</v>
      </c>
      <c r="Q20" s="356" t="n">
        <f aca="false" ca="false" dt2D="false" dtr="false" t="normal">SUM(N20:P20)</f>
        <v>6.4</v>
      </c>
      <c r="R20" s="195" t="n"/>
      <c r="S20" s="195" t="n"/>
      <c r="T20" s="195" t="n"/>
      <c r="U20" s="195" t="n"/>
    </row>
    <row outlineLevel="0" r="21">
      <c r="A21" s="353" t="s">
        <v>1177</v>
      </c>
      <c r="B21" s="191" t="n">
        <f aca="false" ca="false" dt2D="false" dtr="false" t="normal">H37</f>
        <v>0.85</v>
      </c>
      <c r="C21" s="191" t="n">
        <f aca="false" ca="false" dt2D="false" dtr="false" t="normal">I37</f>
        <v>6.25</v>
      </c>
      <c r="D21" s="191" t="n">
        <f aca="false" ca="false" dt2D="false" dtr="false" t="normal">J37</f>
        <v>0</v>
      </c>
      <c r="E21" s="191" t="n">
        <f aca="false" ca="false" dt2D="false" dtr="false" t="normal">SUM(B21:D21)</f>
        <v>7.1</v>
      </c>
      <c r="F21" s="355" t="n"/>
      <c r="G21" s="358" t="s">
        <v>431</v>
      </c>
      <c r="H21" s="358" t="n">
        <f aca="false" ca="false" dt2D="false" dtr="false" t="normal">'Нетто'!B6</f>
        <v>0</v>
      </c>
      <c r="I21" s="358" t="n">
        <f aca="false" ca="false" dt2D="false" dtr="false" t="normal">'Нетто'!B8</f>
        <v>0</v>
      </c>
      <c r="J21" s="358" t="n">
        <f aca="false" ca="false" dt2D="false" dtr="false" t="normal">'Нетто'!B10</f>
        <v>22.5</v>
      </c>
      <c r="K21" s="356" t="n">
        <f aca="false" ca="false" dt2D="false" dtr="false" t="normal">SUM(H21:J21)</f>
        <v>22.5</v>
      </c>
      <c r="L21" s="357" t="n"/>
      <c r="M21" s="358" t="s">
        <v>1178</v>
      </c>
      <c r="N21" s="358" t="n"/>
      <c r="O21" s="358" t="n"/>
      <c r="P21" s="358" t="n"/>
      <c r="Q21" s="356" t="n">
        <f aca="false" ca="false" dt2D="false" dtr="false" t="normal">SUM(N21:P21)</f>
        <v>0</v>
      </c>
      <c r="R21" s="195" t="n"/>
      <c r="S21" s="195" t="n"/>
      <c r="T21" s="195" t="n"/>
      <c r="U21" s="195" t="n"/>
    </row>
    <row outlineLevel="0" r="22">
      <c r="A22" s="353" t="s">
        <v>1179</v>
      </c>
      <c r="B22" s="191" t="n">
        <f aca="false" ca="false" dt2D="false" dtr="false" t="normal">N33</f>
        <v>21.365600000000004</v>
      </c>
      <c r="C22" s="191" t="n">
        <f aca="false" ca="false" dt2D="false" dtr="false" t="normal">O33</f>
        <v>53.096000000000004</v>
      </c>
      <c r="D22" s="191" t="n">
        <f aca="false" ca="false" dt2D="false" dtr="false" t="normal">P33</f>
        <v>0</v>
      </c>
      <c r="E22" s="191" t="n">
        <f aca="false" ca="false" dt2D="false" dtr="false" t="normal">SUM(B22:D22)</f>
        <v>74.4616</v>
      </c>
      <c r="F22" s="355" t="n"/>
      <c r="G22" s="358" t="s">
        <v>1180</v>
      </c>
      <c r="H22" s="358" t="n"/>
      <c r="I22" s="358" t="n"/>
      <c r="J22" s="358" t="n"/>
      <c r="K22" s="356" t="n">
        <f aca="false" ca="false" dt2D="false" dtr="false" t="normal">SUM(H22:J22)</f>
        <v>0</v>
      </c>
      <c r="L22" s="357" t="n"/>
      <c r="M22" s="358" t="s">
        <v>1181</v>
      </c>
      <c r="N22" s="358" t="n"/>
      <c r="O22" s="358" t="n"/>
      <c r="P22" s="358" t="n"/>
      <c r="Q22" s="356" t="n">
        <f aca="false" ca="false" dt2D="false" dtr="false" t="normal">SUM(N22:P22)</f>
        <v>0</v>
      </c>
      <c r="R22" s="195" t="n"/>
      <c r="S22" s="195" t="n"/>
      <c r="T22" s="195" t="n"/>
      <c r="U22" s="195" t="n"/>
    </row>
    <row outlineLevel="0" r="23">
      <c r="A23" s="353" t="s">
        <v>1182</v>
      </c>
      <c r="B23" s="191" t="n">
        <f aca="false" ca="false" dt2D="false" dtr="false" t="normal">N19</f>
        <v>1.4</v>
      </c>
      <c r="C23" s="191" t="n">
        <f aca="false" ca="false" dt2D="false" dtr="false" t="normal">O19</f>
        <v>8.1</v>
      </c>
      <c r="D23" s="191" t="n">
        <f aca="false" ca="false" dt2D="false" dtr="false" t="normal">P19</f>
        <v>1.5</v>
      </c>
      <c r="E23" s="191" t="n">
        <f aca="false" ca="false" dt2D="false" dtr="false" t="normal">SUM(B23:D23)</f>
        <v>11</v>
      </c>
      <c r="F23" s="355" t="n"/>
      <c r="G23" s="358" t="s">
        <v>78</v>
      </c>
      <c r="H23" s="358" t="n">
        <f aca="false" ca="false" dt2D="false" dtr="false" t="normal">'Нетто'!AC6</f>
        <v>0</v>
      </c>
      <c r="I23" s="358" t="n">
        <f aca="false" ca="false" dt2D="false" dtr="false" t="normal">'Нетто'!AC8</f>
        <v>0</v>
      </c>
      <c r="J23" s="358" t="n">
        <f aca="false" ca="false" dt2D="false" dtr="false" t="normal">'Нетто'!AC10</f>
        <v>25</v>
      </c>
      <c r="K23" s="356" t="n">
        <f aca="false" ca="false" dt2D="false" dtr="false" t="normal">SUM(H23:J23)</f>
        <v>25</v>
      </c>
      <c r="L23" s="357" t="n"/>
      <c r="M23" s="358" t="s">
        <v>1183</v>
      </c>
      <c r="N23" s="358" t="n">
        <f aca="false" ca="false" dt2D="false" dtr="false" t="normal">'Нетто'!BB6+'Нетто'!V6</f>
        <v>0</v>
      </c>
      <c r="O23" s="358" t="n">
        <f aca="false" ca="false" dt2D="false" dtr="false" t="normal">'Нетто'!BB8+'Нетто'!V8</f>
        <v>3.1</v>
      </c>
      <c r="P23" s="358" t="n">
        <f aca="false" ca="false" dt2D="false" dtr="false" t="normal">'Нетто'!BB10+'Нетто'!V10</f>
        <v>1.5</v>
      </c>
      <c r="Q23" s="356" t="n">
        <f aca="false" ca="false" dt2D="false" dtr="false" t="normal">SUM(N23:P23)</f>
        <v>4.6</v>
      </c>
      <c r="R23" s="195" t="n"/>
      <c r="S23" s="195" t="n"/>
      <c r="T23" s="195" t="n"/>
      <c r="U23" s="195" t="n"/>
    </row>
    <row outlineLevel="0" r="24">
      <c r="A24" s="353" t="s">
        <v>1184</v>
      </c>
      <c r="B24" s="191" t="n">
        <f aca="false" ca="false" dt2D="false" dtr="false" t="normal">N26</f>
        <v>0.7</v>
      </c>
      <c r="C24" s="191" t="n">
        <f aca="false" ca="false" dt2D="false" dtr="false" t="normal">O26</f>
        <v>6.4399999999999995</v>
      </c>
      <c r="D24" s="191" t="n">
        <f aca="false" ca="false" dt2D="false" dtr="false" t="normal">P26</f>
        <v>0</v>
      </c>
      <c r="E24" s="191" t="n">
        <f aca="false" ca="false" dt2D="false" dtr="false" t="normal">SUM(B24:D24)</f>
        <v>7.14</v>
      </c>
      <c r="F24" s="355" t="n"/>
      <c r="G24" s="358" t="s">
        <v>1083</v>
      </c>
      <c r="H24" s="358" t="n">
        <f aca="false" ca="false" dt2D="false" dtr="false" t="normal">'Нетто'!AO6</f>
        <v>2.1</v>
      </c>
      <c r="I24" s="358" t="n">
        <f aca="false" ca="false" dt2D="false" dtr="false" t="normal">'Нетто'!AO8</f>
        <v>0</v>
      </c>
      <c r="J24" s="358" t="n">
        <f aca="false" ca="false" dt2D="false" dtr="false" t="normal">'Нетто'!AO10</f>
        <v>1.4</v>
      </c>
      <c r="K24" s="356" t="n">
        <f aca="false" ca="false" dt2D="false" dtr="false" t="normal">SUM(H24:J24)</f>
        <v>3.5</v>
      </c>
      <c r="L24" s="357" t="n"/>
      <c r="M24" s="195" t="n"/>
      <c r="N24" s="195" t="n"/>
      <c r="O24" s="195" t="n"/>
      <c r="P24" s="195" t="n"/>
      <c r="Q24" s="360" t="n"/>
      <c r="R24" s="195" t="n"/>
      <c r="S24" s="195" t="n"/>
      <c r="T24" s="195" t="n"/>
      <c r="U24" s="195" t="n"/>
    </row>
    <row outlineLevel="0" r="25">
      <c r="A25" s="353" t="s">
        <v>1185</v>
      </c>
      <c r="B25" s="191" t="n">
        <f aca="false" ca="false" dt2D="false" dtr="false" t="normal">N13</f>
        <v>10</v>
      </c>
      <c r="C25" s="191" t="n">
        <f aca="false" ca="false" dt2D="false" dtr="false" t="normal">O13</f>
        <v>0</v>
      </c>
      <c r="D25" s="191" t="n">
        <f aca="false" ca="false" dt2D="false" dtr="false" t="normal">P13</f>
        <v>1.5</v>
      </c>
      <c r="E25" s="191" t="n">
        <f aca="false" ca="false" dt2D="false" dtr="false" t="normal">SUM(B25:D25)</f>
        <v>11.5</v>
      </c>
      <c r="F25" s="355" t="n"/>
      <c r="G25" s="358" t="s">
        <v>1186</v>
      </c>
      <c r="H25" s="358" t="n">
        <f aca="false" ca="false" dt2D="false" dtr="false" t="normal">'Нетто'!R6</f>
        <v>0</v>
      </c>
      <c r="I25" s="358" t="n">
        <f aca="false" ca="false" dt2D="false" dtr="false" t="normal">'Нетто'!R8</f>
        <v>0</v>
      </c>
      <c r="J25" s="358" t="n">
        <f aca="false" ca="false" dt2D="false" dtr="false" t="normal">'Нетто'!R10</f>
        <v>2.5</v>
      </c>
      <c r="K25" s="356" t="n">
        <f aca="false" ca="false" dt2D="false" dtr="false" t="normal">SUM(H25:J25)</f>
        <v>2.5</v>
      </c>
      <c r="L25" s="357" t="n"/>
      <c r="M25" s="358" t="s">
        <v>1187</v>
      </c>
      <c r="N25" s="183" t="s">
        <v>1139</v>
      </c>
      <c r="O25" s="183" t="s">
        <v>1140</v>
      </c>
      <c r="P25" s="187" t="s">
        <v>55</v>
      </c>
      <c r="Q25" s="180" t="s">
        <v>1161</v>
      </c>
      <c r="R25" s="195" t="n"/>
      <c r="S25" s="195" t="n"/>
      <c r="T25" s="195" t="n"/>
      <c r="U25" s="195" t="n"/>
    </row>
    <row outlineLevel="0" r="26">
      <c r="A26" s="353" t="s">
        <v>1188</v>
      </c>
      <c r="B26" s="191" t="n">
        <f aca="false" ca="false" dt2D="false" dtr="false" t="normal">N57</f>
        <v>84.2</v>
      </c>
      <c r="C26" s="191" t="n">
        <f aca="false" ca="false" dt2D="false" dtr="false" t="normal">O57</f>
        <v>4.2</v>
      </c>
      <c r="D26" s="191" t="n">
        <f aca="false" ca="false" dt2D="false" dtr="false" t="normal">P57</f>
        <v>28.6</v>
      </c>
      <c r="E26" s="191" t="n">
        <f aca="false" ca="false" dt2D="false" dtr="false" t="normal">SUM(B26:D26)</f>
        <v>117</v>
      </c>
      <c r="F26" s="355" t="n"/>
      <c r="G26" s="358" t="s">
        <v>1049</v>
      </c>
      <c r="H26" s="358" t="n">
        <f aca="false" ca="false" dt2D="false" dtr="false" t="normal">'Нетто'!D6</f>
        <v>0</v>
      </c>
      <c r="I26" s="358" t="n">
        <f aca="false" ca="false" dt2D="false" dtr="false" t="normal">'Нетто'!D8</f>
        <v>0</v>
      </c>
      <c r="J26" s="358" t="n">
        <f aca="false" ca="false" dt2D="false" dtr="false" t="normal">'Нетто'!D10</f>
        <v>10</v>
      </c>
      <c r="K26" s="356" t="n">
        <f aca="false" ca="false" dt2D="false" dtr="false" t="normal">SUM(H26:J26)</f>
        <v>10</v>
      </c>
      <c r="L26" s="357" t="n"/>
      <c r="M26" s="358" t="s">
        <v>1143</v>
      </c>
      <c r="N26" s="356" t="n">
        <f aca="false" ca="false" dt2D="false" dtr="false" t="normal">N27*0.5+N28+N29*0.5+N30</f>
        <v>0.7</v>
      </c>
      <c r="O26" s="356" t="n">
        <f aca="false" ca="false" dt2D="false" dtr="false" t="normal">O27*0.5+O28+O29*0.5+O30</f>
        <v>6.4399999999999995</v>
      </c>
      <c r="P26" s="356" t="n">
        <f aca="false" ca="false" dt2D="false" dtr="false" t="normal">P27*0.5+P28+P29*0.5+P30</f>
        <v>0</v>
      </c>
      <c r="Q26" s="356" t="n">
        <f aca="false" ca="false" dt2D="false" dtr="false" t="normal">Q27*0.5+Q28+Q29*0.5+Q30</f>
        <v>7.14</v>
      </c>
      <c r="R26" s="362" t="n">
        <f aca="false" ca="false" dt2D="false" dtr="false" t="normal">SUM(Q27:Q30)</f>
        <v>14.28</v>
      </c>
      <c r="S26" s="195" t="n"/>
      <c r="T26" s="195" t="n"/>
      <c r="U26" s="195" t="n"/>
    </row>
    <row outlineLevel="0" r="27">
      <c r="A27" s="353" t="s">
        <v>1189</v>
      </c>
      <c r="B27" s="354" t="n">
        <f aca="false" ca="false" dt2D="false" dtr="false" t="normal">'Нетто'!C6+'Нетто'!H6+'Нетто'!W6+'Нетто'!BK6+'Нетто'!BR6</f>
        <v>0</v>
      </c>
      <c r="C27" s="354" t="n">
        <f aca="false" ca="false" dt2D="false" dtr="false" t="normal">'Нетто'!BR8+'Нетто'!BK8+'Нетто'!H8+'Нетто'!W8+'Нетто'!C8</f>
        <v>0</v>
      </c>
      <c r="D27" s="354" t="n">
        <f aca="false" ca="false" dt2D="false" dtr="false" t="normal">'Нетто'!C10+'Нетто'!H10+'Нетто'!W10+'Нетто'!BK10+'Нетто'!BR10</f>
        <v>100</v>
      </c>
      <c r="E27" s="191" t="n">
        <f aca="false" ca="false" dt2D="false" dtr="false" t="normal">SUM(B27:D27)</f>
        <v>100</v>
      </c>
      <c r="F27" s="355" t="n"/>
      <c r="G27" s="358" t="s">
        <v>1122</v>
      </c>
      <c r="H27" s="358" t="n">
        <f aca="false" ca="false" dt2D="false" dtr="false" t="normal">'Нетто'!CK6</f>
        <v>50</v>
      </c>
      <c r="I27" s="358" t="n">
        <f aca="false" ca="false" dt2D="false" dtr="false" t="normal">'Нетто'!CK8</f>
        <v>50.9</v>
      </c>
      <c r="J27" s="358" t="n">
        <f aca="false" ca="false" dt2D="false" dtr="false" t="normal">'Нетто'!CK10</f>
        <v>5</v>
      </c>
      <c r="K27" s="356" t="n">
        <f aca="false" ca="false" dt2D="false" dtr="false" t="normal">SUM(H27:J27)</f>
        <v>105.9</v>
      </c>
      <c r="L27" s="357" t="n"/>
      <c r="M27" s="358" t="s">
        <v>1190</v>
      </c>
      <c r="N27" s="358" t="n">
        <f aca="false" ca="false" dt2D="false" dtr="false" t="normal">'Нетто'!O6</f>
        <v>1.4</v>
      </c>
      <c r="O27" s="358" t="n">
        <f aca="false" ca="false" dt2D="false" dtr="false" t="normal">'Нетто'!O8</f>
        <v>10.379999999999999</v>
      </c>
      <c r="P27" s="358" t="n">
        <f aca="false" ca="false" dt2D="false" dtr="false" t="normal">'Нетто'!O10</f>
        <v>0</v>
      </c>
      <c r="Q27" s="356" t="n">
        <f aca="false" ca="false" dt2D="false" dtr="false" t="normal">SUM(N27:P27)</f>
        <v>11.78</v>
      </c>
      <c r="R27" s="195" t="n"/>
      <c r="S27" s="195" t="n"/>
      <c r="T27" s="195" t="n"/>
      <c r="U27" s="195" t="n"/>
    </row>
    <row outlineLevel="0" r="28">
      <c r="A28" s="353" t="s">
        <v>504</v>
      </c>
      <c r="B28" s="354" t="n">
        <f aca="false" ca="false" dt2D="false" dtr="false" t="normal">'Нетто'!BW6</f>
        <v>29.15</v>
      </c>
      <c r="C28" s="354" t="n">
        <f aca="false" ca="false" dt2D="false" dtr="false" t="normal">'Нетто'!BW8</f>
        <v>0</v>
      </c>
      <c r="D28" s="354" t="n">
        <f aca="false" ca="false" dt2D="false" dtr="false" t="normal">'Нетто'!BW10</f>
        <v>15.05</v>
      </c>
      <c r="E28" s="191" t="n">
        <f aca="false" ca="false" dt2D="false" dtr="false" t="normal">SUM(B28:D28)</f>
        <v>44.2</v>
      </c>
      <c r="F28" s="355" t="n"/>
      <c r="G28" s="358" t="s">
        <v>53</v>
      </c>
      <c r="H28" s="358" t="n">
        <f aca="false" ca="false" dt2D="false" dtr="false" t="normal">'Нетто'!Q6</f>
        <v>50</v>
      </c>
      <c r="I28" s="358" t="n">
        <f aca="false" ca="false" dt2D="false" dtr="false" t="normal">'Нетто'!Q8</f>
        <v>50</v>
      </c>
      <c r="J28" s="358" t="n">
        <f aca="false" ca="false" dt2D="false" dtr="false" t="normal">'Нетто'!Q10</f>
        <v>25</v>
      </c>
      <c r="K28" s="356" t="n">
        <f aca="false" ca="false" dt2D="false" dtr="false" t="normal">SUM(H28:J28)</f>
        <v>125</v>
      </c>
      <c r="L28" s="357" t="n"/>
      <c r="M28" s="358" t="s">
        <v>1191</v>
      </c>
      <c r="N28" s="358" t="n"/>
      <c r="O28" s="358" t="n"/>
      <c r="P28" s="358" t="n"/>
      <c r="Q28" s="356" t="n">
        <f aca="false" ca="false" dt2D="false" dtr="false" t="normal">SUM(N28:P28)</f>
        <v>0</v>
      </c>
      <c r="R28" s="195" t="n"/>
      <c r="S28" s="195" t="n"/>
      <c r="T28" s="195" t="n"/>
      <c r="U28" s="195" t="n"/>
    </row>
    <row outlineLevel="0" r="29">
      <c r="A29" s="353" t="s">
        <v>1192</v>
      </c>
      <c r="B29" s="354" t="n">
        <f aca="false" ca="false" dt2D="false" dtr="false" t="normal">'Нетто'!BV6</f>
        <v>8.25</v>
      </c>
      <c r="C29" s="354" t="n">
        <f aca="false" ca="false" dt2D="false" dtr="false" t="normal">'Нетто'!BV8</f>
        <v>1.55</v>
      </c>
      <c r="D29" s="354" t="n">
        <f aca="false" ca="false" dt2D="false" dtr="false" t="normal">'Нетто'!BV10</f>
        <v>3.05</v>
      </c>
      <c r="E29" s="191" t="n">
        <f aca="false" ca="false" dt2D="false" dtr="false" t="normal">SUM(B29:D29)</f>
        <v>12.850000000000001</v>
      </c>
      <c r="F29" s="355" t="n"/>
      <c r="G29" s="358" t="s">
        <v>1193</v>
      </c>
      <c r="H29" s="358" t="n"/>
      <c r="I29" s="358" t="n"/>
      <c r="J29" s="358" t="n"/>
      <c r="K29" s="356" t="n">
        <f aca="false" ca="false" dt2D="false" dtr="false" t="normal">SUM(H29:J29)</f>
        <v>0</v>
      </c>
      <c r="L29" s="357" t="n"/>
      <c r="M29" s="358" t="s">
        <v>1194</v>
      </c>
      <c r="N29" s="358" t="n">
        <f aca="false" ca="false" dt2D="false" dtr="false" t="normal">'Нетто'!BP6</f>
        <v>0</v>
      </c>
      <c r="O29" s="358" t="n">
        <f aca="false" ca="false" dt2D="false" dtr="false" t="normal">'Нетто'!BP8</f>
        <v>2.5</v>
      </c>
      <c r="P29" s="358" t="n">
        <f aca="false" ca="false" dt2D="false" dtr="false" t="normal">'Нетто'!BP10</f>
        <v>0</v>
      </c>
      <c r="Q29" s="356" t="n">
        <f aca="false" ca="false" dt2D="false" dtr="false" t="normal">SUM(N29:P29)</f>
        <v>2.5</v>
      </c>
      <c r="R29" s="195" t="n"/>
      <c r="S29" s="195" t="n"/>
      <c r="T29" s="195" t="n"/>
      <c r="U29" s="195" t="n"/>
    </row>
    <row outlineLevel="0" r="30">
      <c r="A30" s="353" t="s">
        <v>505</v>
      </c>
      <c r="B30" s="354" t="n">
        <f aca="false" ca="false" dt2D="false" dtr="false" t="normal">'Нетто'!BQ6</f>
        <v>1.55</v>
      </c>
      <c r="C30" s="354" t="n">
        <f aca="false" ca="false" dt2D="false" dtr="false" t="normal">'Нетто'!BQ8</f>
        <v>11.2</v>
      </c>
      <c r="D30" s="354" t="n">
        <f aca="false" ca="false" dt2D="false" dtr="false" t="normal">'Нетто'!BQ10</f>
        <v>0.95</v>
      </c>
      <c r="E30" s="191" t="n">
        <f aca="false" ca="false" dt2D="false" dtr="false" t="normal">SUM(B30:D30)</f>
        <v>13.7</v>
      </c>
      <c r="F30" s="355" t="n"/>
      <c r="G30" s="358" t="s">
        <v>1195</v>
      </c>
      <c r="H30" s="358" t="n">
        <f aca="false" ca="false" dt2D="false" dtr="false" t="normal">'Нетто'!L6</f>
        <v>2.5</v>
      </c>
      <c r="I30" s="358" t="n">
        <f aca="false" ca="false" dt2D="false" dtr="false" t="normal">'Нетто'!L8</f>
        <v>2</v>
      </c>
      <c r="J30" s="358" t="n">
        <f aca="false" ca="false" dt2D="false" dtr="false" t="normal">'Нетто'!L10</f>
        <v>0</v>
      </c>
      <c r="K30" s="356" t="n">
        <f aca="false" ca="false" dt2D="false" dtr="false" t="normal">SUM(H30:J30)</f>
        <v>4.5</v>
      </c>
      <c r="L30" s="357" t="n"/>
      <c r="M30" s="358" t="n"/>
      <c r="N30" s="358" t="n"/>
      <c r="O30" s="358" t="n"/>
      <c r="P30" s="358" t="n"/>
      <c r="Q30" s="356" t="n">
        <f aca="false" ca="false" dt2D="false" dtr="false" t="normal">SUM(N30:P30)</f>
        <v>0</v>
      </c>
      <c r="R30" s="195" t="n"/>
      <c r="S30" s="195" t="n"/>
      <c r="T30" s="195" t="n"/>
      <c r="U30" s="195" t="n"/>
    </row>
    <row outlineLevel="0" r="31">
      <c r="A31" s="353" t="s">
        <v>28</v>
      </c>
      <c r="B31" s="354" t="n">
        <f aca="false" ca="false" dt2D="false" dtr="false" t="normal">'Нетто'!AU6</f>
        <v>10.25</v>
      </c>
      <c r="C31" s="354" t="n">
        <f aca="false" ca="false" dt2D="false" dtr="false" t="normal">'Нетто'!AU8</f>
        <v>4</v>
      </c>
      <c r="D31" s="354" t="n">
        <f aca="false" ca="false" dt2D="false" dtr="false" t="normal">'Нетто'!AU10</f>
        <v>3.1</v>
      </c>
      <c r="E31" s="191" t="n">
        <f aca="false" ca="false" dt2D="false" dtr="false" t="normal">SUM(B31:D31)</f>
        <v>17.35</v>
      </c>
      <c r="F31" s="355" t="n"/>
      <c r="G31" s="358" t="s">
        <v>97</v>
      </c>
      <c r="H31" s="358" t="n">
        <f aca="false" ca="false" dt2D="false" dtr="false" t="normal">'Нетто'!K6</f>
        <v>0</v>
      </c>
      <c r="I31" s="358" t="n">
        <f aca="false" ca="false" dt2D="false" dtr="false" t="normal">'Нетто'!K8</f>
        <v>0</v>
      </c>
      <c r="J31" s="358" t="n">
        <f aca="false" ca="false" dt2D="false" dtr="false" t="normal">'Нетто'!K10</f>
        <v>20</v>
      </c>
      <c r="K31" s="356" t="n">
        <f aca="false" ca="false" dt2D="false" dtr="false" t="normal">SUM(H31:J31)</f>
        <v>20</v>
      </c>
      <c r="L31" s="357" t="n"/>
      <c r="M31" s="357" t="n"/>
      <c r="N31" s="357" t="n"/>
      <c r="O31" s="357" t="n"/>
      <c r="P31" s="357" t="n"/>
      <c r="Q31" s="360" t="n"/>
      <c r="R31" s="195" t="n"/>
      <c r="S31" s="195" t="n"/>
      <c r="T31" s="195" t="n"/>
      <c r="U31" s="195" t="n"/>
    </row>
    <row outlineLevel="0" r="32">
      <c r="A32" s="353" t="s">
        <v>529</v>
      </c>
      <c r="B32" s="354" t="n">
        <f aca="false" ca="false" dt2D="false" dtr="false" t="normal">'Нетто'!AT6</f>
        <v>2.55</v>
      </c>
      <c r="C32" s="354" t="n">
        <f aca="false" ca="false" dt2D="false" dtr="false" t="normal">'Нетто'!AT8</f>
        <v>13.425</v>
      </c>
      <c r="D32" s="354" t="n">
        <f aca="false" ca="false" dt2D="false" dtr="false" t="normal">'Нетто'!AT10</f>
        <v>1.8</v>
      </c>
      <c r="E32" s="191" t="n">
        <f aca="false" ca="false" dt2D="false" dtr="false" t="normal">SUM(B32:D32)</f>
        <v>17.775000000000002</v>
      </c>
      <c r="F32" s="355" t="n"/>
      <c r="G32" s="358" t="s">
        <v>1196</v>
      </c>
      <c r="H32" s="358" t="n">
        <f aca="false" ca="false" dt2D="false" dtr="false" t="normal">'Нетто'!CG6</f>
        <v>0</v>
      </c>
      <c r="I32" s="358" t="n">
        <f aca="false" ca="false" dt2D="false" dtr="false" t="normal">'Нетто'!CG8</f>
        <v>2</v>
      </c>
      <c r="J32" s="358" t="n">
        <f aca="false" ca="false" dt2D="false" dtr="false" t="normal">'Нетто'!CG10</f>
        <v>0</v>
      </c>
      <c r="K32" s="356" t="n">
        <f aca="false" ca="false" dt2D="false" dtr="false" t="normal">SUM(H32:J32)</f>
        <v>2</v>
      </c>
      <c r="L32" s="357" t="n"/>
      <c r="M32" s="358" t="s">
        <v>1197</v>
      </c>
      <c r="N32" s="183" t="s">
        <v>1139</v>
      </c>
      <c r="O32" s="183" t="s">
        <v>1140</v>
      </c>
      <c r="P32" s="187" t="s">
        <v>55</v>
      </c>
      <c r="Q32" s="180" t="s">
        <v>1141</v>
      </c>
      <c r="R32" s="195" t="n"/>
      <c r="S32" s="195" t="n"/>
      <c r="T32" s="195" t="n"/>
      <c r="U32" s="195" t="n"/>
    </row>
    <row outlineLevel="0" r="33">
      <c r="A33" s="353" t="s">
        <v>528</v>
      </c>
      <c r="B33" s="354" t="n">
        <f aca="false" ca="false" dt2D="false" dtr="false" t="normal">'Нетто'!AS6</f>
        <v>0.05</v>
      </c>
      <c r="C33" s="354" t="n">
        <f aca="false" ca="false" dt2D="false" dtr="false" t="normal">'Нетто'!AS8</f>
        <v>0</v>
      </c>
      <c r="D33" s="354" t="n">
        <f aca="false" ca="false" dt2D="false" dtr="false" t="normal">'Нетто'!AS10</f>
        <v>0</v>
      </c>
      <c r="E33" s="191" t="n">
        <f aca="false" ca="false" dt2D="false" dtr="false" t="normal">SUM(B33:D33)</f>
        <v>0.05</v>
      </c>
      <c r="F33" s="355" t="n"/>
      <c r="G33" s="358" t="s">
        <v>1198</v>
      </c>
      <c r="H33" s="358" t="n">
        <f aca="false" ca="false" dt2D="false" dtr="false" t="normal">'Нетто'!F6</f>
        <v>1.7</v>
      </c>
      <c r="I33" s="358" t="n">
        <f aca="false" ca="false" dt2D="false" dtr="false" t="normal">'Нетто'!F8</f>
        <v>4</v>
      </c>
      <c r="J33" s="358" t="n">
        <f aca="false" ca="false" dt2D="false" dtr="false" t="normal">'Нетто'!F10</f>
        <v>0</v>
      </c>
      <c r="K33" s="356" t="n">
        <f aca="false" ca="false" dt2D="false" dtr="false" t="normal">SUM(H33:J33)</f>
        <v>5.7</v>
      </c>
      <c r="L33" s="357" t="n"/>
      <c r="M33" s="356" t="s">
        <v>1143</v>
      </c>
      <c r="N33" s="356" t="n">
        <f aca="false" ca="false" dt2D="false" dtr="false" t="normal">N34*1.36+N35*1.36+N36+N37*1.36</f>
        <v>21.365600000000004</v>
      </c>
      <c r="O33" s="356" t="n">
        <f aca="false" ca="false" dt2D="false" dtr="false" t="normal">O34*1.36+O35*1.36+O36+O37*1.36</f>
        <v>53.096000000000004</v>
      </c>
      <c r="P33" s="356" t="n">
        <f aca="false" ca="false" dt2D="false" dtr="false" t="normal">P34*1.36+P35*1.36+P36+P37*1.36</f>
        <v>0</v>
      </c>
      <c r="Q33" s="356" t="n">
        <f aca="false" ca="false" dt2D="false" dtr="false" t="normal">Q34*1.36+Q35*1.36+Q36+Q37*1.36</f>
        <v>74.4616</v>
      </c>
      <c r="R33" s="362" t="n">
        <f aca="false" ca="false" dt2D="false" dtr="false" t="normal">SUM(Q34:Q37)</f>
        <v>59.86</v>
      </c>
      <c r="S33" s="195" t="n"/>
      <c r="T33" s="195" t="n"/>
      <c r="U33" s="195" t="n"/>
    </row>
    <row outlineLevel="0" r="34">
      <c r="A34" s="353" t="s">
        <v>1199</v>
      </c>
      <c r="B34" s="191" t="n">
        <f aca="false" ca="false" dt2D="false" dtr="false" t="normal">H66</f>
        <v>16.735</v>
      </c>
      <c r="C34" s="191" t="n">
        <f aca="false" ca="false" dt2D="false" dtr="false" t="normal">I66</f>
        <v>2.9</v>
      </c>
      <c r="D34" s="191" t="n">
        <f aca="false" ca="false" dt2D="false" dtr="false" t="normal">J66</f>
        <v>4.2</v>
      </c>
      <c r="E34" s="191" t="n">
        <f aca="false" ca="false" dt2D="false" dtr="false" t="normal">SUM(B34:D34)</f>
        <v>23.834999999999997</v>
      </c>
      <c r="F34" s="355" t="n"/>
      <c r="G34" s="358" t="s">
        <v>1200</v>
      </c>
      <c r="H34" s="358" t="n"/>
      <c r="I34" s="358" t="n"/>
      <c r="J34" s="358" t="n"/>
      <c r="K34" s="356" t="n">
        <f aca="false" ca="false" dt2D="false" dtr="false" t="normal">SUM(H34:J34)</f>
        <v>0</v>
      </c>
      <c r="L34" s="357" t="n"/>
      <c r="M34" s="358" t="s">
        <v>1201</v>
      </c>
      <c r="N34" s="358" t="n">
        <f aca="false" ca="false" dt2D="false" dtr="false" t="normal">'Нетто'!E6</f>
        <v>15.160000000000002</v>
      </c>
      <c r="O34" s="358" t="n">
        <f aca="false" ca="false" dt2D="false" dtr="false" t="normal">'Нетто'!E8</f>
        <v>24.85</v>
      </c>
      <c r="P34" s="358" t="n">
        <f aca="false" ca="false" dt2D="false" dtr="false" t="normal">'Нетто'!E10</f>
        <v>0</v>
      </c>
      <c r="Q34" s="356" t="n">
        <f aca="false" ca="false" dt2D="false" dtr="false" t="normal">SUM(N34:P34)</f>
        <v>40.010000000000005</v>
      </c>
      <c r="R34" s="195" t="n"/>
      <c r="S34" s="195" t="n"/>
      <c r="T34" s="195" t="n"/>
      <c r="U34" s="195" t="n"/>
    </row>
    <row outlineLevel="0" r="35">
      <c r="A35" s="353" t="s">
        <v>531</v>
      </c>
      <c r="B35" s="354" t="n">
        <f aca="false" ca="false" dt2D="false" dtr="false" t="normal">'Нетто'!BM6</f>
        <v>17.015</v>
      </c>
      <c r="C35" s="354" t="n">
        <f aca="false" ca="false" dt2D="false" dtr="false" t="normal">'Нетто'!BM8</f>
        <v>10.55</v>
      </c>
      <c r="D35" s="354" t="n">
        <f aca="false" ca="false" dt2D="false" dtr="false" t="normal">'Нетто'!BM10</f>
        <v>5.9</v>
      </c>
      <c r="E35" s="191" t="n">
        <f aca="false" ca="false" dt2D="false" dtr="false" t="normal">SUM(B35:D35)</f>
        <v>33.465</v>
      </c>
      <c r="F35" s="355" t="n"/>
      <c r="G35" s="357" t="n"/>
      <c r="H35" s="357" t="n"/>
      <c r="I35" s="357" t="n"/>
      <c r="J35" s="357" t="n"/>
      <c r="K35" s="361" t="n"/>
      <c r="L35" s="357" t="n"/>
      <c r="M35" s="358" t="s">
        <v>1202</v>
      </c>
      <c r="N35" s="358" t="n">
        <f aca="false" ca="false" dt2D="false" dtr="false" t="normal">'Нетто'!CB6</f>
        <v>0.55</v>
      </c>
      <c r="O35" s="358" t="n">
        <f aca="false" ca="false" dt2D="false" dtr="false" t="normal">'Нетто'!CB8</f>
        <v>0</v>
      </c>
      <c r="P35" s="358" t="n">
        <f aca="false" ca="false" dt2D="false" dtr="false" t="normal">'Нетто'!CB10</f>
        <v>0</v>
      </c>
      <c r="Q35" s="356" t="n">
        <f aca="false" ca="false" dt2D="false" dtr="false" t="normal">SUM(N35:P35)</f>
        <v>0.55</v>
      </c>
      <c r="R35" s="195" t="n"/>
      <c r="S35" s="195" t="n"/>
      <c r="T35" s="195" t="n"/>
      <c r="U35" s="195" t="n"/>
    </row>
    <row outlineLevel="0" r="36">
      <c r="A36" s="353" t="s">
        <v>1203</v>
      </c>
      <c r="B36" s="354" t="n">
        <f aca="false" ca="false" dt2D="false" dtr="false" t="normal">0</f>
        <v>0</v>
      </c>
      <c r="C36" s="354" t="n">
        <f aca="false" ca="false" dt2D="false" dtr="false" t="normal">0</f>
        <v>0</v>
      </c>
      <c r="D36" s="354" t="n">
        <f aca="false" ca="false" dt2D="false" dtr="false" t="normal">0</f>
        <v>0</v>
      </c>
      <c r="E36" s="191" t="n">
        <f aca="false" ca="false" dt2D="false" dtr="false" t="normal">SUM(B36:D36)</f>
        <v>0</v>
      </c>
      <c r="F36" s="355" t="n"/>
      <c r="G36" s="358" t="s">
        <v>1204</v>
      </c>
      <c r="H36" s="183" t="s">
        <v>1139</v>
      </c>
      <c r="I36" s="183" t="s">
        <v>1140</v>
      </c>
      <c r="J36" s="187" t="s">
        <v>55</v>
      </c>
      <c r="K36" s="180" t="s">
        <v>1141</v>
      </c>
      <c r="L36" s="357" t="n"/>
      <c r="M36" s="358" t="s">
        <v>1205</v>
      </c>
      <c r="N36" s="358" t="n">
        <f aca="false" ca="false" dt2D="false" dtr="false" t="normal">'Нетто'!AM6</f>
        <v>0</v>
      </c>
      <c r="O36" s="358" t="n">
        <f aca="false" ca="false" dt2D="false" dtr="false" t="normal">'Нетто'!AM8</f>
        <v>19.3</v>
      </c>
      <c r="P36" s="358" t="n">
        <f aca="false" ca="false" dt2D="false" dtr="false" t="normal">'Нетто'!AM10</f>
        <v>0</v>
      </c>
      <c r="Q36" s="356" t="n">
        <f aca="false" ca="false" dt2D="false" dtr="false" t="normal">SUM(N36:P36)</f>
        <v>19.3</v>
      </c>
      <c r="R36" s="195" t="n"/>
      <c r="S36" s="195" t="n"/>
      <c r="T36" s="195" t="n"/>
      <c r="U36" s="195" t="n"/>
    </row>
    <row outlineLevel="0" r="37">
      <c r="A37" s="353" t="s">
        <v>534</v>
      </c>
      <c r="B37" s="354" t="n">
        <f aca="false" ca="false" dt2D="false" dtr="false" t="normal">'Нетто'!CF6</f>
        <v>0.8</v>
      </c>
      <c r="C37" s="354" t="n">
        <f aca="false" ca="false" dt2D="false" dtr="false" t="normal">'Нетто'!CF8</f>
        <v>0</v>
      </c>
      <c r="D37" s="354" t="n">
        <f aca="false" ca="false" dt2D="false" dtr="false" t="normal">'Нетто'!CF10</f>
        <v>0.3</v>
      </c>
      <c r="E37" s="191" t="n">
        <f aca="false" ca="false" dt2D="false" dtr="false" t="normal">SUM(B37:D37)</f>
        <v>1.1</v>
      </c>
      <c r="F37" s="355" t="n"/>
      <c r="G37" s="356" t="s">
        <v>1143</v>
      </c>
      <c r="H37" s="356" t="n">
        <f aca="false" ca="false" dt2D="false" dtr="false" t="normal">SUM(H38:H41)</f>
        <v>0.85</v>
      </c>
      <c r="I37" s="356" t="n">
        <f aca="false" ca="false" dt2D="false" dtr="false" t="normal">SUM(I38:I41)</f>
        <v>6.25</v>
      </c>
      <c r="J37" s="356" t="n">
        <f aca="false" ca="false" dt2D="false" dtr="false" t="normal">SUM(J38:J41)</f>
        <v>0</v>
      </c>
      <c r="K37" s="356" t="n">
        <f aca="false" ca="false" dt2D="false" dtr="false" t="normal">SUM(K38:K41)</f>
        <v>7.1</v>
      </c>
      <c r="L37" s="357" t="n"/>
      <c r="M37" s="358" t="s">
        <v>1206</v>
      </c>
      <c r="N37" s="358" t="n"/>
      <c r="O37" s="358" t="n"/>
      <c r="P37" s="358" t="n"/>
      <c r="Q37" s="356" t="n">
        <f aca="false" ca="false" dt2D="false" dtr="false" t="normal">SUM(N37:P37)</f>
        <v>0</v>
      </c>
      <c r="R37" s="195" t="n"/>
      <c r="S37" s="195" t="n"/>
      <c r="T37" s="195" t="n"/>
      <c r="U37" s="195" t="n"/>
    </row>
    <row outlineLevel="0" r="38">
      <c r="A38" s="353" t="s">
        <v>1207</v>
      </c>
      <c r="B38" s="354" t="n">
        <f aca="false" ca="false" dt2D="false" dtr="false" t="normal">'Нетто'!X6</f>
        <v>0.8</v>
      </c>
      <c r="C38" s="354" t="n">
        <f aca="false" ca="false" dt2D="false" dtr="false" t="normal">'Нетто'!X8</f>
        <v>0</v>
      </c>
      <c r="D38" s="354" t="n">
        <f aca="false" ca="false" dt2D="false" dtr="false" t="normal">'Нетто'!X10</f>
        <v>0</v>
      </c>
      <c r="E38" s="191" t="n">
        <f aca="false" ca="false" dt2D="false" dtr="false" t="normal">SUM(B38:D38)</f>
        <v>0.8</v>
      </c>
      <c r="F38" s="355" t="n"/>
      <c r="G38" s="358" t="s">
        <v>1100</v>
      </c>
      <c r="H38" s="358" t="n">
        <f aca="false" ca="false" dt2D="false" dtr="false" t="normal">'Нетто'!BI6</f>
        <v>0.85</v>
      </c>
      <c r="I38" s="358" t="n">
        <f aca="false" ca="false" dt2D="false" dtr="false" t="normal">'Нетто'!BI8</f>
        <v>6.25</v>
      </c>
      <c r="J38" s="358" t="n">
        <f aca="false" ca="false" dt2D="false" dtr="false" t="normal">'Нетто'!BI10</f>
        <v>0</v>
      </c>
      <c r="K38" s="356" t="n">
        <f aca="false" ca="false" dt2D="false" dtr="false" t="normal">SUM(H38:J38)</f>
        <v>7.1</v>
      </c>
      <c r="L38" s="357" t="n"/>
      <c r="M38" s="357" t="n"/>
      <c r="N38" s="357" t="n"/>
      <c r="O38" s="357" t="n"/>
      <c r="P38" s="357" t="n"/>
      <c r="Q38" s="360" t="n"/>
      <c r="R38" s="195" t="n"/>
      <c r="S38" s="195" t="n"/>
      <c r="T38" s="195" t="n"/>
      <c r="U38" s="195" t="n"/>
    </row>
    <row outlineLevel="0" r="39">
      <c r="A39" s="353" t="s">
        <v>1208</v>
      </c>
      <c r="B39" s="354" t="n">
        <f aca="false" ca="false" dt2D="false" dtr="false" t="normal">'Нетто'!S6</f>
        <v>0.2</v>
      </c>
      <c r="C39" s="354" t="n">
        <f aca="false" ca="false" dt2D="false" dtr="false" t="normal">'Нетто'!S8</f>
        <v>0</v>
      </c>
      <c r="D39" s="354" t="n">
        <f aca="false" ca="false" dt2D="false" dtr="false" t="normal">'Нетто'!S10</f>
        <v>0.43</v>
      </c>
      <c r="E39" s="191" t="n">
        <f aca="false" ca="false" dt2D="false" dtr="false" t="normal">SUM(B39:D39)</f>
        <v>0.63</v>
      </c>
      <c r="F39" s="363" t="n"/>
      <c r="G39" s="358" t="s">
        <v>1209</v>
      </c>
      <c r="H39" s="358" t="n"/>
      <c r="I39" s="358" t="n"/>
      <c r="J39" s="358" t="n"/>
      <c r="K39" s="356" t="n">
        <f aca="false" ca="false" dt2D="false" dtr="false" t="normal">SUM(H39:J39)</f>
        <v>0</v>
      </c>
      <c r="L39" s="357" t="n"/>
      <c r="M39" s="358" t="s">
        <v>1210</v>
      </c>
      <c r="N39" s="183" t="s">
        <v>1139</v>
      </c>
      <c r="O39" s="183" t="s">
        <v>1140</v>
      </c>
      <c r="P39" s="187" t="s">
        <v>55</v>
      </c>
      <c r="Q39" s="180" t="s">
        <v>1141</v>
      </c>
      <c r="R39" s="195" t="n"/>
      <c r="S39" s="195" t="n"/>
      <c r="T39" s="195" t="n"/>
      <c r="U39" s="195" t="n"/>
    </row>
    <row outlineLevel="0" r="40">
      <c r="A40" s="353" t="s">
        <v>1211</v>
      </c>
      <c r="B40" s="354" t="n">
        <f aca="false" ca="false" dt2D="false" dtr="false" t="normal">'Нетто'!BT6</f>
        <v>0.59</v>
      </c>
      <c r="C40" s="354" t="n">
        <f aca="false" ca="false" dt2D="false" dtr="false" t="normal">'Нетто'!BT8</f>
        <v>2.6149999999999998</v>
      </c>
      <c r="D40" s="354" t="n">
        <f aca="false" ca="false" dt2D="false" dtr="false" t="normal">'Нетто'!BT10</f>
        <v>0.38</v>
      </c>
      <c r="E40" s="191" t="n">
        <f aca="false" ca="false" dt2D="false" dtr="false" t="normal">SUM(B40:D40)</f>
        <v>3.5849999999999995</v>
      </c>
      <c r="F40" s="355" t="n"/>
      <c r="G40" s="358" t="s">
        <v>1212</v>
      </c>
      <c r="H40" s="358" t="n"/>
      <c r="I40" s="358" t="n"/>
      <c r="J40" s="358" t="n"/>
      <c r="K40" s="356" t="n">
        <f aca="false" ca="false" dt2D="false" dtr="false" t="normal">SUM(H40:J40)</f>
        <v>0</v>
      </c>
      <c r="L40" s="357" t="n"/>
      <c r="M40" s="356" t="s">
        <v>1143</v>
      </c>
      <c r="N40" s="356" t="n">
        <f aca="false" ca="false" dt2D="false" dtr="false" t="normal">SUM(N41:N44)</f>
        <v>0</v>
      </c>
      <c r="O40" s="356" t="n">
        <f aca="false" ca="false" dt2D="false" dtr="false" t="normal">SUM(O41:O44)</f>
        <v>41.75</v>
      </c>
      <c r="P40" s="356" t="n">
        <f aca="false" ca="false" dt2D="false" dtr="false" t="normal">SUM(P41:P44)</f>
        <v>0</v>
      </c>
      <c r="Q40" s="356" t="n">
        <f aca="false" ca="false" dt2D="false" dtr="false" t="normal">SUM(Q41:Q44)</f>
        <v>41.75</v>
      </c>
      <c r="R40" s="195" t="n"/>
      <c r="S40" s="195" t="n"/>
      <c r="T40" s="195" t="n"/>
      <c r="U40" s="195" t="n"/>
    </row>
    <row outlineLevel="0" r="41">
      <c r="A41" s="353" t="s">
        <v>538</v>
      </c>
      <c r="B41" s="354" t="n"/>
      <c r="C41" s="354" t="n"/>
      <c r="D41" s="354" t="n"/>
      <c r="E41" s="191" t="n">
        <f aca="false" ca="false" dt2D="false" dtr="false" t="normal">SUM(B41:D41)</f>
        <v>0</v>
      </c>
      <c r="F41" s="355" t="n"/>
      <c r="G41" s="358" t="s">
        <v>1213</v>
      </c>
      <c r="H41" s="358" t="n"/>
      <c r="I41" s="358" t="n"/>
      <c r="J41" s="358" t="n"/>
      <c r="K41" s="356" t="n">
        <f aca="false" ca="false" dt2D="false" dtr="false" t="normal">SUM(H41:J41)</f>
        <v>0</v>
      </c>
      <c r="L41" s="357" t="n"/>
      <c r="M41" s="358" t="s">
        <v>1096</v>
      </c>
      <c r="N41" s="358" t="n">
        <f aca="false" ca="false" dt2D="false" dtr="false" t="normal">'Нетто'!BE6</f>
        <v>0</v>
      </c>
      <c r="O41" s="358" t="n">
        <f aca="false" ca="false" dt2D="false" dtr="false" t="normal">'Нетто'!BE8</f>
        <v>13.7</v>
      </c>
      <c r="P41" s="358" t="n">
        <f aca="false" ca="false" dt2D="false" dtr="false" t="normal">'Нетто'!BE10</f>
        <v>0</v>
      </c>
      <c r="Q41" s="356" t="n">
        <f aca="false" ca="false" dt2D="false" dtr="false" t="normal">SUM(N41:P41)</f>
        <v>13.7</v>
      </c>
      <c r="R41" s="195" t="n"/>
      <c r="S41" s="195" t="n"/>
      <c r="T41" s="195" t="n"/>
      <c r="U41" s="195" t="n"/>
    </row>
    <row outlineLevel="0" r="42">
      <c r="A42" s="353" t="s">
        <v>1214</v>
      </c>
      <c r="B42" s="354" t="n">
        <f aca="false" ca="false" dt2D="false" dtr="false" t="normal">'Нетто'!AN6</f>
        <v>0</v>
      </c>
      <c r="C42" s="354" t="n">
        <f aca="false" ca="false" dt2D="false" dtr="false" t="normal">'Нетто'!AN8</f>
        <v>0</v>
      </c>
      <c r="D42" s="354" t="n">
        <f aca="false" ca="false" dt2D="false" dtr="false" t="normal">'Нетто'!AN10</f>
        <v>0</v>
      </c>
      <c r="E42" s="191" t="n">
        <f aca="false" ca="false" dt2D="false" dtr="false" t="normal">SUM(B42:D42)</f>
        <v>0</v>
      </c>
      <c r="F42" s="355" t="n"/>
      <c r="G42" s="357" t="n"/>
      <c r="H42" s="357" t="n"/>
      <c r="I42" s="357" t="n"/>
      <c r="J42" s="357" t="n"/>
      <c r="K42" s="361" t="n"/>
      <c r="L42" s="357" t="n"/>
      <c r="M42" s="358" t="s">
        <v>1215</v>
      </c>
      <c r="N42" s="358" t="n">
        <f aca="false" ca="false" dt2D="false" dtr="false" t="normal">'Нетто'!BF6</f>
        <v>0</v>
      </c>
      <c r="O42" s="358" t="n">
        <f aca="false" ca="false" dt2D="false" dtr="false" t="normal">'Нетто'!BF8</f>
        <v>2.3</v>
      </c>
      <c r="P42" s="358" t="n">
        <f aca="false" ca="false" dt2D="false" dtr="false" t="normal">'Нетто'!BF10</f>
        <v>0</v>
      </c>
      <c r="Q42" s="356" t="n">
        <f aca="false" ca="false" dt2D="false" dtr="false" t="normal">SUM(N42:P42)</f>
        <v>2.3</v>
      </c>
      <c r="R42" s="195" t="n"/>
      <c r="S42" s="195" t="n"/>
      <c r="T42" s="195" t="n"/>
      <c r="U42" s="195" t="n"/>
    </row>
    <row outlineLevel="0" r="43">
      <c r="A43" s="353" t="s">
        <v>1216</v>
      </c>
      <c r="B43" s="354" t="n"/>
      <c r="C43" s="364" t="n"/>
      <c r="D43" s="364" t="n"/>
      <c r="E43" s="191" t="n">
        <f aca="false" ca="false" dt2D="false" dtr="false" t="normal">SUM(B43:D43)</f>
        <v>0</v>
      </c>
      <c r="F43" s="355" t="n"/>
      <c r="G43" s="356" t="s">
        <v>1143</v>
      </c>
      <c r="H43" s="356" t="n">
        <f aca="false" ca="false" dt2D="false" dtr="false" t="normal">SUM(H44:H57)</f>
        <v>17.395000000000003</v>
      </c>
      <c r="I43" s="356" t="n">
        <f aca="false" ca="false" dt2D="false" dtr="false" t="normal">SUM(I44:I57)</f>
        <v>111.70500000000001</v>
      </c>
      <c r="J43" s="356" t="n">
        <f aca="false" ca="false" dt2D="false" dtr="false" t="normal">SUM(J44:J57)</f>
        <v>0.96</v>
      </c>
      <c r="K43" s="356" t="n">
        <f aca="false" ca="false" dt2D="false" dtr="false" t="normal">SUM(K44:K57)</f>
        <v>130.06</v>
      </c>
      <c r="L43" s="357" t="n"/>
      <c r="M43" s="358" t="s">
        <v>1114</v>
      </c>
      <c r="N43" s="358" t="n">
        <f aca="false" ca="false" dt2D="false" dtr="false" t="normal">'Нетто'!BZ6</f>
        <v>0</v>
      </c>
      <c r="O43" s="358" t="n">
        <f aca="false" ca="false" dt2D="false" dtr="false" t="normal">'Нетто'!BZ8</f>
        <v>17.8</v>
      </c>
      <c r="P43" s="358" t="n">
        <f aca="false" ca="false" dt2D="false" dtr="false" t="normal">'Нетто'!BZ10</f>
        <v>0</v>
      </c>
      <c r="Q43" s="356" t="n">
        <f aca="false" ca="false" dt2D="false" dtr="false" t="normal">SUM(N43:P43)</f>
        <v>17.8</v>
      </c>
      <c r="R43" s="195" t="n"/>
      <c r="S43" s="195" t="n"/>
      <c r="T43" s="195" t="n"/>
      <c r="U43" s="195" t="n"/>
    </row>
    <row outlineLevel="0" r="44">
      <c r="A44" s="171" t="s">
        <v>540</v>
      </c>
      <c r="B44" s="365" t="n">
        <f aca="false" ca="false" dt2D="false" dtr="false" t="normal">SUM(B5:B43)</f>
        <v>445.5522666666666</v>
      </c>
      <c r="C44" s="365" t="n">
        <f aca="false" ca="false" dt2D="false" dtr="false" t="normal">SUM(C5:C43)-C8</f>
        <v>742.3043333333334</v>
      </c>
      <c r="D44" s="365" t="n">
        <f aca="false" ca="false" dt2D="false" dtr="false" t="normal">SUM(D5:D43)-D8</f>
        <v>351.9800000000001</v>
      </c>
      <c r="E44" s="365" t="n">
        <f aca="false" ca="false" dt2D="false" dtr="false" t="normal">SUM(E5:E43)-E8</f>
        <v>1539.8366</v>
      </c>
      <c r="F44" s="355" t="n"/>
      <c r="G44" s="358" t="s">
        <v>1217</v>
      </c>
      <c r="H44" s="358" t="n">
        <f aca="false" ca="false" dt2D="false" dtr="false" t="normal">'Нетто'!Y6</f>
        <v>5.1</v>
      </c>
      <c r="I44" s="358" t="n">
        <f aca="false" ca="false" dt2D="false" dtr="false" t="normal">'Нетто'!Y8</f>
        <v>14.85</v>
      </c>
      <c r="J44" s="358" t="n">
        <f aca="false" ca="false" dt2D="false" dtr="false" t="normal">'Нетто'!Y10</f>
        <v>0</v>
      </c>
      <c r="K44" s="356" t="n">
        <f aca="false" ca="false" dt2D="false" dtr="false" t="normal">SUM(H44:J44)</f>
        <v>19.95</v>
      </c>
      <c r="L44" s="357" t="n"/>
      <c r="M44" s="358" t="s">
        <v>1218</v>
      </c>
      <c r="N44" s="358" t="n">
        <f aca="false" ca="false" dt2D="false" dtr="false" t="normal">'Нетто'!CJ6+'Нетто'!BG6+'Нетто'!AP6</f>
        <v>0</v>
      </c>
      <c r="O44" s="358" t="n">
        <f aca="false" ca="false" dt2D="false" dtr="false" t="normal">'Нетто'!AP8+'Нетто'!BG8+'Нетто'!CJ8</f>
        <v>7.95</v>
      </c>
      <c r="P44" s="358" t="n">
        <f aca="false" ca="false" dt2D="false" dtr="false" t="normal">'Нетто'!CJ10+'Нетто'!BG10+'Нетто'!AP10</f>
        <v>0</v>
      </c>
      <c r="Q44" s="356" t="n">
        <f aca="false" ca="false" dt2D="false" dtr="false" t="normal">SUM(N44:P44)</f>
        <v>7.95</v>
      </c>
      <c r="R44" s="195" t="n"/>
      <c r="S44" s="195" t="n"/>
      <c r="T44" s="195" t="n"/>
      <c r="U44" s="195" t="n"/>
    </row>
    <row outlineLevel="0" r="45">
      <c r="A45" s="345" t="n"/>
      <c r="B45" s="366" t="n"/>
      <c r="C45" s="366" t="n"/>
      <c r="D45" s="366" t="n"/>
      <c r="E45" s="366" t="n"/>
      <c r="F45" s="355" t="n"/>
      <c r="G45" s="358" t="s">
        <v>1070</v>
      </c>
      <c r="H45" s="358" t="n">
        <f aca="false" ca="false" dt2D="false" dtr="false" t="normal">'Нетто'!AA6</f>
        <v>0</v>
      </c>
      <c r="I45" s="358" t="n">
        <f aca="false" ca="false" dt2D="false" dtr="false" t="normal">'Нетто'!AA8</f>
        <v>12.03</v>
      </c>
      <c r="J45" s="358" t="n">
        <f aca="false" ca="false" dt2D="false" dtr="false" t="normal">'Нетто'!AA10</f>
        <v>0</v>
      </c>
      <c r="K45" s="356" t="n">
        <f aca="false" ca="false" dt2D="false" dtr="false" t="normal">SUM(H45:J45)</f>
        <v>12.03</v>
      </c>
      <c r="L45" s="357" t="n"/>
      <c r="M45" s="357" t="n"/>
      <c r="N45" s="357" t="n"/>
      <c r="O45" s="357" t="n"/>
      <c r="P45" s="357" t="n"/>
      <c r="Q45" s="360" t="n"/>
      <c r="R45" s="195" t="n"/>
      <c r="S45" s="195" t="n"/>
      <c r="T45" s="195" t="n"/>
      <c r="U45" s="195" t="n"/>
    </row>
    <row outlineLevel="0" r="46">
      <c r="A46" s="367" t="n"/>
      <c r="B46" s="368" t="n"/>
      <c r="C46" s="369" t="n"/>
      <c r="D46" s="369" t="n"/>
      <c r="E46" s="370" t="n">
        <f aca="false" ca="false" dt2D="false" dtr="false" t="normal">E44-'Нетто'!CN12+'НЕТТО Свод'!M65-K66-'НЕТТО Свод'!K60-'НЕТТО Свод'!Q57-'НЕТТО Свод'!Q33-'НЕТТО Свод'!Q26</f>
        <v>0.00000000000018562928971732617</v>
      </c>
      <c r="F46" s="355" t="n"/>
      <c r="G46" s="358" t="s">
        <v>1219</v>
      </c>
      <c r="H46" s="358" t="n">
        <f aca="false" ca="false" dt2D="false" dtr="false" t="normal">'Нетто'!Z6</f>
        <v>0</v>
      </c>
      <c r="I46" s="358" t="n">
        <f aca="false" ca="false" dt2D="false" dtr="false" t="normal">'Нетто'!Z8</f>
        <v>3.25</v>
      </c>
      <c r="J46" s="358" t="n">
        <f aca="false" ca="false" dt2D="false" dtr="false" t="normal">'Нетто'!Z10</f>
        <v>0</v>
      </c>
      <c r="K46" s="356" t="n">
        <f aca="false" ca="false" dt2D="false" dtr="false" t="normal">SUM(H46:J46)</f>
        <v>3.25</v>
      </c>
      <c r="L46" s="357" t="n"/>
      <c r="M46" s="357" t="n"/>
      <c r="N46" s="357" t="n"/>
      <c r="O46" s="357" t="n"/>
      <c r="P46" s="357" t="n"/>
      <c r="Q46" s="360" t="n"/>
      <c r="R46" s="195" t="n"/>
      <c r="S46" s="195" t="n"/>
      <c r="T46" s="195" t="n"/>
      <c r="U46" s="195" t="n"/>
    </row>
    <row outlineLevel="0" r="47">
      <c r="A47" s="371" t="n"/>
      <c r="B47" s="372" t="n"/>
      <c r="C47" s="372" t="n"/>
      <c r="D47" s="372" t="n"/>
      <c r="E47" s="370" t="n"/>
      <c r="F47" s="355" t="n"/>
      <c r="G47" s="358" t="s">
        <v>1091</v>
      </c>
      <c r="H47" s="358" t="n">
        <f aca="false" ca="false" dt2D="false" dtr="false" t="normal">'Нетто'!AZ6</f>
        <v>6.75</v>
      </c>
      <c r="I47" s="358" t="n">
        <f aca="false" ca="false" dt2D="false" dtr="false" t="normal">'Нетто'!AZ8</f>
        <v>24.145</v>
      </c>
      <c r="J47" s="358" t="n">
        <f aca="false" ca="false" dt2D="false" dtr="false" t="normal">'Нетто'!AZ10</f>
        <v>0</v>
      </c>
      <c r="K47" s="356" t="n">
        <f aca="false" ca="false" dt2D="false" dtr="false" t="normal">SUM(H47:J47)</f>
        <v>30.895</v>
      </c>
      <c r="L47" s="357" t="n"/>
      <c r="M47" s="358" t="s">
        <v>1220</v>
      </c>
      <c r="N47" s="183" t="s">
        <v>1139</v>
      </c>
      <c r="O47" s="183" t="s">
        <v>1140</v>
      </c>
      <c r="P47" s="187" t="s">
        <v>55</v>
      </c>
      <c r="Q47" s="180" t="s">
        <v>1141</v>
      </c>
      <c r="R47" s="195" t="n"/>
      <c r="S47" s="195" t="n"/>
      <c r="T47" s="195" t="n"/>
      <c r="U47" s="195" t="n"/>
    </row>
    <row outlineLevel="0" r="48">
      <c r="A48" s="371" t="n"/>
      <c r="B48" s="372" t="n"/>
      <c r="C48" s="372" t="n"/>
      <c r="D48" s="372" t="n"/>
      <c r="E48" s="370" t="n"/>
      <c r="F48" s="355" t="n"/>
      <c r="G48" s="358" t="s">
        <v>1103</v>
      </c>
      <c r="H48" s="358" t="n">
        <f aca="false" ca="false" dt2D="false" dtr="false" t="normal">'Нетто'!BN6</f>
        <v>0</v>
      </c>
      <c r="I48" s="358" t="n">
        <f aca="false" ca="false" dt2D="false" dtr="false" t="normal">'Нетто'!BN8</f>
        <v>12.85</v>
      </c>
      <c r="J48" s="358" t="n">
        <f aca="false" ca="false" dt2D="false" dtr="false" t="normal">'Нетто'!BN10</f>
        <v>0</v>
      </c>
      <c r="K48" s="356" t="n">
        <f aca="false" ca="false" dt2D="false" dtr="false" t="normal">SUM(H48:J48)</f>
        <v>12.85</v>
      </c>
      <c r="L48" s="357" t="n"/>
      <c r="M48" s="356" t="s">
        <v>1143</v>
      </c>
      <c r="N48" s="356" t="n">
        <f aca="false" ca="false" dt2D="false" dtr="false" t="normal">SUM(N49:N54)</f>
        <v>0.43499999999999994</v>
      </c>
      <c r="O48" s="356" t="n">
        <f aca="false" ca="false" dt2D="false" dtr="false" t="normal">SUM(O49:O54)</f>
        <v>5.7</v>
      </c>
      <c r="P48" s="356" t="n">
        <f aca="false" ca="false" dt2D="false" dtr="false" t="normal">SUM(P49:P54)</f>
        <v>0</v>
      </c>
      <c r="Q48" s="356" t="n">
        <f aca="false" ca="false" dt2D="false" dtr="false" t="normal">SUM(Q49:Q54)</f>
        <v>6.135</v>
      </c>
      <c r="R48" s="195" t="n"/>
      <c r="S48" s="195" t="n"/>
      <c r="T48" s="195" t="n"/>
      <c r="U48" s="195" t="n"/>
    </row>
    <row outlineLevel="0" r="49">
      <c r="A49" s="371" t="n"/>
      <c r="B49" s="372" t="n"/>
      <c r="C49" s="372" t="n"/>
      <c r="D49" s="372" t="n"/>
      <c r="E49" s="370" t="n"/>
      <c r="F49" s="355" t="n"/>
      <c r="G49" s="358" t="s">
        <v>1085</v>
      </c>
      <c r="H49" s="358" t="n">
        <f aca="false" ca="false" dt2D="false" dtr="false" t="normal">'Нетто'!AQ6</f>
        <v>4.3950000000000005</v>
      </c>
      <c r="I49" s="358" t="n">
        <f aca="false" ca="false" dt2D="false" dtr="false" t="normal">'Нетто'!AQ8</f>
        <v>28.18</v>
      </c>
      <c r="J49" s="358" t="n">
        <f aca="false" ca="false" dt2D="false" dtr="false" t="normal">'Нетто'!AQ10</f>
        <v>0.45999999999999996</v>
      </c>
      <c r="K49" s="356" t="n">
        <f aca="false" ca="false" dt2D="false" dtr="false" t="normal">SUM(H49:J49)</f>
        <v>33.035000000000004</v>
      </c>
      <c r="L49" s="357" t="n"/>
      <c r="M49" s="358" t="s">
        <v>1221</v>
      </c>
      <c r="N49" s="358" t="n">
        <f aca="false" ca="false" dt2D="false" dtr="false" t="normal">'Нетто'!CL6</f>
        <v>0</v>
      </c>
      <c r="O49" s="358" t="n">
        <f aca="false" ca="false" dt2D="false" dtr="false" t="normal">'Нетто'!CL8</f>
        <v>3.4</v>
      </c>
      <c r="P49" s="358" t="n">
        <f aca="false" ca="false" dt2D="false" dtr="false" t="normal">'Нетто'!CL10</f>
        <v>0</v>
      </c>
      <c r="Q49" s="356" t="n">
        <f aca="false" ca="false" dt2D="false" dtr="false" t="normal">SUM(N49:P49)</f>
        <v>3.4</v>
      </c>
      <c r="R49" s="195" t="n"/>
      <c r="S49" s="195" t="n"/>
      <c r="T49" s="195" t="n"/>
      <c r="U49" s="195" t="n"/>
    </row>
    <row outlineLevel="0" r="50">
      <c r="A50" s="371" t="n"/>
      <c r="B50" s="372" t="n"/>
      <c r="C50" s="372" t="n"/>
      <c r="D50" s="372" t="n"/>
      <c r="E50" s="370" t="n"/>
      <c r="F50" s="355" t="n"/>
      <c r="G50" s="358" t="s">
        <v>1222</v>
      </c>
      <c r="H50" s="358" t="n"/>
      <c r="I50" s="358" t="n"/>
      <c r="J50" s="358" t="n"/>
      <c r="K50" s="356" t="n">
        <f aca="false" ca="false" dt2D="false" dtr="false" t="normal">SUM(H50:J50)</f>
        <v>0</v>
      </c>
      <c r="L50" s="357" t="n"/>
      <c r="M50" s="358" t="s">
        <v>1223</v>
      </c>
      <c r="N50" s="358" t="n"/>
      <c r="O50" s="358" t="n"/>
      <c r="P50" s="358" t="n"/>
      <c r="Q50" s="356" t="n">
        <f aca="false" ca="false" dt2D="false" dtr="false" t="normal">SUM(N50:P50)</f>
        <v>0</v>
      </c>
      <c r="R50" s="195" t="n"/>
      <c r="S50" s="195" t="n"/>
      <c r="T50" s="195" t="n"/>
      <c r="U50" s="195" t="n"/>
    </row>
    <row outlineLevel="0" r="51">
      <c r="A51" s="371" t="n"/>
      <c r="B51" s="372" t="n"/>
      <c r="C51" s="372" t="n"/>
      <c r="D51" s="372" t="n"/>
      <c r="E51" s="370" t="n"/>
      <c r="F51" s="355" t="n"/>
      <c r="G51" s="358" t="s">
        <v>1224</v>
      </c>
      <c r="H51" s="358" t="n">
        <f aca="false" ca="false" dt2D="false" dtr="false" t="normal">'Нетто'!T6+'Нетто'!AJ6+'Нетто'!BD6</f>
        <v>0</v>
      </c>
      <c r="I51" s="358" t="n">
        <f aca="false" ca="false" dt2D="false" dtr="false" t="normal">'Нетто'!BD8+'Нетто'!T8+'Нетто'!AJ8</f>
        <v>13</v>
      </c>
      <c r="J51" s="358" t="n"/>
      <c r="K51" s="356" t="n">
        <f aca="false" ca="false" dt2D="false" dtr="false" t="normal">SUM(H51:J51)</f>
        <v>13</v>
      </c>
      <c r="L51" s="357" t="n"/>
      <c r="M51" s="358" t="s">
        <v>1225</v>
      </c>
      <c r="N51" s="358" t="n"/>
      <c r="O51" s="358" t="n"/>
      <c r="P51" s="358" t="n"/>
      <c r="Q51" s="356" t="n">
        <f aca="false" ca="false" dt2D="false" dtr="false" t="normal">SUM(N51:P51)</f>
        <v>0</v>
      </c>
      <c r="R51" s="195" t="n"/>
      <c r="S51" s="195" t="n"/>
      <c r="T51" s="195" t="n"/>
      <c r="U51" s="195" t="n"/>
    </row>
    <row outlineLevel="0" r="52">
      <c r="A52" s="371" t="n"/>
      <c r="B52" s="372" t="n"/>
      <c r="C52" s="372" t="n"/>
      <c r="D52" s="372" t="n"/>
      <c r="E52" s="370" t="n"/>
      <c r="F52" s="355" t="n"/>
      <c r="G52" s="358" t="s">
        <v>1226</v>
      </c>
      <c r="H52" s="358" t="n">
        <f aca="false" ca="false" dt2D="false" dtr="false" t="normal">'Нетто'!BH6</f>
        <v>0</v>
      </c>
      <c r="I52" s="358" t="n">
        <f aca="false" ca="false" dt2D="false" dtr="false" t="normal">'Нетто'!BH8</f>
        <v>0.15</v>
      </c>
      <c r="J52" s="358" t="n">
        <f aca="false" ca="false" dt2D="false" dtr="false" t="normal">'Нетто'!BH10</f>
        <v>0</v>
      </c>
      <c r="K52" s="356" t="n">
        <f aca="false" ca="false" dt2D="false" dtr="false" t="normal">SUM(H52:J52)</f>
        <v>0.15</v>
      </c>
      <c r="L52" s="357" t="n"/>
      <c r="M52" s="358" t="s">
        <v>1080</v>
      </c>
      <c r="N52" s="358" t="n">
        <f aca="false" ca="false" dt2D="false" dtr="false" t="normal">'Нетто'!AL6</f>
        <v>0</v>
      </c>
      <c r="O52" s="358" t="n">
        <f aca="false" ca="false" dt2D="false" dtr="false" t="normal">'Нетто'!AL8</f>
        <v>1.5</v>
      </c>
      <c r="P52" s="358" t="n">
        <f aca="false" ca="false" dt2D="false" dtr="false" t="normal">'Нетто'!AL10</f>
        <v>0</v>
      </c>
      <c r="Q52" s="356" t="n">
        <f aca="false" ca="false" dt2D="false" dtr="false" t="normal">SUM(N52:P52)</f>
        <v>1.5</v>
      </c>
      <c r="R52" s="195" t="n"/>
      <c r="S52" s="195" t="n"/>
      <c r="T52" s="195" t="n"/>
      <c r="U52" s="195" t="n"/>
    </row>
    <row outlineLevel="0" r="53">
      <c r="A53" s="371" t="n"/>
      <c r="B53" s="372" t="n"/>
      <c r="C53" s="372" t="n"/>
      <c r="D53" s="372" t="n"/>
      <c r="E53" s="370" t="n"/>
      <c r="F53" s="355" t="n"/>
      <c r="G53" s="358" t="s">
        <v>1113</v>
      </c>
      <c r="H53" s="358" t="n">
        <f aca="false" ca="false" dt2D="false" dtr="false" t="normal">'Нетто'!BY6</f>
        <v>1.1</v>
      </c>
      <c r="I53" s="358" t="n">
        <f aca="false" ca="false" dt2D="false" dtr="false" t="normal">'Нетто'!BY8</f>
        <v>3.15</v>
      </c>
      <c r="J53" s="358" t="n">
        <f aca="false" ca="false" dt2D="false" dtr="false" t="normal">'Нетто'!BY10</f>
        <v>0.5</v>
      </c>
      <c r="K53" s="356" t="n">
        <f aca="false" ca="false" dt2D="false" dtr="false" t="normal">SUM(H53:J53)</f>
        <v>4.75</v>
      </c>
      <c r="L53" s="357" t="n"/>
      <c r="M53" s="358" t="s">
        <v>1227</v>
      </c>
      <c r="N53" s="358" t="n"/>
      <c r="O53" s="358" t="n"/>
      <c r="P53" s="358" t="n"/>
      <c r="Q53" s="356" t="n">
        <f aca="false" ca="false" dt2D="false" dtr="false" t="normal">SUM(N53:P53)</f>
        <v>0</v>
      </c>
      <c r="R53" s="195" t="n"/>
      <c r="S53" s="195" t="n"/>
      <c r="T53" s="195" t="n"/>
      <c r="U53" s="195" t="n"/>
    </row>
    <row outlineLevel="0" r="54">
      <c r="A54" s="371" t="n"/>
      <c r="B54" s="372" t="n"/>
      <c r="C54" s="372" t="n"/>
      <c r="D54" s="372" t="n"/>
      <c r="E54" s="370" t="n"/>
      <c r="F54" s="355" t="n"/>
      <c r="G54" s="358" t="s">
        <v>1228</v>
      </c>
      <c r="H54" s="358" t="n"/>
      <c r="I54" s="358" t="n"/>
      <c r="J54" s="358" t="n"/>
      <c r="K54" s="356" t="n">
        <f aca="false" ca="false" dt2D="false" dtr="false" t="normal">SUM(H54:J54)</f>
        <v>0</v>
      </c>
      <c r="L54" s="357" t="n"/>
      <c r="M54" s="358" t="s">
        <v>1064</v>
      </c>
      <c r="N54" s="358" t="n">
        <f aca="false" ca="false" dt2D="false" dtr="false" t="normal">'Нетто'!U6</f>
        <v>0.43499999999999994</v>
      </c>
      <c r="O54" s="358" t="n">
        <f aca="false" ca="false" dt2D="false" dtr="false" t="normal">'Нетто'!U8</f>
        <v>0.8</v>
      </c>
      <c r="P54" s="358" t="n"/>
      <c r="Q54" s="356" t="n">
        <f aca="false" ca="false" dt2D="false" dtr="false" t="normal">SUM(N54:P54)</f>
        <v>1.2349999999999999</v>
      </c>
      <c r="R54" s="195" t="n"/>
      <c r="S54" s="195" t="n"/>
      <c r="T54" s="195" t="n"/>
      <c r="U54" s="195" t="n"/>
    </row>
    <row outlineLevel="0" r="55">
      <c r="A55" s="371" t="n"/>
      <c r="B55" s="372" t="n"/>
      <c r="C55" s="372" t="n"/>
      <c r="D55" s="372" t="n"/>
      <c r="E55" s="370" t="n"/>
      <c r="F55" s="363" t="n"/>
      <c r="G55" s="358" t="s">
        <v>1229</v>
      </c>
      <c r="H55" s="358" t="n"/>
      <c r="I55" s="358" t="n"/>
      <c r="J55" s="358" t="n"/>
      <c r="K55" s="356" t="n">
        <f aca="false" ca="false" dt2D="false" dtr="false" t="normal">SUM(H55:J55)</f>
        <v>0</v>
      </c>
      <c r="L55" s="195" t="n"/>
      <c r="M55" s="195" t="n"/>
      <c r="N55" s="195" t="n"/>
      <c r="O55" s="195" t="n"/>
      <c r="P55" s="195" t="n"/>
      <c r="Q55" s="360" t="n"/>
      <c r="R55" s="195" t="n"/>
      <c r="S55" s="195" t="n"/>
      <c r="T55" s="195" t="n"/>
      <c r="U55" s="195" t="n"/>
    </row>
    <row outlineLevel="0" r="56">
      <c r="A56" s="371" t="n"/>
      <c r="B56" s="372" t="n"/>
      <c r="C56" s="372" t="n"/>
      <c r="D56" s="372" t="n"/>
      <c r="E56" s="370" t="n"/>
      <c r="F56" s="363" t="n"/>
      <c r="G56" s="358" t="s">
        <v>1119</v>
      </c>
      <c r="H56" s="358" t="n">
        <f aca="false" ca="false" dt2D="false" dtr="false" t="normal">'Нетто'!CH6</f>
        <v>0.05</v>
      </c>
      <c r="I56" s="358" t="n">
        <f aca="false" ca="false" dt2D="false" dtr="false" t="normal">'Нетто'!CH8</f>
        <v>0.1</v>
      </c>
      <c r="J56" s="358" t="n">
        <f aca="false" ca="false" dt2D="false" dtr="false" t="normal">'Нетто'!CH10</f>
        <v>0</v>
      </c>
      <c r="K56" s="356" t="n">
        <f aca="false" ca="false" dt2D="false" dtr="false" t="normal">SUM(H56:J56)</f>
        <v>0.15000000000000002</v>
      </c>
      <c r="L56" s="195" t="n"/>
      <c r="M56" s="358" t="s">
        <v>1188</v>
      </c>
      <c r="N56" s="183" t="s">
        <v>1139</v>
      </c>
      <c r="O56" s="183" t="s">
        <v>1140</v>
      </c>
      <c r="P56" s="187" t="s">
        <v>55</v>
      </c>
      <c r="Q56" s="180" t="s">
        <v>1141</v>
      </c>
      <c r="R56" s="362" t="n">
        <f aca="false" ca="false" dt2D="false" dtr="false" t="normal">SUM(Q58:Q61)</f>
        <v>101</v>
      </c>
      <c r="S56" s="195" t="n"/>
      <c r="T56" s="195" t="n"/>
      <c r="U56" s="195" t="n"/>
    </row>
    <row outlineLevel="0" r="57">
      <c r="A57" s="371" t="n"/>
      <c r="B57" s="372" t="n"/>
      <c r="C57" s="372" t="n"/>
      <c r="D57" s="372" t="n"/>
      <c r="E57" s="370" t="n"/>
      <c r="F57" s="363" t="n"/>
      <c r="G57" s="358" t="s">
        <v>1230</v>
      </c>
      <c r="H57" s="358" t="n"/>
      <c r="I57" s="358" t="n"/>
      <c r="J57" s="358" t="n"/>
      <c r="K57" s="356" t="n">
        <f aca="false" ca="false" dt2D="false" dtr="false" t="normal">SUM(H57:J57)</f>
        <v>0</v>
      </c>
      <c r="L57" s="195" t="n"/>
      <c r="M57" s="356" t="s">
        <v>1143</v>
      </c>
      <c r="N57" s="356" t="n">
        <f aca="false" ca="false" dt2D="false" dtr="false" t="normal">N58+N59/0.2+N60/0.15+N61</f>
        <v>84.2</v>
      </c>
      <c r="O57" s="356" t="n">
        <f aca="false" ca="false" dt2D="false" dtr="false" t="normal">O58+O59/0.2+O60/0.15+O61</f>
        <v>4.2</v>
      </c>
      <c r="P57" s="356" t="n">
        <f aca="false" ca="false" dt2D="false" dtr="false" t="normal">P58+P59/0.2+P60/0.15+P61</f>
        <v>28.6</v>
      </c>
      <c r="Q57" s="356" t="n">
        <f aca="false" ca="false" dt2D="false" dtr="false" t="normal">Q58+Q59/0.2+Q60/0.15+Q61</f>
        <v>117</v>
      </c>
      <c r="R57" s="195" t="n"/>
      <c r="S57" s="195" t="n"/>
      <c r="T57" s="195" t="n"/>
      <c r="U57" s="195" t="n"/>
    </row>
    <row outlineLevel="0" r="58">
      <c r="A58" s="371" t="n"/>
      <c r="B58" s="372" t="n"/>
      <c r="C58" s="372" t="n"/>
      <c r="D58" s="372" t="n"/>
      <c r="E58" s="370" t="n"/>
      <c r="F58" s="363" t="n"/>
      <c r="G58" s="357" t="n"/>
      <c r="H58" s="357" t="n"/>
      <c r="I58" s="357" t="n"/>
      <c r="J58" s="357" t="n"/>
      <c r="K58" s="361" t="n"/>
      <c r="L58" s="195" t="n"/>
      <c r="M58" s="358" t="s">
        <v>1188</v>
      </c>
      <c r="N58" s="358" t="n">
        <f aca="false" ca="false" dt2D="false" dtr="false" t="normal">'Нетто'!AX6</f>
        <v>76.7</v>
      </c>
      <c r="O58" s="358" t="n">
        <f aca="false" ca="false" dt2D="false" dtr="false" t="normal">'Нетто'!AX8</f>
        <v>4.2</v>
      </c>
      <c r="P58" s="358" t="n">
        <f aca="false" ca="false" dt2D="false" dtr="false" t="normal">'Нетто'!AX10</f>
        <v>16.1</v>
      </c>
      <c r="Q58" s="356" t="n">
        <f aca="false" ca="false" dt2D="false" dtr="false" t="normal">SUM(N58:P58)</f>
        <v>97</v>
      </c>
      <c r="R58" s="195" t="n"/>
      <c r="S58" s="195" t="n"/>
      <c r="T58" s="195" t="n"/>
      <c r="U58" s="195" t="n"/>
    </row>
    <row outlineLevel="0" r="59">
      <c r="A59" s="373" t="n"/>
      <c r="B59" s="374" t="n"/>
      <c r="C59" s="374" t="n"/>
      <c r="D59" s="374" t="n"/>
      <c r="E59" s="375" t="n"/>
      <c r="F59" s="363" t="n">
        <f aca="false" ca="false" dt2D="false" dtr="false" t="normal">SUM(K61:K63)</f>
        <v>72.05</v>
      </c>
      <c r="G59" s="358" t="s">
        <v>37</v>
      </c>
      <c r="H59" s="183" t="s">
        <v>1139</v>
      </c>
      <c r="I59" s="183" t="s">
        <v>1140</v>
      </c>
      <c r="J59" s="187" t="s">
        <v>55</v>
      </c>
      <c r="K59" s="180" t="s">
        <v>1141</v>
      </c>
      <c r="L59" s="195" t="n"/>
      <c r="M59" s="358" t="s">
        <v>1231</v>
      </c>
      <c r="N59" s="358" t="n">
        <f aca="false" ca="false" dt2D="false" dtr="false" t="normal">'Нетто'!AY6</f>
        <v>1.5</v>
      </c>
      <c r="O59" s="358" t="n">
        <f aca="false" ca="false" dt2D="false" dtr="false" t="normal">'Нетто'!AY8</f>
        <v>0</v>
      </c>
      <c r="P59" s="358" t="n">
        <f aca="false" ca="false" dt2D="false" dtr="false" t="normal">'Нетто'!AY10</f>
        <v>2.5</v>
      </c>
      <c r="Q59" s="356" t="n">
        <f aca="false" ca="false" dt2D="false" dtr="false" t="normal">SUM(N59:P59)</f>
        <v>4</v>
      </c>
      <c r="R59" s="195" t="n"/>
      <c r="S59" s="195" t="n"/>
      <c r="T59" s="195" t="n"/>
      <c r="U59" s="195" t="n"/>
    </row>
    <row outlineLevel="0" r="60">
      <c r="A60" s="373" t="n"/>
      <c r="B60" s="374" t="n"/>
      <c r="C60" s="374" t="n"/>
      <c r="D60" s="374" t="n"/>
      <c r="E60" s="375" t="n"/>
      <c r="F60" s="363" t="n"/>
      <c r="G60" s="356" t="s">
        <v>1143</v>
      </c>
      <c r="H60" s="356" t="n">
        <f aca="false" ca="false" dt2D="false" dtr="false" t="normal">H61+H62+H63/0.6</f>
        <v>36.766666666666666</v>
      </c>
      <c r="I60" s="356" t="n">
        <f aca="false" ca="false" dt2D="false" dtr="false" t="normal">I61+I62+I63/0.6</f>
        <v>32.68333333333334</v>
      </c>
      <c r="J60" s="356" t="n">
        <f aca="false" ca="false" dt2D="false" dtr="false" t="normal">J61+J62+J63/0.6</f>
        <v>4</v>
      </c>
      <c r="K60" s="356" t="n">
        <f aca="false" ca="false" dt2D="false" dtr="false" t="normal">K61+K62+K63/0.6</f>
        <v>73.45</v>
      </c>
      <c r="L60" s="195" t="n"/>
      <c r="M60" s="358" t="s">
        <v>1232</v>
      </c>
      <c r="N60" s="358" t="n"/>
      <c r="O60" s="358" t="n"/>
      <c r="P60" s="358" t="n"/>
      <c r="Q60" s="356" t="n">
        <f aca="false" ca="false" dt2D="false" dtr="false" t="normal">SUM(N60:P60)</f>
        <v>0</v>
      </c>
      <c r="R60" s="195" t="n"/>
      <c r="S60" s="195" t="n"/>
      <c r="T60" s="195" t="n"/>
      <c r="U60" s="195" t="n"/>
    </row>
    <row outlineLevel="0" r="61">
      <c r="A61" s="373" t="n"/>
      <c r="B61" s="374" t="n"/>
      <c r="C61" s="374" t="n"/>
      <c r="D61" s="374" t="n"/>
      <c r="E61" s="375" t="n"/>
      <c r="F61" s="363" t="n"/>
      <c r="G61" s="358" t="s">
        <v>37</v>
      </c>
      <c r="H61" s="358" t="n">
        <f aca="false" ca="false" dt2D="false" dtr="false" t="normal">'Нетто'!CC6</f>
        <v>35.1</v>
      </c>
      <c r="I61" s="358" t="n">
        <f aca="false" ca="false" dt2D="false" dtr="false" t="normal">'Нетто'!CC8</f>
        <v>31.85</v>
      </c>
      <c r="J61" s="358" t="n">
        <f aca="false" ca="false" dt2D="false" dtr="false" t="normal">'Нетто'!CC10</f>
        <v>3</v>
      </c>
      <c r="K61" s="356" t="n">
        <f aca="false" ca="false" dt2D="false" dtr="false" t="normal">SUM(H61:J61)</f>
        <v>69.95</v>
      </c>
      <c r="L61" s="195" t="n"/>
      <c r="M61" s="376" t="s">
        <v>1233</v>
      </c>
      <c r="N61" s="376" t="n"/>
      <c r="O61" s="376" t="n"/>
      <c r="P61" s="376" t="n"/>
      <c r="Q61" s="356" t="n">
        <f aca="false" ca="false" dt2D="false" dtr="false" t="normal">SUM(N61:P61)</f>
        <v>0</v>
      </c>
      <c r="R61" s="377" t="n"/>
      <c r="S61" s="195" t="n"/>
      <c r="T61" s="195" t="n"/>
      <c r="U61" s="195" t="n"/>
    </row>
    <row outlineLevel="0" r="62">
      <c r="A62" s="373" t="n"/>
      <c r="B62" s="374" t="n"/>
      <c r="C62" s="374" t="n"/>
      <c r="D62" s="374" t="n"/>
      <c r="E62" s="375" t="n"/>
      <c r="F62" s="363" t="n"/>
      <c r="G62" s="358" t="s">
        <v>1234</v>
      </c>
      <c r="H62" s="358" t="n"/>
      <c r="I62" s="358" t="n"/>
      <c r="J62" s="358" t="n"/>
      <c r="K62" s="356" t="n">
        <f aca="false" ca="false" dt2D="false" dtr="false" t="normal">SUM(H62:J62)</f>
        <v>0</v>
      </c>
      <c r="L62" s="195" t="n"/>
      <c r="M62" s="377" t="n"/>
      <c r="N62" s="377" t="n"/>
      <c r="O62" s="377" t="n"/>
      <c r="P62" s="377" t="n"/>
      <c r="Q62" s="360" t="n"/>
      <c r="R62" s="377" t="n"/>
      <c r="S62" s="195" t="n"/>
      <c r="T62" s="195" t="n"/>
      <c r="U62" s="195" t="n"/>
    </row>
    <row outlineLevel="0" r="63">
      <c r="A63" s="373" t="n"/>
      <c r="B63" s="374" t="n"/>
      <c r="C63" s="374" t="n"/>
      <c r="D63" s="374" t="n"/>
      <c r="E63" s="375" t="n"/>
      <c r="F63" s="363" t="n"/>
      <c r="G63" s="358" t="s">
        <v>1110</v>
      </c>
      <c r="H63" s="358" t="n">
        <f aca="false" ca="false" dt2D="false" dtr="false" t="normal">'Нетто'!BU6</f>
        <v>1</v>
      </c>
      <c r="I63" s="358" t="n">
        <f aca="false" ca="false" dt2D="false" dtr="false" t="normal">'Нетто'!BU8</f>
        <v>0.5</v>
      </c>
      <c r="J63" s="358" t="n">
        <f aca="false" ca="false" dt2D="false" dtr="false" t="normal">'Нетто'!BU10</f>
        <v>0.6</v>
      </c>
      <c r="K63" s="356" t="n">
        <f aca="false" ca="false" dt2D="false" dtr="false" t="normal">SUM(H63:J63)</f>
        <v>2.1</v>
      </c>
      <c r="L63" s="195" t="n"/>
      <c r="M63" s="378" t="n"/>
      <c r="N63" s="378" t="n"/>
      <c r="O63" s="378" t="n"/>
      <c r="P63" s="378" t="n"/>
      <c r="Q63" s="360" t="n"/>
      <c r="R63" s="377" t="n"/>
      <c r="S63" s="195" t="n"/>
      <c r="T63" s="195" t="n"/>
      <c r="U63" s="195" t="n"/>
    </row>
    <row outlineLevel="0" r="64">
      <c r="A64" s="373" t="n"/>
      <c r="B64" s="374" t="n"/>
      <c r="C64" s="374" t="n"/>
      <c r="D64" s="374" t="n"/>
      <c r="E64" s="375" t="n"/>
      <c r="F64" s="363" t="n"/>
      <c r="G64" s="195" t="n"/>
      <c r="H64" s="195" t="n"/>
      <c r="I64" s="195" t="n"/>
      <c r="J64" s="195" t="n"/>
      <c r="K64" s="379" t="n"/>
      <c r="L64" s="195" t="n"/>
      <c r="M64" s="378" t="n"/>
      <c r="N64" s="378" t="n"/>
      <c r="O64" s="378" t="n"/>
      <c r="P64" s="378" t="n"/>
      <c r="Q64" s="360" t="n"/>
      <c r="R64" s="377" t="n"/>
      <c r="S64" s="195" t="n"/>
      <c r="T64" s="195" t="n"/>
      <c r="U64" s="195" t="n"/>
    </row>
    <row outlineLevel="0" r="65">
      <c r="A65" s="373" t="n"/>
      <c r="B65" s="374" t="n"/>
      <c r="C65" s="374" t="n"/>
      <c r="D65" s="374" t="n"/>
      <c r="E65" s="375" t="n"/>
      <c r="F65" s="363" t="n">
        <f aca="false" ca="false" dt2D="false" dtr="false" t="normal">SUM(K67:K69)</f>
        <v>23.835</v>
      </c>
      <c r="G65" s="358" t="s">
        <v>1235</v>
      </c>
      <c r="H65" s="183" t="s">
        <v>1139</v>
      </c>
      <c r="I65" s="183" t="s">
        <v>1140</v>
      </c>
      <c r="J65" s="187" t="s">
        <v>55</v>
      </c>
      <c r="K65" s="180" t="s">
        <v>1141</v>
      </c>
      <c r="L65" s="195" t="n"/>
      <c r="M65" s="380" t="n">
        <f aca="false" ca="false" dt2D="false" dtr="false" t="normal">F59+F65+R56+R33+R26</f>
        <v>271.025</v>
      </c>
      <c r="N65" s="378" t="n"/>
      <c r="O65" s="378" t="n"/>
      <c r="P65" s="378" t="n"/>
      <c r="Q65" s="360" t="n"/>
      <c r="R65" s="377" t="n"/>
      <c r="S65" s="195" t="n"/>
      <c r="T65" s="195" t="n"/>
      <c r="U65" s="195" t="n"/>
    </row>
    <row outlineLevel="0" r="66">
      <c r="A66" s="373" t="n"/>
      <c r="B66" s="374" t="n"/>
      <c r="C66" s="374" t="n"/>
      <c r="D66" s="374" t="n"/>
      <c r="E66" s="375" t="n"/>
      <c r="F66" s="363" t="n"/>
      <c r="G66" s="356" t="s">
        <v>1143</v>
      </c>
      <c r="H66" s="356" t="n">
        <f aca="false" ca="false" dt2D="false" dtr="false" t="normal">H67+H68/0.4+H69</f>
        <v>16.735</v>
      </c>
      <c r="I66" s="356" t="n">
        <f aca="false" ca="false" dt2D="false" dtr="false" t="normal">I67+I68/0.4+I69</f>
        <v>2.9</v>
      </c>
      <c r="J66" s="356" t="n">
        <f aca="false" ca="false" dt2D="false" dtr="false" t="normal">J67+J68/0.4+J69</f>
        <v>4.2</v>
      </c>
      <c r="K66" s="356" t="n">
        <f aca="false" ca="false" dt2D="false" dtr="false" t="normal">K67+K68/0.4+K69</f>
        <v>23.835</v>
      </c>
      <c r="L66" s="377" t="n"/>
      <c r="M66" s="378" t="n"/>
      <c r="N66" s="378" t="n"/>
      <c r="O66" s="378" t="n"/>
      <c r="P66" s="378" t="n"/>
      <c r="Q66" s="360" t="n"/>
      <c r="R66" s="377" t="n"/>
      <c r="S66" s="195" t="n"/>
      <c r="T66" s="195" t="n"/>
      <c r="U66" s="195" t="n"/>
    </row>
    <row outlineLevel="0" r="67">
      <c r="A67" s="373" t="n"/>
      <c r="B67" s="374" t="n"/>
      <c r="C67" s="374" t="n"/>
      <c r="D67" s="374" t="n"/>
      <c r="E67" s="375" t="n"/>
      <c r="F67" s="363" t="n"/>
      <c r="G67" s="358" t="s">
        <v>1235</v>
      </c>
      <c r="H67" s="358" t="n">
        <f aca="false" ca="false" dt2D="false" dtr="false" t="normal">'Нетто'!CM6</f>
        <v>16.735</v>
      </c>
      <c r="I67" s="358" t="n">
        <f aca="false" ca="false" dt2D="false" dtr="false" t="normal">'Нетто'!CM8</f>
        <v>2.6</v>
      </c>
      <c r="J67" s="358" t="n">
        <f aca="false" ca="false" dt2D="false" dtr="false" t="normal">'Нетто'!CM10</f>
        <v>4.2</v>
      </c>
      <c r="K67" s="356" t="n">
        <f aca="false" ca="false" dt2D="false" dtr="false" t="normal">SUM(H67:J67)</f>
        <v>23.535</v>
      </c>
      <c r="L67" s="374" t="n"/>
      <c r="M67" s="378" t="n"/>
      <c r="N67" s="378" t="n"/>
      <c r="O67" s="378" t="n"/>
      <c r="P67" s="378" t="n"/>
      <c r="Q67" s="360" t="n"/>
      <c r="R67" s="374" t="n"/>
      <c r="S67" s="374" t="n"/>
      <c r="T67" s="374" t="n"/>
      <c r="U67" s="374" t="n"/>
      <c r="V67" s="373" t="n"/>
      <c r="W67" s="373" t="n"/>
    </row>
    <row outlineLevel="0" r="68">
      <c r="A68" s="373" t="n"/>
      <c r="B68" s="374" t="n"/>
      <c r="C68" s="374" t="n"/>
      <c r="D68" s="374" t="n"/>
      <c r="E68" s="375" t="n"/>
      <c r="F68" s="363" t="n"/>
      <c r="G68" s="358" t="s">
        <v>1236</v>
      </c>
      <c r="H68" s="358" t="n"/>
      <c r="I68" s="358" t="n"/>
      <c r="J68" s="358" t="n"/>
      <c r="K68" s="356" t="n">
        <f aca="false" ca="false" dt2D="false" dtr="false" t="normal">SUM(H68:J68)</f>
        <v>0</v>
      </c>
      <c r="L68" s="374" t="n"/>
      <c r="M68" s="378" t="n"/>
      <c r="N68" s="378" t="n"/>
      <c r="O68" s="378" t="n"/>
      <c r="P68" s="378" t="n"/>
      <c r="Q68" s="375" t="n"/>
      <c r="R68" s="374" t="n"/>
      <c r="S68" s="374" t="n"/>
      <c r="T68" s="374" t="n"/>
      <c r="U68" s="374" t="n"/>
      <c r="V68" s="373" t="n"/>
      <c r="W68" s="373" t="n"/>
    </row>
    <row outlineLevel="0" r="69">
      <c r="A69" s="373" t="n"/>
      <c r="B69" s="374" t="n"/>
      <c r="C69" s="374" t="n"/>
      <c r="D69" s="374" t="n"/>
      <c r="E69" s="375" t="n"/>
      <c r="F69" s="363" t="n"/>
      <c r="G69" s="358" t="s">
        <v>1237</v>
      </c>
      <c r="H69" s="358" t="n">
        <f aca="false" ca="false" dt2D="false" dtr="false" t="normal">'Нетто'!AV6</f>
        <v>0</v>
      </c>
      <c r="I69" s="358" t="n">
        <f aca="false" ca="false" dt2D="false" dtr="false" t="normal">'Нетто'!AV8</f>
        <v>0.3</v>
      </c>
      <c r="J69" s="358" t="n">
        <f aca="false" ca="false" dt2D="false" dtr="false" t="normal">'Нетто'!AV10</f>
        <v>0</v>
      </c>
      <c r="K69" s="356" t="n">
        <f aca="false" ca="false" dt2D="false" dtr="false" t="normal">SUM(H69:J69)</f>
        <v>0.3</v>
      </c>
      <c r="L69" s="374" t="n"/>
      <c r="M69" s="378" t="n"/>
      <c r="N69" s="378" t="n"/>
      <c r="O69" s="378" t="n"/>
      <c r="P69" s="378" t="n"/>
      <c r="Q69" s="375" t="n"/>
      <c r="R69" s="374" t="n"/>
      <c r="S69" s="374" t="n"/>
      <c r="T69" s="374" t="n"/>
      <c r="U69" s="374" t="n"/>
      <c r="V69" s="373" t="n"/>
      <c r="W69" s="373" t="n"/>
    </row>
    <row ht="16.5" outlineLevel="0" r="70">
      <c r="A70" s="373" t="n"/>
      <c r="B70" s="374" t="n"/>
      <c r="C70" s="374" t="n"/>
      <c r="D70" s="374" t="n"/>
      <c r="E70" s="375" t="n"/>
      <c r="F70" s="363" t="n"/>
      <c r="G70" s="377" t="n"/>
      <c r="H70" s="377" t="n"/>
      <c r="I70" s="377" t="n"/>
      <c r="J70" s="377" t="n"/>
      <c r="K70" s="360" t="n"/>
      <c r="L70" s="374" t="n"/>
      <c r="M70" s="374" t="n"/>
      <c r="N70" s="374" t="n"/>
      <c r="O70" s="374" t="n"/>
      <c r="P70" s="374" t="n"/>
      <c r="Q70" s="375" t="n"/>
      <c r="R70" s="374" t="n"/>
      <c r="S70" s="374" t="n"/>
      <c r="T70" s="374" t="n"/>
      <c r="U70" s="374" t="n"/>
      <c r="V70" s="373" t="n"/>
      <c r="W70" s="373" t="n"/>
    </row>
    <row outlineLevel="0" r="71">
      <c r="A71" s="373" t="n"/>
      <c r="B71" s="374" t="n"/>
      <c r="C71" s="374" t="n"/>
      <c r="D71" s="374" t="n"/>
      <c r="E71" s="375" t="n"/>
      <c r="F71" s="363" t="n"/>
      <c r="G71" s="374" t="n"/>
      <c r="H71" s="374" t="n"/>
      <c r="I71" s="374" t="n"/>
      <c r="J71" s="374" t="n"/>
      <c r="K71" s="375" t="n"/>
      <c r="L71" s="195" t="n"/>
      <c r="M71" s="374" t="n"/>
      <c r="N71" s="374" t="n"/>
      <c r="O71" s="374" t="n"/>
      <c r="P71" s="374" t="n"/>
      <c r="Q71" s="375" t="n"/>
      <c r="R71" s="195" t="n"/>
      <c r="S71" s="195" t="n"/>
      <c r="T71" s="195" t="n"/>
      <c r="U71" s="195" t="n"/>
    </row>
    <row outlineLevel="0" r="72">
      <c r="B72" s="195" t="n"/>
      <c r="C72" s="195" t="n"/>
      <c r="D72" s="195" t="n"/>
      <c r="E72" s="379" t="n"/>
      <c r="F72" s="363" t="n"/>
      <c r="G72" s="374" t="n"/>
      <c r="H72" s="374" t="n"/>
      <c r="I72" s="374" t="n"/>
      <c r="J72" s="374" t="n"/>
      <c r="K72" s="375" t="n"/>
      <c r="L72" s="195" t="n"/>
      <c r="M72" s="195" t="n"/>
      <c r="N72" s="195" t="n"/>
      <c r="O72" s="195" t="n"/>
      <c r="P72" s="195" t="n"/>
      <c r="Q72" s="379" t="n"/>
      <c r="R72" s="195" t="n"/>
      <c r="S72" s="195" t="n"/>
      <c r="T72" s="195" t="n"/>
      <c r="U72" s="195" t="n"/>
    </row>
    <row outlineLevel="0" r="73">
      <c r="B73" s="195" t="n"/>
      <c r="C73" s="195" t="n"/>
      <c r="D73" s="195" t="n"/>
      <c r="E73" s="379" t="n"/>
      <c r="F73" s="363" t="n"/>
      <c r="G73" s="374" t="n"/>
      <c r="H73" s="374" t="n"/>
      <c r="I73" s="374" t="n"/>
      <c r="J73" s="374" t="n"/>
      <c r="K73" s="375" t="n"/>
      <c r="L73" s="195" t="n"/>
      <c r="M73" s="195" t="n"/>
      <c r="N73" s="195" t="n"/>
      <c r="O73" s="195" t="n"/>
      <c r="P73" s="195" t="n"/>
      <c r="Q73" s="379" t="n"/>
      <c r="R73" s="195" t="n"/>
      <c r="S73" s="195" t="n"/>
      <c r="T73" s="195" t="n"/>
      <c r="U73" s="195" t="n"/>
    </row>
    <row outlineLevel="0" r="74">
      <c r="B74" s="195" t="n"/>
      <c r="C74" s="195" t="n"/>
      <c r="D74" s="195" t="n"/>
      <c r="E74" s="379" t="n"/>
      <c r="G74" s="373" t="n"/>
      <c r="H74" s="381" t="n"/>
      <c r="I74" s="381" t="n"/>
      <c r="J74" s="381" t="n"/>
      <c r="K74" s="382" t="n"/>
      <c r="L74" s="383" t="n"/>
      <c r="M74" s="195" t="n"/>
      <c r="N74" s="195" t="n"/>
      <c r="O74" s="195" t="n"/>
      <c r="P74" s="195" t="n"/>
      <c r="Q74" s="379" t="n"/>
      <c r="R74" s="383" t="n"/>
    </row>
    <row outlineLevel="0" r="75">
      <c r="M75" s="383" t="n"/>
      <c r="N75" s="383" t="n"/>
      <c r="O75" s="383" t="n"/>
      <c r="P75" s="383" t="n"/>
      <c r="Q75" s="384" t="n"/>
    </row>
  </sheetData>
  <mergeCells count="6">
    <mergeCell ref="A2:Q2"/>
    <mergeCell ref="A3:A4"/>
    <mergeCell ref="B3:B4"/>
    <mergeCell ref="C3:C4"/>
    <mergeCell ref="D3:D4"/>
    <mergeCell ref="E3:E4"/>
  </mergeCells>
  <pageMargins bottom="0.747916638851166" footer="0.511805534362793" header="0.511805534362793" left="0.708333313465118" right="0.708333313465118" top="0.747916638851166"/>
  <pageSetup fitToHeight="1" fitToWidth="1" orientation="landscape" paperHeight="297mm" paperSize="9" paperWidth="210mm" scale="43"/>
  <rowBreaks count="1" manualBreakCount="1">
    <brk id="69" man="true" max="16383"/>
  </rowBreaks>
  <colBreaks count="1" manualBreakCount="1">
    <brk id="17" man="true" max="1048575"/>
  </colBreaks>
</worksheet>
</file>

<file path=xl/worksheets/sheet1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45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385" width="2.99999983083382"/>
    <col customWidth="true" max="2" min="2" outlineLevel="0" style="385" width="34.855468305278"/>
    <col customWidth="true" max="3" min="3" outlineLevel="0" style="385" width="14.2851556506495"/>
    <col customWidth="true" max="4" min="4" outlineLevel="0" style="386" width="14.2851556506495"/>
    <col customWidth="true" max="5" min="5" outlineLevel="0" style="385" width="14.2851556506495"/>
    <col customWidth="true" max="6" min="6" outlineLevel="0" style="387" width="12.5703126546285"/>
    <col customWidth="true" max="7" min="7" outlineLevel="0" style="385" width="14.7109374563868"/>
    <col customWidth="true" max="8" min="8" outlineLevel="0" style="385" width="9.71093728722066"/>
    <col customWidth="true" max="9" min="9" outlineLevel="0" style="385" width="17.5703128237946"/>
    <col customWidth="true" max="13" min="10" outlineLevel="0" style="385" width="9.71093728722066"/>
    <col bestFit="true" customWidth="true" max="16" min="14" outlineLevel="0" style="169" width="9.14062530925693"/>
    <col customWidth="true" max="256" min="17" outlineLevel="0" style="385" width="9.71093728722066"/>
    <col customWidth="true" max="257" min="257" outlineLevel="0" style="385" width="2.99999983083382"/>
    <col customWidth="true" max="258" min="258" outlineLevel="0" style="385" width="34.855468305278"/>
    <col customWidth="true" max="261" min="259" outlineLevel="0" style="385" width="14.2851556506495"/>
    <col customWidth="true" max="263" min="262" outlineLevel="0" style="385" width="14.7109374563868"/>
    <col customWidth="true" max="264" min="264" outlineLevel="0" style="385" width="9.71093728722066"/>
    <col customWidth="true" max="265" min="265" outlineLevel="0" style="385" width="17.5703128237946"/>
    <col customWidth="true" max="512" min="266" outlineLevel="0" style="385" width="9.71093728722066"/>
    <col customWidth="true" max="513" min="513" outlineLevel="0" style="385" width="2.99999983083382"/>
    <col customWidth="true" max="514" min="514" outlineLevel="0" style="385" width="34.855468305278"/>
    <col customWidth="true" max="517" min="515" outlineLevel="0" style="385" width="14.2851556506495"/>
    <col customWidth="true" max="519" min="518" outlineLevel="0" style="385" width="14.7109374563868"/>
    <col customWidth="true" max="520" min="520" outlineLevel="0" style="385" width="9.71093728722066"/>
    <col customWidth="true" max="521" min="521" outlineLevel="0" style="385" width="17.5703128237946"/>
    <col customWidth="true" max="768" min="522" outlineLevel="0" style="385" width="9.71093728722066"/>
    <col customWidth="true" max="769" min="769" outlineLevel="0" style="385" width="2.99999983083382"/>
    <col customWidth="true" max="770" min="770" outlineLevel="0" style="385" width="34.855468305278"/>
    <col customWidth="true" max="773" min="771" outlineLevel="0" style="385" width="14.2851556506495"/>
    <col customWidth="true" max="775" min="774" outlineLevel="0" style="385" width="14.7109374563868"/>
    <col customWidth="true" max="776" min="776" outlineLevel="0" style="385" width="9.71093728722066"/>
    <col customWidth="true" max="777" min="777" outlineLevel="0" style="385" width="17.5703128237946"/>
    <col customWidth="true" max="1025" min="778" outlineLevel="0" style="385" width="9.71093728722066"/>
    <col bestFit="true" customWidth="true" max="16384" min="1026" outlineLevel="0" style="169" width="9.14062530925693"/>
  </cols>
  <sheetData>
    <row customHeight="true" ht="15.6000003814697" outlineLevel="0" r="1">
      <c r="A1" s="116" t="n"/>
      <c r="B1" s="116" t="n"/>
      <c r="C1" s="148" t="n"/>
      <c r="D1" s="388" t="n"/>
      <c r="E1" s="148" t="n"/>
      <c r="F1" s="389" t="n"/>
      <c r="G1" s="390" t="n"/>
      <c r="H1" s="148" t="n"/>
      <c r="K1" s="391" t="s">
        <v>1131</v>
      </c>
    </row>
    <row customHeight="true" ht="45.75" outlineLevel="0" r="2">
      <c r="A2" s="116" t="n"/>
      <c r="B2" s="119" t="s">
        <v>1238</v>
      </c>
      <c r="C2" s="120" t="s"/>
      <c r="D2" s="120" t="s"/>
      <c r="E2" s="120" t="s"/>
      <c r="F2" s="120" t="s"/>
      <c r="G2" s="120" t="s"/>
      <c r="H2" s="120" t="s"/>
      <c r="I2" s="120" t="s"/>
      <c r="J2" s="120" t="s"/>
      <c r="K2" s="121" t="s"/>
    </row>
    <row outlineLevel="0" r="3">
      <c r="A3" s="392" t="n"/>
      <c r="B3" s="393" t="s">
        <v>1239</v>
      </c>
      <c r="C3" s="394" t="n"/>
      <c r="D3" s="395" t="n"/>
      <c r="E3" s="396" t="n"/>
      <c r="F3" s="397" t="n"/>
      <c r="G3" s="390" t="n"/>
      <c r="H3" s="396" t="n"/>
      <c r="I3" s="390" t="n"/>
    </row>
    <row ht="17.25" outlineLevel="0" r="4">
      <c r="A4" s="116" t="n"/>
      <c r="B4" s="393" t="n"/>
      <c r="C4" s="394" t="n"/>
      <c r="D4" s="398" t="n"/>
      <c r="E4" s="148" t="n"/>
      <c r="F4" s="389" t="n"/>
      <c r="G4" s="390" t="n"/>
      <c r="H4" s="148" t="n"/>
      <c r="I4" s="390" t="n"/>
    </row>
    <row customHeight="true" ht="154.5" outlineLevel="0" r="5">
      <c r="A5" s="116" t="n"/>
      <c r="B5" s="399" t="s">
        <v>1240</v>
      </c>
      <c r="C5" s="400" t="s">
        <v>1241</v>
      </c>
      <c r="D5" s="401" t="s">
        <v>1242</v>
      </c>
      <c r="E5" s="402" t="s">
        <v>1243</v>
      </c>
      <c r="F5" s="403" t="s">
        <v>1244</v>
      </c>
      <c r="G5" s="404" t="s">
        <v>1243</v>
      </c>
      <c r="H5" s="405" t="s">
        <v>1245</v>
      </c>
      <c r="I5" s="402" t="s">
        <v>1243</v>
      </c>
      <c r="J5" s="405" t="s">
        <v>1246</v>
      </c>
      <c r="K5" s="402" t="s">
        <v>1243</v>
      </c>
    </row>
    <row outlineLevel="0" r="6">
      <c r="A6" s="116" t="n"/>
      <c r="B6" s="406" t="s">
        <v>1247</v>
      </c>
      <c r="C6" s="407" t="n">
        <v>120</v>
      </c>
      <c r="D6" s="408" t="n">
        <f aca="false" ca="false" dt2D="false" dtr="false" t="normal">F6+H6+J6</f>
        <v>60</v>
      </c>
      <c r="E6" s="409" t="n">
        <f aca="false" ca="false" dt2D="false" dtr="false" t="normal">D6/C6</f>
        <v>0.5</v>
      </c>
      <c r="F6" s="410" t="n">
        <f aca="false" ca="false" dt2D="false" dtr="false" t="normal">'НЕТТО Свод'!B5</f>
        <v>0</v>
      </c>
      <c r="G6" s="409" t="n">
        <f aca="false" ca="false" dt2D="false" dtr="false" t="normal">F6/C6</f>
        <v>0</v>
      </c>
      <c r="H6" s="411" t="n">
        <f aca="false" ca="false" dt2D="false" dtr="false" t="normal">'НЕТТО Свод'!C5</f>
        <v>60</v>
      </c>
      <c r="I6" s="409" t="n">
        <f aca="false" ca="false" dt2D="false" dtr="false" t="normal">H6/C6</f>
        <v>0.5</v>
      </c>
      <c r="J6" s="411" t="n">
        <f aca="false" ca="false" dt2D="false" dtr="false" t="normal">'НЕТТО Свод'!D5</f>
        <v>0</v>
      </c>
      <c r="K6" s="412" t="n">
        <f aca="false" ca="false" dt2D="false" dtr="false" t="normal">J6/C6</f>
        <v>0</v>
      </c>
    </row>
    <row outlineLevel="0" r="7">
      <c r="A7" s="116" t="n"/>
      <c r="B7" s="413" t="s">
        <v>1248</v>
      </c>
      <c r="C7" s="41" t="n">
        <v>200</v>
      </c>
      <c r="D7" s="414" t="n">
        <f aca="false" ca="false" dt2D="false" dtr="false" t="normal">F7+H7+J7</f>
        <v>73.45</v>
      </c>
      <c r="E7" s="415" t="n">
        <f aca="false" ca="false" dt2D="false" dtr="false" t="normal">D7/C7</f>
        <v>0.36725</v>
      </c>
      <c r="F7" s="416" t="n">
        <f aca="false" ca="false" dt2D="false" dtr="false" t="normal">'НЕТТО Свод'!B6</f>
        <v>36.766666666666666</v>
      </c>
      <c r="G7" s="415" t="n">
        <f aca="false" ca="false" dt2D="false" dtr="false" t="normal">F7/C7</f>
        <v>0.18383333333333332</v>
      </c>
      <c r="H7" s="417" t="n">
        <f aca="false" ca="false" dt2D="false" dtr="false" t="normal">'НЕТТО Свод'!C6</f>
        <v>32.68333333333334</v>
      </c>
      <c r="I7" s="415" t="n">
        <f aca="false" ca="false" dt2D="false" dtr="false" t="normal">H7/C7</f>
        <v>0.16341666666666668</v>
      </c>
      <c r="J7" s="417" t="n">
        <f aca="false" ca="false" dt2D="false" dtr="false" t="normal">'НЕТТО Свод'!D6</f>
        <v>4</v>
      </c>
      <c r="K7" s="418" t="n">
        <f aca="false" ca="false" dt2D="false" dtr="false" t="normal">J7/C7</f>
        <v>0.02</v>
      </c>
    </row>
    <row outlineLevel="0" r="8">
      <c r="A8" s="116" t="n"/>
      <c r="B8" s="413" t="s">
        <v>1249</v>
      </c>
      <c r="C8" s="41" t="n">
        <v>20</v>
      </c>
      <c r="D8" s="414" t="n">
        <f aca="false" ca="false" dt2D="false" dtr="false" t="normal">F8+H8+J8</f>
        <v>38.86</v>
      </c>
      <c r="E8" s="415" t="n">
        <f aca="false" ca="false" dt2D="false" dtr="false" t="normal">D8/C8</f>
        <v>1.943</v>
      </c>
      <c r="F8" s="416" t="n">
        <f aca="false" ca="false" dt2D="false" dtr="false" t="normal">'НЕТТО Свод'!B7</f>
        <v>10.8</v>
      </c>
      <c r="G8" s="415" t="n">
        <f aca="false" ca="false" dt2D="false" dtr="false" t="normal">F8/C8</f>
        <v>0.54</v>
      </c>
      <c r="H8" s="417" t="n">
        <f aca="false" ca="false" dt2D="false" dtr="false" t="normal">'НЕТТО Свод'!C7</f>
        <v>6.4</v>
      </c>
      <c r="I8" s="415" t="n">
        <f aca="false" ca="false" dt2D="false" dtr="false" t="normal">H8/C8</f>
        <v>0.32</v>
      </c>
      <c r="J8" s="417" t="n">
        <f aca="false" ca="false" dt2D="false" dtr="false" t="normal">'НЕТТО Свод'!D7</f>
        <v>21.66</v>
      </c>
      <c r="K8" s="418" t="n">
        <f aca="false" ca="false" dt2D="false" dtr="false" t="normal">J8/C8</f>
        <v>1.083</v>
      </c>
    </row>
    <row outlineLevel="0" r="9">
      <c r="A9" s="116" t="n"/>
      <c r="B9" s="413" t="s">
        <v>523</v>
      </c>
      <c r="C9" s="41" t="n">
        <v>50</v>
      </c>
      <c r="D9" s="414" t="n">
        <f aca="false" ca="false" dt2D="false" dtr="false" t="normal">F9+H9+J9</f>
        <v>46.15</v>
      </c>
      <c r="E9" s="415" t="n">
        <f aca="false" ca="false" dt2D="false" dtr="false" t="normal">D9/C9</f>
        <v>0.9229999999999999</v>
      </c>
      <c r="F9" s="416" t="n">
        <f aca="false" ca="false" dt2D="false" dtr="false" t="normal">'НЕТТО Свод'!B9</f>
        <v>21.549999999999997</v>
      </c>
      <c r="G9" s="415" t="n">
        <f aca="false" ca="false" dt2D="false" dtr="false" t="normal">F9/C9</f>
        <v>0.43099999999999994</v>
      </c>
      <c r="H9" s="417" t="n">
        <f aca="false" ca="false" dt2D="false" dtr="false" t="normal">'НЕТТО Свод'!C9</f>
        <v>23.1</v>
      </c>
      <c r="I9" s="415" t="n">
        <f aca="false" ca="false" dt2D="false" dtr="false" t="normal">H9/C9</f>
        <v>0.462</v>
      </c>
      <c r="J9" s="417" t="n">
        <f aca="false" ca="false" dt2D="false" dtr="false" t="normal">'НЕТТО Свод'!D9</f>
        <v>1.5</v>
      </c>
      <c r="K9" s="418" t="n">
        <f aca="false" ca="false" dt2D="false" dtr="false" t="normal">J9/C9</f>
        <v>0.03</v>
      </c>
    </row>
    <row outlineLevel="0" r="10">
      <c r="A10" s="116" t="n"/>
      <c r="B10" s="413" t="s">
        <v>524</v>
      </c>
      <c r="C10" s="41" t="n">
        <v>20</v>
      </c>
      <c r="D10" s="414" t="n">
        <f aca="false" ca="false" dt2D="false" dtr="false" t="normal">F10+H10+J10</f>
        <v>19</v>
      </c>
      <c r="E10" s="415" t="n">
        <f aca="false" ca="false" dt2D="false" dtr="false" t="normal">D10/C10</f>
        <v>0.95</v>
      </c>
      <c r="F10" s="416" t="n">
        <f aca="false" ca="false" dt2D="false" dtr="false" t="normal">'НЕТТО Свод'!B10</f>
        <v>7.2</v>
      </c>
      <c r="G10" s="415" t="n">
        <f aca="false" ca="false" dt2D="false" dtr="false" t="normal">F10/C10</f>
        <v>0.36</v>
      </c>
      <c r="H10" s="417" t="n">
        <f aca="false" ca="false" dt2D="false" dtr="false" t="normal">'НЕТТО Свод'!C10</f>
        <v>11.8</v>
      </c>
      <c r="I10" s="415" t="n">
        <f aca="false" ca="false" dt2D="false" dtr="false" t="normal">H10/C10</f>
        <v>0.5900000000000001</v>
      </c>
      <c r="J10" s="417" t="n">
        <f aca="false" ca="false" dt2D="false" dtr="false" t="normal">'НЕТТО Свод'!D10</f>
        <v>0</v>
      </c>
      <c r="K10" s="418" t="n">
        <f aca="false" ca="false" dt2D="false" dtr="false" t="normal">J10/C10</f>
        <v>0</v>
      </c>
    </row>
    <row outlineLevel="0" r="11">
      <c r="A11" s="116" t="n"/>
      <c r="B11" s="413" t="s">
        <v>1250</v>
      </c>
      <c r="C11" s="41" t="n">
        <v>187</v>
      </c>
      <c r="D11" s="414" t="n">
        <f aca="false" ca="false" dt2D="false" dtr="false" t="normal">F11+H11+J11</f>
        <v>166.39</v>
      </c>
      <c r="E11" s="415" t="n">
        <f aca="false" ca="false" dt2D="false" dtr="false" t="normal">D11/C11</f>
        <v>0.8897860962566844</v>
      </c>
      <c r="F11" s="416" t="n">
        <f aca="false" ca="false" dt2D="false" dtr="false" t="normal">'НЕТТО Свод'!B11</f>
        <v>31.2</v>
      </c>
      <c r="G11" s="415" t="n">
        <f aca="false" ca="false" dt2D="false" dtr="false" t="normal">F11/C11</f>
        <v>0.16684491978609625</v>
      </c>
      <c r="H11" s="417" t="n">
        <f aca="false" ca="false" dt2D="false" dtr="false" t="normal">'НЕТТО Свод'!C11</f>
        <v>135.19</v>
      </c>
      <c r="I11" s="415" t="n">
        <f aca="false" ca="false" dt2D="false" dtr="false" t="normal">H11/C11</f>
        <v>0.7229411764705882</v>
      </c>
      <c r="J11" s="417" t="n">
        <f aca="false" ca="false" dt2D="false" dtr="false" t="normal">'НЕТТО Свод'!D11</f>
        <v>0</v>
      </c>
      <c r="K11" s="418" t="n">
        <f aca="false" ca="false" dt2D="false" dtr="false" t="normal">J11/C11</f>
        <v>0</v>
      </c>
    </row>
    <row outlineLevel="0" r="12">
      <c r="A12" s="116" t="n"/>
      <c r="B12" s="413" t="s">
        <v>1251</v>
      </c>
      <c r="C12" s="41" t="n">
        <v>215</v>
      </c>
      <c r="D12" s="414" t="n">
        <f aca="false" ca="false" dt2D="false" dtr="false" t="normal">F12+H12+J12</f>
        <v>130.06000000000003</v>
      </c>
      <c r="E12" s="415" t="n">
        <f aca="false" ca="false" dt2D="false" dtr="false" t="normal">D12/C12</f>
        <v>0.6049302325581397</v>
      </c>
      <c r="F12" s="416" t="n">
        <f aca="false" ca="false" dt2D="false" dtr="false" t="normal">'НЕТТО Свод'!B12</f>
        <v>17.395000000000003</v>
      </c>
      <c r="G12" s="415" t="n">
        <f aca="false" ca="false" dt2D="false" dtr="false" t="normal">F12/C12</f>
        <v>0.08090697674418607</v>
      </c>
      <c r="H12" s="417" t="n">
        <f aca="false" ca="false" dt2D="false" dtr="false" t="normal">'НЕТТО Свод'!C12</f>
        <v>111.70500000000001</v>
      </c>
      <c r="I12" s="415" t="n">
        <f aca="false" ca="false" dt2D="false" dtr="false" t="normal">H12/C12</f>
        <v>0.5195581395348838</v>
      </c>
      <c r="J12" s="417" t="n">
        <f aca="false" ca="false" dt2D="false" dtr="false" t="normal">'НЕТТО Свод'!D12</f>
        <v>0.96</v>
      </c>
      <c r="K12" s="418" t="n">
        <f aca="false" ca="false" dt2D="false" dtr="false" t="normal">J12/C12</f>
        <v>0.004465116279069767</v>
      </c>
    </row>
    <row ht="33" outlineLevel="0" r="13">
      <c r="A13" s="116" t="n"/>
      <c r="B13" s="413" t="s">
        <v>1162</v>
      </c>
      <c r="C13" s="41" t="n">
        <v>105</v>
      </c>
      <c r="D13" s="414" t="n">
        <f aca="false" ca="false" dt2D="false" dtr="false" t="normal">F13+H13+J13</f>
        <v>41.75</v>
      </c>
      <c r="E13" s="415" t="n">
        <f aca="false" ca="false" dt2D="false" dtr="false" t="normal">D13/C13</f>
        <v>0.3976190476190476</v>
      </c>
      <c r="F13" s="416" t="n">
        <f aca="false" ca="false" dt2D="false" dtr="false" t="normal">'НЕТТО Свод'!B13</f>
        <v>0</v>
      </c>
      <c r="G13" s="415" t="n">
        <f aca="false" ca="false" dt2D="false" dtr="false" t="normal">F13/C13</f>
        <v>0</v>
      </c>
      <c r="H13" s="417" t="n">
        <f aca="false" ca="false" dt2D="false" dtr="false" t="normal">'НЕТТО Свод'!C13</f>
        <v>41.75</v>
      </c>
      <c r="I13" s="415" t="n">
        <f aca="false" ca="false" dt2D="false" dtr="false" t="normal">H13/C13</f>
        <v>0.3976190476190476</v>
      </c>
      <c r="J13" s="417" t="n">
        <f aca="false" ca="false" dt2D="false" dtr="false" t="normal">'НЕТТО Свод'!D13</f>
        <v>0</v>
      </c>
      <c r="K13" s="418" t="n">
        <f aca="false" ca="false" dt2D="false" dtr="false" t="normal">J13/C13</f>
        <v>0</v>
      </c>
    </row>
    <row outlineLevel="0" r="14">
      <c r="A14" s="116" t="n"/>
      <c r="B14" s="413" t="s">
        <v>517</v>
      </c>
      <c r="C14" s="41" t="n">
        <v>185</v>
      </c>
      <c r="D14" s="414" t="n">
        <f aca="false" ca="false" dt2D="false" dtr="false" t="normal">F14+H14+J14</f>
        <v>326.6</v>
      </c>
      <c r="E14" s="415" t="n">
        <f aca="false" ca="false" dt2D="false" dtr="false" t="normal">D14/C14</f>
        <v>1.7654054054054056</v>
      </c>
      <c r="F14" s="416" t="n">
        <f aca="false" ca="false" dt2D="false" dtr="false" t="normal">'НЕТТО Свод'!B14</f>
        <v>106.3</v>
      </c>
      <c r="G14" s="415" t="n">
        <f aca="false" ca="false" dt2D="false" dtr="false" t="normal">F14/C14</f>
        <v>0.5745945945945946</v>
      </c>
      <c r="H14" s="417" t="n">
        <f aca="false" ca="false" dt2D="false" dtr="false" t="normal">'НЕТТО Свод'!C14</f>
        <v>108.9</v>
      </c>
      <c r="I14" s="415" t="n">
        <f aca="false" ca="false" dt2D="false" dtr="false" t="normal">H14/C14</f>
        <v>0.5886486486486486</v>
      </c>
      <c r="J14" s="417" t="n">
        <f aca="false" ca="false" dt2D="false" dtr="false" t="normal">'НЕТТО Свод'!D14</f>
        <v>111.4</v>
      </c>
      <c r="K14" s="418" t="n">
        <f aca="false" ca="false" dt2D="false" dtr="false" t="normal">J14/C14</f>
        <v>0.6021621621621622</v>
      </c>
    </row>
    <row outlineLevel="0" r="15">
      <c r="A15" s="116" t="n"/>
      <c r="B15" s="413" t="s">
        <v>1166</v>
      </c>
      <c r="C15" s="41" t="n">
        <v>1</v>
      </c>
      <c r="D15" s="414" t="n">
        <f aca="false" ca="false" dt2D="false" dtr="false" t="normal">F15+H15+J15</f>
        <v>0</v>
      </c>
      <c r="E15" s="415" t="n">
        <f aca="false" ca="false" dt2D="false" dtr="false" t="normal">D15/C15</f>
        <v>0</v>
      </c>
      <c r="F15" s="416" t="n">
        <f aca="false" ca="false" dt2D="false" dtr="false" t="normal">'НЕТТО Свод'!B15</f>
        <v>0</v>
      </c>
      <c r="G15" s="415" t="n">
        <f aca="false" ca="false" dt2D="false" dtr="false" t="normal">F15/C15</f>
        <v>0</v>
      </c>
      <c r="H15" s="417" t="n">
        <f aca="false" ca="false" dt2D="false" dtr="false" t="normal">'НЕТТО Свод'!C15</f>
        <v>0</v>
      </c>
      <c r="I15" s="415" t="n">
        <f aca="false" ca="false" dt2D="false" dtr="false" t="normal">H15/C15</f>
        <v>0</v>
      </c>
      <c r="J15" s="417" t="n">
        <f aca="false" ca="false" dt2D="false" dtr="false" t="normal">'НЕТТО Свод'!D15</f>
        <v>0</v>
      </c>
      <c r="K15" s="418" t="n">
        <f aca="false" ca="false" dt2D="false" dtr="false" t="normal">J15/C15</f>
        <v>0</v>
      </c>
    </row>
    <row outlineLevel="0" r="16">
      <c r="A16" s="116" t="n"/>
      <c r="B16" s="413" t="s">
        <v>1252</v>
      </c>
      <c r="C16" s="41" t="n">
        <v>20</v>
      </c>
      <c r="D16" s="414" t="n">
        <f aca="false" ca="false" dt2D="false" dtr="false" t="normal">F16+H16+J16</f>
        <v>6.135</v>
      </c>
      <c r="E16" s="415" t="n">
        <f aca="false" ca="false" dt2D="false" dtr="false" t="normal">D16/C16</f>
        <v>0.30674999999999997</v>
      </c>
      <c r="F16" s="416" t="n">
        <f aca="false" ca="false" dt2D="false" dtr="false" t="normal">'НЕТТО Свод'!B16</f>
        <v>0.43499999999999994</v>
      </c>
      <c r="G16" s="415" t="n">
        <f aca="false" ca="false" dt2D="false" dtr="false" t="normal">F16/C16</f>
        <v>0.02175</v>
      </c>
      <c r="H16" s="417" t="n">
        <f aca="false" ca="false" dt2D="false" dtr="false" t="normal">'НЕТТО Свод'!C16</f>
        <v>5.7</v>
      </c>
      <c r="I16" s="415" t="n">
        <f aca="false" ca="false" dt2D="false" dtr="false" t="normal">H16/C16</f>
        <v>0.28500000000000003</v>
      </c>
      <c r="J16" s="417" t="n">
        <f aca="false" ca="false" dt2D="false" dtr="false" t="normal">'НЕТТО Свод'!D16</f>
        <v>0</v>
      </c>
      <c r="K16" s="418" t="n">
        <f aca="false" ca="false" dt2D="false" dtr="false" t="normal">J16/C16</f>
        <v>0</v>
      </c>
    </row>
    <row outlineLevel="0" r="17">
      <c r="A17" s="116" t="n"/>
      <c r="B17" s="413" t="s">
        <v>1120</v>
      </c>
      <c r="C17" s="41" t="n">
        <v>4</v>
      </c>
      <c r="D17" s="414" t="n">
        <f aca="false" ca="false" dt2D="false" dtr="false" t="normal">F17+H17+J17</f>
        <v>3.3</v>
      </c>
      <c r="E17" s="415" t="n">
        <f aca="false" ca="false" dt2D="false" dtr="false" t="normal">D17/C17</f>
        <v>0.825</v>
      </c>
      <c r="F17" s="416" t="n">
        <f aca="false" ca="false" dt2D="false" dtr="false" t="normal">'НЕТТО Свод'!B17</f>
        <v>0.6</v>
      </c>
      <c r="G17" s="415" t="n">
        <f aca="false" ca="false" dt2D="false" dtr="false" t="normal">F17/C17</f>
        <v>0.15</v>
      </c>
      <c r="H17" s="417" t="n">
        <f aca="false" ca="false" dt2D="false" dtr="false" t="normal">'НЕТТО Свод'!C17</f>
        <v>2.4</v>
      </c>
      <c r="I17" s="415" t="n">
        <f aca="false" ca="false" dt2D="false" dtr="false" t="normal">H17/C17</f>
        <v>0.6</v>
      </c>
      <c r="J17" s="417" t="n">
        <f aca="false" ca="false" dt2D="false" dtr="false" t="normal">'НЕТТО Свод'!D17</f>
        <v>0.3</v>
      </c>
      <c r="K17" s="418" t="n">
        <f aca="false" ca="false" dt2D="false" dtr="false" t="normal">J17/C17</f>
        <v>0.075</v>
      </c>
    </row>
    <row outlineLevel="0" r="18">
      <c r="A18" s="116" t="n"/>
      <c r="B18" s="413" t="s">
        <v>1172</v>
      </c>
      <c r="C18" s="41" t="n">
        <v>1</v>
      </c>
      <c r="D18" s="414" t="n">
        <f aca="false" ca="false" dt2D="false" dtr="false" t="normal">F18+H18+J18</f>
        <v>0.85</v>
      </c>
      <c r="E18" s="415" t="n">
        <f aca="false" ca="false" dt2D="false" dtr="false" t="normal">D18/C18</f>
        <v>0.85</v>
      </c>
      <c r="F18" s="416" t="n">
        <f aca="false" ca="false" dt2D="false" dtr="false" t="normal">'НЕТТО Свод'!B18</f>
        <v>0.85</v>
      </c>
      <c r="G18" s="415" t="n">
        <f aca="false" ca="false" dt2D="false" dtr="false" t="normal">F18/C18</f>
        <v>0.85</v>
      </c>
      <c r="H18" s="417" t="n">
        <f aca="false" ca="false" dt2D="false" dtr="false" t="normal">'НЕТТО Свод'!C18</f>
        <v>0</v>
      </c>
      <c r="I18" s="415" t="n">
        <f aca="false" ca="false" dt2D="false" dtr="false" t="normal">H18/C18</f>
        <v>0</v>
      </c>
      <c r="J18" s="417" t="n">
        <f aca="false" ca="false" dt2D="false" dtr="false" t="normal">'НЕТТО Свод'!D18</f>
        <v>0</v>
      </c>
      <c r="K18" s="418" t="n">
        <f aca="false" ca="false" dt2D="false" dtr="false" t="normal">J18/C18</f>
        <v>0</v>
      </c>
    </row>
    <row ht="33" outlineLevel="0" r="19">
      <c r="A19" s="116" t="n"/>
      <c r="B19" s="413" t="s">
        <v>1253</v>
      </c>
      <c r="C19" s="41" t="n">
        <v>200</v>
      </c>
      <c r="D19" s="414" t="n">
        <f aca="false" ca="false" dt2D="false" dtr="false" t="normal">F19+H19+J19</f>
        <v>60</v>
      </c>
      <c r="E19" s="415" t="n">
        <f aca="false" ca="false" dt2D="false" dtr="false" t="normal">D19/C19</f>
        <v>0.3</v>
      </c>
      <c r="F19" s="416" t="n">
        <v>0</v>
      </c>
      <c r="G19" s="415" t="n">
        <f aca="false" ca="false" dt2D="false" dtr="false" t="normal">F19/C19</f>
        <v>0</v>
      </c>
      <c r="H19" s="417" t="n">
        <f aca="false" ca="false" dt2D="false" dtr="false" t="normal">'НЕТТО Свод'!C19</f>
        <v>20</v>
      </c>
      <c r="I19" s="415" t="n">
        <f aca="false" ca="false" dt2D="false" dtr="false" t="normal">H19/C19</f>
        <v>0.1</v>
      </c>
      <c r="J19" s="417" t="n">
        <f aca="false" ca="false" dt2D="false" dtr="false" t="normal">'НЕТТО Свод'!D19</f>
        <v>40</v>
      </c>
      <c r="K19" s="418" t="n">
        <f aca="false" ca="false" dt2D="false" dtr="false" t="normal">J19/C19</f>
        <v>0.2</v>
      </c>
    </row>
    <row outlineLevel="0" r="20">
      <c r="A20" s="116" t="n"/>
      <c r="B20" s="413" t="s">
        <v>1254</v>
      </c>
      <c r="C20" s="41" t="n">
        <v>78</v>
      </c>
      <c r="D20" s="414" t="n">
        <f aca="false" ca="false" dt2D="false" dtr="false" t="normal">F20+H20+J20</f>
        <v>69.75</v>
      </c>
      <c r="E20" s="415" t="n">
        <f aca="false" ca="false" dt2D="false" dtr="false" t="normal">D20/C20</f>
        <v>0.8942307692307693</v>
      </c>
      <c r="F20" s="416" t="n">
        <f aca="false" ca="false" dt2D="false" dtr="false" t="normal">'НЕТТО Свод'!B20</f>
        <v>6</v>
      </c>
      <c r="G20" s="415" t="n">
        <f aca="false" ca="false" dt2D="false" dtr="false" t="normal">F20/C20</f>
        <v>0.07692307692307693</v>
      </c>
      <c r="H20" s="417" t="n">
        <f aca="false" ca="false" dt2D="false" dtr="false" t="normal">'НЕТТО Свод'!C20</f>
        <v>58.35</v>
      </c>
      <c r="I20" s="415" t="n">
        <f aca="false" ca="false" dt2D="false" dtr="false" t="normal">H20/C20</f>
        <v>0.7480769230769231</v>
      </c>
      <c r="J20" s="417" t="n">
        <f aca="false" ca="false" dt2D="false" dtr="false" t="normal">'НЕТТО Свод'!D20</f>
        <v>5.4</v>
      </c>
      <c r="K20" s="418" t="n">
        <f aca="false" ca="false" dt2D="false" dtr="false" t="normal">J20/C20</f>
        <v>0.06923076923076923</v>
      </c>
    </row>
    <row outlineLevel="0" r="21">
      <c r="A21" s="116" t="n"/>
      <c r="B21" s="413" t="s">
        <v>508</v>
      </c>
      <c r="C21" s="41" t="n">
        <v>40</v>
      </c>
      <c r="D21" s="414" t="n">
        <f aca="false" ca="false" dt2D="false" dtr="false" t="normal">F21+H21+J21</f>
        <v>7.1</v>
      </c>
      <c r="E21" s="415" t="n">
        <f aca="false" ca="false" dt2D="false" dtr="false" t="normal">D21/C21</f>
        <v>0.1775</v>
      </c>
      <c r="F21" s="416" t="n">
        <f aca="false" ca="false" dt2D="false" dtr="false" t="normal">'НЕТТО Свод'!B21</f>
        <v>0.85</v>
      </c>
      <c r="G21" s="415" t="n">
        <f aca="false" ca="false" dt2D="false" dtr="false" t="normal">F21/C21</f>
        <v>0.021249999999999998</v>
      </c>
      <c r="H21" s="417" t="n">
        <f aca="false" ca="false" dt2D="false" dtr="false" t="normal">'НЕТТО Свод'!C21</f>
        <v>6.25</v>
      </c>
      <c r="I21" s="415" t="n">
        <f aca="false" ca="false" dt2D="false" dtr="false" t="normal">H21/C21</f>
        <v>0.15625</v>
      </c>
      <c r="J21" s="417" t="n">
        <f aca="false" ca="false" dt2D="false" dtr="false" t="normal">'НЕТТО Свод'!D21</f>
        <v>0</v>
      </c>
      <c r="K21" s="418" t="n">
        <f aca="false" ca="false" dt2D="false" dtr="false" t="normal">J21/C21</f>
        <v>0</v>
      </c>
    </row>
    <row outlineLevel="0" r="22">
      <c r="A22" s="116" t="n"/>
      <c r="B22" s="413" t="s">
        <v>1255</v>
      </c>
      <c r="C22" s="41" t="n">
        <v>53</v>
      </c>
      <c r="D22" s="414" t="n">
        <f aca="false" ca="false" dt2D="false" dtr="false" t="normal">F22+H22+J22</f>
        <v>74.4616</v>
      </c>
      <c r="E22" s="415" t="n">
        <f aca="false" ca="false" dt2D="false" dtr="false" t="normal">D22/C22</f>
        <v>1.404935849056604</v>
      </c>
      <c r="F22" s="416" t="n">
        <f aca="false" ca="false" dt2D="false" dtr="false" t="normal">'НЕТТО Свод'!B22</f>
        <v>21.365600000000004</v>
      </c>
      <c r="G22" s="415" t="n">
        <f aca="false" ca="false" dt2D="false" dtr="false" t="normal">F22/C22</f>
        <v>0.4031245283018869</v>
      </c>
      <c r="H22" s="417" t="n">
        <f aca="false" ca="false" dt2D="false" dtr="false" t="normal">'НЕТТО Свод'!C22</f>
        <v>53.096000000000004</v>
      </c>
      <c r="I22" s="415" t="n">
        <f aca="false" ca="false" dt2D="false" dtr="false" t="normal">H22/C22</f>
        <v>1.001811320754717</v>
      </c>
      <c r="J22" s="417" t="n">
        <f aca="false" ca="false" dt2D="false" dtr="false" t="normal">'НЕТТО Свод'!D22</f>
        <v>0</v>
      </c>
      <c r="K22" s="418" t="n">
        <f aca="false" ca="false" dt2D="false" dtr="false" t="normal">J22/C22</f>
        <v>0</v>
      </c>
    </row>
    <row outlineLevel="0" r="23">
      <c r="A23" s="116" t="n"/>
      <c r="B23" s="413" t="s">
        <v>1182</v>
      </c>
      <c r="C23" s="41" t="n">
        <v>45</v>
      </c>
      <c r="D23" s="414" t="n">
        <f aca="false" ca="false" dt2D="false" dtr="false" t="normal">F23+H23+J23</f>
        <v>11</v>
      </c>
      <c r="E23" s="415" t="n">
        <f aca="false" ca="false" dt2D="false" dtr="false" t="normal">D23/C23</f>
        <v>0.24444444444444444</v>
      </c>
      <c r="F23" s="416" t="n">
        <f aca="false" ca="false" dt2D="false" dtr="false" t="normal">'НЕТТО Свод'!B23</f>
        <v>1.4</v>
      </c>
      <c r="G23" s="415" t="n">
        <f aca="false" ca="false" dt2D="false" dtr="false" t="normal">F23/C23</f>
        <v>0.03111111111111111</v>
      </c>
      <c r="H23" s="417" t="n">
        <f aca="false" ca="false" dt2D="false" dtr="false" t="normal">'НЕТТО Свод'!C23</f>
        <v>8.1</v>
      </c>
      <c r="I23" s="415" t="n">
        <f aca="false" ca="false" dt2D="false" dtr="false" t="normal">H23/C23</f>
        <v>0.18</v>
      </c>
      <c r="J23" s="417" t="n">
        <f aca="false" ca="false" dt2D="false" dtr="false" t="normal">'НЕТТО Свод'!D23</f>
        <v>1.5</v>
      </c>
      <c r="K23" s="418" t="n">
        <f aca="false" ca="false" dt2D="false" dtr="false" t="normal">J23/C23</f>
        <v>0.03333333333333333</v>
      </c>
    </row>
    <row outlineLevel="0" r="24">
      <c r="A24" s="116" t="n"/>
      <c r="B24" s="413" t="s">
        <v>1184</v>
      </c>
      <c r="C24" s="41" t="n">
        <v>32</v>
      </c>
      <c r="D24" s="414" t="n">
        <f aca="false" ca="false" dt2D="false" dtr="false" t="normal">F24+H24+J24</f>
        <v>7.14</v>
      </c>
      <c r="E24" s="415" t="n">
        <f aca="false" ca="false" dt2D="false" dtr="false" t="normal">D24/C24</f>
        <v>0.223125</v>
      </c>
      <c r="F24" s="416" t="n">
        <f aca="false" ca="false" dt2D="false" dtr="false" t="normal">'НЕТТО Свод'!B24</f>
        <v>0.7</v>
      </c>
      <c r="G24" s="415" t="n">
        <f aca="false" ca="false" dt2D="false" dtr="false" t="normal">F24/C24</f>
        <v>0.021875</v>
      </c>
      <c r="H24" s="417" t="n">
        <f aca="false" ca="false" dt2D="false" dtr="false" t="normal">'НЕТТО Свод'!C24</f>
        <v>6.4399999999999995</v>
      </c>
      <c r="I24" s="415" t="n">
        <f aca="false" ca="false" dt2D="false" dtr="false" t="normal">H24/C24</f>
        <v>0.20124999999999998</v>
      </c>
      <c r="J24" s="417" t="n">
        <f aca="false" ca="false" dt2D="false" dtr="false" t="normal">'НЕТТО Свод'!D24</f>
        <v>0</v>
      </c>
      <c r="K24" s="418" t="n">
        <f aca="false" ca="false" dt2D="false" dtr="false" t="normal">J24/C24</f>
        <v>0</v>
      </c>
    </row>
    <row customHeight="true" ht="32.25" outlineLevel="0" r="25">
      <c r="A25" s="116" t="n"/>
      <c r="B25" s="413" t="s">
        <v>1185</v>
      </c>
      <c r="C25" s="41" t="n"/>
      <c r="D25" s="414" t="n">
        <f aca="false" ca="false" dt2D="false" dtr="false" t="normal">F25+H25+J25</f>
        <v>11.5</v>
      </c>
      <c r="E25" s="415" t="n"/>
      <c r="F25" s="416" t="n">
        <f aca="false" ca="false" dt2D="false" dtr="false" t="normal">'НЕТТО Свод'!B25</f>
        <v>10</v>
      </c>
      <c r="G25" s="415" t="n"/>
      <c r="H25" s="417" t="n">
        <f aca="false" ca="false" dt2D="false" dtr="false" t="normal">'НЕТТО Свод'!C25</f>
        <v>0</v>
      </c>
      <c r="I25" s="415" t="n"/>
      <c r="J25" s="417" t="n">
        <f aca="false" ca="false" dt2D="false" dtr="false" t="normal">'НЕТТО Свод'!D25</f>
        <v>1.5</v>
      </c>
      <c r="K25" s="418" t="n"/>
    </row>
    <row outlineLevel="0" r="26">
      <c r="A26" s="116" t="n"/>
      <c r="B26" s="413" t="s">
        <v>1188</v>
      </c>
      <c r="C26" s="41" t="n">
        <v>350</v>
      </c>
      <c r="D26" s="414" t="n">
        <f aca="false" ca="false" dt2D="false" dtr="false" t="normal">F26+H26+J26</f>
        <v>117</v>
      </c>
      <c r="E26" s="415" t="n">
        <f aca="false" ca="false" dt2D="false" dtr="false" t="normal">D26/C26</f>
        <v>0.3342857142857143</v>
      </c>
      <c r="F26" s="416" t="n">
        <f aca="false" ca="false" dt2D="false" dtr="false" t="normal">'НЕТТО Свод'!B26</f>
        <v>84.2</v>
      </c>
      <c r="G26" s="415" t="n">
        <f aca="false" ca="false" dt2D="false" dtr="false" t="normal">F26/C26</f>
        <v>0.24057142857142857</v>
      </c>
      <c r="H26" s="417" t="n">
        <f aca="false" ca="false" dt2D="false" dtr="false" t="normal">'НЕТТО Свод'!C26</f>
        <v>4.2</v>
      </c>
      <c r="I26" s="415" t="n">
        <f aca="false" ca="false" dt2D="false" dtr="false" t="normal">H26/C26</f>
        <v>0.012</v>
      </c>
      <c r="J26" s="417" t="n">
        <f aca="false" ca="false" dt2D="false" dtr="false" t="normal">'НЕТТО Свод'!D26</f>
        <v>28.6</v>
      </c>
      <c r="K26" s="418" t="n">
        <f aca="false" ca="false" dt2D="false" dtr="false" t="normal">J26/C26</f>
        <v>0.08171428571428571</v>
      </c>
    </row>
    <row outlineLevel="0" r="27">
      <c r="A27" s="116" t="n"/>
      <c r="B27" s="413" t="s">
        <v>1256</v>
      </c>
      <c r="C27" s="41" t="n">
        <v>180</v>
      </c>
      <c r="D27" s="414" t="n">
        <f aca="false" ca="false" dt2D="false" dtr="false" t="normal">F27+H27+J27</f>
        <v>100</v>
      </c>
      <c r="E27" s="415" t="n">
        <f aca="false" ca="false" dt2D="false" dtr="false" t="normal">D27/C27</f>
        <v>0.5555555555555556</v>
      </c>
      <c r="F27" s="416" t="n">
        <f aca="false" ca="false" dt2D="false" dtr="false" t="normal">'НЕТТО Свод'!B27</f>
        <v>0</v>
      </c>
      <c r="G27" s="415" t="n">
        <f aca="false" ca="false" dt2D="false" dtr="false" t="normal">F27/C27</f>
        <v>0</v>
      </c>
      <c r="H27" s="417" t="n">
        <f aca="false" ca="false" dt2D="false" dtr="false" t="normal">'НЕТТО Свод'!C27</f>
        <v>0</v>
      </c>
      <c r="I27" s="415" t="n">
        <f aca="false" ca="false" dt2D="false" dtr="false" t="normal">H27/C27</f>
        <v>0</v>
      </c>
      <c r="J27" s="417" t="n">
        <f aca="false" ca="false" dt2D="false" dtr="false" t="normal">'НЕТТО Свод'!D27</f>
        <v>100</v>
      </c>
      <c r="K27" s="418" t="n">
        <f aca="false" ca="false" dt2D="false" dtr="false" t="normal">J27/C27</f>
        <v>0.5555555555555556</v>
      </c>
    </row>
    <row outlineLevel="0" r="28">
      <c r="A28" s="116" t="n"/>
      <c r="B28" s="413" t="s">
        <v>504</v>
      </c>
      <c r="C28" s="41" t="n">
        <v>60</v>
      </c>
      <c r="D28" s="414" t="n">
        <f aca="false" ca="false" dt2D="false" dtr="false" t="normal">F28+H28+J28</f>
        <v>44.2</v>
      </c>
      <c r="E28" s="415" t="n">
        <f aca="false" ca="false" dt2D="false" dtr="false" t="normal">D28/C28</f>
        <v>0.7366666666666667</v>
      </c>
      <c r="F28" s="416" t="n">
        <f aca="false" ca="false" dt2D="false" dtr="false" t="normal">'НЕТТО Свод'!B28</f>
        <v>29.15</v>
      </c>
      <c r="G28" s="415" t="n">
        <f aca="false" ca="false" dt2D="false" dtr="false" t="normal">F28/C28</f>
        <v>0.4858333333333333</v>
      </c>
      <c r="H28" s="417" t="n">
        <f aca="false" ca="false" dt2D="false" dtr="false" t="normal">'НЕТТО Свод'!C28</f>
        <v>0</v>
      </c>
      <c r="I28" s="415" t="n">
        <f aca="false" ca="false" dt2D="false" dtr="false" t="normal">H28/C28</f>
        <v>0</v>
      </c>
      <c r="J28" s="417" t="n">
        <f aca="false" ca="false" dt2D="false" dtr="false" t="normal">'НЕТТО Свод'!D28</f>
        <v>15.05</v>
      </c>
      <c r="K28" s="418" t="n">
        <f aca="false" ca="false" dt2D="false" dtr="false" t="normal">J28/C28</f>
        <v>0.25083333333333335</v>
      </c>
    </row>
    <row outlineLevel="0" r="29">
      <c r="A29" s="116" t="n"/>
      <c r="B29" s="413" t="s">
        <v>1192</v>
      </c>
      <c r="C29" s="41" t="n">
        <v>15</v>
      </c>
      <c r="D29" s="414" t="n">
        <f aca="false" ca="false" dt2D="false" dtr="false" t="normal">F29+H29+J29</f>
        <v>12.850000000000001</v>
      </c>
      <c r="E29" s="415" t="n">
        <f aca="false" ca="false" dt2D="false" dtr="false" t="normal">D29/C29</f>
        <v>0.8566666666666668</v>
      </c>
      <c r="F29" s="416" t="n">
        <f aca="false" ca="false" dt2D="false" dtr="false" t="normal">'НЕТТО Свод'!B29</f>
        <v>8.25</v>
      </c>
      <c r="G29" s="415" t="n">
        <f aca="false" ca="false" dt2D="false" dtr="false" t="normal">F29/C29</f>
        <v>0.55</v>
      </c>
      <c r="H29" s="417" t="n">
        <f aca="false" ca="false" dt2D="false" dtr="false" t="normal">'НЕТТО Свод'!C29</f>
        <v>1.55</v>
      </c>
      <c r="I29" s="415" t="n">
        <f aca="false" ca="false" dt2D="false" dtr="false" t="normal">H29/C29</f>
        <v>0.10333333333333333</v>
      </c>
      <c r="J29" s="417" t="n">
        <f aca="false" ca="false" dt2D="false" dtr="false" t="normal">'НЕТТО Свод'!D29</f>
        <v>3.05</v>
      </c>
      <c r="K29" s="418" t="n">
        <f aca="false" ca="false" dt2D="false" dtr="false" t="normal">J29/C29</f>
        <v>0.2033333333333333</v>
      </c>
    </row>
    <row outlineLevel="0" r="30">
      <c r="A30" s="116" t="n"/>
      <c r="B30" s="413" t="s">
        <v>505</v>
      </c>
      <c r="C30" s="41" t="n">
        <v>10</v>
      </c>
      <c r="D30" s="414" t="n">
        <f aca="false" ca="false" dt2D="false" dtr="false" t="normal">F30+H30+J30</f>
        <v>13.7</v>
      </c>
      <c r="E30" s="415" t="n">
        <f aca="false" ca="false" dt2D="false" dtr="false" t="normal">D30/C30</f>
        <v>1.3699999999999999</v>
      </c>
      <c r="F30" s="416" t="n">
        <f aca="false" ca="false" dt2D="false" dtr="false" t="normal">'НЕТТО Свод'!B30</f>
        <v>1.55</v>
      </c>
      <c r="G30" s="415" t="n">
        <f aca="false" ca="false" dt2D="false" dtr="false" t="normal">F30/C30</f>
        <v>0.155</v>
      </c>
      <c r="H30" s="417" t="n">
        <f aca="false" ca="false" dt2D="false" dtr="false" t="normal">'НЕТТО Свод'!C30</f>
        <v>11.2</v>
      </c>
      <c r="I30" s="415" t="n">
        <f aca="false" ca="false" dt2D="false" dtr="false" t="normal">H30/C30</f>
        <v>1.1199999999999999</v>
      </c>
      <c r="J30" s="417" t="n">
        <f aca="false" ca="false" dt2D="false" dtr="false" t="normal">'НЕТТО Свод'!D30</f>
        <v>0.95</v>
      </c>
      <c r="K30" s="418" t="n">
        <f aca="false" ca="false" dt2D="false" dtr="false" t="normal">J30/C30</f>
        <v>0.095</v>
      </c>
    </row>
    <row outlineLevel="0" r="31">
      <c r="A31" s="116" t="n"/>
      <c r="B31" s="413" t="s">
        <v>28</v>
      </c>
      <c r="C31" s="41" t="n">
        <v>35</v>
      </c>
      <c r="D31" s="414" t="n">
        <f aca="false" ca="false" dt2D="false" dtr="false" t="normal">F31+H31+J31</f>
        <v>17.35</v>
      </c>
      <c r="E31" s="415" t="n">
        <f aca="false" ca="false" dt2D="false" dtr="false" t="normal">D31/C31</f>
        <v>0.4957142857142858</v>
      </c>
      <c r="F31" s="416" t="n">
        <f aca="false" ca="false" dt2D="false" dtr="false" t="normal">'НЕТТО Свод'!B31</f>
        <v>10.25</v>
      </c>
      <c r="G31" s="415" t="n">
        <f aca="false" ca="false" dt2D="false" dtr="false" t="normal">F31/C31</f>
        <v>0.29285714285714287</v>
      </c>
      <c r="H31" s="417" t="n">
        <f aca="false" ca="false" dt2D="false" dtr="false" t="normal">'НЕТТО Свод'!C31</f>
        <v>4</v>
      </c>
      <c r="I31" s="415" t="n">
        <f aca="false" ca="false" dt2D="false" dtr="false" t="normal">H31/C31</f>
        <v>0.11428571428571428</v>
      </c>
      <c r="J31" s="417" t="n">
        <f aca="false" ca="false" dt2D="false" dtr="false" t="normal">'НЕТТО Свод'!D31</f>
        <v>3.1</v>
      </c>
      <c r="K31" s="418" t="n">
        <f aca="false" ca="false" dt2D="false" dtr="false" t="normal">J31/C31</f>
        <v>0.08857142857142858</v>
      </c>
    </row>
    <row outlineLevel="0" r="32">
      <c r="A32" s="116" t="n"/>
      <c r="B32" s="413" t="s">
        <v>529</v>
      </c>
      <c r="C32" s="41" t="n">
        <v>18</v>
      </c>
      <c r="D32" s="414" t="n">
        <f aca="false" ca="false" dt2D="false" dtr="false" t="normal">F32+H32+J32</f>
        <v>17.775000000000002</v>
      </c>
      <c r="E32" s="415" t="n">
        <f aca="false" ca="false" dt2D="false" dtr="false" t="normal">D32/C32</f>
        <v>0.9875000000000002</v>
      </c>
      <c r="F32" s="416" t="n">
        <f aca="false" ca="false" dt2D="false" dtr="false" t="normal">'НЕТТО Свод'!B32</f>
        <v>2.55</v>
      </c>
      <c r="G32" s="415" t="n">
        <f aca="false" ca="false" dt2D="false" dtr="false" t="normal">F32/C32</f>
        <v>0.14166666666666666</v>
      </c>
      <c r="H32" s="417" t="n">
        <f aca="false" ca="false" dt2D="false" dtr="false" t="normal">'НЕТТО Свод'!C32</f>
        <v>13.425</v>
      </c>
      <c r="I32" s="415" t="n">
        <f aca="false" ca="false" dt2D="false" dtr="false" t="normal">H32/C32</f>
        <v>0.7458333333333333</v>
      </c>
      <c r="J32" s="417" t="n">
        <f aca="false" ca="false" dt2D="false" dtr="false" t="normal">'НЕТТО Свод'!D32</f>
        <v>1.8</v>
      </c>
      <c r="K32" s="418" t="n">
        <f aca="false" ca="false" dt2D="false" dtr="false" t="normal">J32/C32</f>
        <v>0.1</v>
      </c>
    </row>
    <row outlineLevel="0" r="33">
      <c r="A33" s="116" t="n"/>
      <c r="B33" s="413" t="s">
        <v>528</v>
      </c>
      <c r="C33" s="419" t="n"/>
      <c r="D33" s="414" t="n">
        <f aca="false" ca="false" dt2D="false" dtr="false" t="normal">F33+H33+J33</f>
        <v>0.05</v>
      </c>
      <c r="E33" s="415" t="n"/>
      <c r="F33" s="416" t="n">
        <f aca="false" ca="false" dt2D="false" dtr="false" t="normal">'НЕТТО Свод'!B33</f>
        <v>0.05</v>
      </c>
      <c r="G33" s="415" t="n"/>
      <c r="H33" s="417" t="n">
        <f aca="false" ca="false" dt2D="false" dtr="false" t="normal">'НЕТТО Свод'!C33</f>
        <v>0</v>
      </c>
      <c r="I33" s="415" t="n"/>
      <c r="J33" s="417" t="n">
        <f aca="false" ca="false" dt2D="false" dtr="false" t="normal">'НЕТТО Свод'!D33</f>
        <v>0</v>
      </c>
      <c r="K33" s="418" t="n"/>
    </row>
    <row outlineLevel="0" r="34">
      <c r="A34" s="116" t="n"/>
      <c r="B34" s="413" t="s">
        <v>1257</v>
      </c>
      <c r="C34" s="41" t="n">
        <v>40</v>
      </c>
      <c r="D34" s="414" t="n">
        <f aca="false" ca="false" dt2D="false" dtr="false" t="normal">F34+H34+J34</f>
        <v>23.834999999999997</v>
      </c>
      <c r="E34" s="415" t="n">
        <f aca="false" ca="false" dt2D="false" dtr="false" t="normal">D34/C34</f>
        <v>0.5958749999999999</v>
      </c>
      <c r="F34" s="416" t="n">
        <f aca="false" ca="false" dt2D="false" dtr="false" t="normal">'НЕТТО Свод'!B34</f>
        <v>16.735</v>
      </c>
      <c r="G34" s="415" t="n">
        <f aca="false" ca="false" dt2D="false" dtr="false" t="normal">F34/C34</f>
        <v>0.418375</v>
      </c>
      <c r="H34" s="417" t="n">
        <f aca="false" ca="false" dt2D="false" dtr="false" t="normal">'НЕТТО Свод'!C34</f>
        <v>2.9</v>
      </c>
      <c r="I34" s="415" t="n">
        <f aca="false" ca="false" dt2D="false" dtr="false" t="normal">H34/C34</f>
        <v>0.0725</v>
      </c>
      <c r="J34" s="417" t="n">
        <f aca="false" ca="false" dt2D="false" dtr="false" t="normal">'НЕТТО Свод'!D34</f>
        <v>4.2</v>
      </c>
      <c r="K34" s="418" t="n">
        <f aca="false" ca="false" dt2D="false" dtr="false" t="normal">J34/C34</f>
        <v>0.10500000000000001</v>
      </c>
    </row>
    <row outlineLevel="0" r="35">
      <c r="A35" s="116" t="n"/>
      <c r="B35" s="413" t="s">
        <v>531</v>
      </c>
      <c r="C35" s="41" t="n">
        <v>35</v>
      </c>
      <c r="D35" s="414" t="n">
        <f aca="false" ca="false" dt2D="false" dtr="false" t="normal">F35+H35+J35</f>
        <v>33.465</v>
      </c>
      <c r="E35" s="415" t="n">
        <f aca="false" ca="false" dt2D="false" dtr="false" t="normal">D35/C35</f>
        <v>0.9561428571428573</v>
      </c>
      <c r="F35" s="416" t="n">
        <f aca="false" ca="false" dt2D="false" dtr="false" t="normal">'НЕТТО Свод'!B35</f>
        <v>17.015</v>
      </c>
      <c r="G35" s="415" t="n">
        <f aca="false" ca="false" dt2D="false" dtr="false" t="normal">F35/C35</f>
        <v>0.48614285714285715</v>
      </c>
      <c r="H35" s="417" t="n">
        <f aca="false" ca="false" dt2D="false" dtr="false" t="normal">'НЕТТО Свод'!C35</f>
        <v>10.55</v>
      </c>
      <c r="I35" s="415" t="n">
        <f aca="false" ca="false" dt2D="false" dtr="false" t="normal">H35/C35</f>
        <v>0.30142857142857143</v>
      </c>
      <c r="J35" s="417" t="n">
        <f aca="false" ca="false" dt2D="false" dtr="false" t="normal">'НЕТТО Свод'!D35</f>
        <v>5.9</v>
      </c>
      <c r="K35" s="418" t="n">
        <f aca="false" ca="false" dt2D="false" dtr="false" t="normal">J35/C35</f>
        <v>0.1685714285714286</v>
      </c>
    </row>
    <row outlineLevel="0" r="36">
      <c r="A36" s="132" t="n"/>
      <c r="B36" s="413" t="s">
        <v>1258</v>
      </c>
      <c r="C36" s="41" t="n">
        <v>15</v>
      </c>
      <c r="D36" s="414" t="n">
        <f aca="false" ca="false" dt2D="false" dtr="false" t="normal">F36+H36+J36</f>
        <v>0</v>
      </c>
      <c r="E36" s="415" t="n">
        <f aca="false" ca="false" dt2D="false" dtr="false" t="normal">D36/C36</f>
        <v>0</v>
      </c>
      <c r="F36" s="416" t="n">
        <f aca="false" ca="false" dt2D="false" dtr="false" t="normal">'НЕТТО Свод'!B36</f>
        <v>0</v>
      </c>
      <c r="G36" s="415" t="n">
        <f aca="false" ca="false" dt2D="false" dtr="false" t="normal">F36/C36</f>
        <v>0</v>
      </c>
      <c r="H36" s="417" t="n">
        <f aca="false" ca="false" dt2D="false" dtr="false" t="normal">'НЕТТО Свод'!C36</f>
        <v>0</v>
      </c>
      <c r="I36" s="415" t="n">
        <f aca="false" ca="false" dt2D="false" dtr="false" t="normal">H36/C36</f>
        <v>0</v>
      </c>
      <c r="J36" s="417" t="n">
        <f aca="false" ca="false" dt2D="false" dtr="false" t="normal">'НЕТТО Свод'!D36</f>
        <v>0</v>
      </c>
      <c r="K36" s="418" t="n">
        <f aca="false" ca="false" dt2D="false" dtr="false" t="normal">J36/C36</f>
        <v>0</v>
      </c>
    </row>
    <row outlineLevel="0" r="37">
      <c r="B37" s="413" t="s">
        <v>534</v>
      </c>
      <c r="C37" s="41" t="n">
        <v>2</v>
      </c>
      <c r="D37" s="414" t="n">
        <f aca="false" ca="false" dt2D="false" dtr="false" t="normal">F37+H37+J37</f>
        <v>1.1</v>
      </c>
      <c r="E37" s="415" t="n">
        <f aca="false" ca="false" dt2D="false" dtr="false" t="normal">D37/C37</f>
        <v>0.55</v>
      </c>
      <c r="F37" s="416" t="n">
        <f aca="false" ca="false" dt2D="false" dtr="false" t="normal">'НЕТТО Свод'!B37</f>
        <v>0.8</v>
      </c>
      <c r="G37" s="415" t="n">
        <f aca="false" ca="false" dt2D="false" dtr="false" t="normal">F37/C37</f>
        <v>0.4</v>
      </c>
      <c r="H37" s="417" t="n">
        <f aca="false" ca="false" dt2D="false" dtr="false" t="normal">'НЕТТО Свод'!C37</f>
        <v>0</v>
      </c>
      <c r="I37" s="415" t="n">
        <f aca="false" ca="false" dt2D="false" dtr="false" t="normal">H37/C37</f>
        <v>0</v>
      </c>
      <c r="J37" s="417" t="n">
        <f aca="false" ca="false" dt2D="false" dtr="false" t="normal">'НЕТТО Свод'!D37</f>
        <v>0.3</v>
      </c>
      <c r="K37" s="418" t="n">
        <f aca="false" ca="false" dt2D="false" dtr="false" t="normal">J37/C37</f>
        <v>0.15</v>
      </c>
    </row>
    <row outlineLevel="0" r="38">
      <c r="B38" s="413" t="s">
        <v>1207</v>
      </c>
      <c r="C38" s="41" t="n">
        <v>1.2</v>
      </c>
      <c r="D38" s="414" t="n">
        <f aca="false" ca="false" dt2D="false" dtr="false" t="normal">F38+H38+J38</f>
        <v>0.8</v>
      </c>
      <c r="E38" s="415" t="n">
        <f aca="false" ca="false" dt2D="false" dtr="false" t="normal">D38/C38</f>
        <v>0.6666666666666667</v>
      </c>
      <c r="F38" s="416" t="n">
        <f aca="false" ca="false" dt2D="false" dtr="false" t="normal">'НЕТТО Свод'!B38</f>
        <v>0.8</v>
      </c>
      <c r="G38" s="415" t="n">
        <f aca="false" ca="false" dt2D="false" dtr="false" t="normal">F38/C38</f>
        <v>0.6666666666666667</v>
      </c>
      <c r="H38" s="417" t="n">
        <f aca="false" ca="false" dt2D="false" dtr="false" t="normal">'НЕТТО Свод'!C38</f>
        <v>0</v>
      </c>
      <c r="I38" s="415" t="n">
        <f aca="false" ca="false" dt2D="false" dtr="false" t="normal">H38/C38</f>
        <v>0</v>
      </c>
      <c r="J38" s="417" t="n">
        <f aca="false" ca="false" dt2D="false" dtr="false" t="normal">'НЕТТО Свод'!D38</f>
        <v>0</v>
      </c>
      <c r="K38" s="418" t="n">
        <f aca="false" ca="false" dt2D="false" dtr="false" t="normal">J38/C38</f>
        <v>0</v>
      </c>
    </row>
    <row outlineLevel="0" r="39">
      <c r="B39" s="413" t="s">
        <v>536</v>
      </c>
      <c r="C39" s="41" t="n">
        <v>0.3</v>
      </c>
      <c r="D39" s="414" t="n">
        <f aca="false" ca="false" dt2D="false" dtr="false" t="normal">F39+H39+J39</f>
        <v>0.63</v>
      </c>
      <c r="E39" s="415" t="n">
        <f aca="false" ca="false" dt2D="false" dtr="false" t="normal">D39/C39</f>
        <v>2.1</v>
      </c>
      <c r="F39" s="416" t="n">
        <f aca="false" ca="false" dt2D="false" dtr="false" t="normal">'НЕТТО Свод'!B39</f>
        <v>0.2</v>
      </c>
      <c r="G39" s="415" t="n">
        <f aca="false" ca="false" dt2D="false" dtr="false" t="normal">F39/C39</f>
        <v>0.6666666666666667</v>
      </c>
      <c r="H39" s="417" t="n">
        <f aca="false" ca="false" dt2D="false" dtr="false" t="normal">'НЕТТО Свод'!C39</f>
        <v>0</v>
      </c>
      <c r="I39" s="415" t="n">
        <f aca="false" ca="false" dt2D="false" dtr="false" t="normal">H39/C39</f>
        <v>0</v>
      </c>
      <c r="J39" s="417" t="n">
        <f aca="false" ca="false" dt2D="false" dtr="false" t="normal">'НЕТТО Свод'!D39</f>
        <v>0.43</v>
      </c>
      <c r="K39" s="418" t="n">
        <f aca="false" ca="false" dt2D="false" dtr="false" t="normal">J39/C39</f>
        <v>1.4333333333333333</v>
      </c>
    </row>
    <row outlineLevel="0" r="40">
      <c r="B40" s="413" t="s">
        <v>1211</v>
      </c>
      <c r="C40" s="41" t="n">
        <v>5</v>
      </c>
      <c r="D40" s="414" t="n">
        <f aca="false" ca="false" dt2D="false" dtr="false" t="normal">F40+H40+J40</f>
        <v>3.5849999999999995</v>
      </c>
      <c r="E40" s="415" t="n">
        <f aca="false" ca="false" dt2D="false" dtr="false" t="normal">D40/C40</f>
        <v>0.7169999999999999</v>
      </c>
      <c r="F40" s="416" t="n">
        <f aca="false" ca="false" dt2D="false" dtr="false" t="normal">'НЕТТО Свод'!B40</f>
        <v>0.59</v>
      </c>
      <c r="G40" s="415" t="n">
        <f aca="false" ca="false" dt2D="false" dtr="false" t="normal">F40/C40</f>
        <v>0.118</v>
      </c>
      <c r="H40" s="417" t="n">
        <f aca="false" ca="false" dt2D="false" dtr="false" t="normal">'НЕТТО Свод'!C40</f>
        <v>2.6149999999999998</v>
      </c>
      <c r="I40" s="415" t="n">
        <f aca="false" ca="false" dt2D="false" dtr="false" t="normal">H40/C40</f>
        <v>0.5229999999999999</v>
      </c>
      <c r="J40" s="417" t="n">
        <f aca="false" ca="false" dt2D="false" dtr="false" t="normal">'НЕТТО Свод'!D40</f>
        <v>0.38</v>
      </c>
      <c r="K40" s="418" t="n">
        <f aca="false" ca="false" dt2D="false" dtr="false" t="normal">J40/C40</f>
        <v>0.076</v>
      </c>
    </row>
    <row outlineLevel="0" r="41">
      <c r="B41" s="413" t="s">
        <v>538</v>
      </c>
      <c r="C41" s="41" t="n">
        <v>4</v>
      </c>
      <c r="D41" s="414" t="n">
        <f aca="false" ca="false" dt2D="false" dtr="false" t="normal">F41+H41+J41</f>
        <v>0</v>
      </c>
      <c r="E41" s="415" t="n">
        <f aca="false" ca="false" dt2D="false" dtr="false" t="normal">D41/C41</f>
        <v>0</v>
      </c>
      <c r="F41" s="416" t="n">
        <f aca="false" ca="false" dt2D="false" dtr="false" t="normal">'НЕТТО Свод'!B41</f>
        <v>0</v>
      </c>
      <c r="G41" s="415" t="n">
        <f aca="false" ca="false" dt2D="false" dtr="false" t="normal">F41/C41</f>
        <v>0</v>
      </c>
      <c r="H41" s="417" t="n">
        <f aca="false" ca="false" dt2D="false" dtr="false" t="normal">'НЕТТО Свод'!C41</f>
        <v>0</v>
      </c>
      <c r="I41" s="415" t="n">
        <f aca="false" ca="false" dt2D="false" dtr="false" t="normal">H41/C41</f>
        <v>0</v>
      </c>
      <c r="J41" s="417" t="n">
        <f aca="false" ca="false" dt2D="false" dtr="false" t="normal">'НЕТТО Свод'!D41</f>
        <v>0</v>
      </c>
      <c r="K41" s="418" t="n">
        <f aca="false" ca="false" dt2D="false" dtr="false" t="normal">J41/C41</f>
        <v>0</v>
      </c>
    </row>
    <row outlineLevel="0" r="42">
      <c r="B42" s="413" t="s">
        <v>1259</v>
      </c>
      <c r="C42" s="41" t="n">
        <v>2</v>
      </c>
      <c r="D42" s="414" t="n">
        <f aca="false" ca="false" dt2D="false" dtr="false" t="normal">F42+H42+J42</f>
        <v>0</v>
      </c>
      <c r="E42" s="415" t="n">
        <f aca="false" ca="false" dt2D="false" dtr="false" t="normal">D42/C42</f>
        <v>0</v>
      </c>
      <c r="F42" s="416" t="n">
        <v>0</v>
      </c>
      <c r="G42" s="415" t="n">
        <f aca="false" ca="false" dt2D="false" dtr="false" t="normal">F42/C42</f>
        <v>0</v>
      </c>
      <c r="H42" s="417" t="n">
        <f aca="false" ca="false" dt2D="false" dtr="false" t="normal">'НЕТТО Свод'!C42</f>
        <v>0</v>
      </c>
      <c r="I42" s="415" t="n">
        <f aca="false" ca="false" dt2D="false" dtr="false" t="normal">H42/C42</f>
        <v>0</v>
      </c>
      <c r="J42" s="417" t="n">
        <f aca="false" ca="false" dt2D="false" dtr="false" t="normal">'НЕТТО Свод'!D42</f>
        <v>0</v>
      </c>
      <c r="K42" s="418" t="n">
        <f aca="false" ca="false" dt2D="false" dtr="false" t="normal">J42/C42</f>
        <v>0</v>
      </c>
    </row>
    <row outlineLevel="0" r="43">
      <c r="B43" s="413" t="s">
        <v>1216</v>
      </c>
      <c r="C43" s="41" t="n"/>
      <c r="D43" s="414" t="n">
        <f aca="false" ca="false" dt2D="false" dtr="false" t="normal">F43+H43+J43</f>
        <v>0</v>
      </c>
      <c r="E43" s="415" t="n"/>
      <c r="F43" s="416" t="n">
        <v>0</v>
      </c>
      <c r="G43" s="415" t="n"/>
      <c r="H43" s="417" t="n"/>
      <c r="I43" s="415" t="n"/>
      <c r="J43" s="420" t="n"/>
      <c r="K43" s="418" t="n"/>
    </row>
    <row ht="17.25" outlineLevel="0" r="44">
      <c r="B44" s="421" t="n"/>
      <c r="C44" s="422" t="n">
        <f aca="false" ca="false" dt2D="false" dtr="false" t="normal">SUM(C6:C42)</f>
        <v>2348.5</v>
      </c>
      <c r="D44" s="423" t="n">
        <f aca="false" ca="false" dt2D="false" dtr="false" t="normal">F44+H44+J44</f>
        <v>1539.8366</v>
      </c>
      <c r="E44" s="424" t="n"/>
      <c r="F44" s="425" t="n">
        <f aca="false" ca="false" dt2D="false" dtr="false" t="normal">SUM(F6:F43)</f>
        <v>445.5522666666666</v>
      </c>
      <c r="G44" s="424" t="n"/>
      <c r="H44" s="426" t="n">
        <f aca="false" ca="false" dt2D="false" dtr="false" t="normal">SUM(H6:H43)</f>
        <v>742.3043333333334</v>
      </c>
      <c r="I44" s="424" t="n"/>
      <c r="J44" s="426" t="n">
        <f aca="false" ca="false" dt2D="false" dtr="false" t="normal">SUM(J6:J43)</f>
        <v>351.9800000000001</v>
      </c>
      <c r="K44" s="427" t="n"/>
    </row>
    <row outlineLevel="0" r="45">
      <c r="D45" s="386" t="n">
        <f aca="false" ca="false" dt2D="false" dtr="false" t="normal">D44-'НЕТТО Свод'!E44</f>
        <v>0</v>
      </c>
    </row>
  </sheetData>
  <mergeCells count="1">
    <mergeCell ref="B2:K2"/>
  </mergeCells>
  <pageMargins bottom="0.747916638851166" footer="0.511805534362793" header="0.511805534362793" left="0.708333313465118" right="0.708333313465118" top="0.747916638851166"/>
  <pageSetup fitToHeight="1" fitToWidth="1" orientation="portrait" paperHeight="297mm" paperSize="9" paperWidth="210mm" scale="56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40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2" width="40.4257804524079"/>
    <col bestFit="true" customWidth="true" max="2" min="2" outlineLevel="0" style="2" width="9.14062530925693"/>
    <col customWidth="true" max="3" min="3" outlineLevel="0" style="2" width="11.9999993233353"/>
    <col customWidth="true" max="4" min="4" outlineLevel="0" style="2" width="15.2851564964804"/>
    <col customWidth="true" max="5" min="5" outlineLevel="0" style="2" width="11.9999993233353"/>
    <col customWidth="true" max="6" min="6" outlineLevel="0" style="2" width="13.0000001691662"/>
    <col bestFit="true" customWidth="true" max="7" min="7" outlineLevel="0" style="2" width="9.14062530925693"/>
    <col customWidth="true" max="8" min="8" outlineLevel="0" style="2" width="12.8554686436103"/>
    <col bestFit="true" customWidth="true" max="16384" min="9" outlineLevel="0" style="2" width="9.14062530925693"/>
  </cols>
  <sheetData>
    <row outlineLevel="0" r="1">
      <c r="A1" s="46" t="n"/>
      <c r="B1" s="46" t="n"/>
      <c r="C1" s="46" t="n"/>
      <c r="D1" s="46" t="n"/>
      <c r="E1" s="46" t="n"/>
      <c r="F1" s="46" t="n"/>
      <c r="G1" s="46" t="n"/>
      <c r="H1" s="46" t="n"/>
      <c r="I1" s="46" t="n"/>
      <c r="J1" s="46" t="n"/>
      <c r="K1" s="46" t="n"/>
      <c r="L1" s="46" t="n"/>
      <c r="M1" s="46" t="n"/>
      <c r="N1" s="46" t="n"/>
      <c r="O1" s="47" t="n"/>
      <c r="P1" s="47" t="n"/>
      <c r="Q1" s="47" t="s">
        <v>223</v>
      </c>
      <c r="R1" s="46" t="n"/>
      <c r="S1" s="46" t="n"/>
    </row>
    <row customHeight="true" ht="16.5" outlineLevel="0" r="2">
      <c r="A2" s="48" t="s">
        <v>224</v>
      </c>
      <c r="B2" s="49" t="s"/>
      <c r="C2" s="49" t="s"/>
      <c r="D2" s="49" t="s"/>
      <c r="E2" s="49" t="s"/>
      <c r="F2" s="49" t="s"/>
      <c r="G2" s="49" t="s"/>
      <c r="H2" s="49" t="s"/>
      <c r="I2" s="49" t="s"/>
      <c r="J2" s="49" t="s"/>
      <c r="K2" s="49" t="s"/>
      <c r="L2" s="49" t="s"/>
      <c r="M2" s="49" t="s"/>
      <c r="N2" s="49" t="s"/>
      <c r="O2" s="50" t="s"/>
      <c r="P2" s="51" t="n"/>
      <c r="Q2" s="52" t="n"/>
      <c r="R2" s="52" t="n"/>
      <c r="S2" s="52" t="n"/>
      <c r="T2" s="53" t="n"/>
    </row>
    <row outlineLevel="0" r="3">
      <c r="A3" s="54" t="s"/>
      <c r="B3" s="55" t="s"/>
      <c r="C3" s="55" t="s"/>
      <c r="D3" s="55" t="s"/>
      <c r="E3" s="55" t="s"/>
      <c r="F3" s="55" t="s"/>
      <c r="G3" s="55" t="s"/>
      <c r="H3" s="55" t="s"/>
      <c r="I3" s="55" t="s"/>
      <c r="J3" s="55" t="s"/>
      <c r="K3" s="55" t="s"/>
      <c r="L3" s="55" t="s"/>
      <c r="M3" s="55" t="s"/>
      <c r="N3" s="55" t="s"/>
      <c r="O3" s="56" t="s"/>
      <c r="P3" s="51" t="n"/>
      <c r="Q3" s="46" t="n"/>
      <c r="R3" s="46" t="n"/>
      <c r="S3" s="46" t="n"/>
      <c r="T3" s="53" t="n"/>
    </row>
    <row outlineLevel="0" r="4">
      <c r="A4" s="57" t="s">
        <v>225</v>
      </c>
      <c r="B4" s="58" t="s"/>
      <c r="C4" s="58" t="s"/>
      <c r="D4" s="58" t="s"/>
      <c r="E4" s="58" t="s"/>
      <c r="F4" s="58" t="s"/>
      <c r="G4" s="58" t="s"/>
      <c r="H4" s="58" t="s"/>
      <c r="I4" s="58" t="s"/>
      <c r="J4" s="58" t="s"/>
      <c r="K4" s="58" t="s"/>
      <c r="L4" s="58" t="s"/>
      <c r="M4" s="58" t="s"/>
      <c r="N4" s="58" t="s"/>
      <c r="O4" s="58" t="s"/>
      <c r="P4" s="58" t="s"/>
      <c r="Q4" s="59" t="s"/>
      <c r="R4" s="46" t="n"/>
      <c r="S4" s="46" t="n"/>
      <c r="T4" s="53" t="n"/>
    </row>
    <row customHeight="true" ht="13.8999996185303" outlineLevel="0" r="5">
      <c r="A5" s="23" t="n"/>
      <c r="B5" s="22" t="s">
        <v>10</v>
      </c>
      <c r="C5" s="22" t="s">
        <v>11</v>
      </c>
      <c r="D5" s="24" t="s"/>
      <c r="E5" s="24" t="s"/>
      <c r="F5" s="25" t="s"/>
      <c r="G5" s="22" t="s">
        <v>12</v>
      </c>
      <c r="H5" s="22" t="s">
        <v>226</v>
      </c>
      <c r="I5" s="22" t="s">
        <v>13</v>
      </c>
      <c r="J5" s="24" t="s"/>
      <c r="K5" s="24" t="s"/>
      <c r="L5" s="25" t="s"/>
      <c r="M5" s="23" t="s">
        <v>14</v>
      </c>
      <c r="N5" s="24" t="s"/>
      <c r="O5" s="24" t="s"/>
      <c r="P5" s="60" t="s"/>
      <c r="Q5" s="22" t="s">
        <v>227</v>
      </c>
    </row>
    <row ht="33" outlineLevel="0" r="6">
      <c r="A6" s="27" t="s"/>
      <c r="B6" s="26" t="s"/>
      <c r="C6" s="22" t="s">
        <v>228</v>
      </c>
      <c r="D6" s="22" t="s">
        <v>229</v>
      </c>
      <c r="E6" s="22" t="s">
        <v>230</v>
      </c>
      <c r="F6" s="22" t="s">
        <v>231</v>
      </c>
      <c r="G6" s="26" t="s"/>
      <c r="H6" s="26" t="s"/>
      <c r="I6" s="22" t="s">
        <v>18</v>
      </c>
      <c r="J6" s="22" t="s">
        <v>19</v>
      </c>
      <c r="K6" s="22" t="s">
        <v>20</v>
      </c>
      <c r="L6" s="22" t="s">
        <v>21</v>
      </c>
      <c r="M6" s="22" t="s">
        <v>22</v>
      </c>
      <c r="N6" s="22" t="s">
        <v>23</v>
      </c>
      <c r="O6" s="22" t="s">
        <v>24</v>
      </c>
      <c r="P6" s="22" t="s">
        <v>25</v>
      </c>
      <c r="Q6" s="26" t="s"/>
    </row>
    <row outlineLevel="0" r="7">
      <c r="A7" s="61" t="s">
        <v>232</v>
      </c>
      <c r="B7" s="40" t="n">
        <v>12405</v>
      </c>
      <c r="C7" s="62" t="n">
        <v>516.45</v>
      </c>
      <c r="D7" s="62" t="n">
        <v>320.2</v>
      </c>
      <c r="E7" s="62" t="n">
        <v>483.99</v>
      </c>
      <c r="F7" s="63" t="n">
        <v>1688.09</v>
      </c>
      <c r="G7" s="63" t="n">
        <v>13314.98</v>
      </c>
      <c r="H7" s="63" t="n">
        <v>2932.8</v>
      </c>
      <c r="I7" s="62" t="n">
        <v>7.24</v>
      </c>
      <c r="J7" s="62" t="n">
        <v>528.05</v>
      </c>
      <c r="K7" s="63" t="n">
        <v>7477.8</v>
      </c>
      <c r="L7" s="62" t="n">
        <v>58.49</v>
      </c>
      <c r="M7" s="63" t="n">
        <v>5873.38</v>
      </c>
      <c r="N7" s="63" t="n">
        <v>8345.72</v>
      </c>
      <c r="O7" s="63" t="n">
        <v>1933.44</v>
      </c>
      <c r="P7" s="62" t="n">
        <v>136.64</v>
      </c>
      <c r="Q7" s="62" t="n">
        <v>2.41</v>
      </c>
    </row>
    <row outlineLevel="0" r="8">
      <c r="A8" s="61" t="s">
        <v>233</v>
      </c>
      <c r="B8" s="28" t="n">
        <v>620</v>
      </c>
      <c r="C8" s="62" t="n">
        <v>25.85</v>
      </c>
      <c r="D8" s="62" t="n">
        <v>16</v>
      </c>
      <c r="E8" s="62" t="n">
        <v>24.2</v>
      </c>
      <c r="F8" s="62" t="n">
        <v>84.4</v>
      </c>
      <c r="G8" s="62" t="n">
        <v>665.75</v>
      </c>
      <c r="H8" s="62" t="n">
        <v>146.64</v>
      </c>
      <c r="I8" s="62" t="n">
        <v>0.36</v>
      </c>
      <c r="J8" s="62" t="n">
        <v>26.4</v>
      </c>
      <c r="K8" s="62" t="n">
        <v>373.89</v>
      </c>
      <c r="L8" s="62" t="n">
        <v>2.92</v>
      </c>
      <c r="M8" s="62" t="n">
        <v>293.67</v>
      </c>
      <c r="N8" s="62" t="n">
        <v>417.29</v>
      </c>
      <c r="O8" s="62" t="n">
        <v>96.67</v>
      </c>
      <c r="P8" s="62" t="n">
        <v>6.83</v>
      </c>
      <c r="Q8" s="62" t="n">
        <v>0.121</v>
      </c>
    </row>
    <row outlineLevel="0" r="9">
      <c r="A9" s="61" t="s">
        <v>234</v>
      </c>
      <c r="B9" s="37" t="n"/>
      <c r="C9" s="64" t="n">
        <v>29</v>
      </c>
      <c r="D9" s="65" t="n">
        <f aca="false" ca="false" dt2D="false" dtr="false" t="normal">D8/C8</f>
        <v>0.6189555125725338</v>
      </c>
      <c r="E9" s="64" t="n">
        <v>26</v>
      </c>
      <c r="F9" s="64" t="n">
        <v>22</v>
      </c>
      <c r="G9" s="64" t="n">
        <v>24</v>
      </c>
      <c r="H9" s="65" t="n">
        <f aca="false" ca="false" dt2D="false" dtr="false" t="normal">H8/H20</f>
        <v>0.48879999999999996</v>
      </c>
      <c r="I9" s="64" t="n">
        <v>26</v>
      </c>
      <c r="J9" s="64" t="n">
        <v>38</v>
      </c>
      <c r="K9" s="64" t="n">
        <v>42</v>
      </c>
      <c r="L9" s="65" t="n">
        <f aca="false" ca="false" dt2D="false" dtr="false" t="normal">L8/L20</f>
        <v>0.2246153846153846</v>
      </c>
      <c r="M9" s="64" t="n">
        <v>24</v>
      </c>
      <c r="N9" s="64" t="n">
        <v>35</v>
      </c>
      <c r="O9" s="64" t="n">
        <v>32</v>
      </c>
      <c r="P9" s="64" t="n">
        <v>38</v>
      </c>
      <c r="Q9" s="65" t="n">
        <f aca="false" ca="false" dt2D="false" dtr="false" t="normal">Q8/Q20</f>
        <v>0.10083333333333333</v>
      </c>
    </row>
    <row customHeight="true" ht="13.8999996185303" outlineLevel="0" r="10">
      <c r="A10" s="46" t="n"/>
      <c r="B10" s="46" t="n"/>
      <c r="C10" s="46" t="n"/>
      <c r="D10" s="46" t="n"/>
      <c r="E10" s="46" t="n"/>
      <c r="F10" s="46" t="n"/>
      <c r="G10" s="46" t="n"/>
      <c r="H10" s="46" t="n"/>
      <c r="I10" s="46" t="n"/>
      <c r="J10" s="46" t="n"/>
      <c r="K10" s="46" t="n"/>
      <c r="L10" s="46" t="n"/>
      <c r="M10" s="46" t="n"/>
      <c r="N10" s="46" t="n"/>
      <c r="O10" s="46" t="n"/>
      <c r="P10" s="46" t="n"/>
      <c r="Q10" s="46" t="n"/>
    </row>
    <row outlineLevel="0" r="11">
      <c r="A11" s="61" t="s">
        <v>235</v>
      </c>
      <c r="B11" s="40" t="n">
        <v>20875</v>
      </c>
      <c r="C11" s="62" t="n">
        <v>814.18</v>
      </c>
      <c r="D11" s="62" t="n">
        <v>545.5</v>
      </c>
      <c r="E11" s="62" t="n">
        <v>729.55</v>
      </c>
      <c r="F11" s="63" t="n">
        <v>2723.9</v>
      </c>
      <c r="G11" s="63" t="n">
        <v>20431.14</v>
      </c>
      <c r="H11" s="63" t="n">
        <v>1774.8</v>
      </c>
      <c r="I11" s="62" t="n">
        <v>23.84</v>
      </c>
      <c r="J11" s="63" t="n">
        <v>2158</v>
      </c>
      <c r="K11" s="63" t="n">
        <v>22903.61</v>
      </c>
      <c r="L11" s="62" t="n">
        <v>193.71</v>
      </c>
      <c r="M11" s="63" t="n">
        <v>3800.52</v>
      </c>
      <c r="N11" s="63" t="n">
        <v>13009.89</v>
      </c>
      <c r="O11" s="63" t="n">
        <v>4011.4</v>
      </c>
      <c r="P11" s="62" t="n">
        <v>267.58</v>
      </c>
      <c r="Q11" s="62" t="n">
        <v>7.48</v>
      </c>
    </row>
    <row outlineLevel="0" r="12">
      <c r="A12" s="61" t="s">
        <v>233</v>
      </c>
      <c r="B12" s="28" t="n">
        <v>1044</v>
      </c>
      <c r="C12" s="62" t="n">
        <v>40.71</v>
      </c>
      <c r="D12" s="62" t="n">
        <v>27.28</v>
      </c>
      <c r="E12" s="62" t="n">
        <v>36.48</v>
      </c>
      <c r="F12" s="62" t="n">
        <v>136.2</v>
      </c>
      <c r="G12" s="62" t="n">
        <v>1021.56</v>
      </c>
      <c r="H12" s="62" t="n">
        <v>88.74</v>
      </c>
      <c r="I12" s="62" t="n">
        <v>1.19</v>
      </c>
      <c r="J12" s="62" t="n">
        <v>107.9</v>
      </c>
      <c r="K12" s="62" t="n">
        <v>1145.18</v>
      </c>
      <c r="L12" s="62" t="n">
        <v>6.69</v>
      </c>
      <c r="M12" s="62" t="n">
        <v>190.03</v>
      </c>
      <c r="N12" s="62" t="n">
        <v>650.49</v>
      </c>
      <c r="O12" s="62" t="n">
        <v>200.57</v>
      </c>
      <c r="P12" s="62" t="n">
        <v>13.38</v>
      </c>
      <c r="Q12" s="62" t="n">
        <v>0.373</v>
      </c>
    </row>
    <row outlineLevel="0" r="13">
      <c r="A13" s="61" t="s">
        <v>234</v>
      </c>
      <c r="B13" s="37" t="n"/>
      <c r="C13" s="64" t="n">
        <v>45</v>
      </c>
      <c r="D13" s="65" t="n">
        <f aca="false" ca="false" dt2D="false" dtr="false" t="normal">D12/C12</f>
        <v>0.6701056251535249</v>
      </c>
      <c r="E13" s="64" t="n">
        <v>40</v>
      </c>
      <c r="F13" s="64" t="n">
        <v>36</v>
      </c>
      <c r="G13" s="64" t="n">
        <v>38</v>
      </c>
      <c r="H13" s="65" t="n">
        <f aca="false" ca="false" dt2D="false" dtr="false" t="normal">H12/H20</f>
        <v>0.2958</v>
      </c>
      <c r="I13" s="64" t="n">
        <v>85</v>
      </c>
      <c r="J13" s="64" t="n">
        <v>154</v>
      </c>
      <c r="K13" s="64" t="n">
        <v>127</v>
      </c>
      <c r="L13" s="65" t="n">
        <f aca="false" ca="false" dt2D="false" dtr="false" t="normal">L12/L20</f>
        <v>0.5146153846153847</v>
      </c>
      <c r="M13" s="64" t="n">
        <v>16</v>
      </c>
      <c r="N13" s="64" t="n">
        <v>54</v>
      </c>
      <c r="O13" s="64" t="n">
        <v>67</v>
      </c>
      <c r="P13" s="64" t="n">
        <v>74</v>
      </c>
      <c r="Q13" s="65" t="n">
        <f aca="false" ca="false" dt2D="false" dtr="false" t="normal">Q12/Q20</f>
        <v>0.31083333333333335</v>
      </c>
    </row>
    <row customHeight="true" ht="13.8999996185303" outlineLevel="0" r="14">
      <c r="A14" s="46" t="n"/>
      <c r="B14" s="46" t="n"/>
      <c r="C14" s="46" t="n"/>
      <c r="D14" s="46" t="n"/>
      <c r="E14" s="46" t="n"/>
      <c r="F14" s="46" t="n"/>
      <c r="G14" s="46" t="n"/>
      <c r="H14" s="46" t="n"/>
      <c r="I14" s="46" t="n"/>
      <c r="J14" s="46" t="n"/>
      <c r="K14" s="46" t="n"/>
      <c r="L14" s="46" t="n"/>
      <c r="M14" s="46" t="n"/>
      <c r="N14" s="46" t="n"/>
      <c r="O14" s="46" t="n"/>
      <c r="P14" s="46" t="n"/>
      <c r="Q14" s="46" t="n"/>
    </row>
    <row outlineLevel="0" r="15">
      <c r="A15" s="61" t="s">
        <v>236</v>
      </c>
      <c r="B15" s="40" t="n">
        <v>7720</v>
      </c>
      <c r="C15" s="62" t="n">
        <v>281.34</v>
      </c>
      <c r="D15" s="62" t="n">
        <v>171.59</v>
      </c>
      <c r="E15" s="62" t="n">
        <v>257.37</v>
      </c>
      <c r="F15" s="62" t="n">
        <v>1015.91</v>
      </c>
      <c r="G15" s="63" t="n">
        <v>7647.82</v>
      </c>
      <c r="H15" s="63" t="n">
        <v>574.73</v>
      </c>
      <c r="I15" s="62" t="n">
        <v>3.69</v>
      </c>
      <c r="J15" s="63" t="n">
        <v>1364.54</v>
      </c>
      <c r="K15" s="63" t="n">
        <v>1597.79</v>
      </c>
      <c r="L15" s="62" t="n">
        <v>41.63</v>
      </c>
      <c r="M15" s="63" t="n">
        <v>5157.83</v>
      </c>
      <c r="N15" s="63" t="n">
        <v>5019.74</v>
      </c>
      <c r="O15" s="63" t="n">
        <v>1101.65</v>
      </c>
      <c r="P15" s="62" t="n">
        <v>61.55</v>
      </c>
      <c r="Q15" s="62" t="n">
        <v>1.7</v>
      </c>
    </row>
    <row outlineLevel="0" r="16">
      <c r="A16" s="61" t="s">
        <v>233</v>
      </c>
      <c r="B16" s="28" t="n">
        <v>386</v>
      </c>
      <c r="C16" s="62" t="n">
        <v>14.07</v>
      </c>
      <c r="D16" s="62" t="n">
        <v>8.58</v>
      </c>
      <c r="E16" s="62" t="n">
        <v>12.87</v>
      </c>
      <c r="F16" s="62" t="n">
        <v>50.8</v>
      </c>
      <c r="G16" s="62" t="n">
        <v>382.39</v>
      </c>
      <c r="H16" s="62" t="n">
        <v>57.473</v>
      </c>
      <c r="I16" s="62" t="n">
        <v>0.18</v>
      </c>
      <c r="J16" s="62" t="n">
        <v>68.23</v>
      </c>
      <c r="K16" s="62" t="n">
        <v>79.89</v>
      </c>
      <c r="L16" s="62" t="n">
        <v>2.08</v>
      </c>
      <c r="M16" s="62" t="n">
        <v>257.89</v>
      </c>
      <c r="N16" s="62" t="n">
        <v>250.99</v>
      </c>
      <c r="O16" s="62" t="n">
        <v>55.08</v>
      </c>
      <c r="P16" s="62" t="n">
        <v>3.08</v>
      </c>
      <c r="Q16" s="62" t="n">
        <v>0.17</v>
      </c>
    </row>
    <row outlineLevel="0" r="17">
      <c r="A17" s="61" t="s">
        <v>234</v>
      </c>
      <c r="B17" s="37" t="n"/>
      <c r="C17" s="65" t="n">
        <v>0.16</v>
      </c>
      <c r="D17" s="65" t="n">
        <f aca="false" ca="false" dt2D="false" dtr="false" t="normal">D16/C16</f>
        <v>0.6098081023454158</v>
      </c>
      <c r="E17" s="65" t="n">
        <v>0.14</v>
      </c>
      <c r="F17" s="65" t="n">
        <v>0.13</v>
      </c>
      <c r="G17" s="65" t="n">
        <v>0.14</v>
      </c>
      <c r="H17" s="65" t="n">
        <f aca="false" ca="false" dt2D="false" dtr="false" t="normal">H16/H20</f>
        <v>0.19157666666666667</v>
      </c>
      <c r="I17" s="65" t="n">
        <v>0.13</v>
      </c>
      <c r="J17" s="65" t="n">
        <v>0.97</v>
      </c>
      <c r="K17" s="65" t="n">
        <v>0.09</v>
      </c>
      <c r="L17" s="65" t="n">
        <f aca="false" ca="false" dt2D="false" dtr="false" t="normal">L16/L20</f>
        <v>0.16</v>
      </c>
      <c r="M17" s="65" t="n">
        <v>0.21</v>
      </c>
      <c r="N17" s="65" t="n">
        <v>0.21</v>
      </c>
      <c r="O17" s="65" t="n">
        <v>0.18</v>
      </c>
      <c r="P17" s="65" t="n">
        <v>0.17</v>
      </c>
      <c r="Q17" s="65" t="n">
        <f aca="false" ca="false" dt2D="false" dtr="false" t="normal">Q16/Q20</f>
        <v>0.1416666666666667</v>
      </c>
    </row>
    <row outlineLevel="0" r="18">
      <c r="A18" s="61" t="s">
        <v>237</v>
      </c>
      <c r="B18" s="40" t="n">
        <v>41000</v>
      </c>
      <c r="C18" s="66" t="n">
        <v>1612</v>
      </c>
      <c r="D18" s="66" t="n">
        <f aca="false" ca="false" dt2D="false" dtr="false" t="normal">D15+D11+D7</f>
        <v>1037.29</v>
      </c>
      <c r="E18" s="66" t="n">
        <v>1471</v>
      </c>
      <c r="F18" s="66" t="n">
        <v>5428</v>
      </c>
      <c r="G18" s="66" t="n">
        <v>41394</v>
      </c>
      <c r="H18" s="66" t="n">
        <v>5857</v>
      </c>
      <c r="I18" s="67" t="n">
        <v>35</v>
      </c>
      <c r="J18" s="66" t="n">
        <v>4051</v>
      </c>
      <c r="K18" s="66" t="n">
        <v>31979</v>
      </c>
      <c r="L18" s="67" t="n">
        <v>294</v>
      </c>
      <c r="M18" s="66" t="n">
        <v>14832</v>
      </c>
      <c r="N18" s="66" t="n">
        <v>26375</v>
      </c>
      <c r="O18" s="66" t="n">
        <v>7046</v>
      </c>
      <c r="P18" s="67" t="n">
        <v>466</v>
      </c>
      <c r="Q18" s="62" t="n">
        <f aca="false" ca="false" dt2D="false" dtr="false" t="normal">Q15+Q11+Q7</f>
        <v>11.59</v>
      </c>
    </row>
    <row outlineLevel="0" r="19">
      <c r="A19" s="61" t="s">
        <v>238</v>
      </c>
      <c r="B19" s="40" t="n">
        <v>2050</v>
      </c>
      <c r="C19" s="67" t="n">
        <v>81</v>
      </c>
      <c r="D19" s="67" t="n">
        <f aca="false" ca="false" dt2D="false" dtr="false" t="normal">D16+D8+D12</f>
        <v>51.86</v>
      </c>
      <c r="E19" s="67" t="n">
        <v>74</v>
      </c>
      <c r="F19" s="67" t="n">
        <v>271</v>
      </c>
      <c r="G19" s="66" t="n">
        <v>2070</v>
      </c>
      <c r="H19" s="66" t="n">
        <v>292.85</v>
      </c>
      <c r="I19" s="67" t="n">
        <v>2</v>
      </c>
      <c r="J19" s="67" t="n">
        <v>203</v>
      </c>
      <c r="K19" s="66" t="n">
        <v>1599</v>
      </c>
      <c r="L19" s="67" t="n">
        <v>15</v>
      </c>
      <c r="M19" s="67" t="n">
        <v>742</v>
      </c>
      <c r="N19" s="66" t="n">
        <v>1319</v>
      </c>
      <c r="O19" s="67" t="n">
        <v>352</v>
      </c>
      <c r="P19" s="67" t="n">
        <v>23</v>
      </c>
      <c r="Q19" s="62" t="n">
        <f aca="false" ca="false" dt2D="false" dtr="false" t="normal">Q16+Q12+Q8</f>
        <v>0.664</v>
      </c>
    </row>
    <row outlineLevel="0" r="20">
      <c r="A20" s="61" t="s">
        <v>239</v>
      </c>
      <c r="B20" s="37" t="n"/>
      <c r="C20" s="67" t="n">
        <v>90</v>
      </c>
      <c r="D20" s="67" t="s">
        <v>240</v>
      </c>
      <c r="E20" s="67" t="n">
        <v>92</v>
      </c>
      <c r="F20" s="67" t="n">
        <v>383</v>
      </c>
      <c r="G20" s="66" t="n">
        <v>2720</v>
      </c>
      <c r="H20" s="66" t="n">
        <v>300</v>
      </c>
      <c r="I20" s="67" t="n">
        <v>1</v>
      </c>
      <c r="J20" s="67" t="n">
        <v>70</v>
      </c>
      <c r="K20" s="67" t="n">
        <v>900</v>
      </c>
      <c r="L20" s="67" t="n">
        <v>13</v>
      </c>
      <c r="M20" s="66" t="n">
        <v>1200</v>
      </c>
      <c r="N20" s="66" t="n">
        <v>1200</v>
      </c>
      <c r="O20" s="67" t="n">
        <v>300</v>
      </c>
      <c r="P20" s="67" t="n">
        <v>18</v>
      </c>
      <c r="Q20" s="68" t="n">
        <v>1.2</v>
      </c>
    </row>
    <row outlineLevel="0" r="21">
      <c r="A21" s="61" t="s">
        <v>234</v>
      </c>
      <c r="B21" s="37" t="n"/>
      <c r="C21" s="64" t="n">
        <v>90</v>
      </c>
      <c r="D21" s="65" t="n">
        <f aca="false" ca="false" dt2D="false" dtr="false" t="normal">D19/C19</f>
        <v>0.6402469135802469</v>
      </c>
      <c r="E21" s="64" t="n">
        <v>80</v>
      </c>
      <c r="F21" s="64" t="n">
        <v>71</v>
      </c>
      <c r="G21" s="64" t="n">
        <v>76</v>
      </c>
      <c r="H21" s="65" t="n">
        <f aca="false" ca="false" dt2D="false" dtr="false" t="normal">H19/H20</f>
        <v>0.9761666666666667</v>
      </c>
      <c r="I21" s="65" t="n">
        <v>1.24</v>
      </c>
      <c r="J21" s="65" t="n">
        <v>2.89</v>
      </c>
      <c r="K21" s="65" t="n">
        <v>1.78</v>
      </c>
      <c r="L21" s="65" t="n">
        <f aca="false" ca="false" dt2D="false" dtr="false" t="normal">L19/L20</f>
        <v>1.1538461538461537</v>
      </c>
      <c r="M21" s="65" t="n">
        <v>0.62</v>
      </c>
      <c r="N21" s="65" t="n">
        <v>1.1</v>
      </c>
      <c r="O21" s="65" t="n">
        <v>1.17</v>
      </c>
      <c r="P21" s="65" t="n">
        <v>1.29</v>
      </c>
      <c r="Q21" s="65" t="n">
        <f aca="false" ca="false" dt2D="false" dtr="false" t="normal">Q19/Q20</f>
        <v>0.5533333333333333</v>
      </c>
    </row>
    <row outlineLevel="0" r="22">
      <c r="A22" s="69" t="n"/>
      <c r="B22" s="70" t="n"/>
      <c r="C22" s="71" t="n"/>
      <c r="D22" s="72" t="n"/>
      <c r="E22" s="71" t="n"/>
      <c r="F22" s="71" t="n"/>
      <c r="G22" s="71" t="n"/>
      <c r="H22" s="72" t="n"/>
      <c r="I22" s="72" t="n"/>
      <c r="J22" s="72" t="n"/>
      <c r="K22" s="72" t="n"/>
      <c r="L22" s="72" t="n"/>
      <c r="M22" s="72" t="n"/>
      <c r="N22" s="72" t="n"/>
      <c r="O22" s="72" t="n"/>
      <c r="P22" s="72" t="n"/>
      <c r="Q22" s="72" t="n"/>
    </row>
    <row outlineLevel="0" r="23">
      <c r="A23" s="73" t="s">
        <v>241</v>
      </c>
      <c r="B23" s="74" t="s"/>
      <c r="C23" s="74" t="s"/>
      <c r="D23" s="74" t="s"/>
      <c r="E23" s="74" t="s"/>
      <c r="F23" s="74" t="s"/>
      <c r="G23" s="74" t="s"/>
      <c r="H23" s="74" t="s"/>
      <c r="I23" s="74" t="s"/>
      <c r="J23" s="74" t="s"/>
      <c r="K23" s="74" t="s"/>
      <c r="L23" s="74" t="s"/>
      <c r="M23" s="74" t="s"/>
      <c r="N23" s="74" t="s"/>
      <c r="O23" s="74" t="s"/>
      <c r="P23" s="74" t="s"/>
      <c r="Q23" s="75" t="s"/>
    </row>
    <row outlineLevel="0" r="24">
      <c r="A24" s="23" t="n"/>
      <c r="B24" s="22" t="s">
        <v>10</v>
      </c>
      <c r="C24" s="22" t="s">
        <v>11</v>
      </c>
      <c r="D24" s="24" t="s"/>
      <c r="E24" s="24" t="s"/>
      <c r="F24" s="25" t="s"/>
      <c r="G24" s="22" t="s">
        <v>12</v>
      </c>
      <c r="H24" s="22" t="s">
        <v>226</v>
      </c>
      <c r="I24" s="22" t="s">
        <v>13</v>
      </c>
      <c r="J24" s="24" t="s"/>
      <c r="K24" s="24" t="s"/>
      <c r="L24" s="25" t="s"/>
      <c r="M24" s="23" t="s">
        <v>14</v>
      </c>
      <c r="N24" s="24" t="s"/>
      <c r="O24" s="24" t="s"/>
      <c r="P24" s="60" t="s"/>
      <c r="Q24" s="22" t="s">
        <v>227</v>
      </c>
    </row>
    <row ht="33" outlineLevel="0" r="25">
      <c r="A25" s="27" t="s"/>
      <c r="B25" s="26" t="s"/>
      <c r="C25" s="22" t="s">
        <v>228</v>
      </c>
      <c r="D25" s="22" t="s">
        <v>229</v>
      </c>
      <c r="E25" s="22" t="s">
        <v>230</v>
      </c>
      <c r="F25" s="22" t="s">
        <v>231</v>
      </c>
      <c r="G25" s="26" t="s"/>
      <c r="H25" s="26" t="s"/>
      <c r="I25" s="22" t="s">
        <v>18</v>
      </c>
      <c r="J25" s="22" t="s">
        <v>19</v>
      </c>
      <c r="K25" s="22" t="s">
        <v>20</v>
      </c>
      <c r="L25" s="22" t="s">
        <v>21</v>
      </c>
      <c r="M25" s="22" t="s">
        <v>22</v>
      </c>
      <c r="N25" s="22" t="s">
        <v>23</v>
      </c>
      <c r="O25" s="22" t="s">
        <v>24</v>
      </c>
      <c r="P25" s="22" t="s">
        <v>25</v>
      </c>
      <c r="Q25" s="26" t="s"/>
    </row>
    <row outlineLevel="0" r="26">
      <c r="A26" s="61" t="s">
        <v>232</v>
      </c>
      <c r="B26" s="40" t="n">
        <v>12405</v>
      </c>
      <c r="C26" s="62" t="n">
        <v>516.45</v>
      </c>
      <c r="D26" s="62" t="n">
        <v>320.2</v>
      </c>
      <c r="E26" s="62" t="n">
        <v>483.99</v>
      </c>
      <c r="F26" s="63" t="n">
        <v>1688.09</v>
      </c>
      <c r="G26" s="63" t="n">
        <v>13314.98</v>
      </c>
      <c r="H26" s="63" t="n">
        <v>2932.8</v>
      </c>
      <c r="I26" s="62" t="n">
        <v>7.24</v>
      </c>
      <c r="J26" s="62" t="n">
        <v>528.05</v>
      </c>
      <c r="K26" s="63" t="n">
        <v>7477.8</v>
      </c>
      <c r="L26" s="62" t="n">
        <v>58.49</v>
      </c>
      <c r="M26" s="63" t="n">
        <v>5873.38</v>
      </c>
      <c r="N26" s="63" t="n">
        <v>8345.72</v>
      </c>
      <c r="O26" s="63" t="n">
        <v>1933.44</v>
      </c>
      <c r="P26" s="62" t="n">
        <v>136.64</v>
      </c>
      <c r="Q26" s="62" t="n">
        <v>2.41</v>
      </c>
    </row>
    <row outlineLevel="0" r="27">
      <c r="A27" s="61" t="s">
        <v>233</v>
      </c>
      <c r="B27" s="28" t="n">
        <v>620</v>
      </c>
      <c r="C27" s="62" t="n">
        <v>25.85</v>
      </c>
      <c r="D27" s="62" t="n">
        <v>16</v>
      </c>
      <c r="E27" s="62" t="n">
        <v>24.2</v>
      </c>
      <c r="F27" s="62" t="n">
        <v>84.4</v>
      </c>
      <c r="G27" s="62" t="n">
        <v>665.75</v>
      </c>
      <c r="H27" s="62" t="n">
        <v>146.64</v>
      </c>
      <c r="I27" s="62" t="n">
        <v>0.36</v>
      </c>
      <c r="J27" s="62" t="n">
        <v>26.4</v>
      </c>
      <c r="K27" s="62" t="n">
        <v>373.89</v>
      </c>
      <c r="L27" s="62" t="n">
        <v>2.92</v>
      </c>
      <c r="M27" s="62" t="n">
        <v>293.67</v>
      </c>
      <c r="N27" s="62" t="n">
        <v>417.29</v>
      </c>
      <c r="O27" s="62" t="n">
        <v>96.67</v>
      </c>
      <c r="P27" s="62" t="n">
        <v>6.83</v>
      </c>
      <c r="Q27" s="62" t="n">
        <v>0.121</v>
      </c>
    </row>
    <row outlineLevel="0" r="28">
      <c r="A28" s="61" t="s">
        <v>242</v>
      </c>
      <c r="B28" s="37" t="n"/>
      <c r="C28" s="65" t="n">
        <f aca="false" ca="false" dt2D="false" dtr="false" t="normal">C27/C39</f>
        <v>0.2371559633027523</v>
      </c>
      <c r="D28" s="65" t="n">
        <f aca="false" ca="false" dt2D="false" dtr="false" t="normal">D27/C27</f>
        <v>0.6189555125725338</v>
      </c>
      <c r="E28" s="65" t="n">
        <f aca="false" ca="false" dt2D="false" dtr="false" t="normal">E27/E39</f>
        <v>0.19999999999999998</v>
      </c>
      <c r="F28" s="65" t="n">
        <f aca="false" ca="false" dt2D="false" dtr="false" t="normal">F27/F39</f>
        <v>0.21475826972010179</v>
      </c>
      <c r="G28" s="65" t="n">
        <f aca="false" ca="false" dt2D="false" dtr="false" t="normal">G27/G39</f>
        <v>0.21622279961026308</v>
      </c>
      <c r="H28" s="65" t="n">
        <f aca="false" ca="false" dt2D="false" dtr="false" t="normal">H27/H39</f>
        <v>0.48879999999999996</v>
      </c>
      <c r="I28" s="65" t="n">
        <f aca="false" ca="false" dt2D="false" dtr="false" t="normal">I27/I39</f>
        <v>0.36</v>
      </c>
      <c r="J28" s="65" t="n">
        <f aca="false" ca="false" dt2D="false" dtr="false" t="normal">J27/J39</f>
        <v>0.3771428571428571</v>
      </c>
      <c r="K28" s="65" t="n">
        <f aca="false" ca="false" dt2D="false" dtr="false" t="normal">K27/K39</f>
        <v>0.4154333333333333</v>
      </c>
      <c r="L28" s="65" t="n">
        <f aca="false" ca="false" dt2D="false" dtr="false" t="normal">L27/L39</f>
        <v>0.2246153846153846</v>
      </c>
      <c r="M28" s="65" t="n">
        <f aca="false" ca="false" dt2D="false" dtr="false" t="normal">M27/M39</f>
        <v>0.24472500000000003</v>
      </c>
      <c r="N28" s="65" t="n">
        <f aca="false" ca="false" dt2D="false" dtr="false" t="normal">N27/N39</f>
        <v>0.34774166666666667</v>
      </c>
      <c r="O28" s="65" t="n">
        <f aca="false" ca="false" dt2D="false" dtr="false" t="normal">O27/O39</f>
        <v>0.3222333333333333</v>
      </c>
      <c r="P28" s="65" t="n">
        <f aca="false" ca="false" dt2D="false" dtr="false" t="normal">P27/P39</f>
        <v>0.3794444444444445</v>
      </c>
      <c r="Q28" s="65" t="n">
        <f aca="false" ca="false" dt2D="false" dtr="false" t="normal">Q27/Q39</f>
        <v>0.10083333333333333</v>
      </c>
    </row>
    <row outlineLevel="0" r="29">
      <c r="A29" s="46" t="n"/>
      <c r="B29" s="46" t="n"/>
      <c r="C29" s="46" t="n"/>
      <c r="D29" s="46" t="n"/>
      <c r="E29" s="46" t="n"/>
      <c r="F29" s="46" t="n"/>
      <c r="G29" s="46" t="n"/>
      <c r="H29" s="46" t="n"/>
      <c r="I29" s="46" t="n"/>
      <c r="J29" s="46" t="n"/>
      <c r="K29" s="46" t="n"/>
      <c r="L29" s="46" t="n"/>
      <c r="M29" s="46" t="n"/>
      <c r="N29" s="46" t="n"/>
      <c r="O29" s="46" t="n"/>
      <c r="P29" s="46" t="n"/>
      <c r="Q29" s="46" t="n"/>
    </row>
    <row outlineLevel="0" r="30">
      <c r="A30" s="61" t="s">
        <v>235</v>
      </c>
      <c r="B30" s="40" t="n">
        <v>20875</v>
      </c>
      <c r="C30" s="62" t="n">
        <v>814.18</v>
      </c>
      <c r="D30" s="62" t="n">
        <v>545.5</v>
      </c>
      <c r="E30" s="62" t="n">
        <v>729.55</v>
      </c>
      <c r="F30" s="63" t="n">
        <v>2723.9</v>
      </c>
      <c r="G30" s="63" t="n">
        <v>20431.14</v>
      </c>
      <c r="H30" s="63" t="n">
        <v>1774.8</v>
      </c>
      <c r="I30" s="62" t="n">
        <v>23.84</v>
      </c>
      <c r="J30" s="63" t="n">
        <v>2158</v>
      </c>
      <c r="K30" s="63" t="n">
        <v>22903.61</v>
      </c>
      <c r="L30" s="62" t="n">
        <v>193.71</v>
      </c>
      <c r="M30" s="63" t="n">
        <v>3800.52</v>
      </c>
      <c r="N30" s="63" t="n">
        <v>13009.89</v>
      </c>
      <c r="O30" s="63" t="n">
        <v>4011.4</v>
      </c>
      <c r="P30" s="62" t="n">
        <v>267.58</v>
      </c>
      <c r="Q30" s="62" t="n">
        <v>7.48</v>
      </c>
    </row>
    <row outlineLevel="0" r="31">
      <c r="A31" s="61" t="s">
        <v>233</v>
      </c>
      <c r="B31" s="28" t="n">
        <v>1044</v>
      </c>
      <c r="C31" s="62" t="n">
        <v>40.71</v>
      </c>
      <c r="D31" s="62" t="n">
        <v>27.28</v>
      </c>
      <c r="E31" s="62" t="n">
        <v>36.48</v>
      </c>
      <c r="F31" s="62" t="n">
        <v>136.2</v>
      </c>
      <c r="G31" s="62" t="n">
        <v>1021.56</v>
      </c>
      <c r="H31" s="62" t="n">
        <v>88.74</v>
      </c>
      <c r="I31" s="62" t="n">
        <v>1.19</v>
      </c>
      <c r="J31" s="62" t="n">
        <v>107.9</v>
      </c>
      <c r="K31" s="62" t="n">
        <v>1145.18</v>
      </c>
      <c r="L31" s="62" t="n">
        <v>6.69</v>
      </c>
      <c r="M31" s="62" t="n">
        <v>190.03</v>
      </c>
      <c r="N31" s="62" t="n">
        <v>650.49</v>
      </c>
      <c r="O31" s="62" t="n">
        <v>200.57</v>
      </c>
      <c r="P31" s="62" t="n">
        <v>13.38</v>
      </c>
      <c r="Q31" s="62" t="n">
        <v>0.373</v>
      </c>
    </row>
    <row outlineLevel="0" r="32">
      <c r="A32" s="61" t="s">
        <v>242</v>
      </c>
      <c r="B32" s="37" t="n"/>
      <c r="C32" s="65" t="n">
        <f aca="false" ca="false" dt2D="false" dtr="false" t="normal">C31/C39</f>
        <v>0.3734862385321101</v>
      </c>
      <c r="D32" s="65" t="n">
        <f aca="false" ca="false" dt2D="false" dtr="false" t="normal">D31/C31</f>
        <v>0.6701056251535249</v>
      </c>
      <c r="E32" s="65" t="n">
        <f aca="false" ca="false" dt2D="false" dtr="false" t="normal">E31/E39</f>
        <v>0.3014876033057851</v>
      </c>
      <c r="F32" s="65" t="n">
        <f aca="false" ca="false" dt2D="false" dtr="false" t="normal">F31/F39</f>
        <v>0.3465648854961832</v>
      </c>
      <c r="G32" s="65" t="n">
        <f aca="false" ca="false" dt2D="false" dtr="false" t="normal">G31/G39</f>
        <v>0.33178304644365053</v>
      </c>
      <c r="H32" s="65" t="n">
        <f aca="false" ca="false" dt2D="false" dtr="false" t="normal">H31/H39</f>
        <v>0.2958</v>
      </c>
      <c r="I32" s="65" t="n">
        <f aca="false" ca="false" dt2D="false" dtr="false" t="normal">I31/I39</f>
        <v>1.19</v>
      </c>
      <c r="J32" s="65" t="n">
        <f aca="false" ca="false" dt2D="false" dtr="false" t="normal">J31/J39</f>
        <v>1.5414285714285716</v>
      </c>
      <c r="K32" s="65" t="n">
        <f aca="false" ca="false" dt2D="false" dtr="false" t="normal">K31/K39</f>
        <v>1.2724222222222223</v>
      </c>
      <c r="L32" s="65" t="n">
        <f aca="false" ca="false" dt2D="false" dtr="false" t="normal">L31/L39</f>
        <v>0.5146153846153847</v>
      </c>
      <c r="M32" s="65" t="n">
        <f aca="false" ca="false" dt2D="false" dtr="false" t="normal">M31/M39</f>
        <v>0.15835833333333332</v>
      </c>
      <c r="N32" s="65" t="n">
        <f aca="false" ca="false" dt2D="false" dtr="false" t="normal">N31/N39</f>
        <v>0.542075</v>
      </c>
      <c r="O32" s="65" t="n">
        <f aca="false" ca="false" dt2D="false" dtr="false" t="normal">O31/O39</f>
        <v>0.6685666666666666</v>
      </c>
      <c r="P32" s="65" t="n">
        <f aca="false" ca="false" dt2D="false" dtr="false" t="normal">P31/P39</f>
        <v>0.7433333333333334</v>
      </c>
      <c r="Q32" s="65" t="n">
        <f aca="false" ca="false" dt2D="false" dtr="false" t="normal">Q31/Q39</f>
        <v>0.31083333333333335</v>
      </c>
    </row>
    <row outlineLevel="0" r="33">
      <c r="A33" s="46" t="n"/>
      <c r="B33" s="46" t="n"/>
      <c r="C33" s="46" t="n"/>
      <c r="D33" s="46" t="n"/>
      <c r="E33" s="46" t="n"/>
      <c r="F33" s="46" t="n"/>
      <c r="G33" s="46" t="n"/>
      <c r="H33" s="46" t="n"/>
      <c r="I33" s="46" t="n"/>
      <c r="J33" s="46" t="n"/>
      <c r="K33" s="46" t="n"/>
      <c r="L33" s="46" t="n"/>
      <c r="M33" s="46" t="n"/>
      <c r="N33" s="46" t="n"/>
      <c r="O33" s="46" t="n"/>
      <c r="P33" s="46" t="n"/>
      <c r="Q33" s="46" t="n"/>
    </row>
    <row outlineLevel="0" r="34">
      <c r="A34" s="61" t="s">
        <v>236</v>
      </c>
      <c r="B34" s="40" t="n">
        <v>7720</v>
      </c>
      <c r="C34" s="62" t="n">
        <v>281.34</v>
      </c>
      <c r="D34" s="62" t="n">
        <v>171.59</v>
      </c>
      <c r="E34" s="62" t="n">
        <v>257.37</v>
      </c>
      <c r="F34" s="62" t="n">
        <v>1015.91</v>
      </c>
      <c r="G34" s="63" t="n">
        <v>7647.82</v>
      </c>
      <c r="H34" s="63" t="n">
        <v>574.73</v>
      </c>
      <c r="I34" s="62" t="n">
        <v>3.69</v>
      </c>
      <c r="J34" s="63" t="n">
        <v>1364.54</v>
      </c>
      <c r="K34" s="63" t="n">
        <v>1597.79</v>
      </c>
      <c r="L34" s="62" t="n">
        <v>41.63</v>
      </c>
      <c r="M34" s="63" t="n">
        <v>5157.83</v>
      </c>
      <c r="N34" s="63" t="n">
        <v>5019.74</v>
      </c>
      <c r="O34" s="63" t="n">
        <v>1101.65</v>
      </c>
      <c r="P34" s="62" t="n">
        <v>61.55</v>
      </c>
      <c r="Q34" s="62" t="n">
        <v>1.7</v>
      </c>
    </row>
    <row outlineLevel="0" r="35">
      <c r="A35" s="61" t="s">
        <v>233</v>
      </c>
      <c r="B35" s="28" t="n">
        <v>386</v>
      </c>
      <c r="C35" s="62" t="n">
        <v>14.07</v>
      </c>
      <c r="D35" s="62" t="n">
        <v>8.58</v>
      </c>
      <c r="E35" s="62" t="n">
        <v>12.87</v>
      </c>
      <c r="F35" s="62" t="n">
        <v>50.8</v>
      </c>
      <c r="G35" s="62" t="n">
        <v>382.39</v>
      </c>
      <c r="H35" s="62" t="n">
        <v>57.473</v>
      </c>
      <c r="I35" s="62" t="n">
        <v>0.18</v>
      </c>
      <c r="J35" s="62" t="n">
        <v>68.23</v>
      </c>
      <c r="K35" s="62" t="n">
        <v>79.89</v>
      </c>
      <c r="L35" s="62" t="n">
        <v>2.08</v>
      </c>
      <c r="M35" s="62" t="n">
        <v>257.89</v>
      </c>
      <c r="N35" s="62" t="n">
        <v>250.99</v>
      </c>
      <c r="O35" s="62" t="n">
        <v>55.08</v>
      </c>
      <c r="P35" s="62" t="n">
        <v>3.08</v>
      </c>
      <c r="Q35" s="62" t="n">
        <v>0.17</v>
      </c>
    </row>
    <row outlineLevel="0" r="36">
      <c r="A36" s="61" t="s">
        <v>242</v>
      </c>
      <c r="B36" s="37" t="n"/>
      <c r="C36" s="65" t="n">
        <f aca="false" ca="false" dt2D="false" dtr="false" t="normal">C35/C39</f>
        <v>0.12908256880733945</v>
      </c>
      <c r="D36" s="65" t="n">
        <f aca="false" ca="false" dt2D="false" dtr="false" t="normal">D35/C35</f>
        <v>0.6098081023454158</v>
      </c>
      <c r="E36" s="65" t="n">
        <f aca="false" ca="false" dt2D="false" dtr="false" t="normal">E35/E39</f>
        <v>0.10636363636363635</v>
      </c>
      <c r="F36" s="65" t="n">
        <f aca="false" ca="false" dt2D="false" dtr="false" t="normal">F35/F39</f>
        <v>0.1292620865139949</v>
      </c>
      <c r="G36" s="65" t="n">
        <f aca="false" ca="false" dt2D="false" dtr="false" t="normal">G35/G39</f>
        <v>0.12419291977914906</v>
      </c>
      <c r="H36" s="65" t="n">
        <f aca="false" ca="false" dt2D="false" dtr="false" t="normal">H35/H39</f>
        <v>0.19157666666666667</v>
      </c>
      <c r="I36" s="65" t="n">
        <f aca="false" ca="false" dt2D="false" dtr="false" t="normal">I35/I39</f>
        <v>0.18</v>
      </c>
      <c r="J36" s="65" t="n">
        <f aca="false" ca="false" dt2D="false" dtr="false" t="normal">J35/J39</f>
        <v>0.9747142857142858</v>
      </c>
      <c r="K36" s="65" t="n">
        <f aca="false" ca="false" dt2D="false" dtr="false" t="normal">K35/K39</f>
        <v>0.08876666666666666</v>
      </c>
      <c r="L36" s="65" t="n">
        <f aca="false" ca="false" dt2D="false" dtr="false" t="normal">L35/L39</f>
        <v>0.16</v>
      </c>
      <c r="M36" s="65" t="n">
        <f aca="false" ca="false" dt2D="false" dtr="false" t="normal">M35/M39</f>
        <v>0.2149083333333333</v>
      </c>
      <c r="N36" s="65" t="n">
        <f aca="false" ca="false" dt2D="false" dtr="false" t="normal">N35/N39</f>
        <v>0.20915833333333333</v>
      </c>
      <c r="O36" s="65" t="n">
        <f aca="false" ca="false" dt2D="false" dtr="false" t="normal">O35/O39</f>
        <v>0.18359999999999999</v>
      </c>
      <c r="P36" s="65" t="n">
        <f aca="false" ca="false" dt2D="false" dtr="false" t="normal">P35/P39</f>
        <v>0.1711111111111111</v>
      </c>
      <c r="Q36" s="65" t="n">
        <f aca="false" ca="false" dt2D="false" dtr="false" t="normal">Q35/Q39</f>
        <v>0.1416666666666667</v>
      </c>
    </row>
    <row outlineLevel="0" r="37">
      <c r="A37" s="61" t="s">
        <v>237</v>
      </c>
      <c r="B37" s="40" t="n">
        <v>41000</v>
      </c>
      <c r="C37" s="66" t="n">
        <v>1612</v>
      </c>
      <c r="D37" s="66" t="n">
        <f aca="false" ca="false" dt2D="false" dtr="false" t="normal">D34+D30+D26</f>
        <v>1037.29</v>
      </c>
      <c r="E37" s="66" t="n">
        <v>1471</v>
      </c>
      <c r="F37" s="66" t="n">
        <v>5428</v>
      </c>
      <c r="G37" s="66" t="n">
        <v>41394</v>
      </c>
      <c r="H37" s="66" t="n">
        <v>5857</v>
      </c>
      <c r="I37" s="67" t="n">
        <v>35</v>
      </c>
      <c r="J37" s="66" t="n">
        <v>4051</v>
      </c>
      <c r="K37" s="66" t="n">
        <v>31979</v>
      </c>
      <c r="L37" s="67" t="n">
        <v>294</v>
      </c>
      <c r="M37" s="66" t="n">
        <v>14832</v>
      </c>
      <c r="N37" s="66" t="n">
        <v>26375</v>
      </c>
      <c r="O37" s="66" t="n">
        <v>7046</v>
      </c>
      <c r="P37" s="67" t="n">
        <v>466</v>
      </c>
      <c r="Q37" s="62" t="n">
        <f aca="false" ca="false" dt2D="false" dtr="false" t="normal">Q34+Q30+Q26</f>
        <v>11.59</v>
      </c>
    </row>
    <row outlineLevel="0" r="38">
      <c r="A38" s="61" t="s">
        <v>238</v>
      </c>
      <c r="B38" s="40" t="n">
        <v>2050</v>
      </c>
      <c r="C38" s="67" t="n">
        <v>81</v>
      </c>
      <c r="D38" s="67" t="n">
        <f aca="false" ca="false" dt2D="false" dtr="false" t="normal">D35+D27+D31</f>
        <v>51.86</v>
      </c>
      <c r="E38" s="67" t="n">
        <v>74</v>
      </c>
      <c r="F38" s="67" t="n">
        <v>271</v>
      </c>
      <c r="G38" s="66" t="n">
        <v>2070</v>
      </c>
      <c r="H38" s="66" t="n">
        <v>292.85</v>
      </c>
      <c r="I38" s="67" t="n">
        <v>2</v>
      </c>
      <c r="J38" s="67" t="n">
        <v>203</v>
      </c>
      <c r="K38" s="66" t="n">
        <v>1599</v>
      </c>
      <c r="L38" s="67" t="n">
        <v>15</v>
      </c>
      <c r="M38" s="67" t="n">
        <v>742</v>
      </c>
      <c r="N38" s="66" t="n">
        <v>1319</v>
      </c>
      <c r="O38" s="67" t="n">
        <v>352</v>
      </c>
      <c r="P38" s="67" t="n">
        <v>23</v>
      </c>
      <c r="Q38" s="62" t="n">
        <f aca="false" ca="false" dt2D="false" dtr="false" t="normal">Q35+Q31+Q27</f>
        <v>0.664</v>
      </c>
    </row>
    <row outlineLevel="0" r="39">
      <c r="A39" s="61" t="s">
        <v>243</v>
      </c>
      <c r="B39" s="37" t="n"/>
      <c r="C39" s="67" t="n">
        <v>109</v>
      </c>
      <c r="D39" s="67" t="s">
        <v>240</v>
      </c>
      <c r="E39" s="67" t="n">
        <v>121</v>
      </c>
      <c r="F39" s="67" t="n">
        <v>393</v>
      </c>
      <c r="G39" s="66" t="n">
        <v>3079</v>
      </c>
      <c r="H39" s="66" t="n">
        <v>300</v>
      </c>
      <c r="I39" s="67" t="n">
        <v>1</v>
      </c>
      <c r="J39" s="67" t="n">
        <v>70</v>
      </c>
      <c r="K39" s="67" t="n">
        <v>900</v>
      </c>
      <c r="L39" s="67" t="n">
        <v>13</v>
      </c>
      <c r="M39" s="66" t="n">
        <v>1200</v>
      </c>
      <c r="N39" s="66" t="n">
        <v>1200</v>
      </c>
      <c r="O39" s="67" t="n">
        <v>300</v>
      </c>
      <c r="P39" s="67" t="n">
        <v>18</v>
      </c>
      <c r="Q39" s="68" t="n">
        <v>1.2</v>
      </c>
    </row>
    <row outlineLevel="0" r="40">
      <c r="A40" s="61" t="s">
        <v>242</v>
      </c>
      <c r="B40" s="37" t="n"/>
      <c r="C40" s="65" t="n">
        <f aca="false" ca="false" dt2D="false" dtr="false" t="normal">C38/C39</f>
        <v>0.7431192660550459</v>
      </c>
      <c r="D40" s="65" t="n">
        <f aca="false" ca="false" dt2D="false" dtr="false" t="normal">D38/C38</f>
        <v>0.6402469135802469</v>
      </c>
      <c r="E40" s="65" t="n">
        <f aca="false" ca="false" dt2D="false" dtr="false" t="normal">E38/E39</f>
        <v>0.6115702479338843</v>
      </c>
      <c r="F40" s="65" t="n">
        <f aca="false" ca="false" dt2D="false" dtr="false" t="normal">F38/F39</f>
        <v>0.6895674300254453</v>
      </c>
      <c r="G40" s="65" t="n">
        <f aca="false" ca="false" dt2D="false" dtr="false" t="normal">G38/G39</f>
        <v>0.6722962000649562</v>
      </c>
      <c r="H40" s="65" t="n">
        <f aca="false" ca="false" dt2D="false" dtr="false" t="normal">H38/H39</f>
        <v>0.9761666666666667</v>
      </c>
      <c r="I40" s="65" t="n">
        <f aca="false" ca="false" dt2D="false" dtr="false" t="normal">I38/I39</f>
        <v>2</v>
      </c>
      <c r="J40" s="65" t="n">
        <f aca="false" ca="false" dt2D="false" dtr="false" t="normal">J38/J39</f>
        <v>2.9</v>
      </c>
      <c r="K40" s="65" t="n">
        <f aca="false" ca="false" dt2D="false" dtr="false" t="normal">K38/K39</f>
        <v>1.7766666666666666</v>
      </c>
      <c r="L40" s="65" t="n">
        <f aca="false" ca="false" dt2D="false" dtr="false" t="normal">L38/L39</f>
        <v>1.1538461538461537</v>
      </c>
      <c r="M40" s="65" t="n">
        <f aca="false" ca="false" dt2D="false" dtr="false" t="normal">M38/M39</f>
        <v>0.6183333333333333</v>
      </c>
      <c r="N40" s="65" t="n">
        <f aca="false" ca="false" dt2D="false" dtr="false" t="normal">N38/N39</f>
        <v>1.0991666666666666</v>
      </c>
      <c r="O40" s="65" t="n">
        <f aca="false" ca="false" dt2D="false" dtr="false" t="normal">O38/O39</f>
        <v>1.1733333333333333</v>
      </c>
      <c r="P40" s="65" t="n">
        <f aca="false" ca="false" dt2D="false" dtr="false" t="normal">P38/P39</f>
        <v>1.2777777777777777</v>
      </c>
      <c r="Q40" s="65" t="n">
        <f aca="false" ca="false" dt2D="false" dtr="false" t="normal">Q38/Q39</f>
        <v>0.5533333333333333</v>
      </c>
    </row>
  </sheetData>
  <mergeCells count="19">
    <mergeCell ref="Q24:Q25"/>
    <mergeCell ref="H24:H25"/>
    <mergeCell ref="G24:G25"/>
    <mergeCell ref="B24:B25"/>
    <mergeCell ref="A24:A25"/>
    <mergeCell ref="I24:L24"/>
    <mergeCell ref="M24:P24"/>
    <mergeCell ref="C24:F24"/>
    <mergeCell ref="A23:Q23"/>
    <mergeCell ref="A2:O3"/>
    <mergeCell ref="A4:Q4"/>
    <mergeCell ref="I5:L5"/>
    <mergeCell ref="C5:F5"/>
    <mergeCell ref="B5:B6"/>
    <mergeCell ref="G5:G6"/>
    <mergeCell ref="Q5:Q6"/>
    <mergeCell ref="A5:A6"/>
    <mergeCell ref="M5:P5"/>
    <mergeCell ref="H5:H6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3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79"/>
  <sheetViews>
    <sheetView showZeros="true" workbookViewId="0"/>
  </sheetViews>
  <sheetFormatPr baseColWidth="8" customHeight="false" defaultColWidth="9.14062530925693" defaultRowHeight="16.5" zeroHeight="false"/>
  <cols>
    <col bestFit="true" customWidth="true" max="7" min="1" outlineLevel="0" style="2" width="9.14062530925693"/>
    <col customWidth="true" max="8" min="8" outlineLevel="0" style="2" width="6.99999983083382"/>
    <col bestFit="true" customWidth="true" max="12" min="9" outlineLevel="0" style="2" width="9.14062530925693"/>
    <col customWidth="true" max="13" min="13" outlineLevel="0" style="2" width="7.42578095990643"/>
    <col bestFit="true" customWidth="true" max="16384" min="14" outlineLevel="0" style="2" width="9.14062530925693"/>
  </cols>
  <sheetData>
    <row customFormat="true" ht="16.5" outlineLevel="0" r="1" s="46">
      <c r="A1" s="76" t="n"/>
      <c r="B1" s="76" t="n"/>
      <c r="C1" s="76" t="n"/>
      <c r="D1" s="76" t="n"/>
      <c r="E1" s="76" t="n"/>
      <c r="F1" s="76" t="n"/>
      <c r="G1" s="76" t="n"/>
      <c r="H1" s="76" t="n"/>
      <c r="I1" s="76" t="n"/>
      <c r="J1" s="76" t="n"/>
      <c r="K1" s="76" t="n"/>
      <c r="L1" s="76" t="n"/>
      <c r="M1" s="76" t="n"/>
      <c r="N1" s="76" t="n"/>
      <c r="O1" s="76" t="n"/>
      <c r="P1" s="47" t="s">
        <v>244</v>
      </c>
      <c r="Q1" s="76" t="n"/>
      <c r="R1" s="46" t="n"/>
      <c r="S1" s="46" t="n"/>
      <c r="T1" s="46" t="n"/>
      <c r="U1" s="46" t="n"/>
      <c r="V1" s="46" t="n"/>
      <c r="W1" s="46" t="n"/>
      <c r="X1" s="46" t="n"/>
      <c r="Y1" s="46" t="n"/>
      <c r="Z1" s="46" t="n"/>
      <c r="AA1" s="46" t="n"/>
      <c r="AB1" s="46" t="n"/>
      <c r="AC1" s="46" t="n"/>
      <c r="AD1" s="46" t="n"/>
      <c r="AE1" s="46" t="n"/>
      <c r="AF1" s="46" t="n"/>
      <c r="AG1" s="46" t="n"/>
      <c r="AH1" s="46" t="n"/>
      <c r="AI1" s="46" t="n"/>
      <c r="AJ1" s="46" t="n"/>
      <c r="AK1" s="46" t="n"/>
      <c r="AL1" s="46" t="n"/>
      <c r="AM1" s="46" t="n"/>
      <c r="AN1" s="46" t="n"/>
      <c r="AO1" s="46" t="n"/>
      <c r="AP1" s="46" t="n"/>
      <c r="AQ1" s="46" t="n"/>
      <c r="AR1" s="46" t="n"/>
      <c r="AS1" s="46" t="n"/>
      <c r="AT1" s="46" t="n"/>
      <c r="AU1" s="46" t="n"/>
      <c r="AV1" s="46" t="n"/>
      <c r="AW1" s="46" t="n"/>
      <c r="AX1" s="46" t="n"/>
      <c r="AY1" s="46" t="n"/>
      <c r="AZ1" s="46" t="n"/>
      <c r="BA1" s="46" t="n"/>
      <c r="BB1" s="46" t="n"/>
      <c r="BC1" s="46" t="n"/>
      <c r="BD1" s="46" t="n"/>
      <c r="BE1" s="46" t="n"/>
      <c r="BF1" s="46" t="n"/>
      <c r="BG1" s="46" t="n"/>
      <c r="BH1" s="46" t="n"/>
      <c r="BI1" s="46" t="n"/>
      <c r="BJ1" s="46" t="n"/>
      <c r="BK1" s="46" t="n"/>
      <c r="BL1" s="46" t="n"/>
      <c r="BM1" s="46" t="n"/>
      <c r="BN1" s="46" t="n"/>
      <c r="BO1" s="46" t="n"/>
      <c r="BP1" s="46" t="n"/>
      <c r="BQ1" s="46" t="n"/>
      <c r="BR1" s="46" t="n"/>
      <c r="BS1" s="46" t="n"/>
      <c r="BT1" s="46" t="n"/>
      <c r="BU1" s="46" t="n"/>
      <c r="BV1" s="46" t="n"/>
      <c r="BW1" s="46" t="n"/>
      <c r="BX1" s="46" t="n"/>
      <c r="BY1" s="46" t="n"/>
      <c r="BZ1" s="46" t="n"/>
      <c r="CA1" s="46" t="n"/>
      <c r="CB1" s="46" t="n"/>
      <c r="CC1" s="46" t="n"/>
      <c r="CD1" s="46" t="n"/>
      <c r="CE1" s="46" t="n"/>
      <c r="CF1" s="46" t="n"/>
      <c r="CG1" s="46" t="n"/>
      <c r="CH1" s="46" t="n"/>
      <c r="CI1" s="46" t="n"/>
      <c r="CJ1" s="46" t="n"/>
      <c r="CK1" s="46" t="n"/>
      <c r="CL1" s="46" t="n"/>
      <c r="CM1" s="46" t="n"/>
      <c r="CN1" s="46" t="n"/>
      <c r="CO1" s="46" t="n"/>
      <c r="CP1" s="46" t="n"/>
      <c r="CQ1" s="46" t="n"/>
      <c r="CR1" s="46" t="n"/>
      <c r="CS1" s="46" t="n"/>
      <c r="CT1" s="46" t="n"/>
      <c r="CU1" s="46" t="n"/>
      <c r="CV1" s="46" t="n"/>
      <c r="CW1" s="46" t="n"/>
      <c r="CX1" s="46" t="n"/>
      <c r="CY1" s="46" t="n"/>
      <c r="CZ1" s="46" t="n"/>
      <c r="DA1" s="46" t="n"/>
      <c r="DB1" s="46" t="n"/>
      <c r="DC1" s="46" t="n"/>
      <c r="DD1" s="46" t="n"/>
      <c r="DE1" s="46" t="n"/>
      <c r="DF1" s="46" t="n"/>
      <c r="DG1" s="46" t="n"/>
      <c r="DH1" s="46" t="n"/>
      <c r="DI1" s="46" t="n"/>
      <c r="DJ1" s="46" t="n"/>
      <c r="DK1" s="46" t="n"/>
      <c r="DL1" s="46" t="n"/>
      <c r="DM1" s="46" t="n"/>
      <c r="DN1" s="46" t="n"/>
      <c r="DO1" s="46" t="n"/>
      <c r="DP1" s="46" t="n"/>
      <c r="DQ1" s="46" t="n"/>
      <c r="DR1" s="46" t="n"/>
      <c r="DS1" s="46" t="n"/>
      <c r="DT1" s="46" t="n"/>
      <c r="DU1" s="46" t="n"/>
      <c r="DV1" s="46" t="n"/>
      <c r="DW1" s="46" t="n"/>
      <c r="DX1" s="46" t="n"/>
      <c r="DY1" s="46" t="n"/>
      <c r="DZ1" s="46" t="n"/>
      <c r="EA1" s="46" t="n"/>
      <c r="EB1" s="46" t="n"/>
      <c r="EC1" s="46" t="n"/>
      <c r="ED1" s="46" t="n"/>
      <c r="EE1" s="46" t="n"/>
      <c r="EF1" s="46" t="n"/>
      <c r="EG1" s="46" t="n"/>
      <c r="EH1" s="46" t="n"/>
      <c r="EI1" s="46" t="n"/>
      <c r="EJ1" s="46" t="n"/>
      <c r="EK1" s="46" t="n"/>
      <c r="EL1" s="46" t="n"/>
      <c r="EM1" s="46" t="n"/>
      <c r="EN1" s="46" t="n"/>
      <c r="EO1" s="46" t="n"/>
      <c r="EP1" s="46" t="n"/>
      <c r="EQ1" s="46" t="n"/>
      <c r="ER1" s="46" t="n"/>
      <c r="ES1" s="46" t="n"/>
      <c r="ET1" s="46" t="n"/>
      <c r="EU1" s="46" t="n"/>
      <c r="EV1" s="46" t="n"/>
      <c r="EW1" s="46" t="n"/>
      <c r="EX1" s="46" t="n"/>
      <c r="EY1" s="46" t="n"/>
      <c r="EZ1" s="46" t="n"/>
      <c r="FA1" s="46" t="n"/>
      <c r="FB1" s="46" t="n"/>
      <c r="FC1" s="46" t="n"/>
      <c r="FD1" s="46" t="n"/>
      <c r="FE1" s="46" t="n"/>
      <c r="FF1" s="46" t="n"/>
      <c r="FG1" s="46" t="n"/>
      <c r="FH1" s="46" t="n"/>
      <c r="FI1" s="46" t="n"/>
      <c r="FJ1" s="46" t="n"/>
      <c r="FK1" s="46" t="n"/>
      <c r="FL1" s="46" t="n"/>
      <c r="FM1" s="46" t="n"/>
      <c r="FN1" s="46" t="n"/>
      <c r="FO1" s="46" t="n"/>
      <c r="FP1" s="46" t="n"/>
      <c r="FQ1" s="46" t="n"/>
      <c r="FR1" s="46" t="n"/>
      <c r="FS1" s="46" t="n"/>
      <c r="FT1" s="46" t="n"/>
      <c r="FU1" s="46" t="n"/>
      <c r="FV1" s="46" t="n"/>
      <c r="FW1" s="46" t="n"/>
      <c r="FX1" s="46" t="n"/>
      <c r="FY1" s="46" t="n"/>
      <c r="FZ1" s="46" t="n"/>
      <c r="GA1" s="46" t="n"/>
      <c r="GB1" s="46" t="n"/>
      <c r="GC1" s="46" t="n"/>
      <c r="GD1" s="46" t="n"/>
      <c r="GE1" s="46" t="n"/>
      <c r="GF1" s="46" t="n"/>
      <c r="GG1" s="46" t="n"/>
      <c r="GH1" s="46" t="n"/>
      <c r="GI1" s="46" t="n"/>
      <c r="GJ1" s="46" t="n"/>
      <c r="GK1" s="46" t="n"/>
      <c r="GL1" s="46" t="n"/>
      <c r="GM1" s="46" t="n"/>
      <c r="GN1" s="46" t="n"/>
      <c r="GO1" s="46" t="n"/>
      <c r="GP1" s="46" t="n"/>
      <c r="GQ1" s="46" t="n"/>
      <c r="GR1" s="46" t="n"/>
      <c r="GS1" s="46" t="n"/>
      <c r="GT1" s="46" t="n"/>
      <c r="GU1" s="46" t="n"/>
      <c r="GV1" s="46" t="n"/>
      <c r="GW1" s="46" t="n"/>
      <c r="GX1" s="46" t="n"/>
      <c r="GY1" s="46" t="n"/>
      <c r="GZ1" s="46" t="n"/>
      <c r="HA1" s="46" t="n"/>
      <c r="HB1" s="46" t="n"/>
      <c r="HC1" s="46" t="n"/>
      <c r="HD1" s="46" t="n"/>
      <c r="HE1" s="46" t="n"/>
      <c r="HF1" s="46" t="n"/>
      <c r="HG1" s="46" t="n"/>
      <c r="HH1" s="46" t="n"/>
      <c r="HI1" s="46" t="n"/>
      <c r="HJ1" s="46" t="n"/>
      <c r="HK1" s="46" t="n"/>
      <c r="HL1" s="46" t="n"/>
      <c r="HM1" s="46" t="n"/>
      <c r="HN1" s="46" t="n"/>
      <c r="HO1" s="46" t="n"/>
      <c r="HP1" s="46" t="n"/>
      <c r="HQ1" s="46" t="n"/>
      <c r="HR1" s="46" t="n"/>
      <c r="HS1" s="46" t="n"/>
      <c r="HT1" s="46" t="n"/>
      <c r="HU1" s="46" t="n"/>
      <c r="HV1" s="46" t="n"/>
      <c r="HW1" s="46" t="n"/>
      <c r="HX1" s="46" t="n"/>
      <c r="HY1" s="46" t="n"/>
      <c r="HZ1" s="46" t="n"/>
      <c r="IA1" s="46" t="n"/>
      <c r="IB1" s="46" t="n"/>
      <c r="IC1" s="46" t="n"/>
      <c r="ID1" s="46" t="n"/>
      <c r="IE1" s="46" t="n"/>
      <c r="IF1" s="46" t="n"/>
      <c r="IG1" s="46" t="n"/>
      <c r="IH1" s="46" t="n"/>
      <c r="II1" s="46" t="n"/>
      <c r="IJ1" s="46" t="n"/>
      <c r="IK1" s="46" t="n"/>
      <c r="IL1" s="46" t="n"/>
      <c r="IM1" s="46" t="n"/>
      <c r="IN1" s="46" t="n"/>
      <c r="IO1" s="46" t="n"/>
      <c r="IP1" s="46" t="n"/>
      <c r="IQ1" s="46" t="n"/>
      <c r="IR1" s="46" t="n"/>
      <c r="IS1" s="46" t="n"/>
      <c r="IT1" s="46" t="n"/>
      <c r="IU1" s="46" t="n"/>
      <c r="IV1" s="46" t="n"/>
      <c r="IW1" s="46" t="n"/>
      <c r="IX1" s="46" t="n"/>
      <c r="IY1" s="46" t="n"/>
      <c r="IZ1" s="46" t="n"/>
      <c r="JA1" s="46" t="n"/>
      <c r="JB1" s="46" t="n"/>
      <c r="JC1" s="46" t="n"/>
      <c r="JD1" s="46" t="n"/>
      <c r="JE1" s="46" t="n"/>
      <c r="JF1" s="46" t="n"/>
      <c r="JG1" s="46" t="n"/>
      <c r="JH1" s="46" t="n"/>
      <c r="JI1" s="46" t="n"/>
      <c r="JJ1" s="46" t="n"/>
      <c r="JK1" s="46" t="n"/>
      <c r="JL1" s="46" t="n"/>
      <c r="JM1" s="46" t="n"/>
      <c r="JN1" s="46" t="n"/>
      <c r="JO1" s="46" t="n"/>
      <c r="JP1" s="46" t="n"/>
      <c r="JQ1" s="46" t="n"/>
      <c r="JR1" s="46" t="n"/>
      <c r="JS1" s="46" t="n"/>
      <c r="JT1" s="46" t="n"/>
      <c r="JU1" s="46" t="n"/>
      <c r="JV1" s="46" t="n"/>
      <c r="JW1" s="46" t="n"/>
      <c r="JX1" s="46" t="n"/>
      <c r="JY1" s="46" t="n"/>
      <c r="JZ1" s="46" t="n"/>
      <c r="KA1" s="46" t="n"/>
      <c r="KB1" s="46" t="n"/>
      <c r="KC1" s="46" t="n"/>
      <c r="KD1" s="46" t="n"/>
      <c r="KE1" s="46" t="n"/>
      <c r="KF1" s="46" t="n"/>
      <c r="KG1" s="46" t="n"/>
      <c r="KH1" s="46" t="n"/>
      <c r="KI1" s="46" t="n"/>
      <c r="KJ1" s="46" t="n"/>
      <c r="KK1" s="46" t="n"/>
      <c r="KL1" s="46" t="n"/>
      <c r="KM1" s="46" t="n"/>
      <c r="KN1" s="46" t="n"/>
      <c r="KO1" s="46" t="n"/>
      <c r="KP1" s="46" t="n"/>
      <c r="KQ1" s="46" t="n"/>
      <c r="KR1" s="46" t="n"/>
      <c r="KS1" s="46" t="n"/>
      <c r="KT1" s="46" t="n"/>
      <c r="KU1" s="46" t="n"/>
      <c r="KV1" s="46" t="n"/>
      <c r="KW1" s="46" t="n"/>
      <c r="KX1" s="46" t="n"/>
      <c r="KY1" s="46" t="n"/>
      <c r="KZ1" s="46" t="n"/>
      <c r="LA1" s="46" t="n"/>
      <c r="LB1" s="46" t="n"/>
      <c r="LC1" s="46" t="n"/>
      <c r="LD1" s="46" t="n"/>
      <c r="LE1" s="46" t="n"/>
      <c r="LF1" s="46" t="n"/>
      <c r="LG1" s="46" t="n"/>
      <c r="LH1" s="46" t="n"/>
      <c r="LI1" s="46" t="n"/>
      <c r="LJ1" s="46" t="n"/>
      <c r="LK1" s="46" t="n"/>
      <c r="LL1" s="46" t="n"/>
      <c r="LM1" s="46" t="n"/>
      <c r="LN1" s="46" t="n"/>
      <c r="LO1" s="46" t="n"/>
      <c r="LP1" s="46" t="n"/>
      <c r="LQ1" s="46" t="n"/>
      <c r="LR1" s="46" t="n"/>
      <c r="LS1" s="46" t="n"/>
      <c r="LT1" s="46" t="n"/>
      <c r="LU1" s="46" t="n"/>
      <c r="LV1" s="46" t="n"/>
      <c r="LW1" s="46" t="n"/>
      <c r="LX1" s="46" t="n"/>
      <c r="LY1" s="46" t="n"/>
      <c r="LZ1" s="46" t="n"/>
      <c r="MA1" s="46" t="n"/>
      <c r="MB1" s="46" t="n"/>
      <c r="MC1" s="46" t="n"/>
      <c r="MD1" s="46" t="n"/>
      <c r="ME1" s="46" t="n"/>
      <c r="MF1" s="46" t="n"/>
      <c r="MG1" s="46" t="n"/>
      <c r="MH1" s="46" t="n"/>
      <c r="MI1" s="46" t="n"/>
      <c r="MJ1" s="46" t="n"/>
      <c r="MK1" s="46" t="n"/>
      <c r="ML1" s="46" t="n"/>
      <c r="MM1" s="46" t="n"/>
      <c r="MN1" s="46" t="n"/>
      <c r="MO1" s="46" t="n"/>
      <c r="MP1" s="46" t="n"/>
      <c r="MQ1" s="46" t="n"/>
      <c r="MR1" s="46" t="n"/>
      <c r="MS1" s="46" t="n"/>
      <c r="MT1" s="46" t="n"/>
      <c r="MU1" s="46" t="n"/>
      <c r="MV1" s="46" t="n"/>
      <c r="MW1" s="46" t="n"/>
      <c r="MX1" s="46" t="n"/>
      <c r="MY1" s="46" t="n"/>
      <c r="MZ1" s="46" t="n"/>
      <c r="NA1" s="46" t="n"/>
      <c r="NB1" s="46" t="n"/>
      <c r="NC1" s="46" t="n"/>
      <c r="ND1" s="46" t="n"/>
      <c r="NE1" s="46" t="n"/>
      <c r="NF1" s="46" t="n"/>
      <c r="NG1" s="46" t="n"/>
      <c r="NH1" s="46" t="n"/>
      <c r="NI1" s="46" t="n"/>
      <c r="NJ1" s="46" t="n"/>
      <c r="NK1" s="46" t="n"/>
      <c r="NL1" s="46" t="n"/>
      <c r="NM1" s="46" t="n"/>
      <c r="NN1" s="46" t="n"/>
      <c r="NO1" s="46" t="n"/>
      <c r="NP1" s="46" t="n"/>
      <c r="NQ1" s="46" t="n"/>
      <c r="NR1" s="46" t="n"/>
      <c r="NS1" s="46" t="n"/>
      <c r="NT1" s="46" t="n"/>
      <c r="NU1" s="46" t="n"/>
      <c r="NV1" s="46" t="n"/>
      <c r="NW1" s="46" t="n"/>
      <c r="NX1" s="46" t="n"/>
      <c r="NY1" s="46" t="n"/>
      <c r="NZ1" s="46" t="n"/>
      <c r="OA1" s="46" t="n"/>
      <c r="OB1" s="46" t="n"/>
      <c r="OC1" s="46" t="n"/>
      <c r="OD1" s="46" t="n"/>
      <c r="OE1" s="46" t="n"/>
      <c r="OF1" s="46" t="n"/>
      <c r="OG1" s="46" t="n"/>
      <c r="OH1" s="46" t="n"/>
      <c r="OI1" s="46" t="n"/>
      <c r="OJ1" s="46" t="n"/>
      <c r="OK1" s="46" t="n"/>
      <c r="OL1" s="46" t="n"/>
      <c r="OM1" s="46" t="n"/>
      <c r="ON1" s="46" t="n"/>
      <c r="OO1" s="46" t="n"/>
      <c r="OP1" s="46" t="n"/>
      <c r="OQ1" s="46" t="n"/>
      <c r="OR1" s="46" t="n"/>
      <c r="OS1" s="46" t="n"/>
      <c r="OT1" s="46" t="n"/>
      <c r="OU1" s="46" t="n"/>
      <c r="OV1" s="46" t="n"/>
      <c r="OW1" s="46" t="n"/>
      <c r="OX1" s="46" t="n"/>
      <c r="OY1" s="46" t="n"/>
      <c r="OZ1" s="46" t="n"/>
      <c r="PA1" s="46" t="n"/>
      <c r="PB1" s="46" t="n"/>
      <c r="PC1" s="46" t="n"/>
      <c r="PD1" s="46" t="n"/>
      <c r="PE1" s="46" t="n"/>
      <c r="PF1" s="46" t="n"/>
      <c r="PG1" s="46" t="n"/>
      <c r="PH1" s="46" t="n"/>
      <c r="PI1" s="46" t="n"/>
      <c r="PJ1" s="46" t="n"/>
      <c r="PK1" s="46" t="n"/>
      <c r="PL1" s="46" t="n"/>
      <c r="PM1" s="46" t="n"/>
      <c r="PN1" s="46" t="n"/>
      <c r="PO1" s="46" t="n"/>
      <c r="PP1" s="46" t="n"/>
      <c r="PQ1" s="46" t="n"/>
      <c r="PR1" s="46" t="n"/>
      <c r="PS1" s="46" t="n"/>
      <c r="PT1" s="46" t="n"/>
      <c r="PU1" s="46" t="n"/>
      <c r="PV1" s="46" t="n"/>
      <c r="PW1" s="46" t="n"/>
      <c r="PX1" s="46" t="n"/>
      <c r="PY1" s="46" t="n"/>
      <c r="PZ1" s="46" t="n"/>
      <c r="QA1" s="46" t="n"/>
      <c r="QB1" s="46" t="n"/>
      <c r="QC1" s="46" t="n"/>
      <c r="QD1" s="46" t="n"/>
      <c r="QE1" s="46" t="n"/>
      <c r="QF1" s="46" t="n"/>
      <c r="QG1" s="46" t="n"/>
      <c r="QH1" s="46" t="n"/>
      <c r="QI1" s="46" t="n"/>
      <c r="QJ1" s="46" t="n"/>
      <c r="QK1" s="46" t="n"/>
      <c r="QL1" s="46" t="n"/>
      <c r="QM1" s="46" t="n"/>
      <c r="QN1" s="46" t="n"/>
      <c r="QO1" s="46" t="n"/>
      <c r="QP1" s="46" t="n"/>
      <c r="QQ1" s="46" t="n"/>
      <c r="QR1" s="46" t="n"/>
      <c r="QS1" s="46" t="n"/>
      <c r="QT1" s="46" t="n"/>
      <c r="QU1" s="46" t="n"/>
      <c r="QV1" s="46" t="n"/>
      <c r="QW1" s="46" t="n"/>
      <c r="QX1" s="46" t="n"/>
      <c r="QY1" s="46" t="n"/>
      <c r="QZ1" s="46" t="n"/>
      <c r="RA1" s="46" t="n"/>
      <c r="RB1" s="46" t="n"/>
      <c r="RC1" s="46" t="n"/>
      <c r="RD1" s="46" t="n"/>
      <c r="RE1" s="46" t="n"/>
      <c r="RF1" s="46" t="n"/>
      <c r="RG1" s="46" t="n"/>
      <c r="RH1" s="46" t="n"/>
      <c r="RI1" s="46" t="n"/>
      <c r="RJ1" s="46" t="n"/>
      <c r="RK1" s="46" t="n"/>
      <c r="RL1" s="46" t="n"/>
      <c r="RM1" s="46" t="n"/>
      <c r="RN1" s="46" t="n"/>
      <c r="RO1" s="46" t="n"/>
      <c r="RP1" s="46" t="n"/>
      <c r="RQ1" s="46" t="n"/>
      <c r="RR1" s="46" t="n"/>
      <c r="RS1" s="46" t="n"/>
      <c r="RT1" s="46" t="n"/>
      <c r="RU1" s="46" t="n"/>
      <c r="RV1" s="46" t="n"/>
      <c r="RW1" s="46" t="n"/>
      <c r="RX1" s="46" t="n"/>
      <c r="RY1" s="46" t="n"/>
      <c r="RZ1" s="46" t="n"/>
      <c r="SA1" s="46" t="n"/>
      <c r="SB1" s="46" t="n"/>
      <c r="SC1" s="46" t="n"/>
      <c r="SD1" s="46" t="n"/>
      <c r="SE1" s="46" t="n"/>
      <c r="SF1" s="46" t="n"/>
      <c r="SG1" s="46" t="n"/>
      <c r="SH1" s="46" t="n"/>
      <c r="SI1" s="46" t="n"/>
      <c r="SJ1" s="46" t="n"/>
      <c r="SK1" s="46" t="n"/>
      <c r="SL1" s="46" t="n"/>
      <c r="SM1" s="46" t="n"/>
      <c r="SN1" s="46" t="n"/>
      <c r="SO1" s="46" t="n"/>
      <c r="SP1" s="46" t="n"/>
      <c r="SQ1" s="46" t="n"/>
      <c r="SR1" s="46" t="n"/>
      <c r="SS1" s="46" t="n"/>
      <c r="ST1" s="46" t="n"/>
      <c r="SU1" s="46" t="n"/>
      <c r="SV1" s="46" t="n"/>
      <c r="SW1" s="46" t="n"/>
      <c r="SX1" s="46" t="n"/>
      <c r="SY1" s="46" t="n"/>
      <c r="SZ1" s="46" t="n"/>
      <c r="TA1" s="46" t="n"/>
      <c r="TB1" s="46" t="n"/>
      <c r="TC1" s="46" t="n"/>
      <c r="TD1" s="46" t="n"/>
      <c r="TE1" s="46" t="n"/>
      <c r="TF1" s="46" t="n"/>
      <c r="TG1" s="46" t="n"/>
      <c r="TH1" s="46" t="n"/>
      <c r="TI1" s="46" t="n"/>
      <c r="TJ1" s="46" t="n"/>
      <c r="TK1" s="46" t="n"/>
      <c r="TL1" s="46" t="n"/>
      <c r="TM1" s="46" t="n"/>
      <c r="TN1" s="46" t="n"/>
      <c r="TO1" s="46" t="n"/>
      <c r="TP1" s="46" t="n"/>
      <c r="TQ1" s="46" t="n"/>
      <c r="TR1" s="46" t="n"/>
      <c r="TS1" s="46" t="n"/>
      <c r="TT1" s="46" t="n"/>
      <c r="TU1" s="46" t="n"/>
      <c r="TV1" s="46" t="n"/>
      <c r="TW1" s="46" t="n"/>
      <c r="TX1" s="46" t="n"/>
      <c r="TY1" s="46" t="n"/>
      <c r="TZ1" s="46" t="n"/>
      <c r="UA1" s="46" t="n"/>
      <c r="UB1" s="46" t="n"/>
      <c r="UC1" s="46" t="n"/>
      <c r="UD1" s="46" t="n"/>
      <c r="UE1" s="46" t="n"/>
      <c r="UF1" s="46" t="n"/>
      <c r="UG1" s="46" t="n"/>
      <c r="UH1" s="46" t="n"/>
      <c r="UI1" s="46" t="n"/>
      <c r="UJ1" s="46" t="n"/>
      <c r="UK1" s="46" t="n"/>
      <c r="UL1" s="46" t="n"/>
      <c r="UM1" s="46" t="n"/>
      <c r="UN1" s="46" t="n"/>
      <c r="UO1" s="46" t="n"/>
      <c r="UP1" s="46" t="n"/>
      <c r="UQ1" s="46" t="n"/>
      <c r="UR1" s="46" t="n"/>
      <c r="US1" s="46" t="n"/>
      <c r="UT1" s="46" t="n"/>
      <c r="UU1" s="46" t="n"/>
      <c r="UV1" s="46" t="n"/>
      <c r="UW1" s="46" t="n"/>
      <c r="UX1" s="46" t="n"/>
      <c r="UY1" s="46" t="n"/>
      <c r="UZ1" s="46" t="n"/>
      <c r="VA1" s="46" t="n"/>
      <c r="VB1" s="46" t="n"/>
      <c r="VC1" s="46" t="n"/>
      <c r="VD1" s="46" t="n"/>
      <c r="VE1" s="46" t="n"/>
      <c r="VF1" s="46" t="n"/>
      <c r="VG1" s="46" t="n"/>
      <c r="VH1" s="46" t="n"/>
      <c r="VI1" s="46" t="n"/>
      <c r="VJ1" s="46" t="n"/>
      <c r="VK1" s="46" t="n"/>
      <c r="VL1" s="46" t="n"/>
      <c r="VM1" s="46" t="n"/>
      <c r="VN1" s="46" t="n"/>
      <c r="VO1" s="46" t="n"/>
      <c r="VP1" s="46" t="n"/>
      <c r="VQ1" s="46" t="n"/>
      <c r="VR1" s="46" t="n"/>
      <c r="VS1" s="46" t="n"/>
      <c r="VT1" s="46" t="n"/>
      <c r="VU1" s="46" t="n"/>
      <c r="VV1" s="46" t="n"/>
      <c r="VW1" s="46" t="n"/>
      <c r="VX1" s="46" t="n"/>
      <c r="VY1" s="46" t="n"/>
      <c r="VZ1" s="46" t="n"/>
      <c r="WA1" s="46" t="n"/>
      <c r="WB1" s="46" t="n"/>
      <c r="WC1" s="46" t="n"/>
      <c r="WD1" s="46" t="n"/>
      <c r="WE1" s="46" t="n"/>
      <c r="WF1" s="46" t="n"/>
      <c r="WG1" s="46" t="n"/>
      <c r="WH1" s="46" t="n"/>
      <c r="WI1" s="46" t="n"/>
      <c r="WJ1" s="46" t="n"/>
      <c r="WK1" s="46" t="n"/>
      <c r="WL1" s="46" t="n"/>
      <c r="WM1" s="46" t="n"/>
      <c r="WN1" s="46" t="n"/>
      <c r="WO1" s="46" t="n"/>
      <c r="WP1" s="46" t="n"/>
      <c r="WQ1" s="46" t="n"/>
      <c r="WR1" s="46" t="n"/>
      <c r="WS1" s="46" t="n"/>
      <c r="WT1" s="46" t="n"/>
      <c r="WU1" s="46" t="n"/>
      <c r="WV1" s="46" t="n"/>
      <c r="WW1" s="46" t="n"/>
      <c r="WX1" s="46" t="n"/>
      <c r="WY1" s="46" t="n"/>
      <c r="WZ1" s="46" t="n"/>
      <c r="XA1" s="46" t="n"/>
      <c r="XB1" s="46" t="n"/>
      <c r="XC1" s="46" t="n"/>
      <c r="XD1" s="46" t="n"/>
      <c r="XE1" s="46" t="n"/>
      <c r="XF1" s="46" t="n"/>
      <c r="XG1" s="46" t="n"/>
      <c r="XH1" s="46" t="n"/>
      <c r="XI1" s="46" t="n"/>
      <c r="XJ1" s="46" t="n"/>
      <c r="XK1" s="46" t="n"/>
      <c r="XL1" s="46" t="n"/>
      <c r="XM1" s="46" t="n"/>
      <c r="XN1" s="46" t="n"/>
      <c r="XO1" s="46" t="n"/>
      <c r="XP1" s="46" t="n"/>
      <c r="XQ1" s="46" t="n"/>
      <c r="XR1" s="46" t="n"/>
      <c r="XS1" s="46" t="n"/>
      <c r="XT1" s="46" t="n"/>
      <c r="XU1" s="46" t="n"/>
      <c r="XV1" s="46" t="n"/>
      <c r="XW1" s="46" t="n"/>
      <c r="XX1" s="46" t="n"/>
      <c r="XY1" s="46" t="n"/>
      <c r="XZ1" s="46" t="n"/>
      <c r="YA1" s="46" t="n"/>
      <c r="YB1" s="46" t="n"/>
      <c r="YC1" s="46" t="n"/>
      <c r="YD1" s="46" t="n"/>
      <c r="YE1" s="46" t="n"/>
      <c r="YF1" s="46" t="n"/>
      <c r="YG1" s="46" t="n"/>
      <c r="YH1" s="46" t="n"/>
      <c r="YI1" s="46" t="n"/>
      <c r="YJ1" s="46" t="n"/>
      <c r="YK1" s="46" t="n"/>
      <c r="YL1" s="46" t="n"/>
      <c r="YM1" s="46" t="n"/>
      <c r="YN1" s="46" t="n"/>
      <c r="YO1" s="46" t="n"/>
      <c r="YP1" s="46" t="n"/>
      <c r="YQ1" s="46" t="n"/>
      <c r="YR1" s="46" t="n"/>
      <c r="YS1" s="46" t="n"/>
      <c r="YT1" s="46" t="n"/>
      <c r="YU1" s="46" t="n"/>
      <c r="YV1" s="46" t="n"/>
      <c r="YW1" s="46" t="n"/>
      <c r="YX1" s="46" t="n"/>
      <c r="YY1" s="46" t="n"/>
      <c r="YZ1" s="46" t="n"/>
      <c r="ZA1" s="46" t="n"/>
      <c r="ZB1" s="46" t="n"/>
      <c r="ZC1" s="46" t="n"/>
      <c r="ZD1" s="46" t="n"/>
      <c r="ZE1" s="46" t="n"/>
      <c r="ZF1" s="46" t="n"/>
      <c r="ZG1" s="46" t="n"/>
      <c r="ZH1" s="46" t="n"/>
      <c r="ZI1" s="46" t="n"/>
      <c r="ZJ1" s="46" t="n"/>
      <c r="ZK1" s="46" t="n"/>
      <c r="ZL1" s="46" t="n"/>
      <c r="ZM1" s="46" t="n"/>
      <c r="ZN1" s="46" t="n"/>
      <c r="ZO1" s="46" t="n"/>
      <c r="ZP1" s="46" t="n"/>
      <c r="ZQ1" s="46" t="n"/>
      <c r="ZR1" s="46" t="n"/>
      <c r="ZS1" s="46" t="n"/>
      <c r="ZT1" s="46" t="n"/>
      <c r="ZU1" s="46" t="n"/>
      <c r="ZV1" s="46" t="n"/>
      <c r="ZW1" s="46" t="n"/>
      <c r="ZX1" s="46" t="n"/>
      <c r="ZY1" s="46" t="n"/>
      <c r="ZZ1" s="46" t="n"/>
      <c r="AAA1" s="46" t="n"/>
      <c r="AAB1" s="46" t="n"/>
      <c r="AAC1" s="46" t="n"/>
      <c r="AAD1" s="46" t="n"/>
      <c r="AAE1" s="46" t="n"/>
      <c r="AAF1" s="46" t="n"/>
      <c r="AAG1" s="46" t="n"/>
      <c r="AAH1" s="46" t="n"/>
      <c r="AAI1" s="46" t="n"/>
      <c r="AAJ1" s="46" t="n"/>
      <c r="AAK1" s="46" t="n"/>
      <c r="AAL1" s="46" t="n"/>
      <c r="AAM1" s="46" t="n"/>
      <c r="AAN1" s="46" t="n"/>
      <c r="AAO1" s="46" t="n"/>
      <c r="AAP1" s="46" t="n"/>
      <c r="AAQ1" s="46" t="n"/>
      <c r="AAR1" s="46" t="n"/>
      <c r="AAS1" s="46" t="n"/>
      <c r="AAT1" s="46" t="n"/>
      <c r="AAU1" s="46" t="n"/>
      <c r="AAV1" s="46" t="n"/>
      <c r="AAW1" s="46" t="n"/>
      <c r="AAX1" s="46" t="n"/>
      <c r="AAY1" s="46" t="n"/>
      <c r="AAZ1" s="46" t="n"/>
      <c r="ABA1" s="46" t="n"/>
      <c r="ABB1" s="46" t="n"/>
      <c r="ABC1" s="46" t="n"/>
      <c r="ABD1" s="46" t="n"/>
      <c r="ABE1" s="46" t="n"/>
      <c r="ABF1" s="46" t="n"/>
      <c r="ABG1" s="46" t="n"/>
      <c r="ABH1" s="46" t="n"/>
      <c r="ABI1" s="46" t="n"/>
      <c r="ABJ1" s="46" t="n"/>
      <c r="ABK1" s="46" t="n"/>
      <c r="ABL1" s="46" t="n"/>
      <c r="ABM1" s="46" t="n"/>
      <c r="ABN1" s="46" t="n"/>
      <c r="ABO1" s="46" t="n"/>
      <c r="ABP1" s="46" t="n"/>
      <c r="ABQ1" s="46" t="n"/>
      <c r="ABR1" s="46" t="n"/>
      <c r="ABS1" s="46" t="n"/>
      <c r="ABT1" s="46" t="n"/>
      <c r="ABU1" s="46" t="n"/>
      <c r="ABV1" s="46" t="n"/>
      <c r="ABW1" s="46" t="n"/>
      <c r="ABX1" s="46" t="n"/>
      <c r="ABY1" s="46" t="n"/>
      <c r="ABZ1" s="46" t="n"/>
      <c r="ACA1" s="46" t="n"/>
      <c r="ACB1" s="46" t="n"/>
      <c r="ACC1" s="46" t="n"/>
      <c r="ACD1" s="46" t="n"/>
      <c r="ACE1" s="46" t="n"/>
      <c r="ACF1" s="46" t="n"/>
      <c r="ACG1" s="46" t="n"/>
      <c r="ACH1" s="46" t="n"/>
      <c r="ACI1" s="46" t="n"/>
      <c r="ACJ1" s="46" t="n"/>
      <c r="ACK1" s="46" t="n"/>
      <c r="ACL1" s="46" t="n"/>
      <c r="ACM1" s="46" t="n"/>
      <c r="ACN1" s="46" t="n"/>
      <c r="ACO1" s="46" t="n"/>
      <c r="ACP1" s="46" t="n"/>
      <c r="ACQ1" s="46" t="n"/>
      <c r="ACR1" s="46" t="n"/>
      <c r="ACS1" s="46" t="n"/>
      <c r="ACT1" s="46" t="n"/>
      <c r="ACU1" s="46" t="n"/>
      <c r="ACV1" s="46" t="n"/>
      <c r="ACW1" s="46" t="n"/>
      <c r="ACX1" s="46" t="n"/>
      <c r="ACY1" s="46" t="n"/>
      <c r="ACZ1" s="46" t="n"/>
      <c r="ADA1" s="46" t="n"/>
      <c r="ADB1" s="46" t="n"/>
      <c r="ADC1" s="46" t="n"/>
      <c r="ADD1" s="46" t="n"/>
      <c r="ADE1" s="46" t="n"/>
      <c r="ADF1" s="46" t="n"/>
      <c r="ADG1" s="46" t="n"/>
      <c r="ADH1" s="46" t="n"/>
      <c r="ADI1" s="46" t="n"/>
      <c r="ADJ1" s="46" t="n"/>
      <c r="ADK1" s="46" t="n"/>
      <c r="ADL1" s="46" t="n"/>
      <c r="ADM1" s="46" t="n"/>
      <c r="ADN1" s="46" t="n"/>
      <c r="ADO1" s="46" t="n"/>
      <c r="ADP1" s="46" t="n"/>
      <c r="ADQ1" s="46" t="n"/>
      <c r="ADR1" s="46" t="n"/>
      <c r="ADS1" s="46" t="n"/>
      <c r="ADT1" s="46" t="n"/>
      <c r="ADU1" s="46" t="n"/>
      <c r="ADV1" s="46" t="n"/>
      <c r="ADW1" s="46" t="n"/>
      <c r="ADX1" s="46" t="n"/>
      <c r="ADY1" s="46" t="n"/>
      <c r="ADZ1" s="46" t="n"/>
      <c r="AEA1" s="46" t="n"/>
      <c r="AEB1" s="46" t="n"/>
      <c r="AEC1" s="46" t="n"/>
      <c r="AED1" s="46" t="n"/>
      <c r="AEE1" s="46" t="n"/>
      <c r="AEF1" s="46" t="n"/>
      <c r="AEG1" s="46" t="n"/>
      <c r="AEH1" s="46" t="n"/>
      <c r="AEI1" s="46" t="n"/>
      <c r="AEJ1" s="46" t="n"/>
      <c r="AEK1" s="46" t="n"/>
      <c r="AEL1" s="46" t="n"/>
      <c r="AEM1" s="46" t="n"/>
      <c r="AEN1" s="46" t="n"/>
      <c r="AEO1" s="46" t="n"/>
      <c r="AEP1" s="46" t="n"/>
      <c r="AEQ1" s="46" t="n"/>
      <c r="AER1" s="46" t="n"/>
      <c r="AES1" s="46" t="n"/>
      <c r="AET1" s="46" t="n"/>
      <c r="AEU1" s="46" t="n"/>
      <c r="AEV1" s="46" t="n"/>
      <c r="AEW1" s="46" t="n"/>
      <c r="AEX1" s="46" t="n"/>
      <c r="AEY1" s="46" t="n"/>
      <c r="AEZ1" s="46" t="n"/>
      <c r="AFA1" s="46" t="n"/>
      <c r="AFB1" s="46" t="n"/>
      <c r="AFC1" s="46" t="n"/>
      <c r="AFD1" s="46" t="n"/>
      <c r="AFE1" s="46" t="n"/>
      <c r="AFF1" s="46" t="n"/>
      <c r="AFG1" s="46" t="n"/>
      <c r="AFH1" s="46" t="n"/>
      <c r="AFI1" s="46" t="n"/>
      <c r="AFJ1" s="46" t="n"/>
      <c r="AFK1" s="46" t="n"/>
      <c r="AFL1" s="46" t="n"/>
      <c r="AFM1" s="46" t="n"/>
      <c r="AFN1" s="46" t="n"/>
      <c r="AFO1" s="46" t="n"/>
      <c r="AFP1" s="46" t="n"/>
      <c r="AFQ1" s="46" t="n"/>
      <c r="AFR1" s="46" t="n"/>
      <c r="AFS1" s="46" t="n"/>
      <c r="AFT1" s="46" t="n"/>
      <c r="AFU1" s="46" t="n"/>
      <c r="AFV1" s="46" t="n"/>
      <c r="AFW1" s="46" t="n"/>
      <c r="AFX1" s="46" t="n"/>
      <c r="AFY1" s="46" t="n"/>
      <c r="AFZ1" s="46" t="n"/>
      <c r="AGA1" s="46" t="n"/>
      <c r="AGB1" s="46" t="n"/>
      <c r="AGC1" s="46" t="n"/>
      <c r="AGD1" s="46" t="n"/>
      <c r="AGE1" s="46" t="n"/>
      <c r="AGF1" s="46" t="n"/>
      <c r="AGG1" s="46" t="n"/>
      <c r="AGH1" s="46" t="n"/>
      <c r="AGI1" s="46" t="n"/>
      <c r="AGJ1" s="46" t="n"/>
      <c r="AGK1" s="46" t="n"/>
      <c r="AGL1" s="46" t="n"/>
      <c r="AGM1" s="46" t="n"/>
      <c r="AGN1" s="46" t="n"/>
      <c r="AGO1" s="46" t="n"/>
      <c r="AGP1" s="46" t="n"/>
      <c r="AGQ1" s="46" t="n"/>
      <c r="AGR1" s="46" t="n"/>
      <c r="AGS1" s="46" t="n"/>
      <c r="AGT1" s="46" t="n"/>
      <c r="AGU1" s="46" t="n"/>
      <c r="AGV1" s="46" t="n"/>
      <c r="AGW1" s="46" t="n"/>
      <c r="AGX1" s="46" t="n"/>
      <c r="AGY1" s="46" t="n"/>
      <c r="AGZ1" s="46" t="n"/>
      <c r="AHA1" s="46" t="n"/>
      <c r="AHB1" s="46" t="n"/>
      <c r="AHC1" s="46" t="n"/>
      <c r="AHD1" s="46" t="n"/>
      <c r="AHE1" s="46" t="n"/>
      <c r="AHF1" s="46" t="n"/>
      <c r="AHG1" s="46" t="n"/>
      <c r="AHH1" s="46" t="n"/>
      <c r="AHI1" s="46" t="n"/>
      <c r="AHJ1" s="46" t="n"/>
      <c r="AHK1" s="46" t="n"/>
      <c r="AHL1" s="46" t="n"/>
      <c r="AHM1" s="46" t="n"/>
      <c r="AHN1" s="46" t="n"/>
      <c r="AHO1" s="46" t="n"/>
      <c r="AHP1" s="46" t="n"/>
      <c r="AHQ1" s="46" t="n"/>
      <c r="AHR1" s="46" t="n"/>
      <c r="AHS1" s="46" t="n"/>
      <c r="AHT1" s="46" t="n"/>
      <c r="AHU1" s="46" t="n"/>
      <c r="AHV1" s="46" t="n"/>
      <c r="AHW1" s="46" t="n"/>
      <c r="AHX1" s="46" t="n"/>
      <c r="AHY1" s="46" t="n"/>
      <c r="AHZ1" s="46" t="n"/>
      <c r="AIA1" s="46" t="n"/>
      <c r="AIB1" s="46" t="n"/>
      <c r="AIC1" s="46" t="n"/>
      <c r="AID1" s="46" t="n"/>
      <c r="AIE1" s="46" t="n"/>
      <c r="AIF1" s="46" t="n"/>
      <c r="AIG1" s="46" t="n"/>
      <c r="AIH1" s="46" t="n"/>
      <c r="AII1" s="46" t="n"/>
      <c r="AIJ1" s="46" t="n"/>
      <c r="AIK1" s="46" t="n"/>
      <c r="AIL1" s="46" t="n"/>
      <c r="AIM1" s="46" t="n"/>
      <c r="AIN1" s="46" t="n"/>
      <c r="AIO1" s="46" t="n"/>
      <c r="AIP1" s="46" t="n"/>
      <c r="AIQ1" s="46" t="n"/>
      <c r="AIR1" s="46" t="n"/>
      <c r="AIS1" s="46" t="n"/>
      <c r="AIT1" s="46" t="n"/>
      <c r="AIU1" s="46" t="n"/>
      <c r="AIV1" s="46" t="n"/>
      <c r="AIW1" s="46" t="n"/>
      <c r="AIX1" s="46" t="n"/>
      <c r="AIY1" s="46" t="n"/>
      <c r="AIZ1" s="46" t="n"/>
      <c r="AJA1" s="46" t="n"/>
      <c r="AJB1" s="46" t="n"/>
      <c r="AJC1" s="46" t="n"/>
      <c r="AJD1" s="46" t="n"/>
      <c r="AJE1" s="46" t="n"/>
      <c r="AJF1" s="46" t="n"/>
      <c r="AJG1" s="46" t="n"/>
      <c r="AJH1" s="46" t="n"/>
      <c r="AJI1" s="46" t="n"/>
      <c r="AJJ1" s="46" t="n"/>
      <c r="AJK1" s="46" t="n"/>
      <c r="AJL1" s="46" t="n"/>
      <c r="AJM1" s="46" t="n"/>
      <c r="AJN1" s="46" t="n"/>
      <c r="AJO1" s="46" t="n"/>
      <c r="AJP1" s="46" t="n"/>
      <c r="AJQ1" s="46" t="n"/>
      <c r="AJR1" s="46" t="n"/>
      <c r="AJS1" s="46" t="n"/>
      <c r="AJT1" s="46" t="n"/>
      <c r="AJU1" s="46" t="n"/>
      <c r="AJV1" s="46" t="n"/>
      <c r="AJW1" s="46" t="n"/>
      <c r="AJX1" s="46" t="n"/>
      <c r="AJY1" s="46" t="n"/>
      <c r="AJZ1" s="46" t="n"/>
      <c r="AKA1" s="46" t="n"/>
      <c r="AKB1" s="46" t="n"/>
      <c r="AKC1" s="46" t="n"/>
      <c r="AKD1" s="46" t="n"/>
      <c r="AKE1" s="46" t="n"/>
      <c r="AKF1" s="46" t="n"/>
      <c r="AKG1" s="46" t="n"/>
      <c r="AKH1" s="46" t="n"/>
      <c r="AKI1" s="46" t="n"/>
      <c r="AKJ1" s="46" t="n"/>
      <c r="AKK1" s="46" t="n"/>
      <c r="AKL1" s="46" t="n"/>
      <c r="AKM1" s="46" t="n"/>
      <c r="AKN1" s="46" t="n"/>
      <c r="AKO1" s="46" t="n"/>
      <c r="AKP1" s="46" t="n"/>
      <c r="AKQ1" s="46" t="n"/>
      <c r="AKR1" s="46" t="n"/>
      <c r="AKS1" s="46" t="n"/>
      <c r="AKT1" s="46" t="n"/>
      <c r="AKU1" s="46" t="n"/>
      <c r="AKV1" s="46" t="n"/>
      <c r="AKW1" s="46" t="n"/>
      <c r="AKX1" s="46" t="n"/>
      <c r="AKY1" s="46" t="n"/>
      <c r="AKZ1" s="46" t="n"/>
      <c r="ALA1" s="46" t="n"/>
      <c r="ALB1" s="46" t="n"/>
      <c r="ALC1" s="46" t="n"/>
      <c r="ALD1" s="46" t="n"/>
      <c r="ALE1" s="46" t="n"/>
      <c r="ALF1" s="46" t="n"/>
      <c r="ALG1" s="46" t="n"/>
      <c r="ALH1" s="46" t="n"/>
      <c r="ALI1" s="46" t="n"/>
      <c r="ALJ1" s="46" t="n"/>
      <c r="ALK1" s="46" t="n"/>
      <c r="ALL1" s="46" t="n"/>
      <c r="ALM1" s="46" t="n"/>
      <c r="ALN1" s="46" t="n"/>
      <c r="ALO1" s="46" t="n"/>
      <c r="ALP1" s="46" t="n"/>
      <c r="ALQ1" s="46" t="n"/>
      <c r="ALR1" s="46" t="n"/>
      <c r="ALS1" s="46" t="n"/>
      <c r="ALT1" s="46" t="n"/>
      <c r="ALU1" s="46" t="n"/>
      <c r="ALV1" s="46" t="n"/>
      <c r="ALW1" s="46" t="n"/>
      <c r="ALX1" s="46" t="n"/>
      <c r="ALY1" s="46" t="n"/>
      <c r="ALZ1" s="46" t="n"/>
      <c r="AMA1" s="46" t="n"/>
      <c r="AMB1" s="46" t="n"/>
      <c r="AMC1" s="46" t="n"/>
      <c r="AMD1" s="46" t="n"/>
      <c r="AME1" s="46" t="n"/>
      <c r="AMF1" s="46" t="n"/>
      <c r="AMG1" s="46" t="n"/>
      <c r="AMH1" s="46" t="n"/>
      <c r="AMI1" s="46" t="n"/>
      <c r="AMJ1" s="46" t="n"/>
      <c r="AMK1" s="46" t="n"/>
    </row>
    <row customFormat="true" customHeight="true" ht="30.75" outlineLevel="0" r="2" s="46">
      <c r="A2" s="77" t="s">
        <v>245</v>
      </c>
      <c r="B2" s="78" t="s"/>
      <c r="C2" s="78" t="s"/>
      <c r="D2" s="78" t="s"/>
      <c r="E2" s="78" t="s"/>
      <c r="F2" s="78" t="s"/>
      <c r="G2" s="78" t="s"/>
      <c r="H2" s="78" t="s"/>
      <c r="I2" s="78" t="s"/>
      <c r="J2" s="78" t="s"/>
      <c r="K2" s="78" t="s"/>
      <c r="L2" s="78" t="s"/>
      <c r="M2" s="78" t="s"/>
      <c r="N2" s="78" t="s"/>
      <c r="O2" s="78" t="s"/>
      <c r="P2" s="79" t="s"/>
      <c r="Q2" s="80" t="n"/>
      <c r="R2" s="46" t="n"/>
      <c r="S2" s="46" t="n"/>
      <c r="T2" s="46" t="n"/>
      <c r="U2" s="46" t="n"/>
      <c r="V2" s="46" t="n"/>
      <c r="W2" s="46" t="n"/>
      <c r="X2" s="46" t="n"/>
      <c r="Y2" s="46" t="n"/>
      <c r="Z2" s="46" t="n"/>
      <c r="AA2" s="46" t="n"/>
      <c r="AB2" s="46" t="n"/>
      <c r="AC2" s="46" t="n"/>
      <c r="AD2" s="46" t="n"/>
      <c r="AE2" s="46" t="n"/>
      <c r="AF2" s="46" t="n"/>
      <c r="AG2" s="46" t="n"/>
      <c r="AH2" s="46" t="n"/>
      <c r="AI2" s="46" t="n"/>
      <c r="AJ2" s="46" t="n"/>
      <c r="AK2" s="46" t="n"/>
      <c r="AL2" s="46" t="n"/>
      <c r="AM2" s="46" t="n"/>
      <c r="AN2" s="46" t="n"/>
      <c r="AO2" s="46" t="n"/>
      <c r="AP2" s="46" t="n"/>
      <c r="AQ2" s="46" t="n"/>
      <c r="AR2" s="46" t="n"/>
      <c r="AS2" s="46" t="n"/>
      <c r="AT2" s="46" t="n"/>
      <c r="AU2" s="46" t="n"/>
      <c r="AV2" s="46" t="n"/>
      <c r="AW2" s="46" t="n"/>
      <c r="AX2" s="46" t="n"/>
      <c r="AY2" s="46" t="n"/>
      <c r="AZ2" s="46" t="n"/>
      <c r="BA2" s="46" t="n"/>
      <c r="BB2" s="46" t="n"/>
      <c r="BC2" s="46" t="n"/>
      <c r="BD2" s="46" t="n"/>
      <c r="BE2" s="46" t="n"/>
      <c r="BF2" s="46" t="n"/>
      <c r="BG2" s="46" t="n"/>
      <c r="BH2" s="46" t="n"/>
      <c r="BI2" s="46" t="n"/>
      <c r="BJ2" s="46" t="n"/>
      <c r="BK2" s="46" t="n"/>
      <c r="BL2" s="46" t="n"/>
      <c r="BM2" s="46" t="n"/>
      <c r="BN2" s="46" t="n"/>
      <c r="BO2" s="46" t="n"/>
      <c r="BP2" s="46" t="n"/>
      <c r="BQ2" s="46" t="n"/>
      <c r="BR2" s="46" t="n"/>
      <c r="BS2" s="46" t="n"/>
      <c r="BT2" s="46" t="n"/>
      <c r="BU2" s="46" t="n"/>
      <c r="BV2" s="46" t="n"/>
      <c r="BW2" s="46" t="n"/>
      <c r="BX2" s="46" t="n"/>
      <c r="BY2" s="46" t="n"/>
      <c r="BZ2" s="46" t="n"/>
      <c r="CA2" s="46" t="n"/>
      <c r="CB2" s="46" t="n"/>
      <c r="CC2" s="46" t="n"/>
      <c r="CD2" s="46" t="n"/>
      <c r="CE2" s="46" t="n"/>
      <c r="CF2" s="46" t="n"/>
      <c r="CG2" s="46" t="n"/>
      <c r="CH2" s="46" t="n"/>
      <c r="CI2" s="46" t="n"/>
      <c r="CJ2" s="46" t="n"/>
      <c r="CK2" s="46" t="n"/>
      <c r="CL2" s="46" t="n"/>
      <c r="CM2" s="46" t="n"/>
      <c r="CN2" s="46" t="n"/>
      <c r="CO2" s="46" t="n"/>
      <c r="CP2" s="46" t="n"/>
      <c r="CQ2" s="46" t="n"/>
      <c r="CR2" s="46" t="n"/>
      <c r="CS2" s="46" t="n"/>
      <c r="CT2" s="46" t="n"/>
      <c r="CU2" s="46" t="n"/>
      <c r="CV2" s="46" t="n"/>
      <c r="CW2" s="46" t="n"/>
      <c r="CX2" s="46" t="n"/>
      <c r="CY2" s="46" t="n"/>
      <c r="CZ2" s="46" t="n"/>
      <c r="DA2" s="46" t="n"/>
      <c r="DB2" s="46" t="n"/>
      <c r="DC2" s="46" t="n"/>
      <c r="DD2" s="46" t="n"/>
      <c r="DE2" s="46" t="n"/>
      <c r="DF2" s="46" t="n"/>
      <c r="DG2" s="46" t="n"/>
      <c r="DH2" s="46" t="n"/>
      <c r="DI2" s="46" t="n"/>
      <c r="DJ2" s="46" t="n"/>
      <c r="DK2" s="46" t="n"/>
      <c r="DL2" s="46" t="n"/>
      <c r="DM2" s="46" t="n"/>
      <c r="DN2" s="46" t="n"/>
      <c r="DO2" s="46" t="n"/>
      <c r="DP2" s="46" t="n"/>
      <c r="DQ2" s="46" t="n"/>
      <c r="DR2" s="46" t="n"/>
      <c r="DS2" s="46" t="n"/>
      <c r="DT2" s="46" t="n"/>
      <c r="DU2" s="46" t="n"/>
      <c r="DV2" s="46" t="n"/>
      <c r="DW2" s="46" t="n"/>
      <c r="DX2" s="46" t="n"/>
      <c r="DY2" s="46" t="n"/>
      <c r="DZ2" s="46" t="n"/>
      <c r="EA2" s="46" t="n"/>
      <c r="EB2" s="46" t="n"/>
      <c r="EC2" s="46" t="n"/>
      <c r="ED2" s="46" t="n"/>
      <c r="EE2" s="46" t="n"/>
      <c r="EF2" s="46" t="n"/>
      <c r="EG2" s="46" t="n"/>
      <c r="EH2" s="46" t="n"/>
      <c r="EI2" s="46" t="n"/>
      <c r="EJ2" s="46" t="n"/>
      <c r="EK2" s="46" t="n"/>
      <c r="EL2" s="46" t="n"/>
      <c r="EM2" s="46" t="n"/>
      <c r="EN2" s="46" t="n"/>
      <c r="EO2" s="46" t="n"/>
      <c r="EP2" s="46" t="n"/>
      <c r="EQ2" s="46" t="n"/>
      <c r="ER2" s="46" t="n"/>
      <c r="ES2" s="46" t="n"/>
      <c r="ET2" s="46" t="n"/>
      <c r="EU2" s="46" t="n"/>
      <c r="EV2" s="46" t="n"/>
      <c r="EW2" s="46" t="n"/>
      <c r="EX2" s="46" t="n"/>
      <c r="EY2" s="46" t="n"/>
      <c r="EZ2" s="46" t="n"/>
      <c r="FA2" s="46" t="n"/>
      <c r="FB2" s="46" t="n"/>
      <c r="FC2" s="46" t="n"/>
      <c r="FD2" s="46" t="n"/>
      <c r="FE2" s="46" t="n"/>
      <c r="FF2" s="46" t="n"/>
      <c r="FG2" s="46" t="n"/>
      <c r="FH2" s="46" t="n"/>
      <c r="FI2" s="46" t="n"/>
      <c r="FJ2" s="46" t="n"/>
      <c r="FK2" s="46" t="n"/>
      <c r="FL2" s="46" t="n"/>
      <c r="FM2" s="46" t="n"/>
      <c r="FN2" s="46" t="n"/>
      <c r="FO2" s="46" t="n"/>
      <c r="FP2" s="46" t="n"/>
      <c r="FQ2" s="46" t="n"/>
      <c r="FR2" s="46" t="n"/>
      <c r="FS2" s="46" t="n"/>
      <c r="FT2" s="46" t="n"/>
      <c r="FU2" s="46" t="n"/>
      <c r="FV2" s="46" t="n"/>
      <c r="FW2" s="46" t="n"/>
      <c r="FX2" s="46" t="n"/>
      <c r="FY2" s="46" t="n"/>
      <c r="FZ2" s="46" t="n"/>
      <c r="GA2" s="46" t="n"/>
      <c r="GB2" s="46" t="n"/>
      <c r="GC2" s="46" t="n"/>
      <c r="GD2" s="46" t="n"/>
      <c r="GE2" s="46" t="n"/>
      <c r="GF2" s="46" t="n"/>
      <c r="GG2" s="46" t="n"/>
      <c r="GH2" s="46" t="n"/>
      <c r="GI2" s="46" t="n"/>
      <c r="GJ2" s="46" t="n"/>
      <c r="GK2" s="46" t="n"/>
      <c r="GL2" s="46" t="n"/>
      <c r="GM2" s="46" t="n"/>
      <c r="GN2" s="46" t="n"/>
      <c r="GO2" s="46" t="n"/>
      <c r="GP2" s="46" t="n"/>
      <c r="GQ2" s="46" t="n"/>
      <c r="GR2" s="46" t="n"/>
      <c r="GS2" s="46" t="n"/>
      <c r="GT2" s="46" t="n"/>
      <c r="GU2" s="46" t="n"/>
      <c r="GV2" s="46" t="n"/>
      <c r="GW2" s="46" t="n"/>
      <c r="GX2" s="46" t="n"/>
      <c r="GY2" s="46" t="n"/>
      <c r="GZ2" s="46" t="n"/>
      <c r="HA2" s="46" t="n"/>
      <c r="HB2" s="46" t="n"/>
      <c r="HC2" s="46" t="n"/>
      <c r="HD2" s="46" t="n"/>
      <c r="HE2" s="46" t="n"/>
      <c r="HF2" s="46" t="n"/>
      <c r="HG2" s="46" t="n"/>
      <c r="HH2" s="46" t="n"/>
      <c r="HI2" s="46" t="n"/>
      <c r="HJ2" s="46" t="n"/>
      <c r="HK2" s="46" t="n"/>
      <c r="HL2" s="46" t="n"/>
      <c r="HM2" s="46" t="n"/>
      <c r="HN2" s="46" t="n"/>
      <c r="HO2" s="46" t="n"/>
      <c r="HP2" s="46" t="n"/>
      <c r="HQ2" s="46" t="n"/>
      <c r="HR2" s="46" t="n"/>
      <c r="HS2" s="46" t="n"/>
      <c r="HT2" s="46" t="n"/>
      <c r="HU2" s="46" t="n"/>
      <c r="HV2" s="46" t="n"/>
      <c r="HW2" s="46" t="n"/>
      <c r="HX2" s="46" t="n"/>
      <c r="HY2" s="46" t="n"/>
      <c r="HZ2" s="46" t="n"/>
      <c r="IA2" s="46" t="n"/>
      <c r="IB2" s="46" t="n"/>
      <c r="IC2" s="46" t="n"/>
      <c r="ID2" s="46" t="n"/>
      <c r="IE2" s="46" t="n"/>
      <c r="IF2" s="46" t="n"/>
      <c r="IG2" s="46" t="n"/>
      <c r="IH2" s="46" t="n"/>
      <c r="II2" s="46" t="n"/>
      <c r="IJ2" s="46" t="n"/>
      <c r="IK2" s="46" t="n"/>
      <c r="IL2" s="46" t="n"/>
      <c r="IM2" s="46" t="n"/>
      <c r="IN2" s="46" t="n"/>
      <c r="IO2" s="46" t="n"/>
      <c r="IP2" s="46" t="n"/>
      <c r="IQ2" s="46" t="n"/>
      <c r="IR2" s="46" t="n"/>
      <c r="IS2" s="46" t="n"/>
      <c r="IT2" s="46" t="n"/>
      <c r="IU2" s="46" t="n"/>
      <c r="IV2" s="46" t="n"/>
      <c r="IW2" s="46" t="n"/>
      <c r="IX2" s="46" t="n"/>
      <c r="IY2" s="46" t="n"/>
      <c r="IZ2" s="46" t="n"/>
      <c r="JA2" s="46" t="n"/>
      <c r="JB2" s="46" t="n"/>
      <c r="JC2" s="46" t="n"/>
      <c r="JD2" s="46" t="n"/>
      <c r="JE2" s="46" t="n"/>
      <c r="JF2" s="46" t="n"/>
      <c r="JG2" s="46" t="n"/>
      <c r="JH2" s="46" t="n"/>
      <c r="JI2" s="46" t="n"/>
      <c r="JJ2" s="46" t="n"/>
      <c r="JK2" s="46" t="n"/>
      <c r="JL2" s="46" t="n"/>
      <c r="JM2" s="46" t="n"/>
      <c r="JN2" s="46" t="n"/>
      <c r="JO2" s="46" t="n"/>
      <c r="JP2" s="46" t="n"/>
      <c r="JQ2" s="46" t="n"/>
      <c r="JR2" s="46" t="n"/>
      <c r="JS2" s="46" t="n"/>
      <c r="JT2" s="46" t="n"/>
      <c r="JU2" s="46" t="n"/>
      <c r="JV2" s="46" t="n"/>
      <c r="JW2" s="46" t="n"/>
      <c r="JX2" s="46" t="n"/>
      <c r="JY2" s="46" t="n"/>
      <c r="JZ2" s="46" t="n"/>
      <c r="KA2" s="46" t="n"/>
      <c r="KB2" s="46" t="n"/>
      <c r="KC2" s="46" t="n"/>
      <c r="KD2" s="46" t="n"/>
      <c r="KE2" s="46" t="n"/>
      <c r="KF2" s="46" t="n"/>
      <c r="KG2" s="46" t="n"/>
      <c r="KH2" s="46" t="n"/>
      <c r="KI2" s="46" t="n"/>
      <c r="KJ2" s="46" t="n"/>
      <c r="KK2" s="46" t="n"/>
      <c r="KL2" s="46" t="n"/>
      <c r="KM2" s="46" t="n"/>
      <c r="KN2" s="46" t="n"/>
      <c r="KO2" s="46" t="n"/>
      <c r="KP2" s="46" t="n"/>
      <c r="KQ2" s="46" t="n"/>
      <c r="KR2" s="46" t="n"/>
      <c r="KS2" s="46" t="n"/>
      <c r="KT2" s="46" t="n"/>
      <c r="KU2" s="46" t="n"/>
      <c r="KV2" s="46" t="n"/>
      <c r="KW2" s="46" t="n"/>
      <c r="KX2" s="46" t="n"/>
      <c r="KY2" s="46" t="n"/>
      <c r="KZ2" s="46" t="n"/>
      <c r="LA2" s="46" t="n"/>
      <c r="LB2" s="46" t="n"/>
      <c r="LC2" s="46" t="n"/>
      <c r="LD2" s="46" t="n"/>
      <c r="LE2" s="46" t="n"/>
      <c r="LF2" s="46" t="n"/>
      <c r="LG2" s="46" t="n"/>
      <c r="LH2" s="46" t="n"/>
      <c r="LI2" s="46" t="n"/>
      <c r="LJ2" s="46" t="n"/>
      <c r="LK2" s="46" t="n"/>
      <c r="LL2" s="46" t="n"/>
      <c r="LM2" s="46" t="n"/>
      <c r="LN2" s="46" t="n"/>
      <c r="LO2" s="46" t="n"/>
      <c r="LP2" s="46" t="n"/>
      <c r="LQ2" s="46" t="n"/>
      <c r="LR2" s="46" t="n"/>
      <c r="LS2" s="46" t="n"/>
      <c r="LT2" s="46" t="n"/>
      <c r="LU2" s="46" t="n"/>
      <c r="LV2" s="46" t="n"/>
      <c r="LW2" s="46" t="n"/>
      <c r="LX2" s="46" t="n"/>
      <c r="LY2" s="46" t="n"/>
      <c r="LZ2" s="46" t="n"/>
      <c r="MA2" s="46" t="n"/>
      <c r="MB2" s="46" t="n"/>
      <c r="MC2" s="46" t="n"/>
      <c r="MD2" s="46" t="n"/>
      <c r="ME2" s="46" t="n"/>
      <c r="MF2" s="46" t="n"/>
      <c r="MG2" s="46" t="n"/>
      <c r="MH2" s="46" t="n"/>
      <c r="MI2" s="46" t="n"/>
      <c r="MJ2" s="46" t="n"/>
      <c r="MK2" s="46" t="n"/>
      <c r="ML2" s="46" t="n"/>
      <c r="MM2" s="46" t="n"/>
      <c r="MN2" s="46" t="n"/>
      <c r="MO2" s="46" t="n"/>
      <c r="MP2" s="46" t="n"/>
      <c r="MQ2" s="46" t="n"/>
      <c r="MR2" s="46" t="n"/>
      <c r="MS2" s="46" t="n"/>
      <c r="MT2" s="46" t="n"/>
      <c r="MU2" s="46" t="n"/>
      <c r="MV2" s="46" t="n"/>
      <c r="MW2" s="46" t="n"/>
      <c r="MX2" s="46" t="n"/>
      <c r="MY2" s="46" t="n"/>
      <c r="MZ2" s="46" t="n"/>
      <c r="NA2" s="46" t="n"/>
      <c r="NB2" s="46" t="n"/>
      <c r="NC2" s="46" t="n"/>
      <c r="ND2" s="46" t="n"/>
      <c r="NE2" s="46" t="n"/>
      <c r="NF2" s="46" t="n"/>
      <c r="NG2" s="46" t="n"/>
      <c r="NH2" s="46" t="n"/>
      <c r="NI2" s="46" t="n"/>
      <c r="NJ2" s="46" t="n"/>
      <c r="NK2" s="46" t="n"/>
      <c r="NL2" s="46" t="n"/>
      <c r="NM2" s="46" t="n"/>
      <c r="NN2" s="46" t="n"/>
      <c r="NO2" s="46" t="n"/>
      <c r="NP2" s="46" t="n"/>
      <c r="NQ2" s="46" t="n"/>
      <c r="NR2" s="46" t="n"/>
      <c r="NS2" s="46" t="n"/>
      <c r="NT2" s="46" t="n"/>
      <c r="NU2" s="46" t="n"/>
      <c r="NV2" s="46" t="n"/>
      <c r="NW2" s="46" t="n"/>
      <c r="NX2" s="46" t="n"/>
      <c r="NY2" s="46" t="n"/>
      <c r="NZ2" s="46" t="n"/>
      <c r="OA2" s="46" t="n"/>
      <c r="OB2" s="46" t="n"/>
      <c r="OC2" s="46" t="n"/>
      <c r="OD2" s="46" t="n"/>
      <c r="OE2" s="46" t="n"/>
      <c r="OF2" s="46" t="n"/>
      <c r="OG2" s="46" t="n"/>
      <c r="OH2" s="46" t="n"/>
      <c r="OI2" s="46" t="n"/>
      <c r="OJ2" s="46" t="n"/>
      <c r="OK2" s="46" t="n"/>
      <c r="OL2" s="46" t="n"/>
      <c r="OM2" s="46" t="n"/>
      <c r="ON2" s="46" t="n"/>
      <c r="OO2" s="46" t="n"/>
      <c r="OP2" s="46" t="n"/>
      <c r="OQ2" s="46" t="n"/>
      <c r="OR2" s="46" t="n"/>
      <c r="OS2" s="46" t="n"/>
      <c r="OT2" s="46" t="n"/>
      <c r="OU2" s="46" t="n"/>
      <c r="OV2" s="46" t="n"/>
      <c r="OW2" s="46" t="n"/>
      <c r="OX2" s="46" t="n"/>
      <c r="OY2" s="46" t="n"/>
      <c r="OZ2" s="46" t="n"/>
      <c r="PA2" s="46" t="n"/>
      <c r="PB2" s="46" t="n"/>
      <c r="PC2" s="46" t="n"/>
      <c r="PD2" s="46" t="n"/>
      <c r="PE2" s="46" t="n"/>
      <c r="PF2" s="46" t="n"/>
      <c r="PG2" s="46" t="n"/>
      <c r="PH2" s="46" t="n"/>
      <c r="PI2" s="46" t="n"/>
      <c r="PJ2" s="46" t="n"/>
      <c r="PK2" s="46" t="n"/>
      <c r="PL2" s="46" t="n"/>
      <c r="PM2" s="46" t="n"/>
      <c r="PN2" s="46" t="n"/>
      <c r="PO2" s="46" t="n"/>
      <c r="PP2" s="46" t="n"/>
      <c r="PQ2" s="46" t="n"/>
      <c r="PR2" s="46" t="n"/>
      <c r="PS2" s="46" t="n"/>
      <c r="PT2" s="46" t="n"/>
      <c r="PU2" s="46" t="n"/>
      <c r="PV2" s="46" t="n"/>
      <c r="PW2" s="46" t="n"/>
      <c r="PX2" s="46" t="n"/>
      <c r="PY2" s="46" t="n"/>
      <c r="PZ2" s="46" t="n"/>
      <c r="QA2" s="46" t="n"/>
      <c r="QB2" s="46" t="n"/>
      <c r="QC2" s="46" t="n"/>
      <c r="QD2" s="46" t="n"/>
      <c r="QE2" s="46" t="n"/>
      <c r="QF2" s="46" t="n"/>
      <c r="QG2" s="46" t="n"/>
      <c r="QH2" s="46" t="n"/>
      <c r="QI2" s="46" t="n"/>
      <c r="QJ2" s="46" t="n"/>
      <c r="QK2" s="46" t="n"/>
      <c r="QL2" s="46" t="n"/>
      <c r="QM2" s="46" t="n"/>
      <c r="QN2" s="46" t="n"/>
      <c r="QO2" s="46" t="n"/>
      <c r="QP2" s="46" t="n"/>
      <c r="QQ2" s="46" t="n"/>
      <c r="QR2" s="46" t="n"/>
      <c r="QS2" s="46" t="n"/>
      <c r="QT2" s="46" t="n"/>
      <c r="QU2" s="46" t="n"/>
      <c r="QV2" s="46" t="n"/>
      <c r="QW2" s="46" t="n"/>
      <c r="QX2" s="46" t="n"/>
      <c r="QY2" s="46" t="n"/>
      <c r="QZ2" s="46" t="n"/>
      <c r="RA2" s="46" t="n"/>
      <c r="RB2" s="46" t="n"/>
      <c r="RC2" s="46" t="n"/>
      <c r="RD2" s="46" t="n"/>
      <c r="RE2" s="46" t="n"/>
      <c r="RF2" s="46" t="n"/>
      <c r="RG2" s="46" t="n"/>
      <c r="RH2" s="46" t="n"/>
      <c r="RI2" s="46" t="n"/>
      <c r="RJ2" s="46" t="n"/>
      <c r="RK2" s="46" t="n"/>
      <c r="RL2" s="46" t="n"/>
      <c r="RM2" s="46" t="n"/>
      <c r="RN2" s="46" t="n"/>
      <c r="RO2" s="46" t="n"/>
      <c r="RP2" s="46" t="n"/>
      <c r="RQ2" s="46" t="n"/>
      <c r="RR2" s="46" t="n"/>
      <c r="RS2" s="46" t="n"/>
      <c r="RT2" s="46" t="n"/>
      <c r="RU2" s="46" t="n"/>
      <c r="RV2" s="46" t="n"/>
      <c r="RW2" s="46" t="n"/>
      <c r="RX2" s="46" t="n"/>
      <c r="RY2" s="46" t="n"/>
      <c r="RZ2" s="46" t="n"/>
      <c r="SA2" s="46" t="n"/>
      <c r="SB2" s="46" t="n"/>
      <c r="SC2" s="46" t="n"/>
      <c r="SD2" s="46" t="n"/>
      <c r="SE2" s="46" t="n"/>
      <c r="SF2" s="46" t="n"/>
      <c r="SG2" s="46" t="n"/>
      <c r="SH2" s="46" t="n"/>
      <c r="SI2" s="46" t="n"/>
      <c r="SJ2" s="46" t="n"/>
      <c r="SK2" s="46" t="n"/>
      <c r="SL2" s="46" t="n"/>
      <c r="SM2" s="46" t="n"/>
      <c r="SN2" s="46" t="n"/>
      <c r="SO2" s="46" t="n"/>
      <c r="SP2" s="46" t="n"/>
      <c r="SQ2" s="46" t="n"/>
      <c r="SR2" s="46" t="n"/>
      <c r="SS2" s="46" t="n"/>
      <c r="ST2" s="46" t="n"/>
      <c r="SU2" s="46" t="n"/>
      <c r="SV2" s="46" t="n"/>
      <c r="SW2" s="46" t="n"/>
      <c r="SX2" s="46" t="n"/>
      <c r="SY2" s="46" t="n"/>
      <c r="SZ2" s="46" t="n"/>
      <c r="TA2" s="46" t="n"/>
      <c r="TB2" s="46" t="n"/>
      <c r="TC2" s="46" t="n"/>
      <c r="TD2" s="46" t="n"/>
      <c r="TE2" s="46" t="n"/>
      <c r="TF2" s="46" t="n"/>
      <c r="TG2" s="46" t="n"/>
      <c r="TH2" s="46" t="n"/>
      <c r="TI2" s="46" t="n"/>
      <c r="TJ2" s="46" t="n"/>
      <c r="TK2" s="46" t="n"/>
      <c r="TL2" s="46" t="n"/>
      <c r="TM2" s="46" t="n"/>
      <c r="TN2" s="46" t="n"/>
      <c r="TO2" s="46" t="n"/>
      <c r="TP2" s="46" t="n"/>
      <c r="TQ2" s="46" t="n"/>
      <c r="TR2" s="46" t="n"/>
      <c r="TS2" s="46" t="n"/>
      <c r="TT2" s="46" t="n"/>
      <c r="TU2" s="46" t="n"/>
      <c r="TV2" s="46" t="n"/>
      <c r="TW2" s="46" t="n"/>
      <c r="TX2" s="46" t="n"/>
      <c r="TY2" s="46" t="n"/>
      <c r="TZ2" s="46" t="n"/>
      <c r="UA2" s="46" t="n"/>
      <c r="UB2" s="46" t="n"/>
      <c r="UC2" s="46" t="n"/>
      <c r="UD2" s="46" t="n"/>
      <c r="UE2" s="46" t="n"/>
      <c r="UF2" s="46" t="n"/>
      <c r="UG2" s="46" t="n"/>
      <c r="UH2" s="46" t="n"/>
      <c r="UI2" s="46" t="n"/>
      <c r="UJ2" s="46" t="n"/>
      <c r="UK2" s="46" t="n"/>
      <c r="UL2" s="46" t="n"/>
      <c r="UM2" s="46" t="n"/>
      <c r="UN2" s="46" t="n"/>
      <c r="UO2" s="46" t="n"/>
      <c r="UP2" s="46" t="n"/>
      <c r="UQ2" s="46" t="n"/>
      <c r="UR2" s="46" t="n"/>
      <c r="US2" s="46" t="n"/>
      <c r="UT2" s="46" t="n"/>
      <c r="UU2" s="46" t="n"/>
      <c r="UV2" s="46" t="n"/>
      <c r="UW2" s="46" t="n"/>
      <c r="UX2" s="46" t="n"/>
      <c r="UY2" s="46" t="n"/>
      <c r="UZ2" s="46" t="n"/>
      <c r="VA2" s="46" t="n"/>
      <c r="VB2" s="46" t="n"/>
      <c r="VC2" s="46" t="n"/>
      <c r="VD2" s="46" t="n"/>
      <c r="VE2" s="46" t="n"/>
      <c r="VF2" s="46" t="n"/>
      <c r="VG2" s="46" t="n"/>
      <c r="VH2" s="46" t="n"/>
      <c r="VI2" s="46" t="n"/>
      <c r="VJ2" s="46" t="n"/>
      <c r="VK2" s="46" t="n"/>
      <c r="VL2" s="46" t="n"/>
      <c r="VM2" s="46" t="n"/>
      <c r="VN2" s="46" t="n"/>
      <c r="VO2" s="46" t="n"/>
      <c r="VP2" s="46" t="n"/>
      <c r="VQ2" s="46" t="n"/>
      <c r="VR2" s="46" t="n"/>
      <c r="VS2" s="46" t="n"/>
      <c r="VT2" s="46" t="n"/>
      <c r="VU2" s="46" t="n"/>
      <c r="VV2" s="46" t="n"/>
      <c r="VW2" s="46" t="n"/>
      <c r="VX2" s="46" t="n"/>
      <c r="VY2" s="46" t="n"/>
      <c r="VZ2" s="46" t="n"/>
      <c r="WA2" s="46" t="n"/>
      <c r="WB2" s="46" t="n"/>
      <c r="WC2" s="46" t="n"/>
      <c r="WD2" s="46" t="n"/>
      <c r="WE2" s="46" t="n"/>
      <c r="WF2" s="46" t="n"/>
      <c r="WG2" s="46" t="n"/>
      <c r="WH2" s="46" t="n"/>
      <c r="WI2" s="46" t="n"/>
      <c r="WJ2" s="46" t="n"/>
      <c r="WK2" s="46" t="n"/>
      <c r="WL2" s="46" t="n"/>
      <c r="WM2" s="46" t="n"/>
      <c r="WN2" s="46" t="n"/>
      <c r="WO2" s="46" t="n"/>
      <c r="WP2" s="46" t="n"/>
      <c r="WQ2" s="46" t="n"/>
      <c r="WR2" s="46" t="n"/>
      <c r="WS2" s="46" t="n"/>
      <c r="WT2" s="46" t="n"/>
      <c r="WU2" s="46" t="n"/>
      <c r="WV2" s="46" t="n"/>
      <c r="WW2" s="46" t="n"/>
      <c r="WX2" s="46" t="n"/>
      <c r="WY2" s="46" t="n"/>
      <c r="WZ2" s="46" t="n"/>
      <c r="XA2" s="46" t="n"/>
      <c r="XB2" s="46" t="n"/>
      <c r="XC2" s="46" t="n"/>
      <c r="XD2" s="46" t="n"/>
      <c r="XE2" s="46" t="n"/>
      <c r="XF2" s="46" t="n"/>
      <c r="XG2" s="46" t="n"/>
      <c r="XH2" s="46" t="n"/>
      <c r="XI2" s="46" t="n"/>
      <c r="XJ2" s="46" t="n"/>
      <c r="XK2" s="46" t="n"/>
      <c r="XL2" s="46" t="n"/>
      <c r="XM2" s="46" t="n"/>
      <c r="XN2" s="46" t="n"/>
      <c r="XO2" s="46" t="n"/>
      <c r="XP2" s="46" t="n"/>
      <c r="XQ2" s="46" t="n"/>
      <c r="XR2" s="46" t="n"/>
      <c r="XS2" s="46" t="n"/>
      <c r="XT2" s="46" t="n"/>
      <c r="XU2" s="46" t="n"/>
      <c r="XV2" s="46" t="n"/>
      <c r="XW2" s="46" t="n"/>
      <c r="XX2" s="46" t="n"/>
      <c r="XY2" s="46" t="n"/>
      <c r="XZ2" s="46" t="n"/>
      <c r="YA2" s="46" t="n"/>
      <c r="YB2" s="46" t="n"/>
      <c r="YC2" s="46" t="n"/>
      <c r="YD2" s="46" t="n"/>
      <c r="YE2" s="46" t="n"/>
      <c r="YF2" s="46" t="n"/>
      <c r="YG2" s="46" t="n"/>
      <c r="YH2" s="46" t="n"/>
      <c r="YI2" s="46" t="n"/>
      <c r="YJ2" s="46" t="n"/>
      <c r="YK2" s="46" t="n"/>
      <c r="YL2" s="46" t="n"/>
      <c r="YM2" s="46" t="n"/>
      <c r="YN2" s="46" t="n"/>
      <c r="YO2" s="46" t="n"/>
      <c r="YP2" s="46" t="n"/>
      <c r="YQ2" s="46" t="n"/>
      <c r="YR2" s="46" t="n"/>
      <c r="YS2" s="46" t="n"/>
      <c r="YT2" s="46" t="n"/>
      <c r="YU2" s="46" t="n"/>
      <c r="YV2" s="46" t="n"/>
      <c r="YW2" s="46" t="n"/>
      <c r="YX2" s="46" t="n"/>
      <c r="YY2" s="46" t="n"/>
      <c r="YZ2" s="46" t="n"/>
      <c r="ZA2" s="46" t="n"/>
      <c r="ZB2" s="46" t="n"/>
      <c r="ZC2" s="46" t="n"/>
      <c r="ZD2" s="46" t="n"/>
      <c r="ZE2" s="46" t="n"/>
      <c r="ZF2" s="46" t="n"/>
      <c r="ZG2" s="46" t="n"/>
      <c r="ZH2" s="46" t="n"/>
      <c r="ZI2" s="46" t="n"/>
      <c r="ZJ2" s="46" t="n"/>
      <c r="ZK2" s="46" t="n"/>
      <c r="ZL2" s="46" t="n"/>
      <c r="ZM2" s="46" t="n"/>
      <c r="ZN2" s="46" t="n"/>
      <c r="ZO2" s="46" t="n"/>
      <c r="ZP2" s="46" t="n"/>
      <c r="ZQ2" s="46" t="n"/>
      <c r="ZR2" s="46" t="n"/>
      <c r="ZS2" s="46" t="n"/>
      <c r="ZT2" s="46" t="n"/>
      <c r="ZU2" s="46" t="n"/>
      <c r="ZV2" s="46" t="n"/>
      <c r="ZW2" s="46" t="n"/>
      <c r="ZX2" s="46" t="n"/>
      <c r="ZY2" s="46" t="n"/>
      <c r="ZZ2" s="46" t="n"/>
      <c r="AAA2" s="46" t="n"/>
      <c r="AAB2" s="46" t="n"/>
      <c r="AAC2" s="46" t="n"/>
      <c r="AAD2" s="46" t="n"/>
      <c r="AAE2" s="46" t="n"/>
      <c r="AAF2" s="46" t="n"/>
      <c r="AAG2" s="46" t="n"/>
      <c r="AAH2" s="46" t="n"/>
      <c r="AAI2" s="46" t="n"/>
      <c r="AAJ2" s="46" t="n"/>
      <c r="AAK2" s="46" t="n"/>
      <c r="AAL2" s="46" t="n"/>
      <c r="AAM2" s="46" t="n"/>
      <c r="AAN2" s="46" t="n"/>
      <c r="AAO2" s="46" t="n"/>
      <c r="AAP2" s="46" t="n"/>
      <c r="AAQ2" s="46" t="n"/>
      <c r="AAR2" s="46" t="n"/>
      <c r="AAS2" s="46" t="n"/>
      <c r="AAT2" s="46" t="n"/>
      <c r="AAU2" s="46" t="n"/>
      <c r="AAV2" s="46" t="n"/>
      <c r="AAW2" s="46" t="n"/>
      <c r="AAX2" s="46" t="n"/>
      <c r="AAY2" s="46" t="n"/>
      <c r="AAZ2" s="46" t="n"/>
      <c r="ABA2" s="46" t="n"/>
      <c r="ABB2" s="46" t="n"/>
      <c r="ABC2" s="46" t="n"/>
      <c r="ABD2" s="46" t="n"/>
      <c r="ABE2" s="46" t="n"/>
      <c r="ABF2" s="46" t="n"/>
      <c r="ABG2" s="46" t="n"/>
      <c r="ABH2" s="46" t="n"/>
      <c r="ABI2" s="46" t="n"/>
      <c r="ABJ2" s="46" t="n"/>
      <c r="ABK2" s="46" t="n"/>
      <c r="ABL2" s="46" t="n"/>
      <c r="ABM2" s="46" t="n"/>
      <c r="ABN2" s="46" t="n"/>
      <c r="ABO2" s="46" t="n"/>
      <c r="ABP2" s="46" t="n"/>
      <c r="ABQ2" s="46" t="n"/>
      <c r="ABR2" s="46" t="n"/>
      <c r="ABS2" s="46" t="n"/>
      <c r="ABT2" s="46" t="n"/>
      <c r="ABU2" s="46" t="n"/>
      <c r="ABV2" s="46" t="n"/>
      <c r="ABW2" s="46" t="n"/>
      <c r="ABX2" s="46" t="n"/>
      <c r="ABY2" s="46" t="n"/>
      <c r="ABZ2" s="46" t="n"/>
      <c r="ACA2" s="46" t="n"/>
      <c r="ACB2" s="46" t="n"/>
      <c r="ACC2" s="46" t="n"/>
      <c r="ACD2" s="46" t="n"/>
      <c r="ACE2" s="46" t="n"/>
      <c r="ACF2" s="46" t="n"/>
      <c r="ACG2" s="46" t="n"/>
      <c r="ACH2" s="46" t="n"/>
      <c r="ACI2" s="46" t="n"/>
      <c r="ACJ2" s="46" t="n"/>
      <c r="ACK2" s="46" t="n"/>
      <c r="ACL2" s="46" t="n"/>
      <c r="ACM2" s="46" t="n"/>
      <c r="ACN2" s="46" t="n"/>
      <c r="ACO2" s="46" t="n"/>
      <c r="ACP2" s="46" t="n"/>
      <c r="ACQ2" s="46" t="n"/>
      <c r="ACR2" s="46" t="n"/>
      <c r="ACS2" s="46" t="n"/>
      <c r="ACT2" s="46" t="n"/>
      <c r="ACU2" s="46" t="n"/>
      <c r="ACV2" s="46" t="n"/>
      <c r="ACW2" s="46" t="n"/>
      <c r="ACX2" s="46" t="n"/>
      <c r="ACY2" s="46" t="n"/>
      <c r="ACZ2" s="46" t="n"/>
      <c r="ADA2" s="46" t="n"/>
      <c r="ADB2" s="46" t="n"/>
      <c r="ADC2" s="46" t="n"/>
      <c r="ADD2" s="46" t="n"/>
      <c r="ADE2" s="46" t="n"/>
      <c r="ADF2" s="46" t="n"/>
      <c r="ADG2" s="46" t="n"/>
      <c r="ADH2" s="46" t="n"/>
      <c r="ADI2" s="46" t="n"/>
      <c r="ADJ2" s="46" t="n"/>
      <c r="ADK2" s="46" t="n"/>
      <c r="ADL2" s="46" t="n"/>
      <c r="ADM2" s="46" t="n"/>
      <c r="ADN2" s="46" t="n"/>
      <c r="ADO2" s="46" t="n"/>
      <c r="ADP2" s="46" t="n"/>
      <c r="ADQ2" s="46" t="n"/>
      <c r="ADR2" s="46" t="n"/>
      <c r="ADS2" s="46" t="n"/>
      <c r="ADT2" s="46" t="n"/>
      <c r="ADU2" s="46" t="n"/>
      <c r="ADV2" s="46" t="n"/>
      <c r="ADW2" s="46" t="n"/>
      <c r="ADX2" s="46" t="n"/>
      <c r="ADY2" s="46" t="n"/>
      <c r="ADZ2" s="46" t="n"/>
      <c r="AEA2" s="46" t="n"/>
      <c r="AEB2" s="46" t="n"/>
      <c r="AEC2" s="46" t="n"/>
      <c r="AED2" s="46" t="n"/>
      <c r="AEE2" s="46" t="n"/>
      <c r="AEF2" s="46" t="n"/>
      <c r="AEG2" s="46" t="n"/>
      <c r="AEH2" s="46" t="n"/>
      <c r="AEI2" s="46" t="n"/>
      <c r="AEJ2" s="46" t="n"/>
      <c r="AEK2" s="46" t="n"/>
      <c r="AEL2" s="46" t="n"/>
      <c r="AEM2" s="46" t="n"/>
      <c r="AEN2" s="46" t="n"/>
      <c r="AEO2" s="46" t="n"/>
      <c r="AEP2" s="46" t="n"/>
      <c r="AEQ2" s="46" t="n"/>
      <c r="AER2" s="46" t="n"/>
      <c r="AES2" s="46" t="n"/>
      <c r="AET2" s="46" t="n"/>
      <c r="AEU2" s="46" t="n"/>
      <c r="AEV2" s="46" t="n"/>
      <c r="AEW2" s="46" t="n"/>
      <c r="AEX2" s="46" t="n"/>
      <c r="AEY2" s="46" t="n"/>
      <c r="AEZ2" s="46" t="n"/>
      <c r="AFA2" s="46" t="n"/>
      <c r="AFB2" s="46" t="n"/>
      <c r="AFC2" s="46" t="n"/>
      <c r="AFD2" s="46" t="n"/>
      <c r="AFE2" s="46" t="n"/>
      <c r="AFF2" s="46" t="n"/>
      <c r="AFG2" s="46" t="n"/>
      <c r="AFH2" s="46" t="n"/>
      <c r="AFI2" s="46" t="n"/>
      <c r="AFJ2" s="46" t="n"/>
      <c r="AFK2" s="46" t="n"/>
      <c r="AFL2" s="46" t="n"/>
      <c r="AFM2" s="46" t="n"/>
      <c r="AFN2" s="46" t="n"/>
      <c r="AFO2" s="46" t="n"/>
      <c r="AFP2" s="46" t="n"/>
      <c r="AFQ2" s="46" t="n"/>
      <c r="AFR2" s="46" t="n"/>
      <c r="AFS2" s="46" t="n"/>
      <c r="AFT2" s="46" t="n"/>
      <c r="AFU2" s="46" t="n"/>
      <c r="AFV2" s="46" t="n"/>
      <c r="AFW2" s="46" t="n"/>
      <c r="AFX2" s="46" t="n"/>
      <c r="AFY2" s="46" t="n"/>
      <c r="AFZ2" s="46" t="n"/>
      <c r="AGA2" s="46" t="n"/>
      <c r="AGB2" s="46" t="n"/>
      <c r="AGC2" s="46" t="n"/>
      <c r="AGD2" s="46" t="n"/>
      <c r="AGE2" s="46" t="n"/>
      <c r="AGF2" s="46" t="n"/>
      <c r="AGG2" s="46" t="n"/>
      <c r="AGH2" s="46" t="n"/>
      <c r="AGI2" s="46" t="n"/>
      <c r="AGJ2" s="46" t="n"/>
      <c r="AGK2" s="46" t="n"/>
      <c r="AGL2" s="46" t="n"/>
      <c r="AGM2" s="46" t="n"/>
      <c r="AGN2" s="46" t="n"/>
      <c r="AGO2" s="46" t="n"/>
      <c r="AGP2" s="46" t="n"/>
      <c r="AGQ2" s="46" t="n"/>
      <c r="AGR2" s="46" t="n"/>
      <c r="AGS2" s="46" t="n"/>
      <c r="AGT2" s="46" t="n"/>
      <c r="AGU2" s="46" t="n"/>
      <c r="AGV2" s="46" t="n"/>
      <c r="AGW2" s="46" t="n"/>
      <c r="AGX2" s="46" t="n"/>
      <c r="AGY2" s="46" t="n"/>
      <c r="AGZ2" s="46" t="n"/>
      <c r="AHA2" s="46" t="n"/>
      <c r="AHB2" s="46" t="n"/>
      <c r="AHC2" s="46" t="n"/>
      <c r="AHD2" s="46" t="n"/>
      <c r="AHE2" s="46" t="n"/>
      <c r="AHF2" s="46" t="n"/>
      <c r="AHG2" s="46" t="n"/>
      <c r="AHH2" s="46" t="n"/>
      <c r="AHI2" s="46" t="n"/>
      <c r="AHJ2" s="46" t="n"/>
      <c r="AHK2" s="46" t="n"/>
      <c r="AHL2" s="46" t="n"/>
      <c r="AHM2" s="46" t="n"/>
      <c r="AHN2" s="46" t="n"/>
      <c r="AHO2" s="46" t="n"/>
      <c r="AHP2" s="46" t="n"/>
      <c r="AHQ2" s="46" t="n"/>
      <c r="AHR2" s="46" t="n"/>
      <c r="AHS2" s="46" t="n"/>
      <c r="AHT2" s="46" t="n"/>
      <c r="AHU2" s="46" t="n"/>
      <c r="AHV2" s="46" t="n"/>
      <c r="AHW2" s="46" t="n"/>
      <c r="AHX2" s="46" t="n"/>
      <c r="AHY2" s="46" t="n"/>
      <c r="AHZ2" s="46" t="n"/>
      <c r="AIA2" s="46" t="n"/>
      <c r="AIB2" s="46" t="n"/>
      <c r="AIC2" s="46" t="n"/>
      <c r="AID2" s="46" t="n"/>
      <c r="AIE2" s="46" t="n"/>
      <c r="AIF2" s="46" t="n"/>
      <c r="AIG2" s="46" t="n"/>
      <c r="AIH2" s="46" t="n"/>
      <c r="AII2" s="46" t="n"/>
      <c r="AIJ2" s="46" t="n"/>
      <c r="AIK2" s="46" t="n"/>
      <c r="AIL2" s="46" t="n"/>
      <c r="AIM2" s="46" t="n"/>
      <c r="AIN2" s="46" t="n"/>
      <c r="AIO2" s="46" t="n"/>
      <c r="AIP2" s="46" t="n"/>
      <c r="AIQ2" s="46" t="n"/>
      <c r="AIR2" s="46" t="n"/>
      <c r="AIS2" s="46" t="n"/>
      <c r="AIT2" s="46" t="n"/>
      <c r="AIU2" s="46" t="n"/>
      <c r="AIV2" s="46" t="n"/>
      <c r="AIW2" s="46" t="n"/>
      <c r="AIX2" s="46" t="n"/>
      <c r="AIY2" s="46" t="n"/>
      <c r="AIZ2" s="46" t="n"/>
      <c r="AJA2" s="46" t="n"/>
      <c r="AJB2" s="46" t="n"/>
      <c r="AJC2" s="46" t="n"/>
      <c r="AJD2" s="46" t="n"/>
      <c r="AJE2" s="46" t="n"/>
      <c r="AJF2" s="46" t="n"/>
      <c r="AJG2" s="46" t="n"/>
      <c r="AJH2" s="46" t="n"/>
      <c r="AJI2" s="46" t="n"/>
      <c r="AJJ2" s="46" t="n"/>
      <c r="AJK2" s="46" t="n"/>
      <c r="AJL2" s="46" t="n"/>
      <c r="AJM2" s="46" t="n"/>
      <c r="AJN2" s="46" t="n"/>
      <c r="AJO2" s="46" t="n"/>
      <c r="AJP2" s="46" t="n"/>
      <c r="AJQ2" s="46" t="n"/>
      <c r="AJR2" s="46" t="n"/>
      <c r="AJS2" s="46" t="n"/>
      <c r="AJT2" s="46" t="n"/>
      <c r="AJU2" s="46" t="n"/>
      <c r="AJV2" s="46" t="n"/>
      <c r="AJW2" s="46" t="n"/>
      <c r="AJX2" s="46" t="n"/>
      <c r="AJY2" s="46" t="n"/>
      <c r="AJZ2" s="46" t="n"/>
      <c r="AKA2" s="46" t="n"/>
      <c r="AKB2" s="46" t="n"/>
      <c r="AKC2" s="46" t="n"/>
      <c r="AKD2" s="46" t="n"/>
      <c r="AKE2" s="46" t="n"/>
      <c r="AKF2" s="46" t="n"/>
      <c r="AKG2" s="46" t="n"/>
      <c r="AKH2" s="46" t="n"/>
      <c r="AKI2" s="46" t="n"/>
      <c r="AKJ2" s="46" t="n"/>
      <c r="AKK2" s="46" t="n"/>
      <c r="AKL2" s="46" t="n"/>
      <c r="AKM2" s="46" t="n"/>
      <c r="AKN2" s="46" t="n"/>
      <c r="AKO2" s="46" t="n"/>
      <c r="AKP2" s="46" t="n"/>
      <c r="AKQ2" s="46" t="n"/>
      <c r="AKR2" s="46" t="n"/>
      <c r="AKS2" s="46" t="n"/>
      <c r="AKT2" s="46" t="n"/>
      <c r="AKU2" s="46" t="n"/>
      <c r="AKV2" s="46" t="n"/>
      <c r="AKW2" s="46" t="n"/>
      <c r="AKX2" s="46" t="n"/>
      <c r="AKY2" s="46" t="n"/>
      <c r="AKZ2" s="46" t="n"/>
      <c r="ALA2" s="46" t="n"/>
      <c r="ALB2" s="46" t="n"/>
      <c r="ALC2" s="46" t="n"/>
      <c r="ALD2" s="46" t="n"/>
      <c r="ALE2" s="46" t="n"/>
      <c r="ALF2" s="46" t="n"/>
      <c r="ALG2" s="46" t="n"/>
      <c r="ALH2" s="46" t="n"/>
      <c r="ALI2" s="46" t="n"/>
      <c r="ALJ2" s="46" t="n"/>
      <c r="ALK2" s="46" t="n"/>
      <c r="ALL2" s="46" t="n"/>
      <c r="ALM2" s="46" t="n"/>
      <c r="ALN2" s="46" t="n"/>
      <c r="ALO2" s="46" t="n"/>
      <c r="ALP2" s="46" t="n"/>
      <c r="ALQ2" s="46" t="n"/>
      <c r="ALR2" s="46" t="n"/>
      <c r="ALS2" s="46" t="n"/>
      <c r="ALT2" s="46" t="n"/>
      <c r="ALU2" s="46" t="n"/>
      <c r="ALV2" s="46" t="n"/>
      <c r="ALW2" s="46" t="n"/>
      <c r="ALX2" s="46" t="n"/>
      <c r="ALY2" s="46" t="n"/>
      <c r="ALZ2" s="46" t="n"/>
      <c r="AMA2" s="46" t="n"/>
      <c r="AMB2" s="46" t="n"/>
      <c r="AMC2" s="46" t="n"/>
      <c r="AMD2" s="46" t="n"/>
      <c r="AME2" s="46" t="n"/>
      <c r="AMF2" s="46" t="n"/>
      <c r="AMG2" s="46" t="n"/>
      <c r="AMH2" s="46" t="n"/>
      <c r="AMI2" s="46" t="n"/>
      <c r="AMJ2" s="46" t="n"/>
      <c r="AMK2" s="46" t="n"/>
    </row>
    <row outlineLevel="0" r="3">
      <c r="A3" s="46" t="n"/>
      <c r="B3" s="46" t="n"/>
      <c r="C3" s="46" t="n"/>
      <c r="D3" s="46" t="n"/>
      <c r="E3" s="46" t="n"/>
      <c r="F3" s="46" t="n"/>
      <c r="G3" s="46" t="n"/>
      <c r="H3" s="46" t="n"/>
      <c r="I3" s="46" t="n"/>
      <c r="J3" s="46" t="n"/>
      <c r="K3" s="46" t="n"/>
      <c r="L3" s="46" t="n"/>
      <c r="M3" s="46" t="n"/>
      <c r="N3" s="46" t="n"/>
      <c r="O3" s="46" t="n"/>
      <c r="P3" s="46" t="n"/>
      <c r="Q3" s="46" t="n"/>
    </row>
    <row outlineLevel="0" r="4">
      <c r="A4" s="81" t="s">
        <v>246</v>
      </c>
      <c r="B4" s="82" t="n"/>
      <c r="C4" s="83" t="n"/>
      <c r="D4" s="84" t="n">
        <v>90</v>
      </c>
      <c r="E4" s="84" t="n">
        <v>92</v>
      </c>
      <c r="F4" s="84" t="n">
        <v>383</v>
      </c>
      <c r="G4" s="85" t="s">
        <v>247</v>
      </c>
      <c r="H4" s="46" t="n"/>
      <c r="I4" s="46" t="n"/>
      <c r="J4" s="46" t="n"/>
      <c r="K4" s="46" t="n"/>
      <c r="L4" s="46" t="n"/>
      <c r="M4" s="46" t="n"/>
      <c r="N4" s="46" t="n"/>
      <c r="O4" s="46" t="n"/>
      <c r="P4" s="46" t="n"/>
      <c r="Q4" s="46" t="n"/>
    </row>
    <row outlineLevel="0" r="5">
      <c r="A5" s="46" t="n"/>
      <c r="B5" s="46" t="n"/>
      <c r="C5" s="46" t="n"/>
      <c r="D5" s="46" t="n"/>
      <c r="E5" s="46" t="n"/>
      <c r="F5" s="46" t="n"/>
      <c r="G5" s="46" t="n"/>
      <c r="H5" s="46" t="n"/>
      <c r="I5" s="46" t="n"/>
      <c r="J5" s="46" t="n"/>
      <c r="K5" s="46" t="n"/>
      <c r="L5" s="46" t="n"/>
      <c r="M5" s="46" t="n"/>
      <c r="N5" s="46" t="n"/>
      <c r="O5" s="46" t="n"/>
      <c r="P5" s="46" t="n"/>
      <c r="Q5" s="46" t="n"/>
    </row>
    <row outlineLevel="0" r="6">
      <c r="A6" s="86" t="s">
        <v>248</v>
      </c>
      <c r="B6" s="86" t="n"/>
      <c r="C6" s="86" t="n"/>
      <c r="D6" s="86" t="n"/>
      <c r="E6" s="86" t="n"/>
      <c r="F6" s="86" t="n"/>
      <c r="G6" s="86" t="n"/>
      <c r="H6" s="86" t="n"/>
      <c r="I6" s="86" t="n"/>
      <c r="J6" s="86" t="n"/>
      <c r="K6" s="86" t="n"/>
      <c r="L6" s="86" t="n"/>
      <c r="M6" s="86" t="n"/>
      <c r="N6" s="86" t="n"/>
      <c r="O6" s="86" t="n"/>
      <c r="P6" s="86" t="n"/>
      <c r="Q6" s="46" t="n"/>
    </row>
    <row customHeight="true" ht="13.8999996185303" outlineLevel="0" r="7">
      <c r="A7" s="87" t="s">
        <v>249</v>
      </c>
      <c r="B7" s="88" t="n"/>
      <c r="C7" s="89" t="n"/>
      <c r="D7" s="23" t="s">
        <v>11</v>
      </c>
      <c r="E7" s="90" t="n"/>
      <c r="F7" s="91" t="n"/>
      <c r="G7" s="92" t="s">
        <v>250</v>
      </c>
      <c r="H7" s="46" t="n"/>
      <c r="I7" s="93" t="s">
        <v>251</v>
      </c>
      <c r="J7" s="94" t="n"/>
      <c r="K7" s="94" t="n"/>
      <c r="L7" s="95" t="n"/>
      <c r="M7" s="46" t="n"/>
      <c r="N7" s="93" t="s">
        <v>252</v>
      </c>
      <c r="O7" s="94" t="n"/>
      <c r="P7" s="95" t="n"/>
      <c r="Q7" s="46" t="n"/>
    </row>
    <row outlineLevel="0" r="8">
      <c r="A8" s="96" t="n"/>
      <c r="B8" s="97" t="n"/>
      <c r="C8" s="98" t="n"/>
      <c r="D8" s="22" t="s">
        <v>15</v>
      </c>
      <c r="E8" s="22" t="s">
        <v>16</v>
      </c>
      <c r="F8" s="22" t="s">
        <v>17</v>
      </c>
      <c r="G8" s="99" t="n"/>
      <c r="H8" s="46" t="n"/>
      <c r="I8" s="100" t="s">
        <v>15</v>
      </c>
      <c r="J8" s="100" t="s">
        <v>16</v>
      </c>
      <c r="K8" s="100" t="s">
        <v>17</v>
      </c>
      <c r="L8" s="100" t="s">
        <v>253</v>
      </c>
      <c r="M8" s="46" t="n"/>
      <c r="N8" s="100" t="s">
        <v>15</v>
      </c>
      <c r="O8" s="100" t="s">
        <v>16</v>
      </c>
      <c r="P8" s="100" t="s">
        <v>17</v>
      </c>
      <c r="Q8" s="46" t="n"/>
    </row>
    <row outlineLevel="0" r="9">
      <c r="A9" s="93" t="s">
        <v>254</v>
      </c>
      <c r="B9" s="94" t="n"/>
      <c r="C9" s="95" t="n"/>
      <c r="D9" s="101" t="n">
        <v>20.39</v>
      </c>
      <c r="E9" s="101" t="n">
        <v>25.77</v>
      </c>
      <c r="F9" s="101" t="n">
        <v>82.17</v>
      </c>
      <c r="G9" s="101" t="n">
        <v>648.63</v>
      </c>
      <c r="H9" s="46" t="n"/>
      <c r="I9" s="102" t="n">
        <v>0.23</v>
      </c>
      <c r="J9" s="102" t="n">
        <v>0.28</v>
      </c>
      <c r="K9" s="102" t="n">
        <v>0.21</v>
      </c>
      <c r="L9" s="102" t="n">
        <v>0.24</v>
      </c>
      <c r="M9" s="103" t="n"/>
      <c r="N9" s="65" t="n">
        <v>0.13</v>
      </c>
      <c r="O9" s="65" t="n">
        <v>0.36</v>
      </c>
      <c r="P9" s="65" t="n">
        <v>0.51</v>
      </c>
      <c r="Q9" s="46" t="n"/>
    </row>
    <row outlineLevel="0" r="10">
      <c r="A10" s="93" t="s">
        <v>255</v>
      </c>
      <c r="B10" s="94" t="n"/>
      <c r="C10" s="95" t="n"/>
      <c r="D10" s="101" t="n">
        <v>39.51</v>
      </c>
      <c r="E10" s="101" t="n">
        <v>24.48</v>
      </c>
      <c r="F10" s="101" t="n">
        <v>75.78</v>
      </c>
      <c r="G10" s="101" t="n">
        <v>690.7</v>
      </c>
      <c r="H10" s="46" t="n"/>
      <c r="I10" s="102" t="n">
        <v>0.44</v>
      </c>
      <c r="J10" s="102" t="n">
        <v>0.27</v>
      </c>
      <c r="K10" s="102" t="n">
        <v>0.2</v>
      </c>
      <c r="L10" s="102" t="n">
        <v>0.25</v>
      </c>
      <c r="M10" s="103" t="n"/>
      <c r="N10" s="65" t="n">
        <v>0.23</v>
      </c>
      <c r="O10" s="65" t="n">
        <v>0.32</v>
      </c>
      <c r="P10" s="65" t="n">
        <v>0.44</v>
      </c>
      <c r="Q10" s="46" t="n"/>
    </row>
    <row outlineLevel="0" r="11">
      <c r="A11" s="93" t="s">
        <v>256</v>
      </c>
      <c r="B11" s="94" t="n"/>
      <c r="C11" s="95" t="n"/>
      <c r="D11" s="104" t="n">
        <v>22.65</v>
      </c>
      <c r="E11" s="101" t="n">
        <v>18.88</v>
      </c>
      <c r="F11" s="101" t="n">
        <v>87.27</v>
      </c>
      <c r="G11" s="101" t="n">
        <v>615.69</v>
      </c>
      <c r="H11" s="46" t="n"/>
      <c r="I11" s="102" t="n">
        <v>0.25</v>
      </c>
      <c r="J11" s="102" t="n">
        <v>0.21</v>
      </c>
      <c r="K11" s="102" t="n">
        <v>0.23</v>
      </c>
      <c r="L11" s="102" t="n">
        <v>0.23</v>
      </c>
      <c r="M11" s="103" t="n"/>
      <c r="N11" s="65" t="n">
        <v>0.15</v>
      </c>
      <c r="O11" s="65" t="n">
        <v>0.28</v>
      </c>
      <c r="P11" s="65" t="n">
        <v>0.57</v>
      </c>
      <c r="Q11" s="46" t="n"/>
    </row>
    <row outlineLevel="0" r="12">
      <c r="A12" s="93" t="s">
        <v>257</v>
      </c>
      <c r="B12" s="94" t="n"/>
      <c r="C12" s="95" t="n"/>
      <c r="D12" s="101" t="n">
        <v>18.67</v>
      </c>
      <c r="E12" s="104" t="n">
        <v>22.8</v>
      </c>
      <c r="F12" s="101" t="n">
        <v>64.67</v>
      </c>
      <c r="G12" s="104" t="n">
        <v>544.7</v>
      </c>
      <c r="H12" s="46" t="n"/>
      <c r="I12" s="102" t="n">
        <v>0.21</v>
      </c>
      <c r="J12" s="102" t="n">
        <v>0.25</v>
      </c>
      <c r="K12" s="102" t="n">
        <v>0.17</v>
      </c>
      <c r="L12" s="102" t="n">
        <v>0.2</v>
      </c>
      <c r="M12" s="103" t="n"/>
      <c r="N12" s="65" t="n">
        <v>0.14</v>
      </c>
      <c r="O12" s="65" t="n">
        <v>0.38</v>
      </c>
      <c r="P12" s="65" t="n">
        <v>0.47</v>
      </c>
      <c r="Q12" s="46" t="n"/>
    </row>
    <row outlineLevel="0" r="13">
      <c r="A13" s="93" t="s">
        <v>258</v>
      </c>
      <c r="B13" s="94" t="n"/>
      <c r="C13" s="95" t="n"/>
      <c r="D13" s="101" t="n">
        <v>25.88</v>
      </c>
      <c r="E13" s="101" t="n">
        <v>26.23</v>
      </c>
      <c r="F13" s="101" t="n">
        <v>75.15</v>
      </c>
      <c r="G13" s="101" t="n">
        <v>642.73</v>
      </c>
      <c r="H13" s="46" t="n"/>
      <c r="I13" s="102" t="n">
        <v>0.29</v>
      </c>
      <c r="J13" s="102" t="n">
        <v>0.29</v>
      </c>
      <c r="K13" s="102" t="n">
        <v>0.2</v>
      </c>
      <c r="L13" s="102" t="n">
        <v>0.24</v>
      </c>
      <c r="M13" s="103" t="n"/>
      <c r="N13" s="65" t="n">
        <v>0.16</v>
      </c>
      <c r="O13" s="65" t="n">
        <v>0.37</v>
      </c>
      <c r="P13" s="65" t="n">
        <v>0.47</v>
      </c>
      <c r="Q13" s="46" t="n"/>
    </row>
    <row outlineLevel="0" r="14">
      <c r="A14" s="93" t="s">
        <v>259</v>
      </c>
      <c r="B14" s="94" t="n"/>
      <c r="C14" s="95" t="n"/>
      <c r="D14" s="101" t="n">
        <v>18.56</v>
      </c>
      <c r="E14" s="101" t="n">
        <v>23.93</v>
      </c>
      <c r="F14" s="101" t="n">
        <v>80.49</v>
      </c>
      <c r="G14" s="101" t="n">
        <v>615.67</v>
      </c>
      <c r="H14" s="46" t="n"/>
      <c r="I14" s="102" t="n">
        <v>0.21</v>
      </c>
      <c r="J14" s="102" t="n">
        <v>0.26</v>
      </c>
      <c r="K14" s="102" t="n">
        <v>0.21</v>
      </c>
      <c r="L14" s="102" t="n">
        <v>0.23</v>
      </c>
      <c r="M14" s="103" t="n"/>
      <c r="N14" s="65" t="n">
        <v>0.12</v>
      </c>
      <c r="O14" s="65" t="n">
        <v>0.35</v>
      </c>
      <c r="P14" s="65" t="n">
        <v>0.52</v>
      </c>
      <c r="Q14" s="46" t="n"/>
    </row>
    <row outlineLevel="0" r="15">
      <c r="A15" s="93" t="s">
        <v>260</v>
      </c>
      <c r="B15" s="94" t="n"/>
      <c r="C15" s="95" t="n"/>
      <c r="D15" s="101" t="n">
        <v>39.37</v>
      </c>
      <c r="E15" s="101" t="n">
        <v>24.95</v>
      </c>
      <c r="F15" s="101" t="n">
        <v>82.85</v>
      </c>
      <c r="G15" s="101" t="n">
        <v>720.53</v>
      </c>
      <c r="H15" s="46" t="n"/>
      <c r="I15" s="102" t="n">
        <v>0.44</v>
      </c>
      <c r="J15" s="102" t="n">
        <v>0.27</v>
      </c>
      <c r="K15" s="102" t="n">
        <v>0.22</v>
      </c>
      <c r="L15" s="102" t="n">
        <v>0.26</v>
      </c>
      <c r="M15" s="103" t="n"/>
      <c r="N15" s="65" t="n">
        <v>0.22</v>
      </c>
      <c r="O15" s="65" t="n">
        <v>0.31</v>
      </c>
      <c r="P15" s="65" t="n">
        <v>0.46</v>
      </c>
      <c r="Q15" s="46" t="n"/>
    </row>
    <row outlineLevel="0" r="16">
      <c r="A16" s="93" t="s">
        <v>261</v>
      </c>
      <c r="B16" s="94" t="n"/>
      <c r="C16" s="95" t="n"/>
      <c r="D16" s="101" t="n">
        <v>26.08</v>
      </c>
      <c r="E16" s="101" t="n">
        <v>24.81</v>
      </c>
      <c r="F16" s="101" t="n">
        <v>91.43</v>
      </c>
      <c r="G16" s="101" t="n">
        <v>698.24</v>
      </c>
      <c r="H16" s="46" t="n"/>
      <c r="I16" s="102" t="n">
        <v>0.29</v>
      </c>
      <c r="J16" s="102" t="n">
        <v>0.27</v>
      </c>
      <c r="K16" s="102" t="n">
        <v>0.24</v>
      </c>
      <c r="L16" s="102" t="n">
        <v>0.26</v>
      </c>
      <c r="M16" s="103" t="n"/>
      <c r="N16" s="65" t="n">
        <v>0.15</v>
      </c>
      <c r="O16" s="65" t="n">
        <v>0.32</v>
      </c>
      <c r="P16" s="65" t="n">
        <v>0.52</v>
      </c>
      <c r="Q16" s="46" t="n"/>
    </row>
    <row outlineLevel="0" r="17">
      <c r="A17" s="93" t="s">
        <v>262</v>
      </c>
      <c r="B17" s="94" t="n"/>
      <c r="C17" s="95" t="n"/>
      <c r="D17" s="104" t="n">
        <v>18.2</v>
      </c>
      <c r="E17" s="101" t="n">
        <v>23.64</v>
      </c>
      <c r="F17" s="101" t="n">
        <v>86.23</v>
      </c>
      <c r="G17" s="101" t="n">
        <v>636.43</v>
      </c>
      <c r="H17" s="46" t="n"/>
      <c r="I17" s="102" t="n">
        <v>0.2</v>
      </c>
      <c r="J17" s="102" t="n">
        <v>0.26</v>
      </c>
      <c r="K17" s="102" t="n">
        <v>0.23</v>
      </c>
      <c r="L17" s="102" t="n">
        <v>0.23</v>
      </c>
      <c r="M17" s="103" t="n"/>
      <c r="N17" s="65" t="n">
        <v>0.11</v>
      </c>
      <c r="O17" s="65" t="n">
        <v>0.33</v>
      </c>
      <c r="P17" s="65" t="n">
        <v>0.54</v>
      </c>
      <c r="Q17" s="46" t="n"/>
    </row>
    <row outlineLevel="0" r="18">
      <c r="A18" s="93" t="s">
        <v>263</v>
      </c>
      <c r="B18" s="94" t="n"/>
      <c r="C18" s="95" t="n"/>
      <c r="D18" s="101" t="n">
        <v>22.27</v>
      </c>
      <c r="E18" s="101" t="n">
        <v>25.87</v>
      </c>
      <c r="F18" s="101" t="n">
        <v>90.63</v>
      </c>
      <c r="G18" s="101" t="n">
        <v>705.72</v>
      </c>
      <c r="H18" s="46" t="n"/>
      <c r="I18" s="102" t="n">
        <v>0.25</v>
      </c>
      <c r="J18" s="102" t="n">
        <v>0.28</v>
      </c>
      <c r="K18" s="102" t="n">
        <v>0.24</v>
      </c>
      <c r="L18" s="102" t="n">
        <v>0.26</v>
      </c>
      <c r="M18" s="103" t="n"/>
      <c r="N18" s="65" t="n">
        <v>0.13</v>
      </c>
      <c r="O18" s="65" t="n">
        <v>0.33</v>
      </c>
      <c r="P18" s="65" t="n">
        <v>0.51</v>
      </c>
      <c r="Q18" s="46" t="n"/>
    </row>
    <row outlineLevel="0" r="19">
      <c r="A19" s="93" t="s">
        <v>264</v>
      </c>
      <c r="B19" s="94" t="n"/>
      <c r="C19" s="95" t="n"/>
      <c r="D19" s="101" t="n">
        <v>18.36</v>
      </c>
      <c r="E19" s="101" t="n">
        <v>21.64</v>
      </c>
      <c r="F19" s="101" t="n">
        <v>87.38</v>
      </c>
      <c r="G19" s="101" t="n">
        <v>623.73</v>
      </c>
      <c r="H19" s="46" t="n"/>
      <c r="I19" s="102" t="n">
        <v>0.2</v>
      </c>
      <c r="J19" s="102" t="n">
        <v>0.24</v>
      </c>
      <c r="K19" s="102" t="n">
        <v>0.23</v>
      </c>
      <c r="L19" s="102" t="n">
        <v>0.23</v>
      </c>
      <c r="M19" s="103" t="n"/>
      <c r="N19" s="65" t="n">
        <v>0.12</v>
      </c>
      <c r="O19" s="65" t="n">
        <v>0.31</v>
      </c>
      <c r="P19" s="65" t="n">
        <v>0.56</v>
      </c>
      <c r="Q19" s="46" t="n"/>
    </row>
    <row outlineLevel="0" r="20">
      <c r="A20" s="93" t="s">
        <v>265</v>
      </c>
      <c r="B20" s="94" t="n"/>
      <c r="C20" s="95" t="n"/>
      <c r="D20" s="101" t="n">
        <v>42.15</v>
      </c>
      <c r="E20" s="101" t="n">
        <v>29.05</v>
      </c>
      <c r="F20" s="101" t="n">
        <v>88.16</v>
      </c>
      <c r="G20" s="101" t="n">
        <v>792.05</v>
      </c>
      <c r="H20" s="46" t="n"/>
      <c r="I20" s="102" t="n">
        <v>0.47</v>
      </c>
      <c r="J20" s="102" t="n">
        <v>0.32</v>
      </c>
      <c r="K20" s="102" t="n">
        <v>0.23</v>
      </c>
      <c r="L20" s="102" t="n">
        <v>0.29</v>
      </c>
      <c r="M20" s="103" t="n"/>
      <c r="N20" s="65" t="n">
        <v>0.21</v>
      </c>
      <c r="O20" s="65" t="n">
        <v>0.33</v>
      </c>
      <c r="P20" s="65" t="n">
        <v>0.45</v>
      </c>
      <c r="Q20" s="46" t="n"/>
    </row>
    <row outlineLevel="0" r="21">
      <c r="A21" s="93" t="s">
        <v>266</v>
      </c>
      <c r="B21" s="94" t="n"/>
      <c r="C21" s="95" t="n"/>
      <c r="D21" s="101" t="n">
        <v>22.31</v>
      </c>
      <c r="E21" s="101" t="n">
        <v>23.19</v>
      </c>
      <c r="F21" s="101" t="n">
        <v>71.46</v>
      </c>
      <c r="G21" s="104" t="n">
        <v>587.21</v>
      </c>
      <c r="H21" s="46" t="n"/>
      <c r="I21" s="102" t="n">
        <v>0.25</v>
      </c>
      <c r="J21" s="102" t="n">
        <v>0.25</v>
      </c>
      <c r="K21" s="102" t="n">
        <v>0.19</v>
      </c>
      <c r="L21" s="102" t="n">
        <v>0.22</v>
      </c>
      <c r="M21" s="103" t="n"/>
      <c r="N21" s="65" t="n">
        <v>0.15</v>
      </c>
      <c r="O21" s="65" t="n">
        <v>0.36</v>
      </c>
      <c r="P21" s="65" t="n">
        <v>0.49</v>
      </c>
      <c r="Q21" s="46" t="n"/>
    </row>
    <row outlineLevel="0" r="22">
      <c r="A22" s="93" t="s">
        <v>267</v>
      </c>
      <c r="B22" s="94" t="n"/>
      <c r="C22" s="95" t="n"/>
      <c r="D22" s="101" t="n">
        <v>18.67</v>
      </c>
      <c r="E22" s="104" t="n">
        <v>22.8</v>
      </c>
      <c r="F22" s="101" t="n">
        <v>64.67</v>
      </c>
      <c r="G22" s="104" t="n">
        <v>544.7</v>
      </c>
      <c r="H22" s="46" t="n"/>
      <c r="I22" s="102" t="n">
        <v>0.21</v>
      </c>
      <c r="J22" s="102" t="n">
        <v>0.25</v>
      </c>
      <c r="K22" s="102" t="n">
        <v>0.17</v>
      </c>
      <c r="L22" s="102" t="n">
        <v>0.2</v>
      </c>
      <c r="M22" s="103" t="n"/>
      <c r="N22" s="65" t="n">
        <v>0.14</v>
      </c>
      <c r="O22" s="65" t="n">
        <v>0.38</v>
      </c>
      <c r="P22" s="65" t="n">
        <v>0.47</v>
      </c>
      <c r="Q22" s="46" t="n"/>
    </row>
    <row outlineLevel="0" r="23">
      <c r="A23" s="93" t="s">
        <v>268</v>
      </c>
      <c r="B23" s="94" t="n"/>
      <c r="C23" s="95" t="n"/>
      <c r="D23" s="101" t="n">
        <v>29.95</v>
      </c>
      <c r="E23" s="101" t="n">
        <v>23.41</v>
      </c>
      <c r="F23" s="101" t="n">
        <v>98.92</v>
      </c>
      <c r="G23" s="101" t="n">
        <v>731.19</v>
      </c>
      <c r="H23" s="46" t="n"/>
      <c r="I23" s="102" t="n">
        <v>0.33</v>
      </c>
      <c r="J23" s="102" t="n">
        <v>0.25</v>
      </c>
      <c r="K23" s="102" t="n">
        <v>0.26</v>
      </c>
      <c r="L23" s="102" t="n">
        <v>0.27</v>
      </c>
      <c r="M23" s="103" t="n"/>
      <c r="N23" s="65" t="n">
        <v>0.16</v>
      </c>
      <c r="O23" s="65" t="n">
        <v>0.29</v>
      </c>
      <c r="P23" s="65" t="n">
        <v>0.54</v>
      </c>
      <c r="Q23" s="46" t="n"/>
    </row>
    <row outlineLevel="0" r="24">
      <c r="A24" s="93" t="s">
        <v>269</v>
      </c>
      <c r="B24" s="94" t="n"/>
      <c r="C24" s="95" t="n"/>
      <c r="D24" s="101" t="n">
        <v>18.19</v>
      </c>
      <c r="E24" s="101" t="n">
        <v>23.57</v>
      </c>
      <c r="F24" s="101" t="n">
        <v>87.09</v>
      </c>
      <c r="G24" s="101" t="n">
        <v>637.27</v>
      </c>
      <c r="H24" s="46" t="n"/>
      <c r="I24" s="102" t="n">
        <v>0.2</v>
      </c>
      <c r="J24" s="102" t="n">
        <v>0.26</v>
      </c>
      <c r="K24" s="102" t="n">
        <v>0.23</v>
      </c>
      <c r="L24" s="102" t="n">
        <v>0.23</v>
      </c>
      <c r="M24" s="103" t="n"/>
      <c r="N24" s="65" t="n">
        <v>0.11</v>
      </c>
      <c r="O24" s="65" t="n">
        <v>0.33</v>
      </c>
      <c r="P24" s="65" t="n">
        <v>0.55</v>
      </c>
      <c r="Q24" s="46" t="n"/>
    </row>
    <row outlineLevel="0" r="25">
      <c r="A25" s="93" t="s">
        <v>270</v>
      </c>
      <c r="B25" s="94" t="n"/>
      <c r="C25" s="95" t="n"/>
      <c r="D25" s="101" t="n">
        <v>30.91</v>
      </c>
      <c r="E25" s="101" t="n">
        <v>25.24</v>
      </c>
      <c r="F25" s="101" t="n">
        <v>104.45</v>
      </c>
      <c r="G25" s="101" t="n">
        <v>775.26</v>
      </c>
      <c r="H25" s="46" t="n"/>
      <c r="I25" s="102" t="n">
        <v>0.34</v>
      </c>
      <c r="J25" s="102" t="n">
        <v>0.27</v>
      </c>
      <c r="K25" s="102" t="n">
        <v>0.27</v>
      </c>
      <c r="L25" s="102" t="n">
        <v>0.29</v>
      </c>
      <c r="M25" s="103" t="n"/>
      <c r="N25" s="65" t="n">
        <v>0.16</v>
      </c>
      <c r="O25" s="65" t="n">
        <v>0.29</v>
      </c>
      <c r="P25" s="65" t="n">
        <v>0.54</v>
      </c>
      <c r="Q25" s="46" t="n"/>
    </row>
    <row outlineLevel="0" r="26">
      <c r="A26" s="93" t="s">
        <v>271</v>
      </c>
      <c r="B26" s="94" t="n"/>
      <c r="C26" s="95" t="n"/>
      <c r="D26" s="101" t="n">
        <v>38.47</v>
      </c>
      <c r="E26" s="101" t="n">
        <v>25.68</v>
      </c>
      <c r="F26" s="101" t="n">
        <v>89.59</v>
      </c>
      <c r="G26" s="101" t="n">
        <v>743.1</v>
      </c>
      <c r="H26" s="46" t="n"/>
      <c r="I26" s="102" t="n">
        <v>0.43</v>
      </c>
      <c r="J26" s="102" t="n">
        <v>0.28</v>
      </c>
      <c r="K26" s="102" t="n">
        <v>0.23</v>
      </c>
      <c r="L26" s="102" t="n">
        <v>0.27</v>
      </c>
      <c r="M26" s="103" t="n"/>
      <c r="N26" s="65" t="n">
        <v>0.21</v>
      </c>
      <c r="O26" s="65" t="n">
        <v>0.31</v>
      </c>
      <c r="P26" s="65" t="n">
        <v>0.48</v>
      </c>
      <c r="Q26" s="46" t="n"/>
    </row>
    <row outlineLevel="0" r="27">
      <c r="A27" s="93" t="s">
        <v>272</v>
      </c>
      <c r="B27" s="94" t="n"/>
      <c r="C27" s="95" t="n"/>
      <c r="D27" s="101" t="n">
        <v>21.07</v>
      </c>
      <c r="E27" s="101" t="n">
        <v>24.72</v>
      </c>
      <c r="F27" s="101" t="n">
        <v>82.33</v>
      </c>
      <c r="G27" s="101" t="n">
        <v>641.83</v>
      </c>
      <c r="H27" s="46" t="n"/>
      <c r="I27" s="102" t="n">
        <v>0.23</v>
      </c>
      <c r="J27" s="102" t="n">
        <v>0.27</v>
      </c>
      <c r="K27" s="102" t="n">
        <v>0.21</v>
      </c>
      <c r="L27" s="102" t="n">
        <v>0.24</v>
      </c>
      <c r="M27" s="103" t="n"/>
      <c r="N27" s="65" t="n">
        <v>0.13</v>
      </c>
      <c r="O27" s="65" t="n">
        <v>0.35</v>
      </c>
      <c r="P27" s="65" t="n">
        <v>0.51</v>
      </c>
      <c r="Q27" s="46" t="n"/>
    </row>
    <row outlineLevel="0" r="28">
      <c r="A28" s="93" t="s">
        <v>273</v>
      </c>
      <c r="B28" s="94" t="n"/>
      <c r="C28" s="95" t="n"/>
      <c r="D28" s="101" t="n">
        <v>24.79</v>
      </c>
      <c r="E28" s="101" t="n">
        <v>23.33</v>
      </c>
      <c r="F28" s="101" t="n">
        <v>97.37</v>
      </c>
      <c r="G28" s="101" t="n">
        <v>719.6</v>
      </c>
      <c r="H28" s="46" t="n"/>
      <c r="I28" s="102" t="n">
        <v>0.28</v>
      </c>
      <c r="J28" s="102" t="n">
        <v>0.25</v>
      </c>
      <c r="K28" s="102" t="n">
        <v>0.25</v>
      </c>
      <c r="L28" s="102" t="n">
        <v>0.26</v>
      </c>
      <c r="M28" s="103" t="n"/>
      <c r="N28" s="65" t="n">
        <v>0.14</v>
      </c>
      <c r="O28" s="65" t="n">
        <v>0.29</v>
      </c>
      <c r="P28" s="65" t="n">
        <v>0.54</v>
      </c>
      <c r="Q28" s="46" t="n"/>
    </row>
    <row outlineLevel="0" r="29">
      <c r="A29" s="105" t="s">
        <v>274</v>
      </c>
      <c r="B29" s="106" t="n"/>
      <c r="C29" s="107" t="n"/>
      <c r="D29" s="108" t="n">
        <v>25.82</v>
      </c>
      <c r="E29" s="108" t="n">
        <v>24.2</v>
      </c>
      <c r="F29" s="108" t="n">
        <v>84.4</v>
      </c>
      <c r="G29" s="109" t="n">
        <v>665.75</v>
      </c>
      <c r="H29" s="46" t="n"/>
      <c r="I29" s="110" t="n">
        <v>0.29</v>
      </c>
      <c r="J29" s="110" t="n">
        <v>0.26</v>
      </c>
      <c r="K29" s="110" t="n">
        <v>0.22</v>
      </c>
      <c r="L29" s="110" t="n">
        <v>0.24</v>
      </c>
      <c r="M29" s="103" t="n"/>
      <c r="N29" s="111" t="n">
        <v>0.16</v>
      </c>
      <c r="O29" s="111" t="n">
        <v>0.33</v>
      </c>
      <c r="P29" s="111" t="n">
        <v>0.51</v>
      </c>
      <c r="Q29" s="46" t="n"/>
    </row>
    <row customHeight="true" ht="13.8999996185303" outlineLevel="0" r="30">
      <c r="A30" s="46" t="n"/>
      <c r="B30" s="46" t="n"/>
      <c r="C30" s="46" t="n"/>
      <c r="D30" s="46" t="n"/>
      <c r="E30" s="46" t="n"/>
      <c r="F30" s="46" t="n"/>
      <c r="G30" s="46" t="n"/>
      <c r="H30" s="46" t="n"/>
      <c r="I30" s="103" t="n"/>
      <c r="J30" s="103" t="n"/>
      <c r="K30" s="103" t="n"/>
      <c r="L30" s="103" t="n"/>
      <c r="M30" s="103" t="n"/>
      <c r="N30" s="103" t="n"/>
      <c r="O30" s="103" t="n"/>
      <c r="P30" s="103" t="n"/>
      <c r="Q30" s="46" t="n"/>
    </row>
    <row ht="16.5" outlineLevel="0" r="31">
      <c r="A31" s="86" t="s">
        <v>41</v>
      </c>
      <c r="B31" s="86" t="n"/>
      <c r="C31" s="86" t="n"/>
      <c r="D31" s="86" t="n"/>
      <c r="E31" s="86" t="n"/>
      <c r="F31" s="86" t="n"/>
      <c r="G31" s="86" t="n"/>
      <c r="H31" s="86" t="n"/>
      <c r="I31" s="112" t="n"/>
      <c r="J31" s="112" t="n"/>
      <c r="K31" s="112" t="n"/>
      <c r="L31" s="112" t="n"/>
      <c r="M31" s="112" t="n"/>
      <c r="N31" s="112" t="n"/>
      <c r="O31" s="112" t="n"/>
      <c r="P31" s="112" t="n"/>
      <c r="Q31" s="46" t="n"/>
    </row>
    <row customHeight="true" ht="13.8999996185303" outlineLevel="0" r="32">
      <c r="A32" s="87" t="s">
        <v>249</v>
      </c>
      <c r="B32" s="88" t="n"/>
      <c r="C32" s="89" t="n"/>
      <c r="D32" s="23" t="s">
        <v>11</v>
      </c>
      <c r="E32" s="90" t="n"/>
      <c r="F32" s="91" t="n"/>
      <c r="G32" s="92" t="s">
        <v>250</v>
      </c>
      <c r="H32" s="46" t="n"/>
      <c r="I32" s="113" t="s">
        <v>251</v>
      </c>
      <c r="J32" s="114" t="n"/>
      <c r="K32" s="114" t="n"/>
      <c r="L32" s="115" t="n"/>
      <c r="M32" s="103" t="n"/>
      <c r="N32" s="113" t="s">
        <v>252</v>
      </c>
      <c r="O32" s="114" t="n"/>
      <c r="P32" s="115" t="n"/>
      <c r="Q32" s="46" t="n"/>
    </row>
    <row outlineLevel="0" r="33">
      <c r="A33" s="96" t="n"/>
      <c r="B33" s="97" t="n"/>
      <c r="C33" s="98" t="n"/>
      <c r="D33" s="22" t="s">
        <v>15</v>
      </c>
      <c r="E33" s="22" t="s">
        <v>16</v>
      </c>
      <c r="F33" s="22" t="s">
        <v>17</v>
      </c>
      <c r="G33" s="99" t="n"/>
      <c r="H33" s="46" t="n"/>
      <c r="I33" s="65" t="s">
        <v>15</v>
      </c>
      <c r="J33" s="65" t="s">
        <v>16</v>
      </c>
      <c r="K33" s="65" t="s">
        <v>17</v>
      </c>
      <c r="L33" s="65" t="s">
        <v>253</v>
      </c>
      <c r="M33" s="103" t="n"/>
      <c r="N33" s="65" t="s">
        <v>15</v>
      </c>
      <c r="O33" s="65" t="s">
        <v>16</v>
      </c>
      <c r="P33" s="65" t="s">
        <v>17</v>
      </c>
      <c r="Q33" s="46" t="n"/>
    </row>
    <row outlineLevel="0" r="34">
      <c r="A34" s="93" t="s">
        <v>254</v>
      </c>
      <c r="B34" s="94" t="n"/>
      <c r="C34" s="95" t="n"/>
      <c r="D34" s="101" t="n">
        <v>40.82</v>
      </c>
      <c r="E34" s="104" t="n">
        <v>40.88</v>
      </c>
      <c r="F34" s="101" t="n">
        <v>133.81</v>
      </c>
      <c r="G34" s="101" t="s">
        <v>275</v>
      </c>
      <c r="H34" s="46" t="n"/>
      <c r="I34" s="102" t="n">
        <v>0.45</v>
      </c>
      <c r="J34" s="102" t="n">
        <v>0.44</v>
      </c>
      <c r="K34" s="102" t="n">
        <v>0.35</v>
      </c>
      <c r="L34" s="102" t="n">
        <v>0.39</v>
      </c>
      <c r="M34" s="103" t="n"/>
      <c r="N34" s="65" t="n">
        <v>0.16</v>
      </c>
      <c r="O34" s="65" t="n">
        <v>0.35</v>
      </c>
      <c r="P34" s="65" t="n">
        <v>0.51</v>
      </c>
      <c r="Q34" s="46" t="n"/>
    </row>
    <row outlineLevel="0" r="35">
      <c r="A35" s="93" t="s">
        <v>255</v>
      </c>
      <c r="B35" s="94" t="n"/>
      <c r="C35" s="95" t="n"/>
      <c r="D35" s="101" t="n">
        <v>41.3</v>
      </c>
      <c r="E35" s="101" t="n">
        <v>39.06</v>
      </c>
      <c r="F35" s="101" t="n">
        <v>144.89</v>
      </c>
      <c r="G35" s="101" t="s">
        <v>276</v>
      </c>
      <c r="H35" s="46" t="n"/>
      <c r="I35" s="102" t="n">
        <v>0.46</v>
      </c>
      <c r="J35" s="102" t="n">
        <v>0.42</v>
      </c>
      <c r="K35" s="102" t="n">
        <v>0.38</v>
      </c>
      <c r="L35" s="102" t="n">
        <v>0.4</v>
      </c>
      <c r="M35" s="103" t="n"/>
      <c r="N35" s="65" t="n">
        <v>0.15</v>
      </c>
      <c r="O35" s="65" t="n">
        <v>0.32</v>
      </c>
      <c r="P35" s="65" t="n">
        <v>0.53</v>
      </c>
      <c r="Q35" s="46" t="n"/>
    </row>
    <row outlineLevel="0" r="36">
      <c r="A36" s="93" t="s">
        <v>256</v>
      </c>
      <c r="B36" s="94" t="n"/>
      <c r="C36" s="95" t="n"/>
      <c r="D36" s="101" t="n">
        <v>41.63</v>
      </c>
      <c r="E36" s="101" t="n">
        <v>44.47</v>
      </c>
      <c r="F36" s="101" t="n">
        <v>142.78</v>
      </c>
      <c r="G36" s="101" t="s">
        <v>277</v>
      </c>
      <c r="H36" s="46" t="n"/>
      <c r="I36" s="102" t="n">
        <v>0.46</v>
      </c>
      <c r="J36" s="102" t="n">
        <v>0.48</v>
      </c>
      <c r="K36" s="102" t="n">
        <v>0.37</v>
      </c>
      <c r="L36" s="102" t="n">
        <v>0.41</v>
      </c>
      <c r="M36" s="103" t="n"/>
      <c r="N36" s="65" t="n">
        <v>0.15</v>
      </c>
      <c r="O36" s="65" t="n">
        <v>0.36</v>
      </c>
      <c r="P36" s="65" t="n">
        <v>0.51</v>
      </c>
      <c r="Q36" s="46" t="n"/>
    </row>
    <row outlineLevel="0" r="37">
      <c r="A37" s="93" t="s">
        <v>257</v>
      </c>
      <c r="B37" s="94" t="n"/>
      <c r="C37" s="95" t="n"/>
      <c r="D37" s="101" t="n">
        <v>38.09</v>
      </c>
      <c r="E37" s="101" t="n">
        <v>30.88</v>
      </c>
      <c r="F37" s="101" t="n">
        <v>143.63</v>
      </c>
      <c r="G37" s="101" t="n">
        <v>994.17</v>
      </c>
      <c r="H37" s="46" t="n"/>
      <c r="I37" s="102" t="n">
        <v>0.42</v>
      </c>
      <c r="J37" s="102" t="n">
        <v>0.34</v>
      </c>
      <c r="K37" s="102" t="n">
        <v>0.38</v>
      </c>
      <c r="L37" s="102" t="n">
        <v>0.37</v>
      </c>
      <c r="M37" s="103" t="n"/>
      <c r="N37" s="65" t="n">
        <v>0.15</v>
      </c>
      <c r="O37" s="65" t="n">
        <v>0.28</v>
      </c>
      <c r="P37" s="65" t="n">
        <v>0.58</v>
      </c>
      <c r="Q37" s="46" t="n"/>
    </row>
    <row outlineLevel="0" r="38">
      <c r="A38" s="93" t="s">
        <v>258</v>
      </c>
      <c r="B38" s="94" t="n"/>
      <c r="C38" s="95" t="n"/>
      <c r="D38" s="101" t="n">
        <v>44.67</v>
      </c>
      <c r="E38" s="101" t="n">
        <v>32.22</v>
      </c>
      <c r="F38" s="101" t="n">
        <v>121.74</v>
      </c>
      <c r="G38" s="101" t="n">
        <v>941.54</v>
      </c>
      <c r="H38" s="46" t="n"/>
      <c r="I38" s="102" t="n">
        <v>0.5</v>
      </c>
      <c r="J38" s="102" t="n">
        <v>0.35</v>
      </c>
      <c r="K38" s="102" t="n">
        <v>0.32</v>
      </c>
      <c r="L38" s="102" t="n">
        <v>0.35</v>
      </c>
      <c r="M38" s="103" t="n"/>
      <c r="N38" s="65" t="n">
        <v>0.19</v>
      </c>
      <c r="O38" s="65" t="n">
        <v>0.31</v>
      </c>
      <c r="P38" s="65" t="n">
        <v>0.52</v>
      </c>
      <c r="Q38" s="46" t="n"/>
    </row>
    <row outlineLevel="0" r="39">
      <c r="A39" s="93" t="s">
        <v>259</v>
      </c>
      <c r="B39" s="94" t="n"/>
      <c r="C39" s="95" t="n"/>
      <c r="D39" s="104" t="n">
        <v>47.47</v>
      </c>
      <c r="E39" s="101" t="n">
        <v>38.99</v>
      </c>
      <c r="F39" s="101" t="n">
        <v>153.95</v>
      </c>
      <c r="G39" s="101" t="s">
        <v>278</v>
      </c>
      <c r="H39" s="46" t="n"/>
      <c r="I39" s="102" t="n">
        <v>0.53</v>
      </c>
      <c r="J39" s="102" t="n">
        <v>0.42</v>
      </c>
      <c r="K39" s="102" t="n">
        <v>0.4</v>
      </c>
      <c r="L39" s="102" t="n">
        <v>0.42</v>
      </c>
      <c r="M39" s="103" t="n"/>
      <c r="N39" s="65" t="n">
        <v>0.17</v>
      </c>
      <c r="O39" s="65" t="n">
        <v>0.31</v>
      </c>
      <c r="P39" s="65" t="n">
        <v>0.54</v>
      </c>
      <c r="Q39" s="46" t="n"/>
    </row>
    <row outlineLevel="0" r="40">
      <c r="A40" s="93" t="s">
        <v>260</v>
      </c>
      <c r="B40" s="94" t="n"/>
      <c r="C40" s="95" t="n"/>
      <c r="D40" s="101" t="n">
        <v>41.62</v>
      </c>
      <c r="E40" s="101" t="n">
        <v>24.8</v>
      </c>
      <c r="F40" s="101" t="n">
        <v>140.87</v>
      </c>
      <c r="G40" s="101" t="n">
        <v>944.65</v>
      </c>
      <c r="H40" s="46" t="n"/>
      <c r="I40" s="102" t="n">
        <v>0.46</v>
      </c>
      <c r="J40" s="102" t="n">
        <v>0.27</v>
      </c>
      <c r="K40" s="102" t="n">
        <v>0.37</v>
      </c>
      <c r="L40" s="102" t="n">
        <v>0.35</v>
      </c>
      <c r="M40" s="103" t="n"/>
      <c r="N40" s="65" t="n">
        <v>0.18</v>
      </c>
      <c r="O40" s="65" t="n">
        <v>0.24</v>
      </c>
      <c r="P40" s="65" t="n">
        <v>0.6</v>
      </c>
      <c r="Q40" s="46" t="n"/>
    </row>
    <row outlineLevel="0" r="41">
      <c r="A41" s="93" t="s">
        <v>261</v>
      </c>
      <c r="B41" s="94" t="n"/>
      <c r="C41" s="95" t="n"/>
      <c r="D41" s="101" t="n">
        <v>35.08</v>
      </c>
      <c r="E41" s="101" t="n">
        <v>29.28</v>
      </c>
      <c r="F41" s="101" t="n">
        <v>132.88</v>
      </c>
      <c r="G41" s="101" t="n">
        <v>918.65</v>
      </c>
      <c r="H41" s="46" t="n"/>
      <c r="I41" s="102" t="n">
        <v>0.39</v>
      </c>
      <c r="J41" s="102" t="n">
        <v>0.32</v>
      </c>
      <c r="K41" s="102" t="n">
        <v>0.35</v>
      </c>
      <c r="L41" s="102" t="n">
        <v>0.34</v>
      </c>
      <c r="M41" s="103" t="n"/>
      <c r="N41" s="65" t="n">
        <v>0.15</v>
      </c>
      <c r="O41" s="65" t="n">
        <v>0.29</v>
      </c>
      <c r="P41" s="65" t="n">
        <v>0.58</v>
      </c>
      <c r="Q41" s="46" t="n"/>
    </row>
    <row outlineLevel="0" r="42">
      <c r="A42" s="93" t="s">
        <v>262</v>
      </c>
      <c r="B42" s="94" t="n"/>
      <c r="C42" s="95" t="n"/>
      <c r="D42" s="101" t="n">
        <v>40.17</v>
      </c>
      <c r="E42" s="101" t="n">
        <v>41.6</v>
      </c>
      <c r="F42" s="101" t="n">
        <v>142.68</v>
      </c>
      <c r="G42" s="101" t="s">
        <v>279</v>
      </c>
      <c r="H42" s="46" t="n"/>
      <c r="I42" s="102" t="n">
        <v>0.45</v>
      </c>
      <c r="J42" s="102" t="n">
        <v>0.45</v>
      </c>
      <c r="K42" s="102" t="n">
        <v>0.37</v>
      </c>
      <c r="L42" s="102" t="n">
        <v>0.4</v>
      </c>
      <c r="M42" s="103" t="n"/>
      <c r="N42" s="65" t="n">
        <v>0.15</v>
      </c>
      <c r="O42" s="65" t="n">
        <v>0.34</v>
      </c>
      <c r="P42" s="65" t="n">
        <v>0.52</v>
      </c>
      <c r="Q42" s="46" t="n"/>
    </row>
    <row outlineLevel="0" r="43">
      <c r="A43" s="93" t="s">
        <v>263</v>
      </c>
      <c r="B43" s="94" t="n"/>
      <c r="C43" s="95" t="n"/>
      <c r="D43" s="101" t="n">
        <v>41.75</v>
      </c>
      <c r="E43" s="101" t="n">
        <v>37.37</v>
      </c>
      <c r="F43" s="101" t="n">
        <v>117.48</v>
      </c>
      <c r="G43" s="101" t="n">
        <v>957.91</v>
      </c>
      <c r="H43" s="46" t="n"/>
      <c r="I43" s="102" t="n">
        <v>0.46</v>
      </c>
      <c r="J43" s="102" t="n">
        <v>0.41</v>
      </c>
      <c r="K43" s="102" t="n">
        <v>0.31</v>
      </c>
      <c r="L43" s="102" t="n">
        <v>0.35</v>
      </c>
      <c r="M43" s="103" t="n"/>
      <c r="N43" s="65" t="n">
        <v>0.17</v>
      </c>
      <c r="O43" s="65" t="n">
        <v>0.35</v>
      </c>
      <c r="P43" s="65" t="n">
        <v>0.49</v>
      </c>
      <c r="Q43" s="46" t="n"/>
    </row>
    <row outlineLevel="0" r="44">
      <c r="A44" s="93" t="s">
        <v>264</v>
      </c>
      <c r="B44" s="94" t="n"/>
      <c r="C44" s="95" t="n"/>
      <c r="D44" s="101" t="n">
        <v>40.43</v>
      </c>
      <c r="E44" s="101" t="n">
        <v>43.6</v>
      </c>
      <c r="F44" s="101" t="n">
        <v>137.75</v>
      </c>
      <c r="G44" s="101" t="s">
        <v>280</v>
      </c>
      <c r="H44" s="46" t="n"/>
      <c r="I44" s="102" t="n">
        <v>0.45</v>
      </c>
      <c r="J44" s="102" t="n">
        <v>0.47</v>
      </c>
      <c r="K44" s="102" t="n">
        <v>0.36</v>
      </c>
      <c r="L44" s="102" t="n">
        <v>0.4</v>
      </c>
      <c r="M44" s="103" t="n"/>
      <c r="N44" s="65" t="n">
        <v>0.15</v>
      </c>
      <c r="O44" s="65" t="n">
        <v>0.36</v>
      </c>
      <c r="P44" s="65" t="n">
        <v>0.51</v>
      </c>
      <c r="Q44" s="46" t="n"/>
    </row>
    <row outlineLevel="0" r="45">
      <c r="A45" s="93" t="s">
        <v>265</v>
      </c>
      <c r="B45" s="94" t="n"/>
      <c r="C45" s="95" t="n"/>
      <c r="D45" s="101" t="n">
        <v>36.81</v>
      </c>
      <c r="E45" s="101" t="n">
        <v>41.64</v>
      </c>
      <c r="F45" s="101" t="n">
        <v>123.8</v>
      </c>
      <c r="G45" s="101" t="n">
        <v>997.9</v>
      </c>
      <c r="H45" s="46" t="n"/>
      <c r="I45" s="102" t="n">
        <v>0.41</v>
      </c>
      <c r="J45" s="102" t="n">
        <v>0.45</v>
      </c>
      <c r="K45" s="102" t="n">
        <v>0.32</v>
      </c>
      <c r="L45" s="102" t="n">
        <v>0.37</v>
      </c>
      <c r="M45" s="103" t="n"/>
      <c r="N45" s="65" t="n">
        <v>0.15</v>
      </c>
      <c r="O45" s="65" t="n">
        <v>0.38</v>
      </c>
      <c r="P45" s="65" t="n">
        <v>0.5</v>
      </c>
      <c r="Q45" s="46" t="n"/>
    </row>
    <row outlineLevel="0" r="46">
      <c r="A46" s="93" t="s">
        <v>266</v>
      </c>
      <c r="B46" s="94" t="n"/>
      <c r="C46" s="95" t="n"/>
      <c r="D46" s="101" t="n">
        <v>34.88</v>
      </c>
      <c r="E46" s="101" t="n">
        <v>36.05</v>
      </c>
      <c r="F46" s="101" t="n">
        <v>161.76</v>
      </c>
      <c r="G46" s="101" t="s">
        <v>281</v>
      </c>
      <c r="H46" s="46" t="n"/>
      <c r="I46" s="102" t="n">
        <v>0.39</v>
      </c>
      <c r="J46" s="102" t="n">
        <v>0.39</v>
      </c>
      <c r="K46" s="102" t="n">
        <v>0.42</v>
      </c>
      <c r="L46" s="102" t="n">
        <v>0.4</v>
      </c>
      <c r="M46" s="103" t="n"/>
      <c r="N46" s="65" t="n">
        <v>0.13</v>
      </c>
      <c r="O46" s="65" t="n">
        <v>0.3</v>
      </c>
      <c r="P46" s="65" t="n">
        <v>0.59</v>
      </c>
      <c r="Q46" s="46" t="n"/>
    </row>
    <row outlineLevel="0" r="47">
      <c r="A47" s="93" t="s">
        <v>267</v>
      </c>
      <c r="B47" s="94" t="n"/>
      <c r="C47" s="95" t="n"/>
      <c r="D47" s="101" t="n">
        <v>47.5</v>
      </c>
      <c r="E47" s="101" t="n">
        <v>39.33</v>
      </c>
      <c r="F47" s="101" t="n">
        <v>133.67</v>
      </c>
      <c r="G47" s="101" t="s">
        <v>282</v>
      </c>
      <c r="H47" s="46" t="n"/>
      <c r="I47" s="102" t="n">
        <v>0.53</v>
      </c>
      <c r="J47" s="102" t="n">
        <v>0.43</v>
      </c>
      <c r="K47" s="102" t="n">
        <v>0.35</v>
      </c>
      <c r="L47" s="102" t="n">
        <v>0.4</v>
      </c>
      <c r="M47" s="103" t="n"/>
      <c r="N47" s="65" t="n">
        <v>0.18</v>
      </c>
      <c r="O47" s="65" t="n">
        <v>0.33</v>
      </c>
      <c r="P47" s="65" t="n">
        <v>0.5</v>
      </c>
      <c r="Q47" s="46" t="n"/>
    </row>
    <row outlineLevel="0" r="48">
      <c r="A48" s="93" t="s">
        <v>268</v>
      </c>
      <c r="B48" s="94" t="n"/>
      <c r="C48" s="95" t="n"/>
      <c r="D48" s="101" t="n">
        <v>35.79</v>
      </c>
      <c r="E48" s="101" t="n">
        <v>37.2</v>
      </c>
      <c r="F48" s="101" t="n">
        <v>131.57</v>
      </c>
      <c r="G48" s="101" t="n">
        <v>980.69</v>
      </c>
      <c r="H48" s="46" t="n"/>
      <c r="I48" s="102" t="n">
        <v>0.4</v>
      </c>
      <c r="J48" s="102" t="n">
        <v>0.4</v>
      </c>
      <c r="K48" s="102" t="n">
        <v>0.34</v>
      </c>
      <c r="L48" s="102" t="n">
        <v>0.36</v>
      </c>
      <c r="M48" s="103" t="n"/>
      <c r="N48" s="65" t="n">
        <v>0.15</v>
      </c>
      <c r="O48" s="65" t="n">
        <v>0.34</v>
      </c>
      <c r="P48" s="65" t="n">
        <v>0.54</v>
      </c>
      <c r="Q48" s="46" t="n"/>
    </row>
    <row outlineLevel="0" r="49">
      <c r="A49" s="93" t="s">
        <v>269</v>
      </c>
      <c r="B49" s="94" t="n"/>
      <c r="C49" s="95" t="n"/>
      <c r="D49" s="101" t="n">
        <v>39.54</v>
      </c>
      <c r="E49" s="101" t="n">
        <v>33.62</v>
      </c>
      <c r="F49" s="101" t="n">
        <v>136.1</v>
      </c>
      <c r="G49" s="101" t="n">
        <v>993.3</v>
      </c>
      <c r="H49" s="46" t="n"/>
      <c r="I49" s="102" t="n">
        <v>0.44</v>
      </c>
      <c r="J49" s="102" t="n">
        <v>0.37</v>
      </c>
      <c r="K49" s="102" t="n">
        <v>0.36</v>
      </c>
      <c r="L49" s="102" t="n">
        <v>0.37</v>
      </c>
      <c r="M49" s="103" t="n"/>
      <c r="N49" s="65" t="n">
        <v>0.16</v>
      </c>
      <c r="O49" s="65" t="n">
        <v>0.3</v>
      </c>
      <c r="P49" s="65" t="n">
        <v>0.55</v>
      </c>
      <c r="Q49" s="46" t="n"/>
    </row>
    <row outlineLevel="0" r="50">
      <c r="A50" s="93" t="s">
        <v>270</v>
      </c>
      <c r="B50" s="94" t="n"/>
      <c r="C50" s="95" t="n"/>
      <c r="D50" s="101" t="n">
        <v>47.7</v>
      </c>
      <c r="E50" s="104" t="n">
        <v>38.1</v>
      </c>
      <c r="F50" s="101" t="n">
        <v>126.76</v>
      </c>
      <c r="G50" s="101" t="s">
        <v>283</v>
      </c>
      <c r="H50" s="46" t="n"/>
      <c r="I50" s="102" t="n">
        <v>0.53</v>
      </c>
      <c r="J50" s="102" t="n">
        <v>0.41</v>
      </c>
      <c r="K50" s="102" t="n">
        <v>0.33</v>
      </c>
      <c r="L50" s="102" t="n">
        <v>0.38</v>
      </c>
      <c r="M50" s="103" t="n"/>
      <c r="N50" s="65" t="n">
        <v>0.19</v>
      </c>
      <c r="O50" s="65" t="n">
        <v>0.33</v>
      </c>
      <c r="P50" s="65" t="n">
        <v>0.49</v>
      </c>
      <c r="Q50" s="46" t="n"/>
    </row>
    <row outlineLevel="0" r="51">
      <c r="A51" s="93" t="s">
        <v>271</v>
      </c>
      <c r="B51" s="94" t="n"/>
      <c r="C51" s="95" t="n"/>
      <c r="D51" s="101" t="n">
        <v>35.3</v>
      </c>
      <c r="E51" s="101" t="n">
        <v>34.51</v>
      </c>
      <c r="F51" s="101" t="n">
        <v>144.86</v>
      </c>
      <c r="G51" s="101" t="s">
        <v>284</v>
      </c>
      <c r="H51" s="46" t="n"/>
      <c r="I51" s="102" t="n">
        <v>0.39</v>
      </c>
      <c r="J51" s="102" t="n">
        <v>0.38</v>
      </c>
      <c r="K51" s="102" t="n">
        <v>0.38</v>
      </c>
      <c r="L51" s="102" t="n">
        <v>0.37</v>
      </c>
      <c r="M51" s="103" t="n"/>
      <c r="N51" s="65" t="n">
        <v>0.14</v>
      </c>
      <c r="O51" s="65" t="n">
        <v>0.3</v>
      </c>
      <c r="P51" s="65" t="n">
        <v>0.57</v>
      </c>
      <c r="Q51" s="46" t="n"/>
    </row>
    <row outlineLevel="0" r="52">
      <c r="A52" s="93" t="s">
        <v>272</v>
      </c>
      <c r="B52" s="94" t="n"/>
      <c r="C52" s="95" t="n"/>
      <c r="D52" s="101" t="n">
        <v>40.06</v>
      </c>
      <c r="E52" s="101" t="n">
        <v>35.99</v>
      </c>
      <c r="F52" s="101" t="n">
        <v>139.2</v>
      </c>
      <c r="G52" s="101" t="s">
        <v>285</v>
      </c>
      <c r="H52" s="46" t="n"/>
      <c r="I52" s="102" t="n">
        <v>0.45</v>
      </c>
      <c r="J52" s="102" t="n">
        <v>0.39</v>
      </c>
      <c r="K52" s="102" t="n">
        <v>0.36</v>
      </c>
      <c r="L52" s="102" t="n">
        <v>0.38</v>
      </c>
      <c r="M52" s="103" t="n"/>
      <c r="N52" s="65" t="n">
        <v>0.16</v>
      </c>
      <c r="O52" s="65" t="n">
        <v>0.32</v>
      </c>
      <c r="P52" s="65" t="n">
        <v>0.55</v>
      </c>
      <c r="Q52" s="46" t="n"/>
    </row>
    <row outlineLevel="0" r="53">
      <c r="A53" s="93" t="s">
        <v>273</v>
      </c>
      <c r="B53" s="94" t="n"/>
      <c r="C53" s="95" t="n"/>
      <c r="D53" s="101" t="n">
        <v>43.57</v>
      </c>
      <c r="E53" s="101" t="n">
        <v>29.96</v>
      </c>
      <c r="F53" s="101" t="n">
        <v>113.72</v>
      </c>
      <c r="G53" s="29" t="n">
        <v>886.27</v>
      </c>
      <c r="H53" s="46" t="n"/>
      <c r="I53" s="102" t="n">
        <v>0.48</v>
      </c>
      <c r="J53" s="102" t="n">
        <v>0.33</v>
      </c>
      <c r="K53" s="102" t="n">
        <v>0.3</v>
      </c>
      <c r="L53" s="102" t="n">
        <v>0.33</v>
      </c>
      <c r="M53" s="103" t="n"/>
      <c r="N53" s="65" t="n">
        <v>0.2</v>
      </c>
      <c r="O53" s="65" t="n">
        <v>0.3</v>
      </c>
      <c r="P53" s="65" t="n">
        <v>0.51</v>
      </c>
      <c r="Q53" s="46" t="n"/>
    </row>
    <row outlineLevel="0" r="54">
      <c r="A54" s="105" t="s">
        <v>274</v>
      </c>
      <c r="B54" s="106" t="n"/>
      <c r="C54" s="107" t="n"/>
      <c r="D54" s="108" t="n">
        <v>40.71</v>
      </c>
      <c r="E54" s="108" t="n">
        <v>36.48</v>
      </c>
      <c r="F54" s="108" t="n">
        <v>136.2</v>
      </c>
      <c r="G54" s="108" t="s">
        <v>286</v>
      </c>
      <c r="H54" s="46" t="n"/>
      <c r="I54" s="110" t="n">
        <v>0.45</v>
      </c>
      <c r="J54" s="110" t="n">
        <v>0.4</v>
      </c>
      <c r="K54" s="110" t="n">
        <v>0.36</v>
      </c>
      <c r="L54" s="110" t="n">
        <v>0.38</v>
      </c>
      <c r="M54" s="103" t="n"/>
      <c r="N54" s="111" t="n">
        <v>0.16</v>
      </c>
      <c r="O54" s="111" t="n">
        <v>0.32</v>
      </c>
      <c r="P54" s="111" t="n">
        <v>0.53</v>
      </c>
      <c r="Q54" s="46" t="n"/>
    </row>
    <row customHeight="true" ht="13.8999996185303" outlineLevel="0" r="55">
      <c r="A55" s="46" t="n"/>
      <c r="B55" s="46" t="n"/>
      <c r="C55" s="46" t="n"/>
      <c r="D55" s="46" t="n"/>
      <c r="E55" s="46" t="n"/>
      <c r="F55" s="46" t="n"/>
      <c r="G55" s="46" t="n"/>
      <c r="H55" s="46" t="n"/>
      <c r="I55" s="103" t="n"/>
      <c r="J55" s="103" t="n"/>
      <c r="K55" s="103" t="n"/>
      <c r="L55" s="103" t="n"/>
      <c r="M55" s="103" t="n"/>
      <c r="N55" s="103" t="n"/>
      <c r="O55" s="103" t="n"/>
      <c r="P55" s="103" t="n"/>
      <c r="Q55" s="46" t="n"/>
    </row>
    <row ht="16.5" outlineLevel="0" r="56">
      <c r="A56" s="86" t="s">
        <v>287</v>
      </c>
      <c r="B56" s="86" t="n"/>
      <c r="C56" s="86" t="n"/>
      <c r="D56" s="86" t="n"/>
      <c r="E56" s="86" t="n"/>
      <c r="F56" s="86" t="n"/>
      <c r="G56" s="86" t="n"/>
      <c r="H56" s="86" t="n"/>
      <c r="I56" s="112" t="n"/>
      <c r="J56" s="112" t="n"/>
      <c r="K56" s="112" t="n"/>
      <c r="L56" s="112" t="n"/>
      <c r="M56" s="112" t="n"/>
      <c r="N56" s="112" t="n"/>
      <c r="O56" s="112" t="n"/>
      <c r="P56" s="112" t="n"/>
      <c r="Q56" s="46" t="n"/>
    </row>
    <row customHeight="true" ht="13.8999996185303" outlineLevel="0" r="57">
      <c r="A57" s="87" t="s">
        <v>249</v>
      </c>
      <c r="B57" s="88" t="n"/>
      <c r="C57" s="89" t="n"/>
      <c r="D57" s="23" t="s">
        <v>11</v>
      </c>
      <c r="E57" s="90" t="n"/>
      <c r="F57" s="91" t="n"/>
      <c r="G57" s="92" t="s">
        <v>250</v>
      </c>
      <c r="H57" s="46" t="n"/>
      <c r="I57" s="113" t="s">
        <v>251</v>
      </c>
      <c r="J57" s="114" t="n"/>
      <c r="K57" s="114" t="n"/>
      <c r="L57" s="115" t="n"/>
      <c r="M57" s="103" t="n"/>
      <c r="N57" s="113" t="s">
        <v>252</v>
      </c>
      <c r="O57" s="114" t="n"/>
      <c r="P57" s="115" t="n"/>
      <c r="Q57" s="46" t="n"/>
    </row>
    <row outlineLevel="0" r="58">
      <c r="A58" s="96" t="n"/>
      <c r="B58" s="97" t="n"/>
      <c r="C58" s="98" t="n"/>
      <c r="D58" s="22" t="s">
        <v>15</v>
      </c>
      <c r="E58" s="22" t="s">
        <v>16</v>
      </c>
      <c r="F58" s="22" t="s">
        <v>17</v>
      </c>
      <c r="G58" s="99" t="n"/>
      <c r="H58" s="46" t="n"/>
      <c r="I58" s="65" t="s">
        <v>15</v>
      </c>
      <c r="J58" s="65" t="s">
        <v>16</v>
      </c>
      <c r="K58" s="65" t="s">
        <v>17</v>
      </c>
      <c r="L58" s="65" t="s">
        <v>253</v>
      </c>
      <c r="M58" s="103" t="n"/>
      <c r="N58" s="65" t="s">
        <v>15</v>
      </c>
      <c r="O58" s="65" t="s">
        <v>16</v>
      </c>
      <c r="P58" s="65" t="s">
        <v>17</v>
      </c>
      <c r="Q58" s="46" t="n"/>
    </row>
    <row outlineLevel="0" r="59">
      <c r="A59" s="93" t="s">
        <v>254</v>
      </c>
      <c r="B59" s="94" t="n"/>
      <c r="C59" s="95" t="n"/>
      <c r="D59" s="101" t="n">
        <v>14.81</v>
      </c>
      <c r="E59" s="101" t="n">
        <v>14.59</v>
      </c>
      <c r="F59" s="101" t="n">
        <v>59.73</v>
      </c>
      <c r="G59" s="101" t="n">
        <v>430.94</v>
      </c>
      <c r="H59" s="46" t="n"/>
      <c r="I59" s="102" t="n">
        <v>0.16</v>
      </c>
      <c r="J59" s="102" t="n">
        <v>0.16</v>
      </c>
      <c r="K59" s="102" t="n">
        <v>0.16</v>
      </c>
      <c r="L59" s="102" t="n">
        <v>0.16</v>
      </c>
      <c r="M59" s="103" t="n"/>
      <c r="N59" s="65" t="n">
        <v>0.14</v>
      </c>
      <c r="O59" s="65" t="n">
        <v>0.3</v>
      </c>
      <c r="P59" s="65" t="n">
        <v>0.55</v>
      </c>
      <c r="Q59" s="46" t="n"/>
    </row>
    <row outlineLevel="0" r="60">
      <c r="A60" s="93" t="s">
        <v>255</v>
      </c>
      <c r="B60" s="94" t="n"/>
      <c r="C60" s="95" t="n"/>
      <c r="D60" s="101" t="n">
        <v>10.84</v>
      </c>
      <c r="E60" s="101" t="n">
        <v>8.06</v>
      </c>
      <c r="F60" s="101" t="n">
        <v>44.54</v>
      </c>
      <c r="G60" s="101" t="n">
        <v>303.13</v>
      </c>
      <c r="H60" s="46" t="n"/>
      <c r="I60" s="102" t="n">
        <v>0.12</v>
      </c>
      <c r="J60" s="102" t="n">
        <v>0.09</v>
      </c>
      <c r="K60" s="102" t="n">
        <v>0.12</v>
      </c>
      <c r="L60" s="102" t="n">
        <v>0.11</v>
      </c>
      <c r="M60" s="103" t="n"/>
      <c r="N60" s="65" t="n">
        <v>0.14</v>
      </c>
      <c r="O60" s="65" t="n">
        <v>0.24</v>
      </c>
      <c r="P60" s="65" t="n">
        <v>0.59</v>
      </c>
      <c r="Q60" s="46" t="n"/>
    </row>
    <row outlineLevel="0" r="61">
      <c r="A61" s="93" t="s">
        <v>256</v>
      </c>
      <c r="B61" s="94" t="n"/>
      <c r="C61" s="95" t="n"/>
      <c r="D61" s="101" t="n">
        <v>21.69</v>
      </c>
      <c r="E61" s="101" t="n">
        <v>13.03</v>
      </c>
      <c r="F61" s="104" t="n">
        <v>39.5</v>
      </c>
      <c r="G61" s="101" t="n">
        <v>374.27</v>
      </c>
      <c r="H61" s="46" t="n"/>
      <c r="I61" s="102" t="n">
        <v>0.24</v>
      </c>
      <c r="J61" s="102" t="n">
        <v>0.14</v>
      </c>
      <c r="K61" s="102" t="n">
        <v>0.1</v>
      </c>
      <c r="L61" s="102" t="n">
        <v>0.14</v>
      </c>
      <c r="M61" s="103" t="n"/>
      <c r="N61" s="65" t="n">
        <v>0.23</v>
      </c>
      <c r="O61" s="65" t="n">
        <v>0.31</v>
      </c>
      <c r="P61" s="65" t="n">
        <v>0.42</v>
      </c>
      <c r="Q61" s="46" t="n"/>
    </row>
    <row outlineLevel="0" r="62">
      <c r="A62" s="93" t="s">
        <v>257</v>
      </c>
      <c r="B62" s="94" t="n"/>
      <c r="C62" s="95" t="n"/>
      <c r="D62" s="101" t="n">
        <v>12.81</v>
      </c>
      <c r="E62" s="101" t="n">
        <v>9.85</v>
      </c>
      <c r="F62" s="101" t="n">
        <v>65.39</v>
      </c>
      <c r="G62" s="101" t="n">
        <v>409.96</v>
      </c>
      <c r="H62" s="46" t="n"/>
      <c r="I62" s="102" t="n">
        <v>0.14</v>
      </c>
      <c r="J62" s="102" t="n">
        <v>0.11</v>
      </c>
      <c r="K62" s="102" t="n">
        <v>0.17</v>
      </c>
      <c r="L62" s="102" t="n">
        <v>0.15</v>
      </c>
      <c r="M62" s="103" t="n"/>
      <c r="N62" s="65" t="n">
        <v>0.12</v>
      </c>
      <c r="O62" s="65" t="n">
        <v>0.22</v>
      </c>
      <c r="P62" s="65" t="n">
        <v>0.64</v>
      </c>
      <c r="Q62" s="46" t="n"/>
    </row>
    <row outlineLevel="0" r="63">
      <c r="A63" s="93" t="s">
        <v>258</v>
      </c>
      <c r="B63" s="94" t="n"/>
      <c r="C63" s="95" t="n"/>
      <c r="D63" s="101" t="n">
        <v>14.41</v>
      </c>
      <c r="E63" s="101" t="n">
        <v>16.52</v>
      </c>
      <c r="F63" s="101" t="n">
        <v>66.04</v>
      </c>
      <c r="G63" s="101" t="n">
        <v>483.79</v>
      </c>
      <c r="H63" s="46" t="n"/>
      <c r="I63" s="102" t="n">
        <v>0.16</v>
      </c>
      <c r="J63" s="102" t="n">
        <v>0.18</v>
      </c>
      <c r="K63" s="102" t="n">
        <v>0.17</v>
      </c>
      <c r="L63" s="102" t="n">
        <v>0.18</v>
      </c>
      <c r="M63" s="103" t="n"/>
      <c r="N63" s="65" t="n">
        <v>0.12</v>
      </c>
      <c r="O63" s="65" t="n">
        <v>0.31</v>
      </c>
      <c r="P63" s="65" t="n">
        <v>0.55</v>
      </c>
      <c r="Q63" s="46" t="n"/>
    </row>
    <row outlineLevel="0" r="64">
      <c r="A64" s="93" t="s">
        <v>259</v>
      </c>
      <c r="B64" s="94" t="n"/>
      <c r="C64" s="95" t="n"/>
      <c r="D64" s="101" t="n">
        <v>10.15</v>
      </c>
      <c r="E64" s="101" t="n">
        <v>13.42</v>
      </c>
      <c r="F64" s="101" t="n">
        <v>43.32</v>
      </c>
      <c r="G64" s="101" t="n">
        <v>332.69</v>
      </c>
      <c r="H64" s="46" t="n"/>
      <c r="I64" s="102" t="n">
        <v>0.11</v>
      </c>
      <c r="J64" s="102" t="n">
        <v>0.15</v>
      </c>
      <c r="K64" s="102" t="n">
        <v>0.11</v>
      </c>
      <c r="L64" s="102" t="n">
        <v>0.12</v>
      </c>
      <c r="M64" s="103" t="n"/>
      <c r="N64" s="65" t="n">
        <v>0.12</v>
      </c>
      <c r="O64" s="65" t="n">
        <v>0.36</v>
      </c>
      <c r="P64" s="65" t="n">
        <v>0.52</v>
      </c>
      <c r="Q64" s="46" t="n"/>
    </row>
    <row outlineLevel="0" r="65">
      <c r="A65" s="93" t="s">
        <v>260</v>
      </c>
      <c r="B65" s="94" t="n"/>
      <c r="C65" s="95" t="n"/>
      <c r="D65" s="101" t="n">
        <v>13.81</v>
      </c>
      <c r="E65" s="101" t="n">
        <v>12.57</v>
      </c>
      <c r="F65" s="101" t="n">
        <v>60.26</v>
      </c>
      <c r="G65" s="101" t="n">
        <v>416.92</v>
      </c>
      <c r="H65" s="46" t="n"/>
      <c r="I65" s="102" t="n">
        <v>0.15</v>
      </c>
      <c r="J65" s="102" t="n">
        <v>0.14</v>
      </c>
      <c r="K65" s="102" t="n">
        <v>0.16</v>
      </c>
      <c r="L65" s="102" t="n">
        <v>0.15</v>
      </c>
      <c r="M65" s="103" t="n"/>
      <c r="N65" s="65" t="n">
        <v>0.13</v>
      </c>
      <c r="O65" s="65" t="n">
        <v>0.27</v>
      </c>
      <c r="P65" s="65" t="n">
        <v>0.58</v>
      </c>
      <c r="Q65" s="46" t="n"/>
    </row>
    <row outlineLevel="0" r="66">
      <c r="A66" s="93" t="s">
        <v>261</v>
      </c>
      <c r="B66" s="94" t="n"/>
      <c r="C66" s="95" t="n"/>
      <c r="D66" s="101" t="n">
        <v>11.18</v>
      </c>
      <c r="E66" s="101" t="n">
        <v>8.13</v>
      </c>
      <c r="F66" s="101" t="n">
        <v>55.68</v>
      </c>
      <c r="G66" s="101" t="n">
        <v>347.34</v>
      </c>
      <c r="H66" s="46" t="n"/>
      <c r="I66" s="102" t="n">
        <v>0.12</v>
      </c>
      <c r="J66" s="102" t="n">
        <v>0.09</v>
      </c>
      <c r="K66" s="102" t="n">
        <v>0.15</v>
      </c>
      <c r="L66" s="102" t="n">
        <v>0.13</v>
      </c>
      <c r="M66" s="103" t="n"/>
      <c r="N66" s="65" t="n">
        <v>0.13</v>
      </c>
      <c r="O66" s="65" t="n">
        <v>0.21</v>
      </c>
      <c r="P66" s="65" t="n">
        <v>0.64</v>
      </c>
      <c r="Q66" s="46" t="n"/>
    </row>
    <row outlineLevel="0" r="67">
      <c r="A67" s="93" t="s">
        <v>262</v>
      </c>
      <c r="B67" s="94" t="n"/>
      <c r="C67" s="95" t="n"/>
      <c r="D67" s="101" t="n">
        <v>19.29</v>
      </c>
      <c r="E67" s="101" t="n">
        <v>15.03</v>
      </c>
      <c r="F67" s="104" t="n">
        <v>35.9</v>
      </c>
      <c r="G67" s="101" t="n">
        <v>366.27</v>
      </c>
      <c r="H67" s="46" t="n"/>
      <c r="I67" s="102" t="n">
        <v>0.21</v>
      </c>
      <c r="J67" s="102" t="n">
        <v>0.16</v>
      </c>
      <c r="K67" s="102" t="n">
        <v>0.09</v>
      </c>
      <c r="L67" s="102" t="n">
        <v>0.13</v>
      </c>
      <c r="M67" s="103" t="n"/>
      <c r="N67" s="65" t="n">
        <v>0.21</v>
      </c>
      <c r="O67" s="65" t="n">
        <v>0.37</v>
      </c>
      <c r="P67" s="65" t="n">
        <v>0.39</v>
      </c>
      <c r="Q67" s="46" t="n"/>
    </row>
    <row outlineLevel="0" r="68">
      <c r="A68" s="93" t="s">
        <v>263</v>
      </c>
      <c r="B68" s="94" t="n"/>
      <c r="C68" s="95" t="n"/>
      <c r="D68" s="101" t="n">
        <v>9.47</v>
      </c>
      <c r="E68" s="101" t="n">
        <v>10.89</v>
      </c>
      <c r="F68" s="101" t="n">
        <v>34.32</v>
      </c>
      <c r="G68" s="101" t="n">
        <v>276.86</v>
      </c>
      <c r="H68" s="46" t="n"/>
      <c r="I68" s="102" t="n">
        <v>0.11</v>
      </c>
      <c r="J68" s="102" t="n">
        <v>0.12</v>
      </c>
      <c r="K68" s="102" t="n">
        <v>0.09</v>
      </c>
      <c r="L68" s="102" t="n">
        <v>0.1</v>
      </c>
      <c r="M68" s="103" t="n"/>
      <c r="N68" s="65" t="n">
        <v>0.14</v>
      </c>
      <c r="O68" s="65" t="n">
        <v>0.35</v>
      </c>
      <c r="P68" s="65" t="n">
        <v>0.5</v>
      </c>
      <c r="Q68" s="46" t="n"/>
    </row>
    <row outlineLevel="0" r="69">
      <c r="A69" s="93" t="s">
        <v>264</v>
      </c>
      <c r="B69" s="94" t="n"/>
      <c r="C69" s="95" t="n"/>
      <c r="D69" s="101" t="n">
        <v>15.76</v>
      </c>
      <c r="E69" s="101" t="n">
        <v>14.59</v>
      </c>
      <c r="F69" s="101" t="n">
        <v>61.58</v>
      </c>
      <c r="G69" s="101" t="n">
        <v>448.44</v>
      </c>
      <c r="H69" s="46" t="n"/>
      <c r="I69" s="102" t="n">
        <v>0.18</v>
      </c>
      <c r="J69" s="102" t="n">
        <v>0.16</v>
      </c>
      <c r="K69" s="102" t="n">
        <v>0.16</v>
      </c>
      <c r="L69" s="102" t="n">
        <v>0.16</v>
      </c>
      <c r="M69" s="103" t="n"/>
      <c r="N69" s="65" t="n">
        <v>0.14</v>
      </c>
      <c r="O69" s="65" t="n">
        <v>0.29</v>
      </c>
      <c r="P69" s="65" t="n">
        <v>0.55</v>
      </c>
      <c r="Q69" s="46" t="n"/>
    </row>
    <row outlineLevel="0" r="70">
      <c r="A70" s="93" t="s">
        <v>265</v>
      </c>
      <c r="B70" s="94" t="n"/>
      <c r="C70" s="95" t="n"/>
      <c r="D70" s="101" t="n">
        <v>10.64</v>
      </c>
      <c r="E70" s="101" t="n">
        <v>8.26</v>
      </c>
      <c r="F70" s="101" t="n">
        <v>51.84</v>
      </c>
      <c r="G70" s="101" t="n">
        <v>328.13</v>
      </c>
      <c r="H70" s="46" t="n"/>
      <c r="I70" s="102" t="n">
        <v>0.12</v>
      </c>
      <c r="J70" s="102" t="n">
        <v>0.09</v>
      </c>
      <c r="K70" s="102" t="n">
        <v>0.14</v>
      </c>
      <c r="L70" s="102" t="n">
        <v>0.12</v>
      </c>
      <c r="M70" s="103" t="n"/>
      <c r="N70" s="65" t="n">
        <v>0.13</v>
      </c>
      <c r="O70" s="65" t="n">
        <v>0.23</v>
      </c>
      <c r="P70" s="65" t="n">
        <v>0.63</v>
      </c>
      <c r="Q70" s="46" t="n"/>
    </row>
    <row outlineLevel="0" r="71">
      <c r="A71" s="93" t="s">
        <v>266</v>
      </c>
      <c r="B71" s="94" t="n"/>
      <c r="C71" s="95" t="n"/>
      <c r="D71" s="101" t="n">
        <v>21.89</v>
      </c>
      <c r="E71" s="101" t="n">
        <v>12.83</v>
      </c>
      <c r="F71" s="104" t="n">
        <v>32.2</v>
      </c>
      <c r="G71" s="101" t="n">
        <v>349.27</v>
      </c>
      <c r="H71" s="46" t="n"/>
      <c r="I71" s="102" t="n">
        <v>0.24</v>
      </c>
      <c r="J71" s="102" t="n">
        <v>0.14</v>
      </c>
      <c r="K71" s="102" t="n">
        <v>0.08</v>
      </c>
      <c r="L71" s="102" t="n">
        <v>0.13</v>
      </c>
      <c r="M71" s="103" t="n"/>
      <c r="N71" s="65" t="n">
        <v>0.25</v>
      </c>
      <c r="O71" s="65" t="n">
        <v>0.33</v>
      </c>
      <c r="P71" s="65" t="n">
        <v>0.37</v>
      </c>
      <c r="Q71" s="46" t="n"/>
    </row>
    <row outlineLevel="0" r="72">
      <c r="A72" s="93" t="s">
        <v>267</v>
      </c>
      <c r="B72" s="94" t="n"/>
      <c r="C72" s="95" t="n"/>
      <c r="D72" s="101" t="n">
        <v>14.78</v>
      </c>
      <c r="E72" s="101" t="n">
        <v>22.84</v>
      </c>
      <c r="F72" s="101" t="n">
        <v>61.09</v>
      </c>
      <c r="G72" s="101" t="n">
        <v>506.94</v>
      </c>
      <c r="H72" s="46" t="n"/>
      <c r="I72" s="102" t="n">
        <v>0.16</v>
      </c>
      <c r="J72" s="102" t="n">
        <v>0.25</v>
      </c>
      <c r="K72" s="102" t="n">
        <v>0.16</v>
      </c>
      <c r="L72" s="102" t="n">
        <v>0.19</v>
      </c>
      <c r="M72" s="103" t="n"/>
      <c r="N72" s="65" t="n">
        <v>0.12</v>
      </c>
      <c r="O72" s="65" t="n">
        <v>0.41</v>
      </c>
      <c r="P72" s="65" t="n">
        <v>0.48</v>
      </c>
      <c r="Q72" s="46" t="n"/>
    </row>
    <row outlineLevel="0" r="73">
      <c r="A73" s="93" t="s">
        <v>268</v>
      </c>
      <c r="B73" s="94" t="n"/>
      <c r="C73" s="95" t="n"/>
      <c r="D73" s="101" t="n">
        <v>14.56</v>
      </c>
      <c r="E73" s="101" t="n">
        <v>16.72</v>
      </c>
      <c r="F73" s="101" t="n">
        <v>74.89</v>
      </c>
      <c r="G73" s="101" t="n">
        <v>515.29</v>
      </c>
      <c r="H73" s="46" t="n"/>
      <c r="I73" s="102" t="n">
        <v>0.16</v>
      </c>
      <c r="J73" s="102" t="n">
        <v>0.18</v>
      </c>
      <c r="K73" s="102" t="n">
        <v>0.2</v>
      </c>
      <c r="L73" s="102" t="n">
        <v>0.19</v>
      </c>
      <c r="M73" s="103" t="n"/>
      <c r="N73" s="65" t="n">
        <v>0.11</v>
      </c>
      <c r="O73" s="65" t="n">
        <v>0.29</v>
      </c>
      <c r="P73" s="65" t="n">
        <v>0.58</v>
      </c>
      <c r="Q73" s="46" t="n"/>
    </row>
    <row outlineLevel="0" r="74">
      <c r="A74" s="93" t="s">
        <v>269</v>
      </c>
      <c r="B74" s="94" t="n"/>
      <c r="C74" s="95" t="n"/>
      <c r="D74" s="101" t="n">
        <v>10.55</v>
      </c>
      <c r="E74" s="101" t="n">
        <v>13.42</v>
      </c>
      <c r="F74" s="101" t="n">
        <v>41.62</v>
      </c>
      <c r="G74" s="101" t="n">
        <v>332.69</v>
      </c>
      <c r="H74" s="46" t="n"/>
      <c r="I74" s="102" t="n">
        <v>0.12</v>
      </c>
      <c r="J74" s="102" t="n">
        <v>0.15</v>
      </c>
      <c r="K74" s="102" t="n">
        <v>0.11</v>
      </c>
      <c r="L74" s="102" t="n">
        <v>0.12</v>
      </c>
      <c r="M74" s="103" t="n"/>
      <c r="N74" s="65" t="n">
        <v>0.13</v>
      </c>
      <c r="O74" s="65" t="n">
        <v>0.36</v>
      </c>
      <c r="P74" s="65" t="n">
        <v>0.5</v>
      </c>
      <c r="Q74" s="46" t="n"/>
    </row>
    <row outlineLevel="0" r="75">
      <c r="A75" s="93" t="s">
        <v>270</v>
      </c>
      <c r="B75" s="94" t="n"/>
      <c r="C75" s="95" t="n"/>
      <c r="D75" s="101" t="n">
        <v>13.61</v>
      </c>
      <c r="E75" s="101" t="n">
        <v>12.77</v>
      </c>
      <c r="F75" s="101" t="n">
        <v>67.56</v>
      </c>
      <c r="G75" s="101" t="n">
        <v>441.92</v>
      </c>
      <c r="H75" s="46" t="n"/>
      <c r="I75" s="102" t="n">
        <v>0.15</v>
      </c>
      <c r="J75" s="102" t="n">
        <v>0.14</v>
      </c>
      <c r="K75" s="102" t="n">
        <v>0.18</v>
      </c>
      <c r="L75" s="102" t="n">
        <v>0.16</v>
      </c>
      <c r="M75" s="103" t="n"/>
      <c r="N75" s="65" t="n">
        <v>0.12</v>
      </c>
      <c r="O75" s="65" t="n">
        <v>0.26</v>
      </c>
      <c r="P75" s="65" t="n">
        <v>0.61</v>
      </c>
      <c r="Q75" s="46" t="n"/>
    </row>
    <row outlineLevel="0" r="76">
      <c r="A76" s="93" t="s">
        <v>271</v>
      </c>
      <c r="B76" s="94" t="n"/>
      <c r="C76" s="95" t="n"/>
      <c r="D76" s="101" t="n">
        <v>12.13</v>
      </c>
      <c r="E76" s="101" t="n">
        <v>8.13</v>
      </c>
      <c r="F76" s="101" t="n">
        <v>57.53</v>
      </c>
      <c r="G76" s="101" t="n">
        <v>364.84</v>
      </c>
      <c r="H76" s="46" t="n"/>
      <c r="I76" s="102" t="n">
        <v>0.13</v>
      </c>
      <c r="J76" s="102" t="n">
        <v>0.09</v>
      </c>
      <c r="K76" s="102" t="n">
        <v>0.15</v>
      </c>
      <c r="L76" s="102" t="n">
        <v>0.13</v>
      </c>
      <c r="M76" s="103" t="n"/>
      <c r="N76" s="65" t="n">
        <v>0.13</v>
      </c>
      <c r="O76" s="65" t="n">
        <v>0.2</v>
      </c>
      <c r="P76" s="65" t="n">
        <v>0.63</v>
      </c>
      <c r="Q76" s="46" t="n"/>
    </row>
    <row outlineLevel="0" r="77">
      <c r="A77" s="93" t="s">
        <v>272</v>
      </c>
      <c r="B77" s="94" t="n"/>
      <c r="C77" s="95" t="n"/>
      <c r="D77" s="101" t="n">
        <v>19.49</v>
      </c>
      <c r="E77" s="101" t="n">
        <v>14.83</v>
      </c>
      <c r="F77" s="104" t="n">
        <v>28.6</v>
      </c>
      <c r="G77" s="101" t="n">
        <v>341.27</v>
      </c>
      <c r="H77" s="46" t="n"/>
      <c r="I77" s="102" t="n">
        <v>0.22</v>
      </c>
      <c r="J77" s="102" t="n">
        <v>0.16</v>
      </c>
      <c r="K77" s="102" t="n">
        <v>0.07</v>
      </c>
      <c r="L77" s="102" t="n">
        <v>0.13</v>
      </c>
      <c r="M77" s="103" t="n"/>
      <c r="N77" s="65" t="n">
        <v>0.23</v>
      </c>
      <c r="O77" s="65" t="n">
        <v>0.39</v>
      </c>
      <c r="P77" s="65" t="n">
        <v>0.34</v>
      </c>
      <c r="Q77" s="46" t="n"/>
    </row>
    <row outlineLevel="0" r="78">
      <c r="A78" s="93" t="s">
        <v>273</v>
      </c>
      <c r="B78" s="94" t="n"/>
      <c r="C78" s="95" t="n"/>
      <c r="D78" s="101" t="n">
        <v>9.47</v>
      </c>
      <c r="E78" s="101" t="n">
        <v>10.89</v>
      </c>
      <c r="F78" s="101" t="n">
        <v>34.32</v>
      </c>
      <c r="G78" s="101" t="n">
        <v>276.86</v>
      </c>
      <c r="H78" s="46" t="n"/>
      <c r="I78" s="102" t="n">
        <v>0.11</v>
      </c>
      <c r="J78" s="102" t="n">
        <v>0.12</v>
      </c>
      <c r="K78" s="102" t="n">
        <v>0.09</v>
      </c>
      <c r="L78" s="102" t="n">
        <v>0.1</v>
      </c>
      <c r="M78" s="103" t="n"/>
      <c r="N78" s="65" t="n">
        <v>0.14</v>
      </c>
      <c r="O78" s="65" t="n">
        <v>0.35</v>
      </c>
      <c r="P78" s="65" t="n">
        <v>0.5</v>
      </c>
      <c r="Q78" s="46" t="n"/>
    </row>
    <row outlineLevel="0" r="79">
      <c r="A79" s="105" t="s">
        <v>274</v>
      </c>
      <c r="B79" s="106" t="n"/>
      <c r="C79" s="107" t="n"/>
      <c r="D79" s="108" t="n">
        <v>14.07</v>
      </c>
      <c r="E79" s="108" t="n">
        <v>12.87</v>
      </c>
      <c r="F79" s="109" t="n">
        <v>50.8</v>
      </c>
      <c r="G79" s="108" t="n">
        <v>382.39</v>
      </c>
      <c r="H79" s="46" t="n"/>
      <c r="I79" s="110" t="n">
        <v>0.16</v>
      </c>
      <c r="J79" s="110" t="n">
        <v>0.14</v>
      </c>
      <c r="K79" s="110" t="n">
        <v>0.13</v>
      </c>
      <c r="L79" s="110" t="n">
        <v>0.14</v>
      </c>
      <c r="M79" s="103" t="n"/>
      <c r="N79" s="111" t="n">
        <v>0.15</v>
      </c>
      <c r="O79" s="111" t="n">
        <v>0.3</v>
      </c>
      <c r="P79" s="111" t="n">
        <v>0.53</v>
      </c>
      <c r="Q79" s="46" t="n"/>
    </row>
  </sheetData>
  <mergeCells count="1">
    <mergeCell ref="A2:P2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1"/>
  <rowBreaks count="2" manualBreakCount="2">
    <brk id="30" man="true" max="16383"/>
    <brk id="55" man="true" max="16383"/>
  </rowBreaks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73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16" width="3.71093762555303"/>
    <col customWidth="true" max="2" min="2" outlineLevel="0" style="116" width="31.0000005074985"/>
    <col customWidth="true" max="8" min="3" outlineLevel="0" style="116" width="7.85546847444415"/>
    <col customWidth="true" max="9" min="9" outlineLevel="0" style="116" width="8.71093779471921"/>
    <col customWidth="true" max="10" min="10" outlineLevel="0" style="116" width="7.85546847444415"/>
    <col customWidth="true" max="11" min="11" outlineLevel="0" style="116" width="3.14062497092456"/>
    <col customWidth="true" max="14" min="12" outlineLevel="0" style="116" width="9.71093728722066"/>
    <col customWidth="true" max="15" min="15" outlineLevel="0" style="116" width="10.5703123162961"/>
    <col customWidth="true" max="17" min="16" outlineLevel="0" style="116" width="7.85546847444415"/>
    <col customWidth="true" max="21" min="18" outlineLevel="0" style="117" width="7.85546847444415"/>
    <col customWidth="true" max="1025" min="22" outlineLevel="0" style="116" width="7.85546847444415"/>
  </cols>
  <sheetData>
    <row customFormat="true" ht="16.5" outlineLevel="0" r="1" s="116">
      <c r="O1" s="118" t="s">
        <v>288</v>
      </c>
    </row>
    <row customFormat="true" customHeight="true" ht="34.5" outlineLevel="0" r="2" s="116">
      <c r="B2" s="119" t="s">
        <v>289</v>
      </c>
      <c r="C2" s="120" t="s"/>
      <c r="D2" s="120" t="s"/>
      <c r="E2" s="120" t="s"/>
      <c r="F2" s="120" t="s"/>
      <c r="G2" s="120" t="s"/>
      <c r="H2" s="120" t="s"/>
      <c r="I2" s="120" t="s"/>
      <c r="J2" s="120" t="s"/>
      <c r="K2" s="120" t="s"/>
      <c r="L2" s="120" t="s"/>
      <c r="M2" s="120" t="s"/>
      <c r="N2" s="120" t="s"/>
      <c r="O2" s="121" t="s"/>
    </row>
    <row customFormat="true" ht="16.5" outlineLevel="0" r="3" s="116">
      <c r="B3" s="122" t="s">
        <v>290</v>
      </c>
      <c r="C3" s="123" t="s">
        <v>291</v>
      </c>
      <c r="D3" s="124" t="s"/>
      <c r="E3" s="123" t="s">
        <v>292</v>
      </c>
      <c r="F3" s="124" t="s"/>
      <c r="G3" s="123" t="s">
        <v>293</v>
      </c>
      <c r="H3" s="124" t="s"/>
      <c r="I3" s="122" t="s">
        <v>294</v>
      </c>
      <c r="J3" s="125" t="s"/>
      <c r="L3" s="122" t="s">
        <v>295</v>
      </c>
      <c r="M3" s="126" t="s"/>
      <c r="N3" s="126" t="s"/>
      <c r="O3" s="125" t="s"/>
    </row>
    <row customFormat="true" customHeight="true" ht="85.5" outlineLevel="0" r="4" s="116">
      <c r="B4" s="127" t="s"/>
      <c r="C4" s="128" t="n">
        <v>109</v>
      </c>
      <c r="D4" s="129" t="s"/>
      <c r="E4" s="128" t="n">
        <v>121</v>
      </c>
      <c r="F4" s="129" t="s"/>
      <c r="G4" s="128" t="n">
        <v>393</v>
      </c>
      <c r="H4" s="129" t="s"/>
      <c r="I4" s="128" t="n">
        <v>3079</v>
      </c>
      <c r="J4" s="129" t="s"/>
      <c r="L4" s="122" t="s">
        <v>296</v>
      </c>
      <c r="M4" s="122" t="s">
        <v>297</v>
      </c>
      <c r="N4" s="122" t="s">
        <v>298</v>
      </c>
      <c r="O4" s="122" t="s">
        <v>299</v>
      </c>
    </row>
    <row customFormat="true" customHeight="true" ht="41.25" outlineLevel="0" r="5" s="116">
      <c r="B5" s="122" t="s">
        <v>300</v>
      </c>
      <c r="C5" s="126" t="s"/>
      <c r="D5" s="126" t="s"/>
      <c r="E5" s="126" t="s"/>
      <c r="F5" s="126" t="s"/>
      <c r="G5" s="126" t="s"/>
      <c r="H5" s="126" t="s"/>
      <c r="I5" s="126" t="s"/>
      <c r="J5" s="125" t="s"/>
      <c r="L5" s="128" t="n">
        <v>15</v>
      </c>
      <c r="M5" s="128" t="n">
        <v>35</v>
      </c>
      <c r="N5" s="128" t="n">
        <v>50</v>
      </c>
      <c r="O5" s="128" t="n">
        <f aca="false" ca="false" dt2D="false" dtr="false" t="normal">SUM(L5:N5)</f>
        <v>100</v>
      </c>
    </row>
    <row customFormat="true" ht="16.5" outlineLevel="0" r="6" s="116">
      <c r="B6" s="130" t="n"/>
      <c r="C6" s="130" t="s">
        <v>301</v>
      </c>
      <c r="D6" s="123" t="s">
        <v>302</v>
      </c>
      <c r="E6" s="130" t="s">
        <v>301</v>
      </c>
      <c r="F6" s="123" t="s">
        <v>302</v>
      </c>
      <c r="G6" s="130" t="s">
        <v>301</v>
      </c>
      <c r="H6" s="123" t="s">
        <v>302</v>
      </c>
      <c r="I6" s="130" t="s">
        <v>303</v>
      </c>
      <c r="J6" s="123" t="s">
        <v>302</v>
      </c>
      <c r="L6" s="130" t="n"/>
      <c r="M6" s="130" t="n"/>
      <c r="N6" s="130" t="n"/>
      <c r="O6" s="130" t="n"/>
    </row>
    <row customFormat="true" ht="16.5" outlineLevel="0" r="7" s="116">
      <c r="B7" s="130" t="s">
        <v>304</v>
      </c>
      <c r="C7" s="101" t="n">
        <v>20.39</v>
      </c>
      <c r="D7" s="131" t="n">
        <f aca="false" ca="false" dt2D="false" dtr="false" t="normal">C7/$C$4</f>
        <v>0.18706422018348626</v>
      </c>
      <c r="E7" s="101" t="n">
        <v>25.77</v>
      </c>
      <c r="F7" s="131" t="n">
        <f aca="false" ca="false" dt2D="false" dtr="false" t="normal">E7/$E$4</f>
        <v>0.21297520661157024</v>
      </c>
      <c r="G7" s="101" t="n">
        <v>82.17</v>
      </c>
      <c r="H7" s="131" t="n">
        <f aca="false" ca="false" dt2D="false" dtr="false" t="normal">G7/$G$4</f>
        <v>0.20908396946564886</v>
      </c>
      <c r="I7" s="101" t="n">
        <v>648.63</v>
      </c>
      <c r="J7" s="131" t="n">
        <f aca="false" ca="false" dt2D="false" dtr="false" t="normal">I7/$I$4</f>
        <v>0.2106625527768756</v>
      </c>
      <c r="L7" s="131" t="n">
        <f aca="false" ca="false" dt2D="false" dtr="false" t="normal">C7*4/I7</f>
        <v>0.12574194841435024</v>
      </c>
      <c r="M7" s="131" t="n">
        <f aca="false" ca="false" dt2D="false" dtr="false" t="normal">E7*9/I7</f>
        <v>0.35756903010961566</v>
      </c>
      <c r="N7" s="131" t="n">
        <f aca="false" ca="false" dt2D="false" dtr="false" t="normal">G7*4/I7</f>
        <v>0.5067295684750937</v>
      </c>
      <c r="O7" s="131" t="n">
        <f aca="false" ca="false" dt2D="false" dtr="false" t="normal">SUM(L7:N7)</f>
        <v>0.9900405469990595</v>
      </c>
    </row>
    <row customFormat="true" ht="16.5" outlineLevel="0" r="8" s="116">
      <c r="B8" s="130" t="s">
        <v>305</v>
      </c>
      <c r="C8" s="101" t="n">
        <v>39.51</v>
      </c>
      <c r="D8" s="131" t="n">
        <f aca="false" ca="false" dt2D="false" dtr="false" t="normal">C8/$C$4</f>
        <v>0.36247706422018344</v>
      </c>
      <c r="E8" s="101" t="n">
        <v>24.48</v>
      </c>
      <c r="F8" s="131" t="n">
        <f aca="false" ca="false" dt2D="false" dtr="false" t="normal">E8/$E$4</f>
        <v>0.20231404958677687</v>
      </c>
      <c r="G8" s="101" t="n">
        <v>75.78</v>
      </c>
      <c r="H8" s="131" t="n">
        <f aca="false" ca="false" dt2D="false" dtr="false" t="normal">G8/$G$4</f>
        <v>0.19282442748091602</v>
      </c>
      <c r="I8" s="101" t="n">
        <v>690.7</v>
      </c>
      <c r="J8" s="131" t="n">
        <f aca="false" ca="false" dt2D="false" dtr="false" t="normal">I8/$I$4</f>
        <v>0.22432607989607017</v>
      </c>
      <c r="L8" s="131" t="n">
        <f aca="false" ca="false" dt2D="false" dtr="false" t="normal">C8*4/I8</f>
        <v>0.22881135080353263</v>
      </c>
      <c r="M8" s="131" t="n">
        <f aca="false" ca="false" dt2D="false" dtr="false" t="normal">E8*9/I8</f>
        <v>0.3189807441725785</v>
      </c>
      <c r="N8" s="131" t="n">
        <f aca="false" ca="false" dt2D="false" dtr="false" t="normal">G8*4/I8</f>
        <v>0.438859128420443</v>
      </c>
      <c r="O8" s="131" t="n">
        <f aca="false" ca="false" dt2D="false" dtr="false" t="normal">SUM(L8:N8)</f>
        <v>0.9866512233965541</v>
      </c>
    </row>
    <row customFormat="true" ht="16.5" outlineLevel="0" r="9" s="116">
      <c r="B9" s="130" t="s">
        <v>306</v>
      </c>
      <c r="C9" s="104" t="n">
        <v>22.65</v>
      </c>
      <c r="D9" s="131" t="n">
        <f aca="false" ca="false" dt2D="false" dtr="false" t="normal">C9/$C$4</f>
        <v>0.20779816513761468</v>
      </c>
      <c r="E9" s="101" t="n">
        <v>18.88</v>
      </c>
      <c r="F9" s="131" t="n">
        <f aca="false" ca="false" dt2D="false" dtr="false" t="normal">E9/$E$4</f>
        <v>0.15603305785123966</v>
      </c>
      <c r="G9" s="101" t="n">
        <v>87.27</v>
      </c>
      <c r="H9" s="131" t="n">
        <f aca="false" ca="false" dt2D="false" dtr="false" t="normal">G9/$G$4</f>
        <v>0.22206106870229006</v>
      </c>
      <c r="I9" s="101" t="n">
        <v>615.69</v>
      </c>
      <c r="J9" s="131" t="n">
        <f aca="false" ca="false" dt2D="false" dtr="false" t="normal">I9/$I$4</f>
        <v>0.19996427411497242</v>
      </c>
      <c r="L9" s="131" t="n">
        <f aca="false" ca="false" dt2D="false" dtr="false" t="normal">C9*4/I9</f>
        <v>0.14715197583199335</v>
      </c>
      <c r="M9" s="131" t="n">
        <f aca="false" ca="false" dt2D="false" dtr="false" t="normal">E9*9/I9</f>
        <v>0.2759830434147054</v>
      </c>
      <c r="N9" s="131" t="n">
        <f aca="false" ca="false" dt2D="false" dtr="false" t="normal">G9*4/I9</f>
        <v>0.5669736393314817</v>
      </c>
      <c r="O9" s="131" t="n">
        <f aca="false" ca="false" dt2D="false" dtr="false" t="normal">SUM(L9:N9)</f>
        <v>0.9901086585781804</v>
      </c>
    </row>
    <row customFormat="true" ht="16.5" outlineLevel="0" r="10" s="116">
      <c r="B10" s="130" t="s">
        <v>307</v>
      </c>
      <c r="C10" s="101" t="n">
        <v>18.67</v>
      </c>
      <c r="D10" s="131" t="n">
        <f aca="false" ca="false" dt2D="false" dtr="false" t="normal">C10/$C$4</f>
        <v>0.17128440366972478</v>
      </c>
      <c r="E10" s="104" t="n">
        <v>22.8</v>
      </c>
      <c r="F10" s="131" t="n">
        <f aca="false" ca="false" dt2D="false" dtr="false" t="normal">E10/$E$4</f>
        <v>0.1884297520661157</v>
      </c>
      <c r="G10" s="101" t="n">
        <v>64.67</v>
      </c>
      <c r="H10" s="131" t="n">
        <f aca="false" ca="false" dt2D="false" dtr="false" t="normal">G10/$G$4</f>
        <v>0.16455470737913486</v>
      </c>
      <c r="I10" s="104" t="n">
        <v>544.7</v>
      </c>
      <c r="J10" s="131" t="n">
        <f aca="false" ca="false" dt2D="false" dtr="false" t="normal">I10/$I$4</f>
        <v>0.17690808704124716</v>
      </c>
      <c r="L10" s="131" t="n">
        <f aca="false" ca="false" dt2D="false" dtr="false" t="normal">C10*4/I10</f>
        <v>0.13710299247292088</v>
      </c>
      <c r="M10" s="131" t="n">
        <f aca="false" ca="false" dt2D="false" dtr="false" t="normal">E10*9/I10</f>
        <v>0.3767211308977419</v>
      </c>
      <c r="N10" s="131" t="n">
        <f aca="false" ca="false" dt2D="false" dtr="false" t="normal">G10*4/I10</f>
        <v>0.4749036166697264</v>
      </c>
      <c r="O10" s="131" t="n">
        <f aca="false" ca="false" dt2D="false" dtr="false" t="normal">SUM(L10:N10)</f>
        <v>0.9887277400403891</v>
      </c>
    </row>
    <row customFormat="true" ht="16.5" outlineLevel="0" r="11" s="116">
      <c r="B11" s="130" t="s">
        <v>308</v>
      </c>
      <c r="C11" s="101" t="n">
        <v>25.88</v>
      </c>
      <c r="D11" s="131" t="n">
        <f aca="false" ca="false" dt2D="false" dtr="false" t="normal">C11/$C$4</f>
        <v>0.23743119266055046</v>
      </c>
      <c r="E11" s="101" t="n">
        <v>26.23</v>
      </c>
      <c r="F11" s="131" t="n">
        <f aca="false" ca="false" dt2D="false" dtr="false" t="normal">E11/$E$4</f>
        <v>0.21677685950413222</v>
      </c>
      <c r="G11" s="101" t="n">
        <v>75.15</v>
      </c>
      <c r="H11" s="131" t="n">
        <f aca="false" ca="false" dt2D="false" dtr="false" t="normal">G11/$G$4</f>
        <v>0.19122137404580153</v>
      </c>
      <c r="I11" s="101" t="n">
        <v>642.73</v>
      </c>
      <c r="J11" s="131" t="n">
        <f aca="false" ca="false" dt2D="false" dtr="false" t="normal">I11/$I$4</f>
        <v>0.208746346216304</v>
      </c>
      <c r="L11" s="131" t="n">
        <f aca="false" ca="false" dt2D="false" dtr="false" t="normal">C11*4/I11</f>
        <v>0.16106296578656668</v>
      </c>
      <c r="M11" s="131" t="n">
        <f aca="false" ca="false" dt2D="false" dtr="false" t="normal">E11*9/I11</f>
        <v>0.3672926423225927</v>
      </c>
      <c r="N11" s="131" t="n">
        <f aca="false" ca="false" dt2D="false" dtr="false" t="normal">G11*4/I11</f>
        <v>0.4676924991831718</v>
      </c>
      <c r="O11" s="131" t="n">
        <f aca="false" ca="false" dt2D="false" dtr="false" t="normal">SUM(L11:N11)</f>
        <v>0.9960481072923312</v>
      </c>
    </row>
    <row customFormat="true" ht="16.5" outlineLevel="0" r="12" s="116">
      <c r="B12" s="130" t="s">
        <v>309</v>
      </c>
      <c r="C12" s="101" t="n">
        <v>18.56</v>
      </c>
      <c r="D12" s="131" t="n">
        <f aca="false" ca="false" dt2D="false" dtr="false" t="normal">C12/$C$4</f>
        <v>0.17027522935779815</v>
      </c>
      <c r="E12" s="101" t="n">
        <v>23.93</v>
      </c>
      <c r="F12" s="131" t="n">
        <f aca="false" ca="false" dt2D="false" dtr="false" t="normal">E12/$E$4</f>
        <v>0.1977685950413223</v>
      </c>
      <c r="G12" s="101" t="n">
        <v>80.49</v>
      </c>
      <c r="H12" s="131" t="n">
        <f aca="false" ca="false" dt2D="false" dtr="false" t="normal">G12/$G$4</f>
        <v>0.2048091603053435</v>
      </c>
      <c r="I12" s="101" t="n">
        <v>615.67</v>
      </c>
      <c r="J12" s="131" t="n">
        <f aca="false" ca="false" dt2D="false" dtr="false" t="normal">I12/$I$4</f>
        <v>0.19995777849951282</v>
      </c>
      <c r="L12" s="131" t="n">
        <f aca="false" ca="false" dt2D="false" dtr="false" t="normal">C12*4/I12</f>
        <v>0.12058407913330194</v>
      </c>
      <c r="M12" s="131" t="n">
        <f aca="false" ca="false" dt2D="false" dtr="false" t="normal">E12*9/I12</f>
        <v>0.3498140237464876</v>
      </c>
      <c r="N12" s="131" t="n">
        <f aca="false" ca="false" dt2D="false" dtr="false" t="normal">G12*4/I12</f>
        <v>0.5229424854223854</v>
      </c>
      <c r="O12" s="131" t="n">
        <f aca="false" ca="false" dt2D="false" dtr="false" t="normal">SUM(L12:N12)</f>
        <v>0.993340588302175</v>
      </c>
    </row>
    <row customFormat="true" ht="16.5" outlineLevel="0" r="13" s="116">
      <c r="B13" s="130" t="s">
        <v>310</v>
      </c>
      <c r="C13" s="101" t="n">
        <v>39.37</v>
      </c>
      <c r="D13" s="131" t="n">
        <f aca="false" ca="false" dt2D="false" dtr="false" t="normal">C13/$C$4</f>
        <v>0.3611926605504587</v>
      </c>
      <c r="E13" s="101" t="n">
        <v>24.95</v>
      </c>
      <c r="F13" s="131" t="n">
        <f aca="false" ca="false" dt2D="false" dtr="false" t="normal">E13/$E$4</f>
        <v>0.206198347107438</v>
      </c>
      <c r="G13" s="101" t="n">
        <v>82.85</v>
      </c>
      <c r="H13" s="131" t="n">
        <f aca="false" ca="false" dt2D="false" dtr="false" t="normal">G13/$G$4</f>
        <v>0.21081424936386767</v>
      </c>
      <c r="I13" s="101" t="n">
        <v>720.53</v>
      </c>
      <c r="J13" s="131" t="n">
        <f aca="false" ca="false" dt2D="false" dtr="false" t="normal">I13/$I$4</f>
        <v>0.23401429035401103</v>
      </c>
      <c r="L13" s="131" t="n">
        <f aca="false" ca="false" dt2D="false" dtr="false" t="normal">C13*4/I13</f>
        <v>0.21856133679374903</v>
      </c>
      <c r="M13" s="131" t="n">
        <f aca="false" ca="false" dt2D="false" dtr="false" t="normal">E13*9/I13</f>
        <v>0.31164559421536925</v>
      </c>
      <c r="N13" s="131" t="n">
        <f aca="false" ca="false" dt2D="false" dtr="false" t="normal">G13*4/I13</f>
        <v>0.4599392114138204</v>
      </c>
      <c r="O13" s="131" t="n">
        <f aca="false" ca="false" dt2D="false" dtr="false" t="normal">SUM(L13:N13)</f>
        <v>0.9901461424229387</v>
      </c>
    </row>
    <row customFormat="true" ht="16.5" outlineLevel="0" r="14" s="116">
      <c r="B14" s="130" t="s">
        <v>311</v>
      </c>
      <c r="C14" s="101" t="n">
        <v>26.08</v>
      </c>
      <c r="D14" s="131" t="n">
        <f aca="false" ca="false" dt2D="false" dtr="false" t="normal">C14/$C$4</f>
        <v>0.23926605504587153</v>
      </c>
      <c r="E14" s="101" t="n">
        <v>24.81</v>
      </c>
      <c r="F14" s="131" t="n">
        <f aca="false" ca="false" dt2D="false" dtr="false" t="normal">E14/$E$4</f>
        <v>0.2050413223140496</v>
      </c>
      <c r="G14" s="101" t="n">
        <v>91.43</v>
      </c>
      <c r="H14" s="131" t="n">
        <f aca="false" ca="false" dt2D="false" dtr="false" t="normal">G14/$G$4</f>
        <v>0.23264631043257</v>
      </c>
      <c r="I14" s="101" t="n">
        <v>698.24</v>
      </c>
      <c r="J14" s="131" t="n">
        <f aca="false" ca="false" dt2D="false" dtr="false" t="normal">I14/$I$4</f>
        <v>0.22677492692432608</v>
      </c>
      <c r="L14" s="131" t="n">
        <f aca="false" ca="false" dt2D="false" dtr="false" t="normal">C14*4/I14</f>
        <v>0.14940421631530704</v>
      </c>
      <c r="M14" s="131" t="n">
        <f aca="false" ca="false" dt2D="false" dtr="false" t="normal">E14*9/I14</f>
        <v>0.3197897571035747</v>
      </c>
      <c r="N14" s="131" t="n">
        <f aca="false" ca="false" dt2D="false" dtr="false" t="normal">G14*4/I14</f>
        <v>0.5237740604949588</v>
      </c>
      <c r="O14" s="131" t="n">
        <f aca="false" ca="false" dt2D="false" dtr="false" t="normal">SUM(L14:N14)</f>
        <v>0.9929680339138405</v>
      </c>
    </row>
    <row customFormat="true" ht="16.5" outlineLevel="0" r="15" s="116">
      <c r="B15" s="130" t="s">
        <v>312</v>
      </c>
      <c r="C15" s="104" t="n">
        <v>18.2</v>
      </c>
      <c r="D15" s="131" t="n">
        <f aca="false" ca="false" dt2D="false" dtr="false" t="normal">C15/$C$4</f>
        <v>0.16697247706422016</v>
      </c>
      <c r="E15" s="101" t="n">
        <v>23.64</v>
      </c>
      <c r="F15" s="131" t="n">
        <f aca="false" ca="false" dt2D="false" dtr="false" t="normal">E15/$E$4</f>
        <v>0.1953719008264463</v>
      </c>
      <c r="G15" s="101" t="n">
        <v>86.23</v>
      </c>
      <c r="H15" s="131" t="n">
        <f aca="false" ca="false" dt2D="false" dtr="false" t="normal">G15/$G$4</f>
        <v>0.21941475826972012</v>
      </c>
      <c r="I15" s="101" t="n">
        <v>636.43</v>
      </c>
      <c r="J15" s="131" t="n">
        <f aca="false" ca="false" dt2D="false" dtr="false" t="normal">I15/$I$4</f>
        <v>0.20670022734654106</v>
      </c>
      <c r="L15" s="131" t="n">
        <f aca="false" ca="false" dt2D="false" dtr="false" t="normal">C15*4/I15</f>
        <v>0.11438807095831435</v>
      </c>
      <c r="M15" s="131" t="n">
        <f aca="false" ca="false" dt2D="false" dtr="false" t="normal">E15*9/I15</f>
        <v>0.33430227990509565</v>
      </c>
      <c r="N15" s="131" t="n">
        <f aca="false" ca="false" dt2D="false" dtr="false" t="normal">G15*4/I15</f>
        <v>0.5419606241063433</v>
      </c>
      <c r="O15" s="131" t="n">
        <f aca="false" ca="false" dt2D="false" dtr="false" t="normal">SUM(L15:N15)</f>
        <v>0.9906509749697533</v>
      </c>
    </row>
    <row customFormat="true" ht="16.5" outlineLevel="0" r="16" s="116">
      <c r="B16" s="130" t="s">
        <v>313</v>
      </c>
      <c r="C16" s="101" t="n">
        <v>22.27</v>
      </c>
      <c r="D16" s="131" t="n">
        <f aca="false" ca="false" dt2D="false" dtr="false" t="normal">C16/$C$4</f>
        <v>0.2043119266055046</v>
      </c>
      <c r="E16" s="101" t="n">
        <v>25.87</v>
      </c>
      <c r="F16" s="131" t="n">
        <f aca="false" ca="false" dt2D="false" dtr="false" t="normal">E16/$E$4</f>
        <v>0.213801652892562</v>
      </c>
      <c r="G16" s="101" t="n">
        <v>90.63</v>
      </c>
      <c r="H16" s="131" t="n">
        <f aca="false" ca="false" dt2D="false" dtr="false" t="normal">G16/$G$4</f>
        <v>0.23061068702290075</v>
      </c>
      <c r="I16" s="101" t="n">
        <v>705.72</v>
      </c>
      <c r="J16" s="131" t="n">
        <f aca="false" ca="false" dt2D="false" dtr="false" t="normal">I16/$I$4</f>
        <v>0.22920428710620333</v>
      </c>
      <c r="L16" s="131" t="n">
        <f aca="false" ca="false" dt2D="false" dtr="false" t="normal">C16*4/I16</f>
        <v>0.12622569857733945</v>
      </c>
      <c r="M16" s="131" t="n">
        <f aca="false" ca="false" dt2D="false" dtr="false" t="normal">E16*9/I16</f>
        <v>0.32991838122768236</v>
      </c>
      <c r="N16" s="131" t="n">
        <f aca="false" ca="false" dt2D="false" dtr="false" t="normal">G16*4/I16</f>
        <v>0.513688148274103</v>
      </c>
      <c r="O16" s="131" t="n">
        <f aca="false" ca="false" dt2D="false" dtr="false" t="normal">SUM(L16:N16)</f>
        <v>0.9698322280791248</v>
      </c>
    </row>
    <row customFormat="true" ht="16.5" outlineLevel="0" r="17" s="116">
      <c r="B17" s="130" t="s">
        <v>314</v>
      </c>
      <c r="C17" s="101" t="n">
        <v>18.36</v>
      </c>
      <c r="D17" s="131" t="n">
        <f aca="false" ca="false" dt2D="false" dtr="false" t="normal">C17/$C$4</f>
        <v>0.16844036697247705</v>
      </c>
      <c r="E17" s="101" t="n">
        <v>21.64</v>
      </c>
      <c r="F17" s="131" t="n">
        <f aca="false" ca="false" dt2D="false" dtr="false" t="normal">E17/$E$4</f>
        <v>0.17884297520661158</v>
      </c>
      <c r="G17" s="101" t="n">
        <v>87.38</v>
      </c>
      <c r="H17" s="131" t="n">
        <f aca="false" ca="false" dt2D="false" dtr="false" t="normal">G17/$G$4</f>
        <v>0.22234096692111957</v>
      </c>
      <c r="I17" s="101" t="n">
        <v>623.73</v>
      </c>
      <c r="J17" s="131" t="n">
        <f aca="false" ca="false" dt2D="false" dtr="false" t="normal">I17/$I$4</f>
        <v>0.20257551152971745</v>
      </c>
      <c r="L17" s="131" t="n">
        <f aca="false" ca="false" dt2D="false" dtr="false" t="normal">C17*4/I17</f>
        <v>0.11774325429272281</v>
      </c>
      <c r="M17" s="131" t="n">
        <f aca="false" ca="false" dt2D="false" dtr="false" t="normal">E17*9/I17</f>
        <v>0.3122504930017796</v>
      </c>
      <c r="N17" s="131" t="n">
        <f aca="false" ca="false" dt2D="false" dtr="false" t="normal">G17*4/I17</f>
        <v>0.5603706732079585</v>
      </c>
      <c r="O17" s="131" t="n">
        <f aca="false" ca="false" dt2D="false" dtr="false" t="normal">SUM(L17:N17)</f>
        <v>0.9903644205024609</v>
      </c>
    </row>
    <row customFormat="true" ht="16.5" outlineLevel="0" r="18" s="116">
      <c r="B18" s="130" t="s">
        <v>315</v>
      </c>
      <c r="C18" s="101" t="n">
        <v>42.15</v>
      </c>
      <c r="D18" s="131" t="n">
        <f aca="false" ca="false" dt2D="false" dtr="false" t="normal">C18/$C$4</f>
        <v>0.386697247706422</v>
      </c>
      <c r="E18" s="101" t="n">
        <v>29.05</v>
      </c>
      <c r="F18" s="131" t="n">
        <f aca="false" ca="false" dt2D="false" dtr="false" t="normal">E18/$E$4</f>
        <v>0.24008264462809917</v>
      </c>
      <c r="G18" s="101" t="n">
        <v>88.16</v>
      </c>
      <c r="H18" s="131" t="n">
        <f aca="false" ca="false" dt2D="false" dtr="false" t="normal">G18/$G$4</f>
        <v>0.22432569974554706</v>
      </c>
      <c r="I18" s="101" t="n">
        <v>792.05</v>
      </c>
      <c r="J18" s="131" t="n">
        <f aca="false" ca="false" dt2D="false" dtr="false" t="normal">I18/$I$4</f>
        <v>0.2572426112374147</v>
      </c>
      <c r="L18" s="131" t="n">
        <f aca="false" ca="false" dt2D="false" dtr="false" t="normal">C18*4/I18</f>
        <v>0.21286534940975949</v>
      </c>
      <c r="M18" s="131" t="n">
        <f aca="false" ca="false" dt2D="false" dtr="false" t="normal">E18*9/I18</f>
        <v>0.3300927971718957</v>
      </c>
      <c r="N18" s="131" t="n">
        <f aca="false" ca="false" dt2D="false" dtr="false" t="normal">G18*4/I18</f>
        <v>0.4452244176504009</v>
      </c>
      <c r="O18" s="131" t="n">
        <f aca="false" ca="false" dt2D="false" dtr="false" t="normal">SUM(L18:N18)</f>
        <v>0.9881825642320561</v>
      </c>
    </row>
    <row customFormat="true" ht="16.5" outlineLevel="0" r="19" s="116">
      <c r="B19" s="130" t="s">
        <v>316</v>
      </c>
      <c r="C19" s="101" t="n">
        <v>22.31</v>
      </c>
      <c r="D19" s="131" t="n">
        <f aca="false" ca="false" dt2D="false" dtr="false" t="normal">C19/$C$4</f>
        <v>0.20467889908256878</v>
      </c>
      <c r="E19" s="101" t="n">
        <v>23.19</v>
      </c>
      <c r="F19" s="131" t="n">
        <f aca="false" ca="false" dt2D="false" dtr="false" t="normal">E19/$E$4</f>
        <v>0.19165289256198348</v>
      </c>
      <c r="G19" s="101" t="n">
        <v>71.46</v>
      </c>
      <c r="H19" s="131" t="n">
        <f aca="false" ca="false" dt2D="false" dtr="false" t="normal">G19/$G$4</f>
        <v>0.18183206106870228</v>
      </c>
      <c r="I19" s="104" t="n">
        <v>587.21</v>
      </c>
      <c r="J19" s="131" t="n">
        <f aca="false" ca="false" dt2D="false" dtr="false" t="normal">I19/$I$4</f>
        <v>0.19071451770055214</v>
      </c>
      <c r="L19" s="131" t="n">
        <f aca="false" ca="false" dt2D="false" dtr="false" t="normal">C19*4/I19</f>
        <v>0.15197288874508266</v>
      </c>
      <c r="M19" s="131" t="n">
        <f aca="false" ca="false" dt2D="false" dtr="false" t="normal">E19*9/I19</f>
        <v>0.3554265084041484</v>
      </c>
      <c r="N19" s="131" t="n">
        <f aca="false" ca="false" dt2D="false" dtr="false" t="normal">G19*4/I19</f>
        <v>0.4867764513547112</v>
      </c>
      <c r="O19" s="131" t="n">
        <f aca="false" ca="false" dt2D="false" dtr="false" t="normal">SUM(L19:N19)</f>
        <v>0.9941758485039422</v>
      </c>
    </row>
    <row customFormat="true" ht="16.5" outlineLevel="0" r="20" s="116">
      <c r="B20" s="130" t="s">
        <v>317</v>
      </c>
      <c r="C20" s="101" t="n">
        <v>18.67</v>
      </c>
      <c r="D20" s="131" t="n">
        <f aca="false" ca="false" dt2D="false" dtr="false" t="normal">C20/$C$4</f>
        <v>0.17128440366972478</v>
      </c>
      <c r="E20" s="104" t="n">
        <v>22.8</v>
      </c>
      <c r="F20" s="131" t="n">
        <f aca="false" ca="false" dt2D="false" dtr="false" t="normal">E20/$E$4</f>
        <v>0.1884297520661157</v>
      </c>
      <c r="G20" s="101" t="n">
        <v>64.67</v>
      </c>
      <c r="H20" s="131" t="n">
        <f aca="false" ca="false" dt2D="false" dtr="false" t="normal">G20/$G$4</f>
        <v>0.16455470737913486</v>
      </c>
      <c r="I20" s="104" t="n">
        <v>544.7</v>
      </c>
      <c r="J20" s="131" t="n">
        <f aca="false" ca="false" dt2D="false" dtr="false" t="normal">I20/$I$4</f>
        <v>0.17690808704124716</v>
      </c>
      <c r="L20" s="131" t="n">
        <f aca="false" ca="false" dt2D="false" dtr="false" t="normal">C20*4/I20</f>
        <v>0.13710299247292088</v>
      </c>
      <c r="M20" s="131" t="n">
        <f aca="false" ca="false" dt2D="false" dtr="false" t="normal">E20*9/I20</f>
        <v>0.3767211308977419</v>
      </c>
      <c r="N20" s="131" t="n">
        <f aca="false" ca="false" dt2D="false" dtr="false" t="normal">G20*4/I20</f>
        <v>0.4749036166697264</v>
      </c>
      <c r="O20" s="131" t="n">
        <f aca="false" ca="false" dt2D="false" dtr="false" t="normal">SUM(L20:N20)</f>
        <v>0.9887277400403891</v>
      </c>
    </row>
    <row customFormat="true" ht="16.5" outlineLevel="0" r="21" s="116">
      <c r="B21" s="130" t="s">
        <v>318</v>
      </c>
      <c r="C21" s="101" t="n">
        <v>29.95</v>
      </c>
      <c r="D21" s="131" t="n">
        <f aca="false" ca="false" dt2D="false" dtr="false" t="normal">C21/$C$4</f>
        <v>0.27477064220183484</v>
      </c>
      <c r="E21" s="101" t="n">
        <v>23.41</v>
      </c>
      <c r="F21" s="131" t="n">
        <f aca="false" ca="false" dt2D="false" dtr="false" t="normal">E21/$E$4</f>
        <v>0.19347107438016528</v>
      </c>
      <c r="G21" s="101" t="n">
        <v>98.92</v>
      </c>
      <c r="H21" s="131" t="n">
        <f aca="false" ca="false" dt2D="false" dtr="false" t="normal">G21/$G$4</f>
        <v>0.25170483460559795</v>
      </c>
      <c r="I21" s="101" t="n">
        <v>731.19</v>
      </c>
      <c r="J21" s="131" t="n">
        <f aca="false" ca="false" dt2D="false" dtr="false" t="normal">I21/$I$4</f>
        <v>0.2374764533939591</v>
      </c>
      <c r="L21" s="131" t="n">
        <f aca="false" ca="false" dt2D="false" dtr="false" t="normal">C21*4/I21</f>
        <v>0.16384250331651143</v>
      </c>
      <c r="M21" s="131" t="n">
        <f aca="false" ca="false" dt2D="false" dtr="false" t="normal">E21*9/I21</f>
        <v>0.2881467197308497</v>
      </c>
      <c r="N21" s="131" t="n">
        <f aca="false" ca="false" dt2D="false" dtr="false" t="normal">G21*4/I21</f>
        <v>0.5411452563629152</v>
      </c>
      <c r="O21" s="131" t="n">
        <f aca="false" ca="false" dt2D="false" dtr="false" t="normal">SUM(L21:N21)</f>
        <v>0.9931344794102763</v>
      </c>
    </row>
    <row customFormat="true" ht="16.5" outlineLevel="0" r="22" s="116">
      <c r="B22" s="130" t="s">
        <v>319</v>
      </c>
      <c r="C22" s="101" t="n">
        <v>18.19</v>
      </c>
      <c r="D22" s="131" t="n">
        <f aca="false" ca="false" dt2D="false" dtr="false" t="normal">C22/$C$4</f>
        <v>0.16688073394495415</v>
      </c>
      <c r="E22" s="101" t="n">
        <v>23.57</v>
      </c>
      <c r="F22" s="131" t="n">
        <f aca="false" ca="false" dt2D="false" dtr="false" t="normal">E22/$E$4</f>
        <v>0.19479338842975208</v>
      </c>
      <c r="G22" s="101" t="n">
        <v>87.09</v>
      </c>
      <c r="H22" s="131" t="n">
        <f aca="false" ca="false" dt2D="false" dtr="false" t="normal">G22/$G$4</f>
        <v>0.22160305343511452</v>
      </c>
      <c r="I22" s="101" t="n">
        <v>637.27</v>
      </c>
      <c r="J22" s="131" t="n">
        <f aca="false" ca="false" dt2D="false" dtr="false" t="normal">I22/$I$4</f>
        <v>0.2069730431958428</v>
      </c>
      <c r="L22" s="131" t="n">
        <f aca="false" ca="false" dt2D="false" dtr="false" t="normal">C22*4/I22</f>
        <v>0.11417452571123701</v>
      </c>
      <c r="M22" s="131" t="n">
        <f aca="false" ca="false" dt2D="false" dtr="false" t="normal">E22*9/I22</f>
        <v>0.33287303654651873</v>
      </c>
      <c r="N22" s="131" t="n">
        <f aca="false" ca="false" dt2D="false" dtr="false" t="normal">G22*4/I22</f>
        <v>0.5466442795047626</v>
      </c>
      <c r="O22" s="131" t="n">
        <f aca="false" ca="false" dt2D="false" dtr="false" t="normal">SUM(L22:N22)</f>
        <v>0.9936918417625183</v>
      </c>
    </row>
    <row customFormat="true" ht="16.5" outlineLevel="0" r="23" s="116">
      <c r="B23" s="130" t="s">
        <v>320</v>
      </c>
      <c r="C23" s="101" t="n">
        <v>30.91</v>
      </c>
      <c r="D23" s="131" t="n">
        <f aca="false" ca="false" dt2D="false" dtr="false" t="normal">C23/$C$4</f>
        <v>0.28357798165137615</v>
      </c>
      <c r="E23" s="101" t="n">
        <v>25.24</v>
      </c>
      <c r="F23" s="131" t="n">
        <f aca="false" ca="false" dt2D="false" dtr="false" t="normal">E23/$E$4</f>
        <v>0.20859504132231405</v>
      </c>
      <c r="G23" s="101" t="n">
        <v>104.45</v>
      </c>
      <c r="H23" s="131" t="n">
        <f aca="false" ca="false" dt2D="false" dtr="false" t="normal">G23/$G$4</f>
        <v>0.2657760814249364</v>
      </c>
      <c r="I23" s="101" t="n">
        <v>775.26</v>
      </c>
      <c r="J23" s="131" t="n">
        <f aca="false" ca="false" dt2D="false" dtr="false" t="normal">I23/$I$4</f>
        <v>0.2517895420591101</v>
      </c>
      <c r="L23" s="131" t="n">
        <f aca="false" ca="false" dt2D="false" dtr="false" t="normal">C23*4/I23</f>
        <v>0.1594819802388876</v>
      </c>
      <c r="M23" s="131" t="n">
        <f aca="false" ca="false" dt2D="false" dtr="false" t="normal">E23*9/I23</f>
        <v>0.2930113768284189</v>
      </c>
      <c r="N23" s="131" t="n">
        <f aca="false" ca="false" dt2D="false" dtr="false" t="normal">G23*4/I23</f>
        <v>0.5389159765756004</v>
      </c>
      <c r="O23" s="131" t="n">
        <f aca="false" ca="false" dt2D="false" dtr="false" t="normal">SUM(L23:N23)</f>
        <v>0.9914093336429068</v>
      </c>
    </row>
    <row customFormat="true" ht="16.5" outlineLevel="0" r="24" s="116">
      <c r="B24" s="130" t="s">
        <v>321</v>
      </c>
      <c r="C24" s="101" t="n">
        <v>38.47</v>
      </c>
      <c r="D24" s="131" t="n">
        <f aca="false" ca="false" dt2D="false" dtr="false" t="normal">C24/$C$4</f>
        <v>0.35293577981651375</v>
      </c>
      <c r="E24" s="101" t="n">
        <v>25.68</v>
      </c>
      <c r="F24" s="131" t="n">
        <f aca="false" ca="false" dt2D="false" dtr="false" t="normal">E24/$E$4</f>
        <v>0.21223140495867768</v>
      </c>
      <c r="G24" s="101" t="n">
        <v>89.59</v>
      </c>
      <c r="H24" s="131" t="n">
        <f aca="false" ca="false" dt2D="false" dtr="false" t="normal">G24/$G$4</f>
        <v>0.2279643765903308</v>
      </c>
      <c r="I24" s="101" t="n">
        <v>743.1</v>
      </c>
      <c r="J24" s="131" t="n">
        <f aca="false" ca="false" dt2D="false" dtr="false" t="normal">I24/$I$4</f>
        <v>0.24134459240012993</v>
      </c>
      <c r="L24" s="131" t="n">
        <f aca="false" ca="false" dt2D="false" dtr="false" t="normal">C24*4/I24</f>
        <v>0.20707845512044137</v>
      </c>
      <c r="M24" s="131" t="n">
        <f aca="false" ca="false" dt2D="false" dtr="false" t="normal">E24*9/I24</f>
        <v>0.3110213968510295</v>
      </c>
      <c r="N24" s="131" t="n">
        <f aca="false" ca="false" dt2D="false" dtr="false" t="normal">G24*4/I24</f>
        <v>0.4822500336428475</v>
      </c>
      <c r="O24" s="131" t="n">
        <f aca="false" ca="false" dt2D="false" dtr="false" t="normal">SUM(L24:N24)</f>
        <v>1.0003498856143183</v>
      </c>
    </row>
    <row customFormat="true" ht="16.5" outlineLevel="0" r="25" s="116">
      <c r="B25" s="130" t="s">
        <v>322</v>
      </c>
      <c r="C25" s="101" t="n">
        <v>21.07</v>
      </c>
      <c r="D25" s="131" t="n">
        <f aca="false" ca="false" dt2D="false" dtr="false" t="normal">C25/$C$4</f>
        <v>0.193302752293578</v>
      </c>
      <c r="E25" s="101" t="n">
        <v>24.72</v>
      </c>
      <c r="F25" s="131" t="n">
        <f aca="false" ca="false" dt2D="false" dtr="false" t="normal">E25/$E$4</f>
        <v>0.20429752066115703</v>
      </c>
      <c r="G25" s="101" t="n">
        <v>82.33</v>
      </c>
      <c r="H25" s="131" t="n">
        <f aca="false" ca="false" dt2D="false" dtr="false" t="normal">G25/$G$4</f>
        <v>0.20949109414758268</v>
      </c>
      <c r="I25" s="101" t="n">
        <v>641.83</v>
      </c>
      <c r="J25" s="131" t="n">
        <f aca="false" ca="false" dt2D="false" dtr="false" t="normal">I25/$I$4</f>
        <v>0.2084540435206236</v>
      </c>
      <c r="L25" s="131" t="n">
        <f aca="false" ca="false" dt2D="false" dtr="false" t="normal">C25*4/I25</f>
        <v>0.13131202966517613</v>
      </c>
      <c r="M25" s="131" t="n">
        <f aca="false" ca="false" dt2D="false" dtr="false" t="normal">E25*9/I25</f>
        <v>0.34663384385273355</v>
      </c>
      <c r="N25" s="131" t="n">
        <f aca="false" ca="false" dt2D="false" dtr="false" t="normal">G25*4/I25</f>
        <v>0.5130953679323185</v>
      </c>
      <c r="O25" s="131" t="n">
        <f aca="false" ca="false" dt2D="false" dtr="false" t="normal">SUM(L25:N25)</f>
        <v>0.9910412414502281</v>
      </c>
    </row>
    <row customFormat="true" ht="16.5" outlineLevel="0" r="26" s="116">
      <c r="B26" s="130" t="s">
        <v>323</v>
      </c>
      <c r="C26" s="101" t="n">
        <v>24.79</v>
      </c>
      <c r="D26" s="131" t="n">
        <f aca="false" ca="false" dt2D="false" dtr="false" t="normal">C26/$C$4</f>
        <v>0.22743119266055045</v>
      </c>
      <c r="E26" s="101" t="n">
        <v>23.33</v>
      </c>
      <c r="F26" s="131" t="n">
        <f aca="false" ca="false" dt2D="false" dtr="false" t="normal">E26/$E$4</f>
        <v>0.1928099173553719</v>
      </c>
      <c r="G26" s="101" t="n">
        <v>97.37</v>
      </c>
      <c r="H26" s="131" t="n">
        <f aca="false" ca="false" dt2D="false" dtr="false" t="normal">G26/$G$4</f>
        <v>0.2477608142493639</v>
      </c>
      <c r="I26" s="101" t="n">
        <v>719.6</v>
      </c>
      <c r="J26" s="131" t="n">
        <f aca="false" ca="false" dt2D="false" dtr="false" t="normal">I26/$I$4</f>
        <v>0.23371224423514128</v>
      </c>
      <c r="L26" s="131" t="n">
        <f aca="false" ca="false" dt2D="false" dtr="false" t="normal">C26*4/I26</f>
        <v>0.13779877709838798</v>
      </c>
      <c r="M26" s="131" t="n">
        <f aca="false" ca="false" dt2D="false" dtr="false" t="normal">E26*9/I26</f>
        <v>0.291787103946637</v>
      </c>
      <c r="N26" s="131" t="n">
        <f aca="false" ca="false" dt2D="false" dtr="false" t="normal">G26*4/I26</f>
        <v>0.5412451361867704</v>
      </c>
      <c r="O26" s="131" t="n">
        <f aca="false" ca="false" dt2D="false" dtr="false" t="normal">SUM(L26:N26)</f>
        <v>0.9708310172317953</v>
      </c>
    </row>
    <row customFormat="true" ht="16.5" outlineLevel="0" r="27" s="132">
      <c r="B27" s="133" t="s">
        <v>324</v>
      </c>
      <c r="C27" s="134" t="n">
        <v>25.82</v>
      </c>
      <c r="D27" s="135" t="n">
        <f aca="false" ca="false" dt2D="false" dtr="false" t="normal">SUM(D7:D26)/20</f>
        <v>0.23690366972477067</v>
      </c>
      <c r="E27" s="134" t="n">
        <v>24.2</v>
      </c>
      <c r="F27" s="135" t="n">
        <f aca="false" ca="false" dt2D="false" dtr="false" t="normal">SUM(F7:F26)/20</f>
        <v>0.19999586776859504</v>
      </c>
      <c r="G27" s="134" t="n">
        <v>84.4</v>
      </c>
      <c r="H27" s="135" t="n">
        <f aca="false" ca="false" dt2D="false" dtr="false" t="normal">SUM(H7:H26)/20</f>
        <v>0.21476972010178114</v>
      </c>
      <c r="I27" s="136" t="n">
        <v>665.75</v>
      </c>
      <c r="J27" s="135" t="n">
        <f aca="false" ca="false" dt2D="false" dtr="false" t="normal">SUM(J7:J26)/20</f>
        <v>0.21622247482949009</v>
      </c>
      <c r="K27" s="137" t="n"/>
      <c r="L27" s="135" t="n">
        <f aca="false" ca="false" dt2D="false" dtr="false" t="normal">C27*4/I27</f>
        <v>0.155133308298911</v>
      </c>
      <c r="M27" s="135" t="n">
        <f aca="false" ca="false" dt2D="false" dtr="false" t="normal">E27*9/I27</f>
        <v>0.3271498310176492</v>
      </c>
      <c r="N27" s="135" t="n">
        <f aca="false" ca="false" dt2D="false" dtr="false" t="normal">G27*4/I27</f>
        <v>0.5070972587307548</v>
      </c>
      <c r="O27" s="135" t="n">
        <f aca="false" ca="false" dt2D="false" dtr="false" t="normal">SUM(L27:N27)</f>
        <v>0.989380398047315</v>
      </c>
    </row>
    <row customFormat="true" customHeight="true" ht="35.25" outlineLevel="0" r="28" s="116">
      <c r="B28" s="122" t="s">
        <v>325</v>
      </c>
      <c r="C28" s="126" t="s"/>
      <c r="D28" s="126" t="s"/>
      <c r="E28" s="126" t="s"/>
      <c r="F28" s="126" t="s"/>
      <c r="G28" s="126" t="s"/>
      <c r="H28" s="126" t="s"/>
      <c r="I28" s="126" t="s"/>
      <c r="J28" s="125" t="s"/>
      <c r="L28" s="128" t="n">
        <v>15</v>
      </c>
      <c r="M28" s="128" t="n">
        <v>35</v>
      </c>
      <c r="N28" s="128" t="n">
        <v>50</v>
      </c>
      <c r="O28" s="128" t="n">
        <f aca="false" ca="false" dt2D="false" dtr="false" t="normal">SUM(L28:N28)</f>
        <v>100</v>
      </c>
    </row>
    <row customFormat="true" ht="16.5" outlineLevel="0" r="29" s="116">
      <c r="B29" s="130" t="n"/>
      <c r="C29" s="130" t="s">
        <v>301</v>
      </c>
      <c r="D29" s="123" t="s">
        <v>302</v>
      </c>
      <c r="E29" s="130" t="s">
        <v>301</v>
      </c>
      <c r="F29" s="123" t="s">
        <v>302</v>
      </c>
      <c r="G29" s="130" t="s">
        <v>301</v>
      </c>
      <c r="H29" s="123" t="s">
        <v>302</v>
      </c>
      <c r="I29" s="130" t="s">
        <v>301</v>
      </c>
      <c r="J29" s="123" t="s">
        <v>302</v>
      </c>
      <c r="L29" s="131" t="n"/>
      <c r="M29" s="131" t="n"/>
      <c r="N29" s="131" t="n"/>
      <c r="O29" s="131" t="n"/>
    </row>
    <row customFormat="true" ht="16.5" outlineLevel="0" r="30" s="116">
      <c r="B30" s="130" t="s">
        <v>304</v>
      </c>
      <c r="C30" s="101" t="n">
        <v>40.82</v>
      </c>
      <c r="D30" s="131" t="n">
        <f aca="false" ca="false" dt2D="false" dtr="false" t="normal">C30/$C$4</f>
        <v>0.3744954128440367</v>
      </c>
      <c r="E30" s="104" t="n">
        <v>40.88</v>
      </c>
      <c r="F30" s="131" t="n">
        <f aca="false" ca="false" dt2D="false" dtr="false" t="normal">E30/$E$4</f>
        <v>0.3378512396694215</v>
      </c>
      <c r="G30" s="101" t="n">
        <v>133.81</v>
      </c>
      <c r="H30" s="131" t="n">
        <f aca="false" ca="false" dt2D="false" dtr="false" t="normal">G30/$G$4</f>
        <v>0.34048346055979645</v>
      </c>
      <c r="I30" s="101" t="n">
        <v>1051.88</v>
      </c>
      <c r="J30" s="131" t="n">
        <f aca="false" ca="false" dt2D="false" dtr="false" t="normal">I30/$I$4</f>
        <v>0.3416303994803508</v>
      </c>
      <c r="L30" s="131" t="n">
        <f aca="false" ca="false" dt2D="false" dtr="false" t="normal">C30*4/I30</f>
        <v>0.155226831958018</v>
      </c>
      <c r="M30" s="131" t="n">
        <f aca="false" ca="false" dt2D="false" dtr="false" t="normal">E30*9/I30</f>
        <v>0.34977373844925275</v>
      </c>
      <c r="N30" s="131" t="n">
        <f aca="false" ca="false" dt2D="false" dtr="false" t="normal">G30*4/I30</f>
        <v>0.5088413126972658</v>
      </c>
      <c r="O30" s="131" t="n">
        <f aca="false" ca="false" dt2D="false" dtr="false" t="normal">SUM(L30:N30)</f>
        <v>1.0138418831045366</v>
      </c>
    </row>
    <row customFormat="true" ht="16.5" outlineLevel="0" r="31" s="116">
      <c r="B31" s="130" t="s">
        <v>305</v>
      </c>
      <c r="C31" s="101" t="n">
        <v>41.3</v>
      </c>
      <c r="D31" s="131" t="n">
        <f aca="false" ca="false" dt2D="false" dtr="false" t="normal">C31/$C$4</f>
        <v>0.37889908256880733</v>
      </c>
      <c r="E31" s="101" t="n">
        <v>39.06</v>
      </c>
      <c r="F31" s="131" t="n">
        <f aca="false" ca="false" dt2D="false" dtr="false" t="normal">E31/$E$4</f>
        <v>0.3228099173553719</v>
      </c>
      <c r="G31" s="101" t="n">
        <v>144.89</v>
      </c>
      <c r="H31" s="131" t="n">
        <f aca="false" ca="false" dt2D="false" dtr="false" t="normal">G31/$G$4</f>
        <v>0.368676844783715</v>
      </c>
      <c r="I31" s="101" t="n">
        <v>1084.83</v>
      </c>
      <c r="J31" s="131" t="n">
        <f aca="false" ca="false" dt2D="false" dtr="false" t="normal">I31/$I$4</f>
        <v>0.35233192594998375</v>
      </c>
      <c r="L31" s="131" t="n">
        <f aca="false" ca="false" dt2D="false" dtr="false" t="normal">C31*4/I31</f>
        <v>0.15228192435681168</v>
      </c>
      <c r="M31" s="131" t="n">
        <f aca="false" ca="false" dt2D="false" dtr="false" t="normal">E31*9/I31</f>
        <v>0.32405077293216455</v>
      </c>
      <c r="N31" s="131" t="n">
        <f aca="false" ca="false" dt2D="false" dtr="false" t="normal">G31*4/I31</f>
        <v>0.5342403878948775</v>
      </c>
      <c r="O31" s="131" t="n">
        <f aca="false" ca="false" dt2D="false" dtr="false" t="normal">SUM(L31:N31)</f>
        <v>1.0105730851838537</v>
      </c>
    </row>
    <row customFormat="true" ht="16.5" outlineLevel="0" r="32" s="116">
      <c r="B32" s="130" t="s">
        <v>306</v>
      </c>
      <c r="C32" s="101" t="n">
        <v>41.63</v>
      </c>
      <c r="D32" s="131" t="n">
        <f aca="false" ca="false" dt2D="false" dtr="false" t="normal">C32/$C$4</f>
        <v>0.3819266055045872</v>
      </c>
      <c r="E32" s="101" t="n">
        <v>44.47</v>
      </c>
      <c r="F32" s="131" t="n">
        <f aca="false" ca="false" dt2D="false" dtr="false" t="normal">E32/$E$4</f>
        <v>0.3675206611570248</v>
      </c>
      <c r="G32" s="101" t="n">
        <v>142.78</v>
      </c>
      <c r="H32" s="131" t="n">
        <f aca="false" ca="false" dt2D="false" dtr="false" t="normal">G32/$G$4</f>
        <v>0.36330788804071246</v>
      </c>
      <c r="I32" s="101" t="n">
        <v>1122.74</v>
      </c>
      <c r="J32" s="131" t="n">
        <f aca="false" ca="false" dt2D="false" dtr="false" t="normal">I32/$I$4</f>
        <v>0.3646443650535888</v>
      </c>
      <c r="L32" s="131" t="n">
        <f aca="false" ca="false" dt2D="false" dtr="false" t="normal">C32*4/I32</f>
        <v>0.14831572759499084</v>
      </c>
      <c r="M32" s="131" t="n">
        <f aca="false" ca="false" dt2D="false" dtr="false" t="normal">E32*9/I32</f>
        <v>0.3564761209184673</v>
      </c>
      <c r="N32" s="131" t="n">
        <f aca="false" ca="false" dt2D="false" dtr="false" t="normal">G32*4/I32</f>
        <v>0.50868411208294</v>
      </c>
      <c r="O32" s="131" t="n">
        <f aca="false" ca="false" dt2D="false" dtr="false" t="normal">SUM(L32:N32)</f>
        <v>1.013475960596398</v>
      </c>
    </row>
    <row customFormat="true" ht="16.5" outlineLevel="0" r="33" s="116">
      <c r="B33" s="130" t="s">
        <v>307</v>
      </c>
      <c r="C33" s="101" t="n">
        <v>38.09</v>
      </c>
      <c r="D33" s="131" t="n">
        <f aca="false" ca="false" dt2D="false" dtr="false" t="normal">C33/$C$4</f>
        <v>0.3494495412844037</v>
      </c>
      <c r="E33" s="101" t="n">
        <v>30.88</v>
      </c>
      <c r="F33" s="131" t="n">
        <f aca="false" ca="false" dt2D="false" dtr="false" t="normal">E33/$E$4</f>
        <v>0.25520661157024793</v>
      </c>
      <c r="G33" s="101" t="n">
        <v>143.63</v>
      </c>
      <c r="H33" s="131" t="n">
        <f aca="false" ca="false" dt2D="false" dtr="false" t="normal">G33/$G$4</f>
        <v>0.365470737913486</v>
      </c>
      <c r="I33" s="101" t="n">
        <v>994.17</v>
      </c>
      <c r="J33" s="131" t="n">
        <f aca="false" ca="false" dt2D="false" dtr="false" t="normal">I33/$I$4</f>
        <v>0.32288730107177654</v>
      </c>
      <c r="L33" s="131" t="n">
        <f aca="false" ca="false" dt2D="false" dtr="false" t="normal">C33*4/I33</f>
        <v>0.1532534677167889</v>
      </c>
      <c r="M33" s="131" t="n">
        <f aca="false" ca="false" dt2D="false" dtr="false" t="normal">E33*9/I33</f>
        <v>0.279549775189354</v>
      </c>
      <c r="N33" s="131" t="n">
        <f aca="false" ca="false" dt2D="false" dtr="false" t="normal">G33*4/I33</f>
        <v>0.5778890934146071</v>
      </c>
      <c r="O33" s="131" t="n">
        <f aca="false" ca="false" dt2D="false" dtr="false" t="normal">SUM(L33:N33)</f>
        <v>1.01069233632075</v>
      </c>
    </row>
    <row customFormat="true" ht="16.5" outlineLevel="0" r="34" s="116">
      <c r="B34" s="130" t="s">
        <v>308</v>
      </c>
      <c r="C34" s="101" t="n">
        <v>44.67</v>
      </c>
      <c r="D34" s="131" t="n">
        <f aca="false" ca="false" dt2D="false" dtr="false" t="normal">C34/$C$4</f>
        <v>0.4098165137614679</v>
      </c>
      <c r="E34" s="101" t="n">
        <v>32.22</v>
      </c>
      <c r="F34" s="131" t="n">
        <f aca="false" ca="false" dt2D="false" dtr="false" t="normal">E34/$E$4</f>
        <v>0.26628099173553715</v>
      </c>
      <c r="G34" s="101" t="n">
        <v>121.74</v>
      </c>
      <c r="H34" s="131" t="n">
        <f aca="false" ca="false" dt2D="false" dtr="false" t="normal">G34/$G$4</f>
        <v>0.3097709923664122</v>
      </c>
      <c r="I34" s="101" t="n">
        <v>941.54</v>
      </c>
      <c r="J34" s="131" t="n">
        <f aca="false" ca="false" dt2D="false" dtr="false" t="normal">I34/$I$4</f>
        <v>0.30579408898993177</v>
      </c>
      <c r="L34" s="131" t="n">
        <f aca="false" ca="false" dt2D="false" dtr="false" t="normal">C34*4/I34</f>
        <v>0.18977419971535997</v>
      </c>
      <c r="M34" s="131" t="n">
        <f aca="false" ca="false" dt2D="false" dtr="false" t="normal">E34*9/I34</f>
        <v>0.30798479087452474</v>
      </c>
      <c r="N34" s="131" t="n">
        <f aca="false" ca="false" dt2D="false" dtr="false" t="normal">G34*4/I34</f>
        <v>0.5171952333411219</v>
      </c>
      <c r="O34" s="131" t="n">
        <f aca="false" ca="false" dt2D="false" dtr="false" t="normal">SUM(L34:N34)</f>
        <v>1.0149542239310065</v>
      </c>
    </row>
    <row customFormat="true" ht="16.5" outlineLevel="0" r="35" s="116">
      <c r="B35" s="130" t="s">
        <v>309</v>
      </c>
      <c r="C35" s="104" t="n">
        <v>47.47</v>
      </c>
      <c r="D35" s="131" t="n">
        <f aca="false" ca="false" dt2D="false" dtr="false" t="normal">C35/$C$4</f>
        <v>0.4355045871559633</v>
      </c>
      <c r="E35" s="101" t="n">
        <v>38.99</v>
      </c>
      <c r="F35" s="131" t="n">
        <f aca="false" ca="false" dt2D="false" dtr="false" t="normal">E35/$E$4</f>
        <v>0.3222314049586777</v>
      </c>
      <c r="G35" s="101" t="n">
        <v>153.95</v>
      </c>
      <c r="H35" s="131" t="n">
        <f aca="false" ca="false" dt2D="false" dtr="false" t="normal">G35/$G$4</f>
        <v>0.3917302798982188</v>
      </c>
      <c r="I35" s="101" t="n">
        <v>1142.18</v>
      </c>
      <c r="J35" s="131" t="n">
        <f aca="false" ca="false" dt2D="false" dtr="false" t="normal">I35/$I$4</f>
        <v>0.37095810328028583</v>
      </c>
      <c r="L35" s="131" t="n">
        <f aca="false" ca="false" dt2D="false" dtr="false" t="normal">C35*4/I35</f>
        <v>0.16624349927331944</v>
      </c>
      <c r="M35" s="131" t="n">
        <f aca="false" ca="false" dt2D="false" dtr="false" t="normal">E35*9/I35</f>
        <v>0.30722828275753383</v>
      </c>
      <c r="N35" s="131" t="n">
        <f aca="false" ca="false" dt2D="false" dtr="false" t="normal">G35*4/I35</f>
        <v>0.5391444430825263</v>
      </c>
      <c r="O35" s="131" t="n">
        <f aca="false" ca="false" dt2D="false" dtr="false" t="normal">SUM(L35:N35)</f>
        <v>1.0126162251133795</v>
      </c>
    </row>
    <row customFormat="true" ht="16.5" outlineLevel="0" r="36" s="116">
      <c r="B36" s="130" t="s">
        <v>310</v>
      </c>
      <c r="C36" s="101" t="n">
        <v>41.62</v>
      </c>
      <c r="D36" s="131" t="n">
        <f aca="false" ca="false" dt2D="false" dtr="false" t="normal">C36/$C$4</f>
        <v>0.38183486238532105</v>
      </c>
      <c r="E36" s="101" t="n">
        <v>24.8</v>
      </c>
      <c r="F36" s="131" t="n">
        <f aca="false" ca="false" dt2D="false" dtr="false" t="normal">E36/$E$4</f>
        <v>0.2049586776859504</v>
      </c>
      <c r="G36" s="101" t="n">
        <v>140.87</v>
      </c>
      <c r="H36" s="131" t="n">
        <f aca="false" ca="false" dt2D="false" dtr="false" t="normal">G36/$G$4</f>
        <v>0.35844783715012724</v>
      </c>
      <c r="I36" s="101" t="n">
        <v>944.65</v>
      </c>
      <c r="J36" s="131" t="n">
        <f aca="false" ca="false" dt2D="false" dtr="false" t="normal">I36/$I$4</f>
        <v>0.3068041571938941</v>
      </c>
      <c r="L36" s="131" t="n">
        <f aca="false" ca="false" dt2D="false" dtr="false" t="normal">C36*4/I36</f>
        <v>0.1762345842375483</v>
      </c>
      <c r="M36" s="131" t="n">
        <f aca="false" ca="false" dt2D="false" dtr="false" t="normal">E36*9/I36</f>
        <v>0.23627798655586726</v>
      </c>
      <c r="N36" s="131" t="n">
        <f aca="false" ca="false" dt2D="false" dtr="false" t="normal">G36*4/I36</f>
        <v>0.5964960567405918</v>
      </c>
      <c r="O36" s="131" t="n">
        <f aca="false" ca="false" dt2D="false" dtr="false" t="normal">SUM(L36:N36)</f>
        <v>1.0090086275340073</v>
      </c>
    </row>
    <row customFormat="true" ht="16.5" outlineLevel="0" r="37" s="116">
      <c r="B37" s="130" t="s">
        <v>311</v>
      </c>
      <c r="C37" s="101" t="n">
        <v>35.08</v>
      </c>
      <c r="D37" s="131" t="n">
        <f aca="false" ca="false" dt2D="false" dtr="false" t="normal">C37/$C$4</f>
        <v>0.3218348623853211</v>
      </c>
      <c r="E37" s="101" t="n">
        <v>29.28</v>
      </c>
      <c r="F37" s="131" t="n">
        <f aca="false" ca="false" dt2D="false" dtr="false" t="normal">E37/$E$4</f>
        <v>0.24198347107438017</v>
      </c>
      <c r="G37" s="101" t="n">
        <v>132.88</v>
      </c>
      <c r="H37" s="131" t="n">
        <f aca="false" ca="false" dt2D="false" dtr="false" t="normal">G37/$G$4</f>
        <v>0.338117048346056</v>
      </c>
      <c r="I37" s="101" t="n">
        <v>918.65</v>
      </c>
      <c r="J37" s="131" t="n">
        <f aca="false" ca="false" dt2D="false" dtr="false" t="normal">I37/$I$4</f>
        <v>0.2983598570964599</v>
      </c>
      <c r="L37" s="131" t="n">
        <f aca="false" ca="false" dt2D="false" dtr="false" t="normal">C37*4/I37</f>
        <v>0.15274587710226964</v>
      </c>
      <c r="M37" s="131" t="n">
        <f aca="false" ca="false" dt2D="false" dtr="false" t="normal">E37*9/I37</f>
        <v>0.2868557121863604</v>
      </c>
      <c r="N37" s="131" t="n">
        <f aca="false" ca="false" dt2D="false" dtr="false" t="normal">G37*4/I37</f>
        <v>0.5785881456485059</v>
      </c>
      <c r="O37" s="131" t="n">
        <f aca="false" ca="false" dt2D="false" dtr="false" t="normal">SUM(L37:N37)</f>
        <v>1.018189734937136</v>
      </c>
    </row>
    <row customFormat="true" ht="16.5" outlineLevel="0" r="38" s="116">
      <c r="B38" s="130" t="s">
        <v>312</v>
      </c>
      <c r="C38" s="101" t="n">
        <v>40.17</v>
      </c>
      <c r="D38" s="131" t="n">
        <f aca="false" ca="false" dt2D="false" dtr="false" t="normal">C38/$C$4</f>
        <v>0.36853211009174314</v>
      </c>
      <c r="E38" s="101" t="n">
        <v>41.6</v>
      </c>
      <c r="F38" s="131" t="n">
        <f aca="false" ca="false" dt2D="false" dtr="false" t="normal">E38/$E$4</f>
        <v>0.343801652892562</v>
      </c>
      <c r="G38" s="101" t="n">
        <v>142.68</v>
      </c>
      <c r="H38" s="131" t="n">
        <f aca="false" ca="false" dt2D="false" dtr="false" t="normal">G38/$G$4</f>
        <v>0.36305343511450383</v>
      </c>
      <c r="I38" s="101" t="n">
        <v>1090.97</v>
      </c>
      <c r="J38" s="131" t="n">
        <f aca="false" ca="false" dt2D="false" dtr="false" t="normal">I38/$I$4</f>
        <v>0.3543260798960702</v>
      </c>
      <c r="L38" s="131" t="n">
        <f aca="false" ca="false" dt2D="false" dtr="false" t="normal">C38*4/I38</f>
        <v>0.14728177676746382</v>
      </c>
      <c r="M38" s="131" t="n">
        <f aca="false" ca="false" dt2D="false" dtr="false" t="normal">E38*9/I38</f>
        <v>0.3431808390698186</v>
      </c>
      <c r="N38" s="131" t="n">
        <f aca="false" ca="false" dt2D="false" dtr="false" t="normal">G38*4/I38</f>
        <v>0.5231307918641209</v>
      </c>
      <c r="O38" s="131" t="n">
        <f aca="false" ca="false" dt2D="false" dtr="false" t="normal">SUM(L38:N38)</f>
        <v>1.0135934077014035</v>
      </c>
    </row>
    <row customFormat="true" ht="16.5" outlineLevel="0" r="39" s="116">
      <c r="B39" s="130" t="s">
        <v>313</v>
      </c>
      <c r="C39" s="101" t="n">
        <v>41.75</v>
      </c>
      <c r="D39" s="131" t="n">
        <f aca="false" ca="false" dt2D="false" dtr="false" t="normal">C39/$C$4</f>
        <v>0.3830275229357798</v>
      </c>
      <c r="E39" s="101" t="n">
        <v>37.37</v>
      </c>
      <c r="F39" s="131" t="n">
        <f aca="false" ca="false" dt2D="false" dtr="false" t="normal">E39/$E$4</f>
        <v>0.3088429752066115</v>
      </c>
      <c r="G39" s="101" t="n">
        <v>117.48</v>
      </c>
      <c r="H39" s="131" t="n">
        <f aca="false" ca="false" dt2D="false" dtr="false" t="normal">G39/$G$4</f>
        <v>0.29893129770992366</v>
      </c>
      <c r="I39" s="101" t="n">
        <v>957.91</v>
      </c>
      <c r="J39" s="131" t="n">
        <f aca="false" ca="false" dt2D="false" dtr="false" t="normal">I39/$I$4</f>
        <v>0.3111107502435856</v>
      </c>
      <c r="L39" s="131" t="n">
        <f aca="false" ca="false" dt2D="false" dtr="false" t="normal">C39*4/I39</f>
        <v>0.17433788142936185</v>
      </c>
      <c r="M39" s="131" t="n">
        <f aca="false" ca="false" dt2D="false" dtr="false" t="normal">E39*9/I39</f>
        <v>0.35110814168345666</v>
      </c>
      <c r="N39" s="131" t="n">
        <f aca="false" ca="false" dt2D="false" dtr="false" t="normal">G39*4/I39</f>
        <v>0.4905680074328486</v>
      </c>
      <c r="O39" s="131" t="n">
        <f aca="false" ca="false" dt2D="false" dtr="false" t="normal">SUM(L39:N39)</f>
        <v>1.016014030545667</v>
      </c>
    </row>
    <row customFormat="true" ht="16.5" outlineLevel="0" r="40" s="116">
      <c r="B40" s="130" t="s">
        <v>314</v>
      </c>
      <c r="C40" s="101" t="n">
        <v>40.43</v>
      </c>
      <c r="D40" s="131" t="n">
        <f aca="false" ca="false" dt2D="false" dtr="false" t="normal">C40/$C$4</f>
        <v>0.3709174311926606</v>
      </c>
      <c r="E40" s="101" t="n">
        <v>43.6</v>
      </c>
      <c r="F40" s="131" t="n">
        <f aca="false" ca="false" dt2D="false" dtr="false" t="normal">E40/$E$4</f>
        <v>0.3603305785123967</v>
      </c>
      <c r="G40" s="101" t="n">
        <v>137.75</v>
      </c>
      <c r="H40" s="131" t="n">
        <f aca="false" ca="false" dt2D="false" dtr="false" t="normal">G40/$G$4</f>
        <v>0.3505089058524173</v>
      </c>
      <c r="I40" s="101" t="n">
        <v>1089.83</v>
      </c>
      <c r="J40" s="131" t="n">
        <f aca="false" ca="false" dt2D="false" dtr="false" t="normal">I40/$I$4</f>
        <v>0.35395582981487494</v>
      </c>
      <c r="L40" s="131" t="n">
        <f aca="false" ca="false" dt2D="false" dtr="false" t="normal">C40*4/I40</f>
        <v>0.14839011588963416</v>
      </c>
      <c r="M40" s="131" t="n">
        <f aca="false" ca="false" dt2D="false" dtr="false" t="normal">E40*9/I40</f>
        <v>0.3600561555471955</v>
      </c>
      <c r="N40" s="131" t="n">
        <f aca="false" ca="false" dt2D="false" dtr="false" t="normal">G40*4/I40</f>
        <v>0.5055834396190232</v>
      </c>
      <c r="O40" s="131" t="n">
        <f aca="false" ca="false" dt2D="false" dtr="false" t="normal">SUM(L40:N40)</f>
        <v>1.0140297110558527</v>
      </c>
    </row>
    <row customFormat="true" ht="16.5" outlineLevel="0" r="41" s="116">
      <c r="B41" s="130" t="s">
        <v>315</v>
      </c>
      <c r="C41" s="101" t="n">
        <v>36.81</v>
      </c>
      <c r="D41" s="131" t="n">
        <f aca="false" ca="false" dt2D="false" dtr="false" t="normal">C41/$C$4</f>
        <v>0.33770642201834866</v>
      </c>
      <c r="E41" s="101" t="n">
        <v>41.64</v>
      </c>
      <c r="F41" s="131" t="n">
        <f aca="false" ca="false" dt2D="false" dtr="false" t="normal">E41/$E$4</f>
        <v>0.3441322314049587</v>
      </c>
      <c r="G41" s="101" t="n">
        <v>123.8</v>
      </c>
      <c r="H41" s="131" t="n">
        <f aca="false" ca="false" dt2D="false" dtr="false" t="normal">G41/$G$4</f>
        <v>0.3150127226463104</v>
      </c>
      <c r="I41" s="101" t="n">
        <v>997.9</v>
      </c>
      <c r="J41" s="131" t="n">
        <f aca="false" ca="false" dt2D="false" dtr="false" t="normal">I41/$I$4</f>
        <v>0.3240987333549854</v>
      </c>
      <c r="L41" s="131" t="n">
        <f aca="false" ca="false" dt2D="false" dtr="false" t="normal">C41*4/I41</f>
        <v>0.1475498546948592</v>
      </c>
      <c r="M41" s="131" t="n">
        <f aca="false" ca="false" dt2D="false" dtr="false" t="normal">E41*9/I41</f>
        <v>0.3755486521695561</v>
      </c>
      <c r="N41" s="131" t="n">
        <f aca="false" ca="false" dt2D="false" dtr="false" t="normal">G41*4/I41</f>
        <v>0.49624210842769817</v>
      </c>
      <c r="O41" s="131" t="n">
        <f aca="false" ca="false" dt2D="false" dtr="false" t="normal">SUM(L41:N41)</f>
        <v>1.0193406152921134</v>
      </c>
    </row>
    <row customFormat="true" ht="16.5" outlineLevel="0" r="42" s="116">
      <c r="B42" s="130" t="s">
        <v>316</v>
      </c>
      <c r="C42" s="101" t="n">
        <v>34.88</v>
      </c>
      <c r="D42" s="131" t="n">
        <f aca="false" ca="false" dt2D="false" dtr="false" t="normal">C42/$C$4</f>
        <v>0.32</v>
      </c>
      <c r="E42" s="101" t="n">
        <v>36.05</v>
      </c>
      <c r="F42" s="131" t="n">
        <f aca="false" ca="false" dt2D="false" dtr="false" t="normal">E42/$E$4</f>
        <v>0.29793388429752066</v>
      </c>
      <c r="G42" s="101" t="n">
        <v>161.76</v>
      </c>
      <c r="H42" s="131" t="n">
        <f aca="false" ca="false" dt2D="false" dtr="false" t="normal">G42/$G$4</f>
        <v>0.4116030534351145</v>
      </c>
      <c r="I42" s="101" t="n">
        <v>1090.85</v>
      </c>
      <c r="J42" s="131" t="n">
        <f aca="false" ca="false" dt2D="false" dtr="false" t="normal">I42/$I$4</f>
        <v>0.3542871062033127</v>
      </c>
      <c r="L42" s="131" t="n">
        <f aca="false" ca="false" dt2D="false" dtr="false" t="normal">C42*4/I42</f>
        <v>0.12790026126415183</v>
      </c>
      <c r="M42" s="131" t="n">
        <f aca="false" ca="false" dt2D="false" dtr="false" t="normal">E42*9/I42</f>
        <v>0.2974286107164138</v>
      </c>
      <c r="N42" s="131" t="n">
        <f aca="false" ca="false" dt2D="false" dtr="false" t="normal">G42*4/I42</f>
        <v>0.5931521290736582</v>
      </c>
      <c r="O42" s="131" t="n">
        <f aca="false" ca="false" dt2D="false" dtr="false" t="normal">SUM(L42:N42)</f>
        <v>1.0184810010542238</v>
      </c>
    </row>
    <row customFormat="true" ht="16.5" outlineLevel="0" r="43" s="116">
      <c r="B43" s="130" t="s">
        <v>317</v>
      </c>
      <c r="C43" s="101" t="n">
        <v>47.5</v>
      </c>
      <c r="D43" s="131" t="n">
        <f aca="false" ca="false" dt2D="false" dtr="false" t="normal">C43/$C$4</f>
        <v>0.43577981651376146</v>
      </c>
      <c r="E43" s="101" t="n">
        <v>39.33</v>
      </c>
      <c r="F43" s="131" t="n">
        <f aca="false" ca="false" dt2D="false" dtr="false" t="normal">E43/$E$4</f>
        <v>0.3250413223140496</v>
      </c>
      <c r="G43" s="101" t="n">
        <v>133.67</v>
      </c>
      <c r="H43" s="131" t="n">
        <f aca="false" ca="false" dt2D="false" dtr="false" t="normal">G43/$G$4</f>
        <v>0.3401272264631043</v>
      </c>
      <c r="I43" s="101" t="n">
        <v>1075.04</v>
      </c>
      <c r="J43" s="131" t="n">
        <f aca="false" ca="false" dt2D="false" dtr="false" t="normal">I43/$I$4</f>
        <v>0.3491523221825268</v>
      </c>
      <c r="L43" s="131" t="n">
        <f aca="false" ca="false" dt2D="false" dtr="false" t="normal">C43*4/I43</f>
        <v>0.17673760976335764</v>
      </c>
      <c r="M43" s="131" t="n">
        <f aca="false" ca="false" dt2D="false" dtr="false" t="normal">E43*9/I43</f>
        <v>0.3292621669891353</v>
      </c>
      <c r="N43" s="131" t="n">
        <f aca="false" ca="false" dt2D="false" dtr="false" t="normal">G43*4/I43</f>
        <v>0.4973582378330108</v>
      </c>
      <c r="O43" s="131" t="n">
        <f aca="false" ca="false" dt2D="false" dtr="false" t="normal">SUM(L43:N43)</f>
        <v>1.0033580145855039</v>
      </c>
    </row>
    <row customFormat="true" ht="16.5" outlineLevel="0" r="44" s="116">
      <c r="B44" s="130" t="s">
        <v>318</v>
      </c>
      <c r="C44" s="101" t="n">
        <v>35.79</v>
      </c>
      <c r="D44" s="131" t="n">
        <f aca="false" ca="false" dt2D="false" dtr="false" t="normal">C44/$C$4</f>
        <v>0.328348623853211</v>
      </c>
      <c r="E44" s="101" t="n">
        <v>37.2</v>
      </c>
      <c r="F44" s="131" t="n">
        <f aca="false" ca="false" dt2D="false" dtr="false" t="normal">E44/$E$4</f>
        <v>0.30743801652892566</v>
      </c>
      <c r="G44" s="101" t="n">
        <v>131.57</v>
      </c>
      <c r="H44" s="131" t="n">
        <f aca="false" ca="false" dt2D="false" dtr="false" t="normal">G44/$G$4</f>
        <v>0.33478371501272264</v>
      </c>
      <c r="I44" s="101" t="n">
        <v>980.69</v>
      </c>
      <c r="J44" s="131" t="n">
        <f aca="false" ca="false" dt2D="false" dtr="false" t="normal">I44/$I$4</f>
        <v>0.3185092562520299</v>
      </c>
      <c r="L44" s="131" t="n">
        <f aca="false" ca="false" dt2D="false" dtr="false" t="normal">C44*4/I44</f>
        <v>0.14597885162487634</v>
      </c>
      <c r="M44" s="131" t="n">
        <f aca="false" ca="false" dt2D="false" dtr="false" t="normal">E44*9/I44</f>
        <v>0.34139228502380975</v>
      </c>
      <c r="N44" s="131" t="n">
        <f aca="false" ca="false" dt2D="false" dtr="false" t="normal">G44*4/I44</f>
        <v>0.5366425679878453</v>
      </c>
      <c r="O44" s="131" t="n">
        <f aca="false" ca="false" dt2D="false" dtr="false" t="normal">SUM(L44:N44)</f>
        <v>1.0240137046365314</v>
      </c>
    </row>
    <row customFormat="true" ht="16.5" outlineLevel="0" r="45" s="116">
      <c r="B45" s="130" t="s">
        <v>319</v>
      </c>
      <c r="C45" s="101" t="n">
        <v>39.54</v>
      </c>
      <c r="D45" s="131" t="n">
        <f aca="false" ca="false" dt2D="false" dtr="false" t="normal">C45/$C$4</f>
        <v>0.36275229357798167</v>
      </c>
      <c r="E45" s="101" t="n">
        <v>33.62</v>
      </c>
      <c r="F45" s="131" t="n">
        <f aca="false" ca="false" dt2D="false" dtr="false" t="normal">E45/$E$4</f>
        <v>0.2778512396694215</v>
      </c>
      <c r="G45" s="101" t="n">
        <v>136.1</v>
      </c>
      <c r="H45" s="131" t="n">
        <f aca="false" ca="false" dt2D="false" dtr="false" t="normal">G45/$G$4</f>
        <v>0.3463104325699745</v>
      </c>
      <c r="I45" s="101" t="n">
        <v>993.3</v>
      </c>
      <c r="J45" s="131" t="n">
        <f aca="false" ca="false" dt2D="false" dtr="false" t="normal">I45/$I$4</f>
        <v>0.32260474179928544</v>
      </c>
      <c r="L45" s="131" t="n">
        <f aca="false" ca="false" dt2D="false" dtr="false" t="normal">C45*4/I45</f>
        <v>0.15922681969193597</v>
      </c>
      <c r="M45" s="131" t="n">
        <f aca="false" ca="false" dt2D="false" dtr="false" t="normal">E45*9/I45</f>
        <v>0.30462096043491393</v>
      </c>
      <c r="N45" s="131" t="n">
        <f aca="false" ca="false" dt2D="false" dtr="false" t="normal">G45*4/I45</f>
        <v>0.5480720829558039</v>
      </c>
      <c r="O45" s="131" t="n">
        <f aca="false" ca="false" dt2D="false" dtr="false" t="normal">SUM(L45:N45)</f>
        <v>1.0119198630826538</v>
      </c>
    </row>
    <row customFormat="true" ht="16.5" outlineLevel="0" r="46" s="116">
      <c r="B46" s="130" t="s">
        <v>320</v>
      </c>
      <c r="C46" s="101" t="n">
        <v>47.7</v>
      </c>
      <c r="D46" s="131" t="n">
        <f aca="false" ca="false" dt2D="false" dtr="false" t="normal">C46/$C$4</f>
        <v>0.4376146788990826</v>
      </c>
      <c r="E46" s="104" t="n">
        <v>38.1</v>
      </c>
      <c r="F46" s="131" t="n">
        <f aca="false" ca="false" dt2D="false" dtr="false" t="normal">E46/$E$4</f>
        <v>0.3148760330578513</v>
      </c>
      <c r="G46" s="101" t="n">
        <v>126.76</v>
      </c>
      <c r="H46" s="131" t="n">
        <f aca="false" ca="false" dt2D="false" dtr="false" t="normal">G46/$G$4</f>
        <v>0.32254452926208654</v>
      </c>
      <c r="I46" s="101" t="n">
        <v>1027.51</v>
      </c>
      <c r="J46" s="131" t="n">
        <f aca="false" ca="false" dt2D="false" dtr="false" t="normal">I46/$I$4</f>
        <v>0.33371549204287104</v>
      </c>
      <c r="L46" s="131" t="n">
        <f aca="false" ca="false" dt2D="false" dtr="false" t="normal">C46*4/I46</f>
        <v>0.18569162343918796</v>
      </c>
      <c r="M46" s="131" t="n">
        <f aca="false" ca="false" dt2D="false" dtr="false" t="normal">E46*9/I46</f>
        <v>0.33371937986005007</v>
      </c>
      <c r="N46" s="131" t="n">
        <f aca="false" ca="false" dt2D="false" dtr="false" t="normal">G46*4/I46</f>
        <v>0.4934647837977246</v>
      </c>
      <c r="O46" s="131" t="n">
        <f aca="false" ca="false" dt2D="false" dtr="false" t="normal">SUM(L46:N46)</f>
        <v>1.0128757870969627</v>
      </c>
    </row>
    <row customFormat="true" ht="16.5" outlineLevel="0" r="47" s="116">
      <c r="B47" s="130" t="s">
        <v>321</v>
      </c>
      <c r="C47" s="101" t="n">
        <v>35.3</v>
      </c>
      <c r="D47" s="131" t="n">
        <f aca="false" ca="false" dt2D="false" dtr="false" t="normal">C47/$C$4</f>
        <v>0.3238532110091743</v>
      </c>
      <c r="E47" s="101" t="n">
        <v>34.51</v>
      </c>
      <c r="F47" s="131" t="n">
        <f aca="false" ca="false" dt2D="false" dtr="false" t="normal">E47/$E$4</f>
        <v>0.2852066115702479</v>
      </c>
      <c r="G47" s="101" t="n">
        <v>144.86</v>
      </c>
      <c r="H47" s="131" t="n">
        <f aca="false" ca="false" dt2D="false" dtr="false" t="normal">G47/$G$4</f>
        <v>0.36860050890585244</v>
      </c>
      <c r="I47" s="101" t="n">
        <v>1018.87</v>
      </c>
      <c r="J47" s="131" t="n">
        <f aca="false" ca="false" dt2D="false" dtr="false" t="normal">I47/$I$4</f>
        <v>0.33090938616433907</v>
      </c>
      <c r="L47" s="131" t="n">
        <f aca="false" ca="false" dt2D="false" dtr="false" t="normal">C47*4/I47</f>
        <v>0.13858490288260522</v>
      </c>
      <c r="M47" s="131" t="n">
        <f aca="false" ca="false" dt2D="false" dtr="false" t="normal">E47*9/I47</f>
        <v>0.3048377123676229</v>
      </c>
      <c r="N47" s="131" t="n">
        <f aca="false" ca="false" dt2D="false" dtr="false" t="normal">G47*4/I47</f>
        <v>0.5687084711494107</v>
      </c>
      <c r="O47" s="131" t="n">
        <f aca="false" ca="false" dt2D="false" dtr="false" t="normal">SUM(L47:N47)</f>
        <v>1.012131086399639</v>
      </c>
    </row>
    <row customFormat="true" ht="16.5" outlineLevel="0" r="48" s="116">
      <c r="B48" s="130" t="s">
        <v>322</v>
      </c>
      <c r="C48" s="101" t="n">
        <v>40.06</v>
      </c>
      <c r="D48" s="131" t="n">
        <f aca="false" ca="false" dt2D="false" dtr="false" t="normal">C48/$C$4</f>
        <v>0.36752293577981654</v>
      </c>
      <c r="E48" s="101" t="n">
        <v>35.99</v>
      </c>
      <c r="F48" s="131" t="n">
        <f aca="false" ca="false" dt2D="false" dtr="false" t="normal">E48/$E$4</f>
        <v>0.29743801652892565</v>
      </c>
      <c r="G48" s="101" t="n">
        <v>139.2</v>
      </c>
      <c r="H48" s="131" t="n">
        <f aca="false" ca="false" dt2D="false" dtr="false" t="normal">G48/$G$4</f>
        <v>0.3541984732824427</v>
      </c>
      <c r="I48" s="101" t="n">
        <v>1021.36</v>
      </c>
      <c r="J48" s="131" t="n">
        <f aca="false" ca="false" dt2D="false" dtr="false" t="normal">I48/$I$4</f>
        <v>0.3317180902890549</v>
      </c>
      <c r="L48" s="131" t="n">
        <f aca="false" ca="false" dt2D="false" dtr="false" t="normal">C48*4/I48</f>
        <v>0.15688885407691705</v>
      </c>
      <c r="M48" s="131" t="n">
        <f aca="false" ca="false" dt2D="false" dtr="false" t="normal">E48*9/I48</f>
        <v>0.3171359755619958</v>
      </c>
      <c r="N48" s="131" t="n">
        <f aca="false" ca="false" dt2D="false" dtr="false" t="normal">G48*4/I48</f>
        <v>0.5451554789692175</v>
      </c>
      <c r="O48" s="131" t="n">
        <f aca="false" ca="false" dt2D="false" dtr="false" t="normal">SUM(L48:N48)</f>
        <v>1.0191803086081304</v>
      </c>
    </row>
    <row customFormat="true" ht="16.5" outlineLevel="0" r="49" s="116">
      <c r="B49" s="130" t="s">
        <v>323</v>
      </c>
      <c r="C49" s="101" t="n">
        <v>43.57</v>
      </c>
      <c r="D49" s="131" t="n">
        <f aca="false" ca="false" dt2D="false" dtr="false" t="normal">C49/$C$4</f>
        <v>0.39972477064220185</v>
      </c>
      <c r="E49" s="101" t="n">
        <v>29.96</v>
      </c>
      <c r="F49" s="131" t="n">
        <f aca="false" ca="false" dt2D="false" dtr="false" t="normal">E49/$E$4</f>
        <v>0.24760330578512396</v>
      </c>
      <c r="G49" s="101" t="n">
        <v>113.72</v>
      </c>
      <c r="H49" s="131" t="n">
        <f aca="false" ca="false" dt2D="false" dtr="false" t="normal">G49/$G$4</f>
        <v>0.28936386768447836</v>
      </c>
      <c r="I49" s="29" t="n">
        <v>886.27</v>
      </c>
      <c r="J49" s="131" t="n">
        <f aca="false" ca="false" dt2D="false" dtr="false" t="normal">I49/$I$4</f>
        <v>0.2878434556674245</v>
      </c>
      <c r="L49" s="131" t="n">
        <f aca="false" ca="false" dt2D="false" dtr="false" t="normal">C49*4/I49</f>
        <v>0.19664436345583175</v>
      </c>
      <c r="M49" s="131" t="n">
        <f aca="false" ca="false" dt2D="false" dtr="false" t="normal">E49*9/I49</f>
        <v>0.3042413711397204</v>
      </c>
      <c r="N49" s="131" t="n">
        <f aca="false" ca="false" dt2D="false" dtr="false" t="normal">G49*4/I49</f>
        <v>0.5132521692035159</v>
      </c>
      <c r="O49" s="131" t="n">
        <f aca="false" ca="false" dt2D="false" dtr="false" t="normal">SUM(L49:N49)</f>
        <v>1.014137903799068</v>
      </c>
    </row>
    <row customFormat="true" ht="16.5" outlineLevel="0" r="50" s="132">
      <c r="B50" s="138" t="s">
        <v>324</v>
      </c>
      <c r="C50" s="134" t="n">
        <v>40.71</v>
      </c>
      <c r="D50" s="135" t="n">
        <f aca="false" ca="false" dt2D="false" dtr="false" t="normal">SUM(D30:D49)/20</f>
        <v>0.3734770642201835</v>
      </c>
      <c r="E50" s="134" t="n">
        <v>36.48</v>
      </c>
      <c r="F50" s="135" t="n">
        <f aca="false" ca="false" dt2D="false" dtr="false" t="normal">SUM(F30:F49)/20</f>
        <v>0.3014669421487603</v>
      </c>
      <c r="G50" s="134" t="n">
        <v>136.2</v>
      </c>
      <c r="H50" s="135" t="n">
        <f aca="false" ca="false" dt2D="false" dtr="false" t="normal">SUM(H30:H49)/20</f>
        <v>0.3465521628498728</v>
      </c>
      <c r="I50" s="134" t="n">
        <v>1021.56</v>
      </c>
      <c r="J50" s="135" t="n">
        <f aca="false" ca="false" dt2D="false" dtr="false" t="normal">SUM(J30:J49)/20</f>
        <v>0.3317820721013316</v>
      </c>
      <c r="K50" s="137" t="n"/>
      <c r="L50" s="135" t="n">
        <f aca="false" ca="false" dt2D="false" dtr="false" t="normal">C50*4/I50</f>
        <v>0.15940326559379772</v>
      </c>
      <c r="M50" s="135" t="n">
        <f aca="false" ca="false" dt2D="false" dtr="false" t="normal">E50*9/I50</f>
        <v>0.32139081404910136</v>
      </c>
      <c r="N50" s="135" t="n">
        <f aca="false" ca="false" dt2D="false" dtr="false" t="normal">G50*4/I50</f>
        <v>0.5333020086925878</v>
      </c>
      <c r="O50" s="135" t="n">
        <f aca="false" ca="false" dt2D="false" dtr="false" t="normal">SUM(L50:N50)</f>
        <v>1.0140960883354868</v>
      </c>
    </row>
    <row customHeight="true" ht="42.75" outlineLevel="0" r="51">
      <c r="A51" s="0" t="n"/>
      <c r="B51" s="122" t="s">
        <v>326</v>
      </c>
      <c r="C51" s="126" t="s"/>
      <c r="D51" s="126" t="s"/>
      <c r="E51" s="126" t="s"/>
      <c r="F51" s="126" t="s"/>
      <c r="G51" s="126" t="s"/>
      <c r="H51" s="126" t="s"/>
      <c r="I51" s="126" t="s"/>
      <c r="J51" s="125" t="s"/>
      <c r="L51" s="128" t="n">
        <v>15</v>
      </c>
      <c r="M51" s="128" t="n">
        <v>35</v>
      </c>
      <c r="N51" s="128" t="n">
        <v>50</v>
      </c>
      <c r="O51" s="128" t="n">
        <f aca="false" ca="false" dt2D="false" dtr="false" t="normal">SUM(L51:N51)</f>
        <v>100</v>
      </c>
      <c r="P51" s="0" t="n"/>
      <c r="Q51" s="0" t="n"/>
      <c r="R51" s="0" t="n"/>
      <c r="S51" s="0" t="n"/>
      <c r="T51" s="0" t="n"/>
      <c r="U51" s="0" t="n"/>
      <c r="V51" s="0" t="n"/>
      <c r="W51" s="0" t="n"/>
      <c r="X51" s="0" t="n"/>
      <c r="Y51" s="0" t="n"/>
      <c r="Z51" s="0" t="n"/>
      <c r="AA51" s="0" t="n"/>
      <c r="AB51" s="0" t="n"/>
      <c r="AC51" s="0" t="n"/>
      <c r="AD51" s="0" t="n"/>
      <c r="AE51" s="0" t="n"/>
      <c r="AF51" s="0" t="n"/>
      <c r="AG51" s="0" t="n"/>
      <c r="AH51" s="0" t="n"/>
      <c r="AI51" s="0" t="n"/>
      <c r="AJ51" s="0" t="n"/>
      <c r="AK51" s="0" t="n"/>
      <c r="AL51" s="0" t="n"/>
      <c r="AM51" s="0" t="n"/>
      <c r="AN51" s="0" t="n"/>
      <c r="AO51" s="0" t="n"/>
      <c r="AP51" s="0" t="n"/>
      <c r="AQ51" s="0" t="n"/>
      <c r="AR51" s="0" t="n"/>
      <c r="AS51" s="0" t="n"/>
      <c r="AT51" s="0" t="n"/>
      <c r="AU51" s="0" t="n"/>
      <c r="AV51" s="0" t="n"/>
      <c r="AW51" s="0" t="n"/>
      <c r="AX51" s="0" t="n"/>
      <c r="AY51" s="0" t="n"/>
      <c r="AZ51" s="0" t="n"/>
      <c r="BA51" s="0" t="n"/>
      <c r="BB51" s="0" t="n"/>
      <c r="BC51" s="0" t="n"/>
      <c r="BD51" s="0" t="n"/>
      <c r="BE51" s="0" t="n"/>
      <c r="BF51" s="0" t="n"/>
      <c r="BG51" s="0" t="n"/>
      <c r="BH51" s="0" t="n"/>
      <c r="BI51" s="0" t="n"/>
      <c r="BJ51" s="0" t="n"/>
      <c r="BK51" s="0" t="n"/>
      <c r="BL51" s="0" t="n"/>
      <c r="BM51" s="0" t="n"/>
      <c r="BN51" s="0" t="n"/>
      <c r="BO51" s="0" t="n"/>
      <c r="BP51" s="0" t="n"/>
      <c r="BQ51" s="0" t="n"/>
      <c r="BR51" s="0" t="n"/>
      <c r="BS51" s="0" t="n"/>
      <c r="BT51" s="0" t="n"/>
      <c r="BU51" s="0" t="n"/>
      <c r="BV51" s="0" t="n"/>
      <c r="BW51" s="0" t="n"/>
      <c r="BX51" s="0" t="n"/>
      <c r="BY51" s="0" t="n"/>
      <c r="BZ51" s="0" t="n"/>
      <c r="CA51" s="0" t="n"/>
      <c r="CB51" s="0" t="n"/>
      <c r="CC51" s="0" t="n"/>
      <c r="CD51" s="0" t="n"/>
      <c r="CE51" s="0" t="n"/>
      <c r="CF51" s="0" t="n"/>
      <c r="CG51" s="0" t="n"/>
      <c r="CH51" s="0" t="n"/>
      <c r="CI51" s="0" t="n"/>
      <c r="CJ51" s="0" t="n"/>
      <c r="CK51" s="0" t="n"/>
      <c r="CL51" s="0" t="n"/>
      <c r="CM51" s="0" t="n"/>
      <c r="CN51" s="0" t="n"/>
      <c r="CO51" s="0" t="n"/>
      <c r="CP51" s="0" t="n"/>
      <c r="CQ51" s="0" t="n"/>
      <c r="CR51" s="0" t="n"/>
      <c r="CS51" s="0" t="n"/>
      <c r="CT51" s="0" t="n"/>
      <c r="CU51" s="0" t="n"/>
      <c r="CV51" s="0" t="n"/>
      <c r="CW51" s="0" t="n"/>
      <c r="CX51" s="0" t="n"/>
      <c r="CY51" s="0" t="n"/>
      <c r="CZ51" s="0" t="n"/>
      <c r="DA51" s="0" t="n"/>
      <c r="DB51" s="0" t="n"/>
      <c r="DC51" s="0" t="n"/>
      <c r="DD51" s="0" t="n"/>
      <c r="DE51" s="0" t="n"/>
      <c r="DF51" s="0" t="n"/>
      <c r="DG51" s="0" t="n"/>
      <c r="DH51" s="0" t="n"/>
      <c r="DI51" s="0" t="n"/>
      <c r="DJ51" s="0" t="n"/>
      <c r="DK51" s="0" t="n"/>
      <c r="DL51" s="0" t="n"/>
      <c r="DM51" s="0" t="n"/>
      <c r="DN51" s="0" t="n"/>
      <c r="DO51" s="0" t="n"/>
      <c r="DP51" s="0" t="n"/>
      <c r="DQ51" s="0" t="n"/>
      <c r="DR51" s="0" t="n"/>
      <c r="DS51" s="0" t="n"/>
      <c r="DT51" s="0" t="n"/>
      <c r="DU51" s="0" t="n"/>
      <c r="DV51" s="0" t="n"/>
      <c r="DW51" s="0" t="n"/>
      <c r="DX51" s="0" t="n"/>
      <c r="DY51" s="0" t="n"/>
      <c r="DZ51" s="0" t="n"/>
      <c r="EA51" s="0" t="n"/>
      <c r="EB51" s="0" t="n"/>
      <c r="EC51" s="0" t="n"/>
      <c r="ED51" s="0" t="n"/>
      <c r="EE51" s="0" t="n"/>
      <c r="EF51" s="0" t="n"/>
      <c r="EG51" s="0" t="n"/>
      <c r="EH51" s="0" t="n"/>
      <c r="EI51" s="0" t="n"/>
      <c r="EJ51" s="0" t="n"/>
      <c r="EK51" s="0" t="n"/>
      <c r="EL51" s="0" t="n"/>
      <c r="EM51" s="0" t="n"/>
      <c r="EN51" s="0" t="n"/>
      <c r="EO51" s="0" t="n"/>
      <c r="EP51" s="0" t="n"/>
      <c r="EQ51" s="0" t="n"/>
      <c r="ER51" s="0" t="n"/>
      <c r="ES51" s="0" t="n"/>
      <c r="ET51" s="0" t="n"/>
      <c r="EU51" s="0" t="n"/>
      <c r="EV51" s="0" t="n"/>
      <c r="EW51" s="0" t="n"/>
      <c r="EX51" s="0" t="n"/>
      <c r="EY51" s="0" t="n"/>
      <c r="EZ51" s="0" t="n"/>
      <c r="FA51" s="0" t="n"/>
      <c r="FB51" s="0" t="n"/>
      <c r="FC51" s="0" t="n"/>
      <c r="FD51" s="0" t="n"/>
      <c r="FE51" s="0" t="n"/>
      <c r="FF51" s="0" t="n"/>
      <c r="FG51" s="0" t="n"/>
      <c r="FH51" s="0" t="n"/>
      <c r="FI51" s="0" t="n"/>
      <c r="FJ51" s="0" t="n"/>
      <c r="FK51" s="0" t="n"/>
      <c r="FL51" s="0" t="n"/>
      <c r="FM51" s="0" t="n"/>
      <c r="FN51" s="0" t="n"/>
      <c r="FO51" s="0" t="n"/>
      <c r="FP51" s="0" t="n"/>
      <c r="FQ51" s="0" t="n"/>
      <c r="FR51" s="0" t="n"/>
      <c r="FS51" s="0" t="n"/>
      <c r="FT51" s="0" t="n"/>
      <c r="FU51" s="0" t="n"/>
      <c r="FV51" s="0" t="n"/>
      <c r="FW51" s="0" t="n"/>
      <c r="FX51" s="0" t="n"/>
      <c r="FY51" s="0" t="n"/>
      <c r="FZ51" s="0" t="n"/>
      <c r="GA51" s="0" t="n"/>
      <c r="GB51" s="0" t="n"/>
      <c r="GC51" s="0" t="n"/>
      <c r="GD51" s="0" t="n"/>
      <c r="GE51" s="0" t="n"/>
      <c r="GF51" s="0" t="n"/>
      <c r="GG51" s="0" t="n"/>
      <c r="GH51" s="0" t="n"/>
      <c r="GI51" s="0" t="n"/>
      <c r="GJ51" s="0" t="n"/>
      <c r="GK51" s="0" t="n"/>
      <c r="GL51" s="0" t="n"/>
      <c r="GM51" s="0" t="n"/>
      <c r="GN51" s="0" t="n"/>
      <c r="GO51" s="0" t="n"/>
      <c r="GP51" s="0" t="n"/>
      <c r="GQ51" s="0" t="n"/>
      <c r="GR51" s="0" t="n"/>
      <c r="GS51" s="0" t="n"/>
      <c r="GT51" s="0" t="n"/>
      <c r="GU51" s="0" t="n"/>
      <c r="GV51" s="0" t="n"/>
      <c r="GW51" s="0" t="n"/>
      <c r="GX51" s="0" t="n"/>
      <c r="GY51" s="0" t="n"/>
      <c r="GZ51" s="0" t="n"/>
      <c r="HA51" s="0" t="n"/>
      <c r="HB51" s="0" t="n"/>
      <c r="HC51" s="0" t="n"/>
      <c r="HD51" s="0" t="n"/>
      <c r="HE51" s="0" t="n"/>
      <c r="HF51" s="0" t="n"/>
      <c r="HG51" s="0" t="n"/>
      <c r="HH51" s="0" t="n"/>
      <c r="HI51" s="0" t="n"/>
      <c r="HJ51" s="0" t="n"/>
      <c r="HK51" s="0" t="n"/>
      <c r="HL51" s="0" t="n"/>
      <c r="HM51" s="0" t="n"/>
      <c r="HN51" s="0" t="n"/>
      <c r="HO51" s="0" t="n"/>
      <c r="HP51" s="0" t="n"/>
      <c r="HQ51" s="0" t="n"/>
      <c r="HR51" s="0" t="n"/>
      <c r="HS51" s="0" t="n"/>
      <c r="HT51" s="0" t="n"/>
      <c r="HU51" s="0" t="n"/>
      <c r="HV51" s="0" t="n"/>
      <c r="HW51" s="0" t="n"/>
      <c r="HX51" s="0" t="n"/>
      <c r="HY51" s="0" t="n"/>
      <c r="HZ51" s="0" t="n"/>
      <c r="IA51" s="0" t="n"/>
      <c r="IB51" s="0" t="n"/>
      <c r="IC51" s="0" t="n"/>
      <c r="ID51" s="0" t="n"/>
      <c r="IE51" s="0" t="n"/>
      <c r="IF51" s="0" t="n"/>
      <c r="IG51" s="0" t="n"/>
      <c r="IH51" s="0" t="n"/>
      <c r="II51" s="0" t="n"/>
      <c r="IJ51" s="0" t="n"/>
      <c r="IK51" s="0" t="n"/>
      <c r="IL51" s="0" t="n"/>
      <c r="IM51" s="0" t="n"/>
      <c r="IN51" s="0" t="n"/>
      <c r="IO51" s="0" t="n"/>
      <c r="IP51" s="0" t="n"/>
      <c r="IQ51" s="0" t="n"/>
      <c r="IR51" s="0" t="n"/>
      <c r="IS51" s="0" t="n"/>
      <c r="IT51" s="0" t="n"/>
      <c r="IU51" s="0" t="n"/>
      <c r="IV51" s="0" t="n"/>
      <c r="IW51" s="0" t="n"/>
      <c r="IX51" s="0" t="n"/>
      <c r="IY51" s="0" t="n"/>
      <c r="IZ51" s="0" t="n"/>
      <c r="JA51" s="0" t="n"/>
      <c r="JB51" s="0" t="n"/>
      <c r="JC51" s="0" t="n"/>
      <c r="JD51" s="0" t="n"/>
      <c r="JE51" s="0" t="n"/>
      <c r="JF51" s="0" t="n"/>
      <c r="JG51" s="0" t="n"/>
      <c r="JH51" s="0" t="n"/>
      <c r="JI51" s="0" t="n"/>
      <c r="JJ51" s="0" t="n"/>
      <c r="JK51" s="0" t="n"/>
      <c r="JL51" s="0" t="n"/>
      <c r="JM51" s="0" t="n"/>
      <c r="JN51" s="0" t="n"/>
      <c r="JO51" s="0" t="n"/>
      <c r="JP51" s="0" t="n"/>
      <c r="JQ51" s="0" t="n"/>
      <c r="JR51" s="0" t="n"/>
      <c r="JS51" s="0" t="n"/>
      <c r="JT51" s="0" t="n"/>
      <c r="JU51" s="0" t="n"/>
      <c r="JV51" s="0" t="n"/>
      <c r="JW51" s="0" t="n"/>
      <c r="JX51" s="0" t="n"/>
      <c r="JY51" s="0" t="n"/>
      <c r="JZ51" s="0" t="n"/>
      <c r="KA51" s="0" t="n"/>
      <c r="KB51" s="0" t="n"/>
      <c r="KC51" s="0" t="n"/>
      <c r="KD51" s="0" t="n"/>
      <c r="KE51" s="0" t="n"/>
      <c r="KF51" s="0" t="n"/>
      <c r="KG51" s="0" t="n"/>
      <c r="KH51" s="0" t="n"/>
      <c r="KI51" s="0" t="n"/>
      <c r="KJ51" s="0" t="n"/>
      <c r="KK51" s="0" t="n"/>
      <c r="KL51" s="0" t="n"/>
      <c r="KM51" s="0" t="n"/>
      <c r="KN51" s="0" t="n"/>
      <c r="KO51" s="0" t="n"/>
      <c r="KP51" s="0" t="n"/>
      <c r="KQ51" s="0" t="n"/>
      <c r="KR51" s="0" t="n"/>
      <c r="KS51" s="0" t="n"/>
      <c r="KT51" s="0" t="n"/>
      <c r="KU51" s="0" t="n"/>
      <c r="KV51" s="0" t="n"/>
      <c r="KW51" s="0" t="n"/>
      <c r="KX51" s="0" t="n"/>
      <c r="KY51" s="0" t="n"/>
      <c r="KZ51" s="0" t="n"/>
      <c r="LA51" s="0" t="n"/>
      <c r="LB51" s="0" t="n"/>
      <c r="LC51" s="0" t="n"/>
      <c r="LD51" s="0" t="n"/>
      <c r="LE51" s="0" t="n"/>
      <c r="LF51" s="0" t="n"/>
      <c r="LG51" s="0" t="n"/>
      <c r="LH51" s="0" t="n"/>
      <c r="LI51" s="0" t="n"/>
      <c r="LJ51" s="0" t="n"/>
      <c r="LK51" s="0" t="n"/>
      <c r="LL51" s="0" t="n"/>
      <c r="LM51" s="0" t="n"/>
      <c r="LN51" s="0" t="n"/>
      <c r="LO51" s="0" t="n"/>
      <c r="LP51" s="0" t="n"/>
      <c r="LQ51" s="0" t="n"/>
      <c r="LR51" s="0" t="n"/>
      <c r="LS51" s="0" t="n"/>
      <c r="LT51" s="0" t="n"/>
      <c r="LU51" s="0" t="n"/>
      <c r="LV51" s="0" t="n"/>
      <c r="LW51" s="0" t="n"/>
      <c r="LX51" s="0" t="n"/>
      <c r="LY51" s="0" t="n"/>
      <c r="LZ51" s="0" t="n"/>
      <c r="MA51" s="0" t="n"/>
      <c r="MB51" s="0" t="n"/>
      <c r="MC51" s="0" t="n"/>
      <c r="MD51" s="0" t="n"/>
      <c r="ME51" s="0" t="n"/>
      <c r="MF51" s="0" t="n"/>
      <c r="MG51" s="0" t="n"/>
      <c r="MH51" s="0" t="n"/>
      <c r="MI51" s="0" t="n"/>
      <c r="MJ51" s="0" t="n"/>
      <c r="MK51" s="0" t="n"/>
      <c r="ML51" s="0" t="n"/>
      <c r="MM51" s="0" t="n"/>
      <c r="MN51" s="0" t="n"/>
      <c r="MO51" s="0" t="n"/>
      <c r="MP51" s="0" t="n"/>
      <c r="MQ51" s="0" t="n"/>
      <c r="MR51" s="0" t="n"/>
      <c r="MS51" s="0" t="n"/>
      <c r="MT51" s="0" t="n"/>
      <c r="MU51" s="0" t="n"/>
      <c r="MV51" s="0" t="n"/>
      <c r="MW51" s="0" t="n"/>
      <c r="MX51" s="0" t="n"/>
      <c r="MY51" s="0" t="n"/>
      <c r="MZ51" s="0" t="n"/>
      <c r="NA51" s="0" t="n"/>
      <c r="NB51" s="0" t="n"/>
      <c r="NC51" s="0" t="n"/>
      <c r="ND51" s="0" t="n"/>
      <c r="NE51" s="0" t="n"/>
      <c r="NF51" s="0" t="n"/>
      <c r="NG51" s="0" t="n"/>
      <c r="NH51" s="0" t="n"/>
      <c r="NI51" s="0" t="n"/>
      <c r="NJ51" s="0" t="n"/>
      <c r="NK51" s="0" t="n"/>
      <c r="NL51" s="0" t="n"/>
      <c r="NM51" s="0" t="n"/>
      <c r="NN51" s="0" t="n"/>
      <c r="NO51" s="0" t="n"/>
      <c r="NP51" s="0" t="n"/>
      <c r="NQ51" s="0" t="n"/>
      <c r="NR51" s="0" t="n"/>
      <c r="NS51" s="0" t="n"/>
      <c r="NT51" s="0" t="n"/>
      <c r="NU51" s="0" t="n"/>
      <c r="NV51" s="0" t="n"/>
      <c r="NW51" s="0" t="n"/>
      <c r="NX51" s="0" t="n"/>
      <c r="NY51" s="0" t="n"/>
      <c r="NZ51" s="0" t="n"/>
      <c r="OA51" s="0" t="n"/>
      <c r="OB51" s="0" t="n"/>
      <c r="OC51" s="0" t="n"/>
      <c r="OD51" s="0" t="n"/>
      <c r="OE51" s="0" t="n"/>
      <c r="OF51" s="0" t="n"/>
      <c r="OG51" s="0" t="n"/>
      <c r="OH51" s="0" t="n"/>
      <c r="OI51" s="0" t="n"/>
      <c r="OJ51" s="0" t="n"/>
      <c r="OK51" s="0" t="n"/>
      <c r="OL51" s="0" t="n"/>
      <c r="OM51" s="0" t="n"/>
      <c r="ON51" s="0" t="n"/>
      <c r="OO51" s="0" t="n"/>
      <c r="OP51" s="0" t="n"/>
      <c r="OQ51" s="0" t="n"/>
      <c r="OR51" s="0" t="n"/>
      <c r="OS51" s="0" t="n"/>
      <c r="OT51" s="0" t="n"/>
      <c r="OU51" s="0" t="n"/>
      <c r="OV51" s="0" t="n"/>
      <c r="OW51" s="0" t="n"/>
      <c r="OX51" s="0" t="n"/>
      <c r="OY51" s="0" t="n"/>
      <c r="OZ51" s="0" t="n"/>
      <c r="PA51" s="0" t="n"/>
      <c r="PB51" s="0" t="n"/>
      <c r="PC51" s="0" t="n"/>
      <c r="PD51" s="0" t="n"/>
      <c r="PE51" s="0" t="n"/>
      <c r="PF51" s="0" t="n"/>
      <c r="PG51" s="0" t="n"/>
      <c r="PH51" s="0" t="n"/>
      <c r="PI51" s="0" t="n"/>
      <c r="PJ51" s="0" t="n"/>
      <c r="PK51" s="0" t="n"/>
      <c r="PL51" s="0" t="n"/>
      <c r="PM51" s="0" t="n"/>
      <c r="PN51" s="0" t="n"/>
      <c r="PO51" s="0" t="n"/>
      <c r="PP51" s="0" t="n"/>
      <c r="PQ51" s="0" t="n"/>
      <c r="PR51" s="0" t="n"/>
      <c r="PS51" s="0" t="n"/>
      <c r="PT51" s="0" t="n"/>
      <c r="PU51" s="0" t="n"/>
      <c r="PV51" s="0" t="n"/>
      <c r="PW51" s="0" t="n"/>
      <c r="PX51" s="0" t="n"/>
      <c r="PY51" s="0" t="n"/>
      <c r="PZ51" s="0" t="n"/>
      <c r="QA51" s="0" t="n"/>
      <c r="QB51" s="0" t="n"/>
      <c r="QC51" s="0" t="n"/>
      <c r="QD51" s="0" t="n"/>
      <c r="QE51" s="0" t="n"/>
      <c r="QF51" s="0" t="n"/>
      <c r="QG51" s="0" t="n"/>
      <c r="QH51" s="0" t="n"/>
      <c r="QI51" s="0" t="n"/>
      <c r="QJ51" s="0" t="n"/>
      <c r="QK51" s="0" t="n"/>
      <c r="QL51" s="0" t="n"/>
      <c r="QM51" s="0" t="n"/>
      <c r="QN51" s="0" t="n"/>
      <c r="QO51" s="0" t="n"/>
      <c r="QP51" s="0" t="n"/>
      <c r="QQ51" s="0" t="n"/>
      <c r="QR51" s="0" t="n"/>
      <c r="QS51" s="0" t="n"/>
      <c r="QT51" s="0" t="n"/>
      <c r="QU51" s="0" t="n"/>
      <c r="QV51" s="0" t="n"/>
      <c r="QW51" s="0" t="n"/>
      <c r="QX51" s="0" t="n"/>
      <c r="QY51" s="0" t="n"/>
      <c r="QZ51" s="0" t="n"/>
      <c r="RA51" s="0" t="n"/>
      <c r="RB51" s="0" t="n"/>
      <c r="RC51" s="0" t="n"/>
      <c r="RD51" s="0" t="n"/>
      <c r="RE51" s="0" t="n"/>
      <c r="RF51" s="0" t="n"/>
      <c r="RG51" s="0" t="n"/>
      <c r="RH51" s="0" t="n"/>
      <c r="RI51" s="0" t="n"/>
      <c r="RJ51" s="0" t="n"/>
      <c r="RK51" s="0" t="n"/>
      <c r="RL51" s="0" t="n"/>
      <c r="RM51" s="0" t="n"/>
      <c r="RN51" s="0" t="n"/>
      <c r="RO51" s="0" t="n"/>
      <c r="RP51" s="0" t="n"/>
      <c r="RQ51" s="0" t="n"/>
      <c r="RR51" s="0" t="n"/>
      <c r="RS51" s="0" t="n"/>
      <c r="RT51" s="0" t="n"/>
      <c r="RU51" s="0" t="n"/>
      <c r="RV51" s="0" t="n"/>
      <c r="RW51" s="0" t="n"/>
      <c r="RX51" s="0" t="n"/>
      <c r="RY51" s="0" t="n"/>
      <c r="RZ51" s="0" t="n"/>
      <c r="SA51" s="0" t="n"/>
      <c r="SB51" s="0" t="n"/>
      <c r="SC51" s="0" t="n"/>
      <c r="SD51" s="0" t="n"/>
      <c r="SE51" s="0" t="n"/>
      <c r="SF51" s="0" t="n"/>
      <c r="SG51" s="0" t="n"/>
      <c r="SH51" s="0" t="n"/>
      <c r="SI51" s="0" t="n"/>
      <c r="SJ51" s="0" t="n"/>
      <c r="SK51" s="0" t="n"/>
      <c r="SL51" s="0" t="n"/>
      <c r="SM51" s="0" t="n"/>
      <c r="SN51" s="0" t="n"/>
      <c r="SO51" s="0" t="n"/>
      <c r="SP51" s="0" t="n"/>
      <c r="SQ51" s="0" t="n"/>
      <c r="SR51" s="0" t="n"/>
      <c r="SS51" s="0" t="n"/>
      <c r="ST51" s="0" t="n"/>
      <c r="SU51" s="0" t="n"/>
      <c r="SV51" s="0" t="n"/>
      <c r="SW51" s="0" t="n"/>
      <c r="SX51" s="0" t="n"/>
      <c r="SY51" s="0" t="n"/>
      <c r="SZ51" s="0" t="n"/>
      <c r="TA51" s="0" t="n"/>
      <c r="TB51" s="0" t="n"/>
      <c r="TC51" s="0" t="n"/>
      <c r="TD51" s="0" t="n"/>
      <c r="TE51" s="0" t="n"/>
      <c r="TF51" s="0" t="n"/>
      <c r="TG51" s="0" t="n"/>
      <c r="TH51" s="0" t="n"/>
      <c r="TI51" s="0" t="n"/>
      <c r="TJ51" s="0" t="n"/>
      <c r="TK51" s="0" t="n"/>
      <c r="TL51" s="0" t="n"/>
      <c r="TM51" s="0" t="n"/>
      <c r="TN51" s="0" t="n"/>
      <c r="TO51" s="0" t="n"/>
      <c r="TP51" s="0" t="n"/>
      <c r="TQ51" s="0" t="n"/>
      <c r="TR51" s="0" t="n"/>
      <c r="TS51" s="0" t="n"/>
      <c r="TT51" s="0" t="n"/>
      <c r="TU51" s="0" t="n"/>
      <c r="TV51" s="0" t="n"/>
      <c r="TW51" s="0" t="n"/>
      <c r="TX51" s="0" t="n"/>
      <c r="TY51" s="0" t="n"/>
      <c r="TZ51" s="0" t="n"/>
      <c r="UA51" s="0" t="n"/>
      <c r="UB51" s="0" t="n"/>
      <c r="UC51" s="0" t="n"/>
      <c r="UD51" s="0" t="n"/>
      <c r="UE51" s="0" t="n"/>
      <c r="UF51" s="0" t="n"/>
      <c r="UG51" s="0" t="n"/>
      <c r="UH51" s="0" t="n"/>
      <c r="UI51" s="0" t="n"/>
      <c r="UJ51" s="0" t="n"/>
      <c r="UK51" s="0" t="n"/>
      <c r="UL51" s="0" t="n"/>
      <c r="UM51" s="0" t="n"/>
      <c r="UN51" s="0" t="n"/>
      <c r="UO51" s="0" t="n"/>
      <c r="UP51" s="0" t="n"/>
      <c r="UQ51" s="0" t="n"/>
      <c r="UR51" s="0" t="n"/>
      <c r="US51" s="0" t="n"/>
      <c r="UT51" s="0" t="n"/>
      <c r="UU51" s="0" t="n"/>
      <c r="UV51" s="0" t="n"/>
      <c r="UW51" s="0" t="n"/>
      <c r="UX51" s="0" t="n"/>
      <c r="UY51" s="0" t="n"/>
      <c r="UZ51" s="0" t="n"/>
      <c r="VA51" s="0" t="n"/>
      <c r="VB51" s="0" t="n"/>
      <c r="VC51" s="0" t="n"/>
      <c r="VD51" s="0" t="n"/>
      <c r="VE51" s="0" t="n"/>
      <c r="VF51" s="0" t="n"/>
      <c r="VG51" s="0" t="n"/>
      <c r="VH51" s="0" t="n"/>
      <c r="VI51" s="0" t="n"/>
      <c r="VJ51" s="0" t="n"/>
      <c r="VK51" s="0" t="n"/>
      <c r="VL51" s="0" t="n"/>
      <c r="VM51" s="0" t="n"/>
      <c r="VN51" s="0" t="n"/>
      <c r="VO51" s="0" t="n"/>
      <c r="VP51" s="0" t="n"/>
      <c r="VQ51" s="0" t="n"/>
      <c r="VR51" s="0" t="n"/>
      <c r="VS51" s="0" t="n"/>
      <c r="VT51" s="0" t="n"/>
      <c r="VU51" s="0" t="n"/>
      <c r="VV51" s="0" t="n"/>
      <c r="VW51" s="0" t="n"/>
      <c r="VX51" s="0" t="n"/>
      <c r="VY51" s="0" t="n"/>
      <c r="VZ51" s="0" t="n"/>
      <c r="WA51" s="0" t="n"/>
      <c r="WB51" s="0" t="n"/>
      <c r="WC51" s="0" t="n"/>
      <c r="WD51" s="0" t="n"/>
      <c r="WE51" s="0" t="n"/>
      <c r="WF51" s="0" t="n"/>
      <c r="WG51" s="0" t="n"/>
      <c r="WH51" s="0" t="n"/>
      <c r="WI51" s="0" t="n"/>
      <c r="WJ51" s="0" t="n"/>
      <c r="WK51" s="0" t="n"/>
      <c r="WL51" s="0" t="n"/>
      <c r="WM51" s="0" t="n"/>
      <c r="WN51" s="0" t="n"/>
      <c r="WO51" s="0" t="n"/>
      <c r="WP51" s="0" t="n"/>
      <c r="WQ51" s="0" t="n"/>
      <c r="WR51" s="0" t="n"/>
      <c r="WS51" s="0" t="n"/>
      <c r="WT51" s="0" t="n"/>
      <c r="WU51" s="0" t="n"/>
      <c r="WV51" s="0" t="n"/>
      <c r="WW51" s="0" t="n"/>
      <c r="WX51" s="0" t="n"/>
      <c r="WY51" s="0" t="n"/>
      <c r="WZ51" s="0" t="n"/>
      <c r="XA51" s="0" t="n"/>
      <c r="XB51" s="0" t="n"/>
      <c r="XC51" s="0" t="n"/>
      <c r="XD51" s="0" t="n"/>
      <c r="XE51" s="0" t="n"/>
      <c r="XF51" s="0" t="n"/>
      <c r="XG51" s="0" t="n"/>
      <c r="XH51" s="0" t="n"/>
      <c r="XI51" s="0" t="n"/>
      <c r="XJ51" s="0" t="n"/>
      <c r="XK51" s="0" t="n"/>
      <c r="XL51" s="0" t="n"/>
      <c r="XM51" s="0" t="n"/>
      <c r="XN51" s="0" t="n"/>
      <c r="XO51" s="0" t="n"/>
      <c r="XP51" s="0" t="n"/>
      <c r="XQ51" s="0" t="n"/>
      <c r="XR51" s="0" t="n"/>
      <c r="XS51" s="0" t="n"/>
      <c r="XT51" s="0" t="n"/>
      <c r="XU51" s="0" t="n"/>
      <c r="XV51" s="0" t="n"/>
      <c r="XW51" s="0" t="n"/>
      <c r="XX51" s="0" t="n"/>
      <c r="XY51" s="0" t="n"/>
      <c r="XZ51" s="0" t="n"/>
      <c r="YA51" s="0" t="n"/>
      <c r="YB51" s="0" t="n"/>
      <c r="YC51" s="0" t="n"/>
      <c r="YD51" s="0" t="n"/>
      <c r="YE51" s="0" t="n"/>
      <c r="YF51" s="0" t="n"/>
      <c r="YG51" s="0" t="n"/>
      <c r="YH51" s="0" t="n"/>
      <c r="YI51" s="0" t="n"/>
      <c r="YJ51" s="0" t="n"/>
      <c r="YK51" s="0" t="n"/>
      <c r="YL51" s="0" t="n"/>
      <c r="YM51" s="0" t="n"/>
      <c r="YN51" s="0" t="n"/>
      <c r="YO51" s="0" t="n"/>
      <c r="YP51" s="0" t="n"/>
      <c r="YQ51" s="0" t="n"/>
      <c r="YR51" s="0" t="n"/>
      <c r="YS51" s="0" t="n"/>
      <c r="YT51" s="0" t="n"/>
      <c r="YU51" s="0" t="n"/>
      <c r="YV51" s="0" t="n"/>
      <c r="YW51" s="0" t="n"/>
      <c r="YX51" s="0" t="n"/>
      <c r="YY51" s="0" t="n"/>
      <c r="YZ51" s="0" t="n"/>
      <c r="ZA51" s="0" t="n"/>
      <c r="ZB51" s="0" t="n"/>
      <c r="ZC51" s="0" t="n"/>
      <c r="ZD51" s="0" t="n"/>
      <c r="ZE51" s="0" t="n"/>
      <c r="ZF51" s="0" t="n"/>
      <c r="ZG51" s="0" t="n"/>
      <c r="ZH51" s="0" t="n"/>
      <c r="ZI51" s="0" t="n"/>
      <c r="ZJ51" s="0" t="n"/>
      <c r="ZK51" s="0" t="n"/>
      <c r="ZL51" s="0" t="n"/>
      <c r="ZM51" s="0" t="n"/>
      <c r="ZN51" s="0" t="n"/>
      <c r="ZO51" s="0" t="n"/>
      <c r="ZP51" s="0" t="n"/>
      <c r="ZQ51" s="0" t="n"/>
      <c r="ZR51" s="0" t="n"/>
      <c r="ZS51" s="0" t="n"/>
      <c r="ZT51" s="0" t="n"/>
      <c r="ZU51" s="0" t="n"/>
      <c r="ZV51" s="0" t="n"/>
      <c r="ZW51" s="0" t="n"/>
      <c r="ZX51" s="0" t="n"/>
      <c r="ZY51" s="0" t="n"/>
      <c r="ZZ51" s="0" t="n"/>
      <c r="AAA51" s="0" t="n"/>
      <c r="AAB51" s="0" t="n"/>
      <c r="AAC51" s="0" t="n"/>
      <c r="AAD51" s="0" t="n"/>
      <c r="AAE51" s="0" t="n"/>
      <c r="AAF51" s="0" t="n"/>
      <c r="AAG51" s="0" t="n"/>
      <c r="AAH51" s="0" t="n"/>
      <c r="AAI51" s="0" t="n"/>
      <c r="AAJ51" s="0" t="n"/>
      <c r="AAK51" s="0" t="n"/>
      <c r="AAL51" s="0" t="n"/>
      <c r="AAM51" s="0" t="n"/>
      <c r="AAN51" s="0" t="n"/>
      <c r="AAO51" s="0" t="n"/>
      <c r="AAP51" s="0" t="n"/>
      <c r="AAQ51" s="0" t="n"/>
      <c r="AAR51" s="0" t="n"/>
      <c r="AAS51" s="0" t="n"/>
      <c r="AAT51" s="0" t="n"/>
      <c r="AAU51" s="0" t="n"/>
      <c r="AAV51" s="0" t="n"/>
      <c r="AAW51" s="0" t="n"/>
      <c r="AAX51" s="0" t="n"/>
      <c r="AAY51" s="0" t="n"/>
      <c r="AAZ51" s="0" t="n"/>
      <c r="ABA51" s="0" t="n"/>
      <c r="ABB51" s="0" t="n"/>
      <c r="ABC51" s="0" t="n"/>
      <c r="ABD51" s="0" t="n"/>
      <c r="ABE51" s="0" t="n"/>
      <c r="ABF51" s="0" t="n"/>
      <c r="ABG51" s="0" t="n"/>
      <c r="ABH51" s="0" t="n"/>
      <c r="ABI51" s="0" t="n"/>
      <c r="ABJ51" s="0" t="n"/>
      <c r="ABK51" s="0" t="n"/>
      <c r="ABL51" s="0" t="n"/>
      <c r="ABM51" s="0" t="n"/>
      <c r="ABN51" s="0" t="n"/>
      <c r="ABO51" s="0" t="n"/>
      <c r="ABP51" s="0" t="n"/>
      <c r="ABQ51" s="0" t="n"/>
      <c r="ABR51" s="0" t="n"/>
      <c r="ABS51" s="0" t="n"/>
      <c r="ABT51" s="0" t="n"/>
      <c r="ABU51" s="0" t="n"/>
      <c r="ABV51" s="0" t="n"/>
      <c r="ABW51" s="0" t="n"/>
      <c r="ABX51" s="0" t="n"/>
      <c r="ABY51" s="0" t="n"/>
      <c r="ABZ51" s="0" t="n"/>
      <c r="ACA51" s="0" t="n"/>
      <c r="ACB51" s="0" t="n"/>
      <c r="ACC51" s="0" t="n"/>
      <c r="ACD51" s="0" t="n"/>
      <c r="ACE51" s="0" t="n"/>
      <c r="ACF51" s="0" t="n"/>
      <c r="ACG51" s="0" t="n"/>
      <c r="ACH51" s="0" t="n"/>
      <c r="ACI51" s="0" t="n"/>
      <c r="ACJ51" s="0" t="n"/>
      <c r="ACK51" s="0" t="n"/>
      <c r="ACL51" s="0" t="n"/>
      <c r="ACM51" s="0" t="n"/>
      <c r="ACN51" s="0" t="n"/>
      <c r="ACO51" s="0" t="n"/>
      <c r="ACP51" s="0" t="n"/>
      <c r="ACQ51" s="0" t="n"/>
      <c r="ACR51" s="0" t="n"/>
      <c r="ACS51" s="0" t="n"/>
      <c r="ACT51" s="0" t="n"/>
      <c r="ACU51" s="0" t="n"/>
      <c r="ACV51" s="0" t="n"/>
      <c r="ACW51" s="0" t="n"/>
      <c r="ACX51" s="0" t="n"/>
      <c r="ACY51" s="0" t="n"/>
      <c r="ACZ51" s="0" t="n"/>
      <c r="ADA51" s="0" t="n"/>
      <c r="ADB51" s="0" t="n"/>
      <c r="ADC51" s="0" t="n"/>
      <c r="ADD51" s="0" t="n"/>
      <c r="ADE51" s="0" t="n"/>
      <c r="ADF51" s="0" t="n"/>
      <c r="ADG51" s="0" t="n"/>
      <c r="ADH51" s="0" t="n"/>
      <c r="ADI51" s="0" t="n"/>
      <c r="ADJ51" s="0" t="n"/>
      <c r="ADK51" s="0" t="n"/>
      <c r="ADL51" s="0" t="n"/>
      <c r="ADM51" s="0" t="n"/>
      <c r="ADN51" s="0" t="n"/>
      <c r="ADO51" s="0" t="n"/>
      <c r="ADP51" s="0" t="n"/>
      <c r="ADQ51" s="0" t="n"/>
      <c r="ADR51" s="0" t="n"/>
      <c r="ADS51" s="0" t="n"/>
      <c r="ADT51" s="0" t="n"/>
      <c r="ADU51" s="0" t="n"/>
      <c r="ADV51" s="0" t="n"/>
      <c r="ADW51" s="0" t="n"/>
      <c r="ADX51" s="0" t="n"/>
      <c r="ADY51" s="0" t="n"/>
      <c r="ADZ51" s="0" t="n"/>
      <c r="AEA51" s="0" t="n"/>
      <c r="AEB51" s="0" t="n"/>
      <c r="AEC51" s="0" t="n"/>
      <c r="AED51" s="0" t="n"/>
      <c r="AEE51" s="0" t="n"/>
      <c r="AEF51" s="0" t="n"/>
      <c r="AEG51" s="0" t="n"/>
      <c r="AEH51" s="0" t="n"/>
      <c r="AEI51" s="0" t="n"/>
      <c r="AEJ51" s="0" t="n"/>
      <c r="AEK51" s="0" t="n"/>
      <c r="AEL51" s="0" t="n"/>
      <c r="AEM51" s="0" t="n"/>
      <c r="AEN51" s="0" t="n"/>
      <c r="AEO51" s="0" t="n"/>
      <c r="AEP51" s="0" t="n"/>
      <c r="AEQ51" s="0" t="n"/>
      <c r="AER51" s="0" t="n"/>
      <c r="AES51" s="0" t="n"/>
      <c r="AET51" s="0" t="n"/>
      <c r="AEU51" s="0" t="n"/>
      <c r="AEV51" s="0" t="n"/>
      <c r="AEW51" s="0" t="n"/>
      <c r="AEX51" s="0" t="n"/>
      <c r="AEY51" s="0" t="n"/>
      <c r="AEZ51" s="0" t="n"/>
      <c r="AFA51" s="0" t="n"/>
      <c r="AFB51" s="0" t="n"/>
      <c r="AFC51" s="0" t="n"/>
      <c r="AFD51" s="0" t="n"/>
      <c r="AFE51" s="0" t="n"/>
      <c r="AFF51" s="0" t="n"/>
      <c r="AFG51" s="0" t="n"/>
      <c r="AFH51" s="0" t="n"/>
      <c r="AFI51" s="0" t="n"/>
      <c r="AFJ51" s="0" t="n"/>
      <c r="AFK51" s="0" t="n"/>
      <c r="AFL51" s="0" t="n"/>
      <c r="AFM51" s="0" t="n"/>
      <c r="AFN51" s="0" t="n"/>
      <c r="AFO51" s="0" t="n"/>
      <c r="AFP51" s="0" t="n"/>
      <c r="AFQ51" s="0" t="n"/>
      <c r="AFR51" s="0" t="n"/>
      <c r="AFS51" s="0" t="n"/>
      <c r="AFT51" s="0" t="n"/>
      <c r="AFU51" s="0" t="n"/>
      <c r="AFV51" s="0" t="n"/>
      <c r="AFW51" s="0" t="n"/>
      <c r="AFX51" s="0" t="n"/>
      <c r="AFY51" s="0" t="n"/>
      <c r="AFZ51" s="0" t="n"/>
      <c r="AGA51" s="0" t="n"/>
      <c r="AGB51" s="0" t="n"/>
      <c r="AGC51" s="0" t="n"/>
      <c r="AGD51" s="0" t="n"/>
      <c r="AGE51" s="0" t="n"/>
      <c r="AGF51" s="0" t="n"/>
      <c r="AGG51" s="0" t="n"/>
      <c r="AGH51" s="0" t="n"/>
      <c r="AGI51" s="0" t="n"/>
      <c r="AGJ51" s="0" t="n"/>
      <c r="AGK51" s="0" t="n"/>
      <c r="AGL51" s="0" t="n"/>
      <c r="AGM51" s="0" t="n"/>
      <c r="AGN51" s="0" t="n"/>
      <c r="AGO51" s="0" t="n"/>
      <c r="AGP51" s="0" t="n"/>
      <c r="AGQ51" s="0" t="n"/>
      <c r="AGR51" s="0" t="n"/>
      <c r="AGS51" s="0" t="n"/>
      <c r="AGT51" s="0" t="n"/>
      <c r="AGU51" s="0" t="n"/>
      <c r="AGV51" s="0" t="n"/>
      <c r="AGW51" s="0" t="n"/>
      <c r="AGX51" s="0" t="n"/>
      <c r="AGY51" s="0" t="n"/>
      <c r="AGZ51" s="0" t="n"/>
      <c r="AHA51" s="0" t="n"/>
      <c r="AHB51" s="0" t="n"/>
      <c r="AHC51" s="0" t="n"/>
      <c r="AHD51" s="0" t="n"/>
      <c r="AHE51" s="0" t="n"/>
      <c r="AHF51" s="0" t="n"/>
      <c r="AHG51" s="0" t="n"/>
      <c r="AHH51" s="0" t="n"/>
      <c r="AHI51" s="0" t="n"/>
      <c r="AHJ51" s="0" t="n"/>
      <c r="AHK51" s="0" t="n"/>
      <c r="AHL51" s="0" t="n"/>
      <c r="AHM51" s="0" t="n"/>
      <c r="AHN51" s="0" t="n"/>
      <c r="AHO51" s="0" t="n"/>
      <c r="AHP51" s="0" t="n"/>
      <c r="AHQ51" s="0" t="n"/>
      <c r="AHR51" s="0" t="n"/>
      <c r="AHS51" s="0" t="n"/>
      <c r="AHT51" s="0" t="n"/>
      <c r="AHU51" s="0" t="n"/>
      <c r="AHV51" s="0" t="n"/>
      <c r="AHW51" s="0" t="n"/>
      <c r="AHX51" s="0" t="n"/>
      <c r="AHY51" s="0" t="n"/>
      <c r="AHZ51" s="0" t="n"/>
      <c r="AIA51" s="0" t="n"/>
      <c r="AIB51" s="0" t="n"/>
      <c r="AIC51" s="0" t="n"/>
      <c r="AID51" s="0" t="n"/>
      <c r="AIE51" s="0" t="n"/>
      <c r="AIF51" s="0" t="n"/>
      <c r="AIG51" s="0" t="n"/>
      <c r="AIH51" s="0" t="n"/>
      <c r="AII51" s="0" t="n"/>
      <c r="AIJ51" s="0" t="n"/>
      <c r="AIK51" s="0" t="n"/>
      <c r="AIL51" s="0" t="n"/>
      <c r="AIM51" s="0" t="n"/>
      <c r="AIN51" s="0" t="n"/>
      <c r="AIO51" s="0" t="n"/>
      <c r="AIP51" s="0" t="n"/>
      <c r="AIQ51" s="0" t="n"/>
      <c r="AIR51" s="0" t="n"/>
      <c r="AIS51" s="0" t="n"/>
      <c r="AIT51" s="0" t="n"/>
      <c r="AIU51" s="0" t="n"/>
      <c r="AIV51" s="0" t="n"/>
      <c r="AIW51" s="0" t="n"/>
      <c r="AIX51" s="0" t="n"/>
      <c r="AIY51" s="0" t="n"/>
      <c r="AIZ51" s="0" t="n"/>
      <c r="AJA51" s="0" t="n"/>
      <c r="AJB51" s="0" t="n"/>
      <c r="AJC51" s="0" t="n"/>
      <c r="AJD51" s="0" t="n"/>
      <c r="AJE51" s="0" t="n"/>
      <c r="AJF51" s="0" t="n"/>
      <c r="AJG51" s="0" t="n"/>
      <c r="AJH51" s="0" t="n"/>
      <c r="AJI51" s="0" t="n"/>
      <c r="AJJ51" s="0" t="n"/>
      <c r="AJK51" s="0" t="n"/>
      <c r="AJL51" s="0" t="n"/>
      <c r="AJM51" s="0" t="n"/>
      <c r="AJN51" s="0" t="n"/>
      <c r="AJO51" s="0" t="n"/>
      <c r="AJP51" s="0" t="n"/>
      <c r="AJQ51" s="0" t="n"/>
      <c r="AJR51" s="0" t="n"/>
      <c r="AJS51" s="0" t="n"/>
      <c r="AJT51" s="0" t="n"/>
      <c r="AJU51" s="0" t="n"/>
      <c r="AJV51" s="0" t="n"/>
      <c r="AJW51" s="0" t="n"/>
      <c r="AJX51" s="0" t="n"/>
      <c r="AJY51" s="0" t="n"/>
      <c r="AJZ51" s="0" t="n"/>
      <c r="AKA51" s="0" t="n"/>
      <c r="AKB51" s="0" t="n"/>
      <c r="AKC51" s="0" t="n"/>
      <c r="AKD51" s="0" t="n"/>
      <c r="AKE51" s="0" t="n"/>
      <c r="AKF51" s="0" t="n"/>
      <c r="AKG51" s="0" t="n"/>
      <c r="AKH51" s="0" t="n"/>
      <c r="AKI51" s="0" t="n"/>
      <c r="AKJ51" s="0" t="n"/>
      <c r="AKK51" s="0" t="n"/>
      <c r="AKL51" s="0" t="n"/>
      <c r="AKM51" s="0" t="n"/>
      <c r="AKN51" s="0" t="n"/>
      <c r="AKO51" s="0" t="n"/>
      <c r="AKP51" s="0" t="n"/>
      <c r="AKQ51" s="0" t="n"/>
      <c r="AKR51" s="0" t="n"/>
      <c r="AKS51" s="0" t="n"/>
      <c r="AKT51" s="0" t="n"/>
      <c r="AKU51" s="0" t="n"/>
      <c r="AKV51" s="0" t="n"/>
      <c r="AKW51" s="0" t="n"/>
      <c r="AKX51" s="0" t="n"/>
      <c r="AKY51" s="0" t="n"/>
      <c r="AKZ51" s="0" t="n"/>
      <c r="ALA51" s="0" t="n"/>
      <c r="ALB51" s="0" t="n"/>
      <c r="ALC51" s="0" t="n"/>
      <c r="ALD51" s="0" t="n"/>
      <c r="ALE51" s="0" t="n"/>
      <c r="ALF51" s="0" t="n"/>
      <c r="ALG51" s="0" t="n"/>
      <c r="ALH51" s="0" t="n"/>
      <c r="ALI51" s="0" t="n"/>
      <c r="ALJ51" s="0" t="n"/>
      <c r="ALK51" s="0" t="n"/>
      <c r="ALL51" s="0" t="n"/>
      <c r="ALM51" s="0" t="n"/>
      <c r="ALN51" s="0" t="n"/>
      <c r="ALO51" s="0" t="n"/>
      <c r="ALP51" s="0" t="n"/>
      <c r="ALQ51" s="0" t="n"/>
      <c r="ALR51" s="0" t="n"/>
      <c r="ALS51" s="0" t="n"/>
      <c r="ALT51" s="0" t="n"/>
      <c r="ALU51" s="0" t="n"/>
      <c r="ALV51" s="0" t="n"/>
      <c r="ALW51" s="0" t="n"/>
      <c r="ALX51" s="0" t="n"/>
      <c r="ALY51" s="0" t="n"/>
      <c r="ALZ51" s="0" t="n"/>
      <c r="AMA51" s="0" t="n"/>
      <c r="AMB51" s="0" t="n"/>
      <c r="AMC51" s="0" t="n"/>
      <c r="AMD51" s="0" t="n"/>
      <c r="AME51" s="0" t="n"/>
      <c r="AMF51" s="0" t="n"/>
      <c r="AMG51" s="0" t="n"/>
      <c r="AMH51" s="0" t="n"/>
      <c r="AMI51" s="0" t="n"/>
      <c r="AMJ51" s="0" t="n"/>
      <c r="AMK51" s="0" t="n"/>
    </row>
    <row outlineLevel="0" r="52">
      <c r="A52" s="0" t="n"/>
      <c r="B52" s="130" t="n"/>
      <c r="C52" s="130" t="s">
        <v>301</v>
      </c>
      <c r="D52" s="123" t="s">
        <v>302</v>
      </c>
      <c r="E52" s="130" t="s">
        <v>301</v>
      </c>
      <c r="F52" s="123" t="s">
        <v>302</v>
      </c>
      <c r="G52" s="130" t="s">
        <v>301</v>
      </c>
      <c r="H52" s="123" t="s">
        <v>302</v>
      </c>
      <c r="I52" s="130" t="s">
        <v>301</v>
      </c>
      <c r="J52" s="123" t="s">
        <v>302</v>
      </c>
      <c r="L52" s="131" t="n"/>
      <c r="M52" s="131" t="n"/>
      <c r="N52" s="131" t="n"/>
      <c r="O52" s="131" t="n"/>
      <c r="P52" s="0" t="n"/>
      <c r="Q52" s="0" t="n"/>
      <c r="R52" s="0" t="n"/>
      <c r="S52" s="0" t="n"/>
      <c r="T52" s="0" t="n"/>
      <c r="U52" s="0" t="n"/>
      <c r="V52" s="0" t="n"/>
      <c r="W52" s="0" t="n"/>
      <c r="X52" s="0" t="n"/>
      <c r="Y52" s="0" t="n"/>
      <c r="Z52" s="0" t="n"/>
      <c r="AA52" s="0" t="n"/>
      <c r="AB52" s="0" t="n"/>
      <c r="AC52" s="0" t="n"/>
      <c r="AD52" s="0" t="n"/>
      <c r="AE52" s="0" t="n"/>
      <c r="AF52" s="0" t="n"/>
      <c r="AG52" s="0" t="n"/>
      <c r="AH52" s="0" t="n"/>
      <c r="AI52" s="0" t="n"/>
      <c r="AJ52" s="0" t="n"/>
      <c r="AK52" s="0" t="n"/>
      <c r="AL52" s="0" t="n"/>
      <c r="AM52" s="0" t="n"/>
      <c r="AN52" s="0" t="n"/>
      <c r="AO52" s="0" t="n"/>
      <c r="AP52" s="0" t="n"/>
      <c r="AQ52" s="0" t="n"/>
      <c r="AR52" s="0" t="n"/>
      <c r="AS52" s="0" t="n"/>
      <c r="AT52" s="0" t="n"/>
      <c r="AU52" s="0" t="n"/>
      <c r="AV52" s="0" t="n"/>
      <c r="AW52" s="0" t="n"/>
      <c r="AX52" s="0" t="n"/>
      <c r="AY52" s="0" t="n"/>
      <c r="AZ52" s="0" t="n"/>
      <c r="BA52" s="0" t="n"/>
      <c r="BB52" s="0" t="n"/>
      <c r="BC52" s="0" t="n"/>
      <c r="BD52" s="0" t="n"/>
      <c r="BE52" s="0" t="n"/>
      <c r="BF52" s="0" t="n"/>
      <c r="BG52" s="0" t="n"/>
      <c r="BH52" s="0" t="n"/>
      <c r="BI52" s="0" t="n"/>
      <c r="BJ52" s="0" t="n"/>
      <c r="BK52" s="0" t="n"/>
      <c r="BL52" s="0" t="n"/>
      <c r="BM52" s="0" t="n"/>
      <c r="BN52" s="0" t="n"/>
      <c r="BO52" s="0" t="n"/>
      <c r="BP52" s="0" t="n"/>
      <c r="BQ52" s="0" t="n"/>
      <c r="BR52" s="0" t="n"/>
      <c r="BS52" s="0" t="n"/>
      <c r="BT52" s="0" t="n"/>
      <c r="BU52" s="0" t="n"/>
      <c r="BV52" s="0" t="n"/>
      <c r="BW52" s="0" t="n"/>
      <c r="BX52" s="0" t="n"/>
      <c r="BY52" s="0" t="n"/>
      <c r="BZ52" s="0" t="n"/>
      <c r="CA52" s="0" t="n"/>
      <c r="CB52" s="0" t="n"/>
      <c r="CC52" s="0" t="n"/>
      <c r="CD52" s="0" t="n"/>
      <c r="CE52" s="0" t="n"/>
      <c r="CF52" s="0" t="n"/>
      <c r="CG52" s="0" t="n"/>
      <c r="CH52" s="0" t="n"/>
      <c r="CI52" s="0" t="n"/>
      <c r="CJ52" s="0" t="n"/>
      <c r="CK52" s="0" t="n"/>
      <c r="CL52" s="0" t="n"/>
      <c r="CM52" s="0" t="n"/>
      <c r="CN52" s="0" t="n"/>
      <c r="CO52" s="0" t="n"/>
      <c r="CP52" s="0" t="n"/>
      <c r="CQ52" s="0" t="n"/>
      <c r="CR52" s="0" t="n"/>
      <c r="CS52" s="0" t="n"/>
      <c r="CT52" s="0" t="n"/>
      <c r="CU52" s="0" t="n"/>
      <c r="CV52" s="0" t="n"/>
      <c r="CW52" s="0" t="n"/>
      <c r="CX52" s="0" t="n"/>
      <c r="CY52" s="0" t="n"/>
      <c r="CZ52" s="0" t="n"/>
      <c r="DA52" s="0" t="n"/>
      <c r="DB52" s="0" t="n"/>
      <c r="DC52" s="0" t="n"/>
      <c r="DD52" s="0" t="n"/>
      <c r="DE52" s="0" t="n"/>
      <c r="DF52" s="0" t="n"/>
      <c r="DG52" s="0" t="n"/>
      <c r="DH52" s="0" t="n"/>
      <c r="DI52" s="0" t="n"/>
      <c r="DJ52" s="0" t="n"/>
      <c r="DK52" s="0" t="n"/>
      <c r="DL52" s="0" t="n"/>
      <c r="DM52" s="0" t="n"/>
      <c r="DN52" s="0" t="n"/>
      <c r="DO52" s="0" t="n"/>
      <c r="DP52" s="0" t="n"/>
      <c r="DQ52" s="0" t="n"/>
      <c r="DR52" s="0" t="n"/>
      <c r="DS52" s="0" t="n"/>
      <c r="DT52" s="0" t="n"/>
      <c r="DU52" s="0" t="n"/>
      <c r="DV52" s="0" t="n"/>
      <c r="DW52" s="0" t="n"/>
      <c r="DX52" s="0" t="n"/>
      <c r="DY52" s="0" t="n"/>
      <c r="DZ52" s="0" t="n"/>
      <c r="EA52" s="0" t="n"/>
      <c r="EB52" s="0" t="n"/>
      <c r="EC52" s="0" t="n"/>
      <c r="ED52" s="0" t="n"/>
      <c r="EE52" s="0" t="n"/>
      <c r="EF52" s="0" t="n"/>
      <c r="EG52" s="0" t="n"/>
      <c r="EH52" s="0" t="n"/>
      <c r="EI52" s="0" t="n"/>
      <c r="EJ52" s="0" t="n"/>
      <c r="EK52" s="0" t="n"/>
      <c r="EL52" s="0" t="n"/>
      <c r="EM52" s="0" t="n"/>
      <c r="EN52" s="0" t="n"/>
      <c r="EO52" s="0" t="n"/>
      <c r="EP52" s="0" t="n"/>
      <c r="EQ52" s="0" t="n"/>
      <c r="ER52" s="0" t="n"/>
      <c r="ES52" s="0" t="n"/>
      <c r="ET52" s="0" t="n"/>
      <c r="EU52" s="0" t="n"/>
      <c r="EV52" s="0" t="n"/>
      <c r="EW52" s="0" t="n"/>
      <c r="EX52" s="0" t="n"/>
      <c r="EY52" s="0" t="n"/>
      <c r="EZ52" s="0" t="n"/>
      <c r="FA52" s="0" t="n"/>
      <c r="FB52" s="0" t="n"/>
      <c r="FC52" s="0" t="n"/>
      <c r="FD52" s="0" t="n"/>
      <c r="FE52" s="0" t="n"/>
      <c r="FF52" s="0" t="n"/>
      <c r="FG52" s="0" t="n"/>
      <c r="FH52" s="0" t="n"/>
      <c r="FI52" s="0" t="n"/>
      <c r="FJ52" s="0" t="n"/>
      <c r="FK52" s="0" t="n"/>
      <c r="FL52" s="0" t="n"/>
      <c r="FM52" s="0" t="n"/>
      <c r="FN52" s="0" t="n"/>
      <c r="FO52" s="0" t="n"/>
      <c r="FP52" s="0" t="n"/>
      <c r="FQ52" s="0" t="n"/>
      <c r="FR52" s="0" t="n"/>
      <c r="FS52" s="0" t="n"/>
      <c r="FT52" s="0" t="n"/>
      <c r="FU52" s="0" t="n"/>
      <c r="FV52" s="0" t="n"/>
      <c r="FW52" s="0" t="n"/>
      <c r="FX52" s="0" t="n"/>
      <c r="FY52" s="0" t="n"/>
      <c r="FZ52" s="0" t="n"/>
      <c r="GA52" s="0" t="n"/>
      <c r="GB52" s="0" t="n"/>
      <c r="GC52" s="0" t="n"/>
      <c r="GD52" s="0" t="n"/>
      <c r="GE52" s="0" t="n"/>
      <c r="GF52" s="0" t="n"/>
      <c r="GG52" s="0" t="n"/>
      <c r="GH52" s="0" t="n"/>
      <c r="GI52" s="0" t="n"/>
      <c r="GJ52" s="0" t="n"/>
      <c r="GK52" s="0" t="n"/>
      <c r="GL52" s="0" t="n"/>
      <c r="GM52" s="0" t="n"/>
      <c r="GN52" s="0" t="n"/>
      <c r="GO52" s="0" t="n"/>
      <c r="GP52" s="0" t="n"/>
      <c r="GQ52" s="0" t="n"/>
      <c r="GR52" s="0" t="n"/>
      <c r="GS52" s="0" t="n"/>
      <c r="GT52" s="0" t="n"/>
      <c r="GU52" s="0" t="n"/>
      <c r="GV52" s="0" t="n"/>
      <c r="GW52" s="0" t="n"/>
      <c r="GX52" s="0" t="n"/>
      <c r="GY52" s="0" t="n"/>
      <c r="GZ52" s="0" t="n"/>
      <c r="HA52" s="0" t="n"/>
      <c r="HB52" s="0" t="n"/>
      <c r="HC52" s="0" t="n"/>
      <c r="HD52" s="0" t="n"/>
      <c r="HE52" s="0" t="n"/>
      <c r="HF52" s="0" t="n"/>
      <c r="HG52" s="0" t="n"/>
      <c r="HH52" s="0" t="n"/>
      <c r="HI52" s="0" t="n"/>
      <c r="HJ52" s="0" t="n"/>
      <c r="HK52" s="0" t="n"/>
      <c r="HL52" s="0" t="n"/>
      <c r="HM52" s="0" t="n"/>
      <c r="HN52" s="0" t="n"/>
      <c r="HO52" s="0" t="n"/>
      <c r="HP52" s="0" t="n"/>
      <c r="HQ52" s="0" t="n"/>
      <c r="HR52" s="0" t="n"/>
      <c r="HS52" s="0" t="n"/>
      <c r="HT52" s="0" t="n"/>
      <c r="HU52" s="0" t="n"/>
      <c r="HV52" s="0" t="n"/>
      <c r="HW52" s="0" t="n"/>
      <c r="HX52" s="0" t="n"/>
      <c r="HY52" s="0" t="n"/>
      <c r="HZ52" s="0" t="n"/>
      <c r="IA52" s="0" t="n"/>
      <c r="IB52" s="0" t="n"/>
      <c r="IC52" s="0" t="n"/>
      <c r="ID52" s="0" t="n"/>
      <c r="IE52" s="0" t="n"/>
      <c r="IF52" s="0" t="n"/>
      <c r="IG52" s="0" t="n"/>
      <c r="IH52" s="0" t="n"/>
      <c r="II52" s="0" t="n"/>
      <c r="IJ52" s="0" t="n"/>
      <c r="IK52" s="0" t="n"/>
      <c r="IL52" s="0" t="n"/>
      <c r="IM52" s="0" t="n"/>
      <c r="IN52" s="0" t="n"/>
      <c r="IO52" s="0" t="n"/>
      <c r="IP52" s="0" t="n"/>
      <c r="IQ52" s="0" t="n"/>
      <c r="IR52" s="0" t="n"/>
      <c r="IS52" s="0" t="n"/>
      <c r="IT52" s="0" t="n"/>
      <c r="IU52" s="0" t="n"/>
      <c r="IV52" s="0" t="n"/>
      <c r="IW52" s="0" t="n"/>
      <c r="IX52" s="0" t="n"/>
      <c r="IY52" s="0" t="n"/>
      <c r="IZ52" s="0" t="n"/>
      <c r="JA52" s="0" t="n"/>
      <c r="JB52" s="0" t="n"/>
      <c r="JC52" s="0" t="n"/>
      <c r="JD52" s="0" t="n"/>
      <c r="JE52" s="0" t="n"/>
      <c r="JF52" s="0" t="n"/>
      <c r="JG52" s="0" t="n"/>
      <c r="JH52" s="0" t="n"/>
      <c r="JI52" s="0" t="n"/>
      <c r="JJ52" s="0" t="n"/>
      <c r="JK52" s="0" t="n"/>
      <c r="JL52" s="0" t="n"/>
      <c r="JM52" s="0" t="n"/>
      <c r="JN52" s="0" t="n"/>
      <c r="JO52" s="0" t="n"/>
      <c r="JP52" s="0" t="n"/>
      <c r="JQ52" s="0" t="n"/>
      <c r="JR52" s="0" t="n"/>
      <c r="JS52" s="0" t="n"/>
      <c r="JT52" s="0" t="n"/>
      <c r="JU52" s="0" t="n"/>
      <c r="JV52" s="0" t="n"/>
      <c r="JW52" s="0" t="n"/>
      <c r="JX52" s="0" t="n"/>
      <c r="JY52" s="0" t="n"/>
      <c r="JZ52" s="0" t="n"/>
      <c r="KA52" s="0" t="n"/>
      <c r="KB52" s="0" t="n"/>
      <c r="KC52" s="0" t="n"/>
      <c r="KD52" s="0" t="n"/>
      <c r="KE52" s="0" t="n"/>
      <c r="KF52" s="0" t="n"/>
      <c r="KG52" s="0" t="n"/>
      <c r="KH52" s="0" t="n"/>
      <c r="KI52" s="0" t="n"/>
      <c r="KJ52" s="0" t="n"/>
      <c r="KK52" s="0" t="n"/>
      <c r="KL52" s="0" t="n"/>
      <c r="KM52" s="0" t="n"/>
      <c r="KN52" s="0" t="n"/>
      <c r="KO52" s="0" t="n"/>
      <c r="KP52" s="0" t="n"/>
      <c r="KQ52" s="0" t="n"/>
      <c r="KR52" s="0" t="n"/>
      <c r="KS52" s="0" t="n"/>
      <c r="KT52" s="0" t="n"/>
      <c r="KU52" s="0" t="n"/>
      <c r="KV52" s="0" t="n"/>
      <c r="KW52" s="0" t="n"/>
      <c r="KX52" s="0" t="n"/>
      <c r="KY52" s="0" t="n"/>
      <c r="KZ52" s="0" t="n"/>
      <c r="LA52" s="0" t="n"/>
      <c r="LB52" s="0" t="n"/>
      <c r="LC52" s="0" t="n"/>
      <c r="LD52" s="0" t="n"/>
      <c r="LE52" s="0" t="n"/>
      <c r="LF52" s="0" t="n"/>
      <c r="LG52" s="0" t="n"/>
      <c r="LH52" s="0" t="n"/>
      <c r="LI52" s="0" t="n"/>
      <c r="LJ52" s="0" t="n"/>
      <c r="LK52" s="0" t="n"/>
      <c r="LL52" s="0" t="n"/>
      <c r="LM52" s="0" t="n"/>
      <c r="LN52" s="0" t="n"/>
      <c r="LO52" s="0" t="n"/>
      <c r="LP52" s="0" t="n"/>
      <c r="LQ52" s="0" t="n"/>
      <c r="LR52" s="0" t="n"/>
      <c r="LS52" s="0" t="n"/>
      <c r="LT52" s="0" t="n"/>
      <c r="LU52" s="0" t="n"/>
      <c r="LV52" s="0" t="n"/>
      <c r="LW52" s="0" t="n"/>
      <c r="LX52" s="0" t="n"/>
      <c r="LY52" s="0" t="n"/>
      <c r="LZ52" s="0" t="n"/>
      <c r="MA52" s="0" t="n"/>
      <c r="MB52" s="0" t="n"/>
      <c r="MC52" s="0" t="n"/>
      <c r="MD52" s="0" t="n"/>
      <c r="ME52" s="0" t="n"/>
      <c r="MF52" s="0" t="n"/>
      <c r="MG52" s="0" t="n"/>
      <c r="MH52" s="0" t="n"/>
      <c r="MI52" s="0" t="n"/>
      <c r="MJ52" s="0" t="n"/>
      <c r="MK52" s="0" t="n"/>
      <c r="ML52" s="0" t="n"/>
      <c r="MM52" s="0" t="n"/>
      <c r="MN52" s="0" t="n"/>
      <c r="MO52" s="0" t="n"/>
      <c r="MP52" s="0" t="n"/>
      <c r="MQ52" s="0" t="n"/>
      <c r="MR52" s="0" t="n"/>
      <c r="MS52" s="0" t="n"/>
      <c r="MT52" s="0" t="n"/>
      <c r="MU52" s="0" t="n"/>
      <c r="MV52" s="0" t="n"/>
      <c r="MW52" s="0" t="n"/>
      <c r="MX52" s="0" t="n"/>
      <c r="MY52" s="0" t="n"/>
      <c r="MZ52" s="0" t="n"/>
      <c r="NA52" s="0" t="n"/>
      <c r="NB52" s="0" t="n"/>
      <c r="NC52" s="0" t="n"/>
      <c r="ND52" s="0" t="n"/>
      <c r="NE52" s="0" t="n"/>
      <c r="NF52" s="0" t="n"/>
      <c r="NG52" s="0" t="n"/>
      <c r="NH52" s="0" t="n"/>
      <c r="NI52" s="0" t="n"/>
      <c r="NJ52" s="0" t="n"/>
      <c r="NK52" s="0" t="n"/>
      <c r="NL52" s="0" t="n"/>
      <c r="NM52" s="0" t="n"/>
      <c r="NN52" s="0" t="n"/>
      <c r="NO52" s="0" t="n"/>
      <c r="NP52" s="0" t="n"/>
      <c r="NQ52" s="0" t="n"/>
      <c r="NR52" s="0" t="n"/>
      <c r="NS52" s="0" t="n"/>
      <c r="NT52" s="0" t="n"/>
      <c r="NU52" s="0" t="n"/>
      <c r="NV52" s="0" t="n"/>
      <c r="NW52" s="0" t="n"/>
      <c r="NX52" s="0" t="n"/>
      <c r="NY52" s="0" t="n"/>
      <c r="NZ52" s="0" t="n"/>
      <c r="OA52" s="0" t="n"/>
      <c r="OB52" s="0" t="n"/>
      <c r="OC52" s="0" t="n"/>
      <c r="OD52" s="0" t="n"/>
      <c r="OE52" s="0" t="n"/>
      <c r="OF52" s="0" t="n"/>
      <c r="OG52" s="0" t="n"/>
      <c r="OH52" s="0" t="n"/>
      <c r="OI52" s="0" t="n"/>
      <c r="OJ52" s="0" t="n"/>
      <c r="OK52" s="0" t="n"/>
      <c r="OL52" s="0" t="n"/>
      <c r="OM52" s="0" t="n"/>
      <c r="ON52" s="0" t="n"/>
      <c r="OO52" s="0" t="n"/>
      <c r="OP52" s="0" t="n"/>
      <c r="OQ52" s="0" t="n"/>
      <c r="OR52" s="0" t="n"/>
      <c r="OS52" s="0" t="n"/>
      <c r="OT52" s="0" t="n"/>
      <c r="OU52" s="0" t="n"/>
      <c r="OV52" s="0" t="n"/>
      <c r="OW52" s="0" t="n"/>
      <c r="OX52" s="0" t="n"/>
      <c r="OY52" s="0" t="n"/>
      <c r="OZ52" s="0" t="n"/>
      <c r="PA52" s="0" t="n"/>
      <c r="PB52" s="0" t="n"/>
      <c r="PC52" s="0" t="n"/>
      <c r="PD52" s="0" t="n"/>
      <c r="PE52" s="0" t="n"/>
      <c r="PF52" s="0" t="n"/>
      <c r="PG52" s="0" t="n"/>
      <c r="PH52" s="0" t="n"/>
      <c r="PI52" s="0" t="n"/>
      <c r="PJ52" s="0" t="n"/>
      <c r="PK52" s="0" t="n"/>
      <c r="PL52" s="0" t="n"/>
      <c r="PM52" s="0" t="n"/>
      <c r="PN52" s="0" t="n"/>
      <c r="PO52" s="0" t="n"/>
      <c r="PP52" s="0" t="n"/>
      <c r="PQ52" s="0" t="n"/>
      <c r="PR52" s="0" t="n"/>
      <c r="PS52" s="0" t="n"/>
      <c r="PT52" s="0" t="n"/>
      <c r="PU52" s="0" t="n"/>
      <c r="PV52" s="0" t="n"/>
      <c r="PW52" s="0" t="n"/>
      <c r="PX52" s="0" t="n"/>
      <c r="PY52" s="0" t="n"/>
      <c r="PZ52" s="0" t="n"/>
      <c r="QA52" s="0" t="n"/>
      <c r="QB52" s="0" t="n"/>
      <c r="QC52" s="0" t="n"/>
      <c r="QD52" s="0" t="n"/>
      <c r="QE52" s="0" t="n"/>
      <c r="QF52" s="0" t="n"/>
      <c r="QG52" s="0" t="n"/>
      <c r="QH52" s="0" t="n"/>
      <c r="QI52" s="0" t="n"/>
      <c r="QJ52" s="0" t="n"/>
      <c r="QK52" s="0" t="n"/>
      <c r="QL52" s="0" t="n"/>
      <c r="QM52" s="0" t="n"/>
      <c r="QN52" s="0" t="n"/>
      <c r="QO52" s="0" t="n"/>
      <c r="QP52" s="0" t="n"/>
      <c r="QQ52" s="0" t="n"/>
      <c r="QR52" s="0" t="n"/>
      <c r="QS52" s="0" t="n"/>
      <c r="QT52" s="0" t="n"/>
      <c r="QU52" s="0" t="n"/>
      <c r="QV52" s="0" t="n"/>
      <c r="QW52" s="0" t="n"/>
      <c r="QX52" s="0" t="n"/>
      <c r="QY52" s="0" t="n"/>
      <c r="QZ52" s="0" t="n"/>
      <c r="RA52" s="0" t="n"/>
      <c r="RB52" s="0" t="n"/>
      <c r="RC52" s="0" t="n"/>
      <c r="RD52" s="0" t="n"/>
      <c r="RE52" s="0" t="n"/>
      <c r="RF52" s="0" t="n"/>
      <c r="RG52" s="0" t="n"/>
      <c r="RH52" s="0" t="n"/>
      <c r="RI52" s="0" t="n"/>
      <c r="RJ52" s="0" t="n"/>
      <c r="RK52" s="0" t="n"/>
      <c r="RL52" s="0" t="n"/>
      <c r="RM52" s="0" t="n"/>
      <c r="RN52" s="0" t="n"/>
      <c r="RO52" s="0" t="n"/>
      <c r="RP52" s="0" t="n"/>
      <c r="RQ52" s="0" t="n"/>
      <c r="RR52" s="0" t="n"/>
      <c r="RS52" s="0" t="n"/>
      <c r="RT52" s="0" t="n"/>
      <c r="RU52" s="0" t="n"/>
      <c r="RV52" s="0" t="n"/>
      <c r="RW52" s="0" t="n"/>
      <c r="RX52" s="0" t="n"/>
      <c r="RY52" s="0" t="n"/>
      <c r="RZ52" s="0" t="n"/>
      <c r="SA52" s="0" t="n"/>
      <c r="SB52" s="0" t="n"/>
      <c r="SC52" s="0" t="n"/>
      <c r="SD52" s="0" t="n"/>
      <c r="SE52" s="0" t="n"/>
      <c r="SF52" s="0" t="n"/>
      <c r="SG52" s="0" t="n"/>
      <c r="SH52" s="0" t="n"/>
      <c r="SI52" s="0" t="n"/>
      <c r="SJ52" s="0" t="n"/>
      <c r="SK52" s="0" t="n"/>
      <c r="SL52" s="0" t="n"/>
      <c r="SM52" s="0" t="n"/>
      <c r="SN52" s="0" t="n"/>
      <c r="SO52" s="0" t="n"/>
      <c r="SP52" s="0" t="n"/>
      <c r="SQ52" s="0" t="n"/>
      <c r="SR52" s="0" t="n"/>
      <c r="SS52" s="0" t="n"/>
      <c r="ST52" s="0" t="n"/>
      <c r="SU52" s="0" t="n"/>
      <c r="SV52" s="0" t="n"/>
      <c r="SW52" s="0" t="n"/>
      <c r="SX52" s="0" t="n"/>
      <c r="SY52" s="0" t="n"/>
      <c r="SZ52" s="0" t="n"/>
      <c r="TA52" s="0" t="n"/>
      <c r="TB52" s="0" t="n"/>
      <c r="TC52" s="0" t="n"/>
      <c r="TD52" s="0" t="n"/>
      <c r="TE52" s="0" t="n"/>
      <c r="TF52" s="0" t="n"/>
      <c r="TG52" s="0" t="n"/>
      <c r="TH52" s="0" t="n"/>
      <c r="TI52" s="0" t="n"/>
      <c r="TJ52" s="0" t="n"/>
      <c r="TK52" s="0" t="n"/>
      <c r="TL52" s="0" t="n"/>
      <c r="TM52" s="0" t="n"/>
      <c r="TN52" s="0" t="n"/>
      <c r="TO52" s="0" t="n"/>
      <c r="TP52" s="0" t="n"/>
      <c r="TQ52" s="0" t="n"/>
      <c r="TR52" s="0" t="n"/>
      <c r="TS52" s="0" t="n"/>
      <c r="TT52" s="0" t="n"/>
      <c r="TU52" s="0" t="n"/>
      <c r="TV52" s="0" t="n"/>
      <c r="TW52" s="0" t="n"/>
      <c r="TX52" s="0" t="n"/>
      <c r="TY52" s="0" t="n"/>
      <c r="TZ52" s="0" t="n"/>
      <c r="UA52" s="0" t="n"/>
      <c r="UB52" s="0" t="n"/>
      <c r="UC52" s="0" t="n"/>
      <c r="UD52" s="0" t="n"/>
      <c r="UE52" s="0" t="n"/>
      <c r="UF52" s="0" t="n"/>
      <c r="UG52" s="0" t="n"/>
      <c r="UH52" s="0" t="n"/>
      <c r="UI52" s="0" t="n"/>
      <c r="UJ52" s="0" t="n"/>
      <c r="UK52" s="0" t="n"/>
      <c r="UL52" s="0" t="n"/>
      <c r="UM52" s="0" t="n"/>
      <c r="UN52" s="0" t="n"/>
      <c r="UO52" s="0" t="n"/>
      <c r="UP52" s="0" t="n"/>
      <c r="UQ52" s="0" t="n"/>
      <c r="UR52" s="0" t="n"/>
      <c r="US52" s="0" t="n"/>
      <c r="UT52" s="0" t="n"/>
      <c r="UU52" s="0" t="n"/>
      <c r="UV52" s="0" t="n"/>
      <c r="UW52" s="0" t="n"/>
      <c r="UX52" s="0" t="n"/>
      <c r="UY52" s="0" t="n"/>
      <c r="UZ52" s="0" t="n"/>
      <c r="VA52" s="0" t="n"/>
      <c r="VB52" s="0" t="n"/>
      <c r="VC52" s="0" t="n"/>
      <c r="VD52" s="0" t="n"/>
      <c r="VE52" s="0" t="n"/>
      <c r="VF52" s="0" t="n"/>
      <c r="VG52" s="0" t="n"/>
      <c r="VH52" s="0" t="n"/>
      <c r="VI52" s="0" t="n"/>
      <c r="VJ52" s="0" t="n"/>
      <c r="VK52" s="0" t="n"/>
      <c r="VL52" s="0" t="n"/>
      <c r="VM52" s="0" t="n"/>
      <c r="VN52" s="0" t="n"/>
      <c r="VO52" s="0" t="n"/>
      <c r="VP52" s="0" t="n"/>
      <c r="VQ52" s="0" t="n"/>
      <c r="VR52" s="0" t="n"/>
      <c r="VS52" s="0" t="n"/>
      <c r="VT52" s="0" t="n"/>
      <c r="VU52" s="0" t="n"/>
      <c r="VV52" s="0" t="n"/>
      <c r="VW52" s="0" t="n"/>
      <c r="VX52" s="0" t="n"/>
      <c r="VY52" s="0" t="n"/>
      <c r="VZ52" s="0" t="n"/>
      <c r="WA52" s="0" t="n"/>
      <c r="WB52" s="0" t="n"/>
      <c r="WC52" s="0" t="n"/>
      <c r="WD52" s="0" t="n"/>
      <c r="WE52" s="0" t="n"/>
      <c r="WF52" s="0" t="n"/>
      <c r="WG52" s="0" t="n"/>
      <c r="WH52" s="0" t="n"/>
      <c r="WI52" s="0" t="n"/>
      <c r="WJ52" s="0" t="n"/>
      <c r="WK52" s="0" t="n"/>
      <c r="WL52" s="0" t="n"/>
      <c r="WM52" s="0" t="n"/>
      <c r="WN52" s="0" t="n"/>
      <c r="WO52" s="0" t="n"/>
      <c r="WP52" s="0" t="n"/>
      <c r="WQ52" s="0" t="n"/>
      <c r="WR52" s="0" t="n"/>
      <c r="WS52" s="0" t="n"/>
      <c r="WT52" s="0" t="n"/>
      <c r="WU52" s="0" t="n"/>
      <c r="WV52" s="0" t="n"/>
      <c r="WW52" s="0" t="n"/>
      <c r="WX52" s="0" t="n"/>
      <c r="WY52" s="0" t="n"/>
      <c r="WZ52" s="0" t="n"/>
      <c r="XA52" s="0" t="n"/>
      <c r="XB52" s="0" t="n"/>
      <c r="XC52" s="0" t="n"/>
      <c r="XD52" s="0" t="n"/>
      <c r="XE52" s="0" t="n"/>
      <c r="XF52" s="0" t="n"/>
      <c r="XG52" s="0" t="n"/>
      <c r="XH52" s="0" t="n"/>
      <c r="XI52" s="0" t="n"/>
      <c r="XJ52" s="0" t="n"/>
      <c r="XK52" s="0" t="n"/>
      <c r="XL52" s="0" t="n"/>
      <c r="XM52" s="0" t="n"/>
      <c r="XN52" s="0" t="n"/>
      <c r="XO52" s="0" t="n"/>
      <c r="XP52" s="0" t="n"/>
      <c r="XQ52" s="0" t="n"/>
      <c r="XR52" s="0" t="n"/>
      <c r="XS52" s="0" t="n"/>
      <c r="XT52" s="0" t="n"/>
      <c r="XU52" s="0" t="n"/>
      <c r="XV52" s="0" t="n"/>
      <c r="XW52" s="0" t="n"/>
      <c r="XX52" s="0" t="n"/>
      <c r="XY52" s="0" t="n"/>
      <c r="XZ52" s="0" t="n"/>
      <c r="YA52" s="0" t="n"/>
      <c r="YB52" s="0" t="n"/>
      <c r="YC52" s="0" t="n"/>
      <c r="YD52" s="0" t="n"/>
      <c r="YE52" s="0" t="n"/>
      <c r="YF52" s="0" t="n"/>
      <c r="YG52" s="0" t="n"/>
      <c r="YH52" s="0" t="n"/>
      <c r="YI52" s="0" t="n"/>
      <c r="YJ52" s="0" t="n"/>
      <c r="YK52" s="0" t="n"/>
      <c r="YL52" s="0" t="n"/>
      <c r="YM52" s="0" t="n"/>
      <c r="YN52" s="0" t="n"/>
      <c r="YO52" s="0" t="n"/>
      <c r="YP52" s="0" t="n"/>
      <c r="YQ52" s="0" t="n"/>
      <c r="YR52" s="0" t="n"/>
      <c r="YS52" s="0" t="n"/>
      <c r="YT52" s="0" t="n"/>
      <c r="YU52" s="0" t="n"/>
      <c r="YV52" s="0" t="n"/>
      <c r="YW52" s="0" t="n"/>
      <c r="YX52" s="0" t="n"/>
      <c r="YY52" s="0" t="n"/>
      <c r="YZ52" s="0" t="n"/>
      <c r="ZA52" s="0" t="n"/>
      <c r="ZB52" s="0" t="n"/>
      <c r="ZC52" s="0" t="n"/>
      <c r="ZD52" s="0" t="n"/>
      <c r="ZE52" s="0" t="n"/>
      <c r="ZF52" s="0" t="n"/>
      <c r="ZG52" s="0" t="n"/>
      <c r="ZH52" s="0" t="n"/>
      <c r="ZI52" s="0" t="n"/>
      <c r="ZJ52" s="0" t="n"/>
      <c r="ZK52" s="0" t="n"/>
      <c r="ZL52" s="0" t="n"/>
      <c r="ZM52" s="0" t="n"/>
      <c r="ZN52" s="0" t="n"/>
      <c r="ZO52" s="0" t="n"/>
      <c r="ZP52" s="0" t="n"/>
      <c r="ZQ52" s="0" t="n"/>
      <c r="ZR52" s="0" t="n"/>
      <c r="ZS52" s="0" t="n"/>
      <c r="ZT52" s="0" t="n"/>
      <c r="ZU52" s="0" t="n"/>
      <c r="ZV52" s="0" t="n"/>
      <c r="ZW52" s="0" t="n"/>
      <c r="ZX52" s="0" t="n"/>
      <c r="ZY52" s="0" t="n"/>
      <c r="ZZ52" s="0" t="n"/>
      <c r="AAA52" s="0" t="n"/>
      <c r="AAB52" s="0" t="n"/>
      <c r="AAC52" s="0" t="n"/>
      <c r="AAD52" s="0" t="n"/>
      <c r="AAE52" s="0" t="n"/>
      <c r="AAF52" s="0" t="n"/>
      <c r="AAG52" s="0" t="n"/>
      <c r="AAH52" s="0" t="n"/>
      <c r="AAI52" s="0" t="n"/>
      <c r="AAJ52" s="0" t="n"/>
      <c r="AAK52" s="0" t="n"/>
      <c r="AAL52" s="0" t="n"/>
      <c r="AAM52" s="0" t="n"/>
      <c r="AAN52" s="0" t="n"/>
      <c r="AAO52" s="0" t="n"/>
      <c r="AAP52" s="0" t="n"/>
      <c r="AAQ52" s="0" t="n"/>
      <c r="AAR52" s="0" t="n"/>
      <c r="AAS52" s="0" t="n"/>
      <c r="AAT52" s="0" t="n"/>
      <c r="AAU52" s="0" t="n"/>
      <c r="AAV52" s="0" t="n"/>
      <c r="AAW52" s="0" t="n"/>
      <c r="AAX52" s="0" t="n"/>
      <c r="AAY52" s="0" t="n"/>
      <c r="AAZ52" s="0" t="n"/>
      <c r="ABA52" s="0" t="n"/>
      <c r="ABB52" s="0" t="n"/>
      <c r="ABC52" s="0" t="n"/>
      <c r="ABD52" s="0" t="n"/>
      <c r="ABE52" s="0" t="n"/>
      <c r="ABF52" s="0" t="n"/>
      <c r="ABG52" s="0" t="n"/>
      <c r="ABH52" s="0" t="n"/>
      <c r="ABI52" s="0" t="n"/>
      <c r="ABJ52" s="0" t="n"/>
      <c r="ABK52" s="0" t="n"/>
      <c r="ABL52" s="0" t="n"/>
      <c r="ABM52" s="0" t="n"/>
      <c r="ABN52" s="0" t="n"/>
      <c r="ABO52" s="0" t="n"/>
      <c r="ABP52" s="0" t="n"/>
      <c r="ABQ52" s="0" t="n"/>
      <c r="ABR52" s="0" t="n"/>
      <c r="ABS52" s="0" t="n"/>
      <c r="ABT52" s="0" t="n"/>
      <c r="ABU52" s="0" t="n"/>
      <c r="ABV52" s="0" t="n"/>
      <c r="ABW52" s="0" t="n"/>
      <c r="ABX52" s="0" t="n"/>
      <c r="ABY52" s="0" t="n"/>
      <c r="ABZ52" s="0" t="n"/>
      <c r="ACA52" s="0" t="n"/>
      <c r="ACB52" s="0" t="n"/>
      <c r="ACC52" s="0" t="n"/>
      <c r="ACD52" s="0" t="n"/>
      <c r="ACE52" s="0" t="n"/>
      <c r="ACF52" s="0" t="n"/>
      <c r="ACG52" s="0" t="n"/>
      <c r="ACH52" s="0" t="n"/>
      <c r="ACI52" s="0" t="n"/>
      <c r="ACJ52" s="0" t="n"/>
      <c r="ACK52" s="0" t="n"/>
      <c r="ACL52" s="0" t="n"/>
      <c r="ACM52" s="0" t="n"/>
      <c r="ACN52" s="0" t="n"/>
      <c r="ACO52" s="0" t="n"/>
      <c r="ACP52" s="0" t="n"/>
      <c r="ACQ52" s="0" t="n"/>
      <c r="ACR52" s="0" t="n"/>
      <c r="ACS52" s="0" t="n"/>
      <c r="ACT52" s="0" t="n"/>
      <c r="ACU52" s="0" t="n"/>
      <c r="ACV52" s="0" t="n"/>
      <c r="ACW52" s="0" t="n"/>
      <c r="ACX52" s="0" t="n"/>
      <c r="ACY52" s="0" t="n"/>
      <c r="ACZ52" s="0" t="n"/>
      <c r="ADA52" s="0" t="n"/>
      <c r="ADB52" s="0" t="n"/>
      <c r="ADC52" s="0" t="n"/>
      <c r="ADD52" s="0" t="n"/>
      <c r="ADE52" s="0" t="n"/>
      <c r="ADF52" s="0" t="n"/>
      <c r="ADG52" s="0" t="n"/>
      <c r="ADH52" s="0" t="n"/>
      <c r="ADI52" s="0" t="n"/>
      <c r="ADJ52" s="0" t="n"/>
      <c r="ADK52" s="0" t="n"/>
      <c r="ADL52" s="0" t="n"/>
      <c r="ADM52" s="0" t="n"/>
      <c r="ADN52" s="0" t="n"/>
      <c r="ADO52" s="0" t="n"/>
      <c r="ADP52" s="0" t="n"/>
      <c r="ADQ52" s="0" t="n"/>
      <c r="ADR52" s="0" t="n"/>
      <c r="ADS52" s="0" t="n"/>
      <c r="ADT52" s="0" t="n"/>
      <c r="ADU52" s="0" t="n"/>
      <c r="ADV52" s="0" t="n"/>
      <c r="ADW52" s="0" t="n"/>
      <c r="ADX52" s="0" t="n"/>
      <c r="ADY52" s="0" t="n"/>
      <c r="ADZ52" s="0" t="n"/>
      <c r="AEA52" s="0" t="n"/>
      <c r="AEB52" s="0" t="n"/>
      <c r="AEC52" s="0" t="n"/>
      <c r="AED52" s="0" t="n"/>
      <c r="AEE52" s="0" t="n"/>
      <c r="AEF52" s="0" t="n"/>
      <c r="AEG52" s="0" t="n"/>
      <c r="AEH52" s="0" t="n"/>
      <c r="AEI52" s="0" t="n"/>
      <c r="AEJ52" s="0" t="n"/>
      <c r="AEK52" s="0" t="n"/>
      <c r="AEL52" s="0" t="n"/>
      <c r="AEM52" s="0" t="n"/>
      <c r="AEN52" s="0" t="n"/>
      <c r="AEO52" s="0" t="n"/>
      <c r="AEP52" s="0" t="n"/>
      <c r="AEQ52" s="0" t="n"/>
      <c r="AER52" s="0" t="n"/>
      <c r="AES52" s="0" t="n"/>
      <c r="AET52" s="0" t="n"/>
      <c r="AEU52" s="0" t="n"/>
      <c r="AEV52" s="0" t="n"/>
      <c r="AEW52" s="0" t="n"/>
      <c r="AEX52" s="0" t="n"/>
      <c r="AEY52" s="0" t="n"/>
      <c r="AEZ52" s="0" t="n"/>
      <c r="AFA52" s="0" t="n"/>
      <c r="AFB52" s="0" t="n"/>
      <c r="AFC52" s="0" t="n"/>
      <c r="AFD52" s="0" t="n"/>
      <c r="AFE52" s="0" t="n"/>
      <c r="AFF52" s="0" t="n"/>
      <c r="AFG52" s="0" t="n"/>
      <c r="AFH52" s="0" t="n"/>
      <c r="AFI52" s="0" t="n"/>
      <c r="AFJ52" s="0" t="n"/>
      <c r="AFK52" s="0" t="n"/>
      <c r="AFL52" s="0" t="n"/>
      <c r="AFM52" s="0" t="n"/>
      <c r="AFN52" s="0" t="n"/>
      <c r="AFO52" s="0" t="n"/>
      <c r="AFP52" s="0" t="n"/>
      <c r="AFQ52" s="0" t="n"/>
      <c r="AFR52" s="0" t="n"/>
      <c r="AFS52" s="0" t="n"/>
      <c r="AFT52" s="0" t="n"/>
      <c r="AFU52" s="0" t="n"/>
      <c r="AFV52" s="0" t="n"/>
      <c r="AFW52" s="0" t="n"/>
      <c r="AFX52" s="0" t="n"/>
      <c r="AFY52" s="0" t="n"/>
      <c r="AFZ52" s="0" t="n"/>
      <c r="AGA52" s="0" t="n"/>
      <c r="AGB52" s="0" t="n"/>
      <c r="AGC52" s="0" t="n"/>
      <c r="AGD52" s="0" t="n"/>
      <c r="AGE52" s="0" t="n"/>
      <c r="AGF52" s="0" t="n"/>
      <c r="AGG52" s="0" t="n"/>
      <c r="AGH52" s="0" t="n"/>
      <c r="AGI52" s="0" t="n"/>
      <c r="AGJ52" s="0" t="n"/>
      <c r="AGK52" s="0" t="n"/>
      <c r="AGL52" s="0" t="n"/>
      <c r="AGM52" s="0" t="n"/>
      <c r="AGN52" s="0" t="n"/>
      <c r="AGO52" s="0" t="n"/>
      <c r="AGP52" s="0" t="n"/>
      <c r="AGQ52" s="0" t="n"/>
      <c r="AGR52" s="0" t="n"/>
      <c r="AGS52" s="0" t="n"/>
      <c r="AGT52" s="0" t="n"/>
      <c r="AGU52" s="0" t="n"/>
      <c r="AGV52" s="0" t="n"/>
      <c r="AGW52" s="0" t="n"/>
      <c r="AGX52" s="0" t="n"/>
      <c r="AGY52" s="0" t="n"/>
      <c r="AGZ52" s="0" t="n"/>
      <c r="AHA52" s="0" t="n"/>
      <c r="AHB52" s="0" t="n"/>
      <c r="AHC52" s="0" t="n"/>
      <c r="AHD52" s="0" t="n"/>
      <c r="AHE52" s="0" t="n"/>
      <c r="AHF52" s="0" t="n"/>
      <c r="AHG52" s="0" t="n"/>
      <c r="AHH52" s="0" t="n"/>
      <c r="AHI52" s="0" t="n"/>
      <c r="AHJ52" s="0" t="n"/>
      <c r="AHK52" s="0" t="n"/>
      <c r="AHL52" s="0" t="n"/>
      <c r="AHM52" s="0" t="n"/>
      <c r="AHN52" s="0" t="n"/>
      <c r="AHO52" s="0" t="n"/>
      <c r="AHP52" s="0" t="n"/>
      <c r="AHQ52" s="0" t="n"/>
      <c r="AHR52" s="0" t="n"/>
      <c r="AHS52" s="0" t="n"/>
      <c r="AHT52" s="0" t="n"/>
      <c r="AHU52" s="0" t="n"/>
      <c r="AHV52" s="0" t="n"/>
      <c r="AHW52" s="0" t="n"/>
      <c r="AHX52" s="0" t="n"/>
      <c r="AHY52" s="0" t="n"/>
      <c r="AHZ52" s="0" t="n"/>
      <c r="AIA52" s="0" t="n"/>
      <c r="AIB52" s="0" t="n"/>
      <c r="AIC52" s="0" t="n"/>
      <c r="AID52" s="0" t="n"/>
      <c r="AIE52" s="0" t="n"/>
      <c r="AIF52" s="0" t="n"/>
      <c r="AIG52" s="0" t="n"/>
      <c r="AIH52" s="0" t="n"/>
      <c r="AII52" s="0" t="n"/>
      <c r="AIJ52" s="0" t="n"/>
      <c r="AIK52" s="0" t="n"/>
      <c r="AIL52" s="0" t="n"/>
      <c r="AIM52" s="0" t="n"/>
      <c r="AIN52" s="0" t="n"/>
      <c r="AIO52" s="0" t="n"/>
      <c r="AIP52" s="0" t="n"/>
      <c r="AIQ52" s="0" t="n"/>
      <c r="AIR52" s="0" t="n"/>
      <c r="AIS52" s="0" t="n"/>
      <c r="AIT52" s="0" t="n"/>
      <c r="AIU52" s="0" t="n"/>
      <c r="AIV52" s="0" t="n"/>
      <c r="AIW52" s="0" t="n"/>
      <c r="AIX52" s="0" t="n"/>
      <c r="AIY52" s="0" t="n"/>
      <c r="AIZ52" s="0" t="n"/>
      <c r="AJA52" s="0" t="n"/>
      <c r="AJB52" s="0" t="n"/>
      <c r="AJC52" s="0" t="n"/>
      <c r="AJD52" s="0" t="n"/>
      <c r="AJE52" s="0" t="n"/>
      <c r="AJF52" s="0" t="n"/>
      <c r="AJG52" s="0" t="n"/>
      <c r="AJH52" s="0" t="n"/>
      <c r="AJI52" s="0" t="n"/>
      <c r="AJJ52" s="0" t="n"/>
      <c r="AJK52" s="0" t="n"/>
      <c r="AJL52" s="0" t="n"/>
      <c r="AJM52" s="0" t="n"/>
      <c r="AJN52" s="0" t="n"/>
      <c r="AJO52" s="0" t="n"/>
      <c r="AJP52" s="0" t="n"/>
      <c r="AJQ52" s="0" t="n"/>
      <c r="AJR52" s="0" t="n"/>
      <c r="AJS52" s="0" t="n"/>
      <c r="AJT52" s="0" t="n"/>
      <c r="AJU52" s="0" t="n"/>
      <c r="AJV52" s="0" t="n"/>
      <c r="AJW52" s="0" t="n"/>
      <c r="AJX52" s="0" t="n"/>
      <c r="AJY52" s="0" t="n"/>
      <c r="AJZ52" s="0" t="n"/>
      <c r="AKA52" s="0" t="n"/>
      <c r="AKB52" s="0" t="n"/>
      <c r="AKC52" s="0" t="n"/>
      <c r="AKD52" s="0" t="n"/>
      <c r="AKE52" s="0" t="n"/>
      <c r="AKF52" s="0" t="n"/>
      <c r="AKG52" s="0" t="n"/>
      <c r="AKH52" s="0" t="n"/>
      <c r="AKI52" s="0" t="n"/>
      <c r="AKJ52" s="0" t="n"/>
      <c r="AKK52" s="0" t="n"/>
      <c r="AKL52" s="0" t="n"/>
      <c r="AKM52" s="0" t="n"/>
      <c r="AKN52" s="0" t="n"/>
      <c r="AKO52" s="0" t="n"/>
      <c r="AKP52" s="0" t="n"/>
      <c r="AKQ52" s="0" t="n"/>
      <c r="AKR52" s="0" t="n"/>
      <c r="AKS52" s="0" t="n"/>
      <c r="AKT52" s="0" t="n"/>
      <c r="AKU52" s="0" t="n"/>
      <c r="AKV52" s="0" t="n"/>
      <c r="AKW52" s="0" t="n"/>
      <c r="AKX52" s="0" t="n"/>
      <c r="AKY52" s="0" t="n"/>
      <c r="AKZ52" s="0" t="n"/>
      <c r="ALA52" s="0" t="n"/>
      <c r="ALB52" s="0" t="n"/>
      <c r="ALC52" s="0" t="n"/>
      <c r="ALD52" s="0" t="n"/>
      <c r="ALE52" s="0" t="n"/>
      <c r="ALF52" s="0" t="n"/>
      <c r="ALG52" s="0" t="n"/>
      <c r="ALH52" s="0" t="n"/>
      <c r="ALI52" s="0" t="n"/>
      <c r="ALJ52" s="0" t="n"/>
      <c r="ALK52" s="0" t="n"/>
      <c r="ALL52" s="0" t="n"/>
      <c r="ALM52" s="0" t="n"/>
      <c r="ALN52" s="0" t="n"/>
      <c r="ALO52" s="0" t="n"/>
      <c r="ALP52" s="0" t="n"/>
      <c r="ALQ52" s="0" t="n"/>
      <c r="ALR52" s="0" t="n"/>
      <c r="ALS52" s="0" t="n"/>
      <c r="ALT52" s="0" t="n"/>
      <c r="ALU52" s="0" t="n"/>
      <c r="ALV52" s="0" t="n"/>
      <c r="ALW52" s="0" t="n"/>
      <c r="ALX52" s="0" t="n"/>
      <c r="ALY52" s="0" t="n"/>
      <c r="ALZ52" s="0" t="n"/>
      <c r="AMA52" s="0" t="n"/>
      <c r="AMB52" s="0" t="n"/>
      <c r="AMC52" s="0" t="n"/>
      <c r="AMD52" s="0" t="n"/>
      <c r="AME52" s="0" t="n"/>
      <c r="AMF52" s="0" t="n"/>
      <c r="AMG52" s="0" t="n"/>
      <c r="AMH52" s="0" t="n"/>
      <c r="AMI52" s="0" t="n"/>
      <c r="AMJ52" s="0" t="n"/>
      <c r="AMK52" s="0" t="n"/>
    </row>
    <row outlineLevel="0" r="53">
      <c r="B53" s="130" t="s">
        <v>304</v>
      </c>
      <c r="C53" s="101" t="n">
        <v>14.81</v>
      </c>
      <c r="D53" s="131" t="n">
        <f aca="false" ca="false" dt2D="false" dtr="false" t="normal">C53/$C$4</f>
        <v>0.13587155963302752</v>
      </c>
      <c r="E53" s="101" t="n">
        <v>14.59</v>
      </c>
      <c r="F53" s="131" t="n">
        <f aca="false" ca="false" dt2D="false" dtr="false" t="normal">E53/$E$4</f>
        <v>0.12057851239669422</v>
      </c>
      <c r="G53" s="101" t="n">
        <v>59.73</v>
      </c>
      <c r="H53" s="131" t="n">
        <f aca="false" ca="false" dt2D="false" dtr="false" t="normal">G53/$G$4</f>
        <v>0.15198473282442748</v>
      </c>
      <c r="I53" s="101" t="n">
        <v>430.94</v>
      </c>
      <c r="J53" s="131" t="n">
        <f aca="false" ca="false" dt2D="false" dtr="false" t="normal">I53/$I$4</f>
        <v>0.1399610263072426</v>
      </c>
      <c r="L53" s="131" t="n">
        <f aca="false" ca="false" dt2D="false" dtr="false" t="normal">C53*4/I53</f>
        <v>0.13746693275165917</v>
      </c>
      <c r="M53" s="131" t="n">
        <f aca="false" ca="false" dt2D="false" dtr="false" t="normal">E53*9/I53</f>
        <v>0.3047059915533485</v>
      </c>
      <c r="N53" s="131" t="n">
        <f aca="false" ca="false" dt2D="false" dtr="false" t="normal">G53*4/I53</f>
        <v>0.5544159279714113</v>
      </c>
      <c r="O53" s="131" t="n">
        <f aca="false" ca="false" dt2D="false" dtr="false" t="normal">SUM(L53:N53)</f>
        <v>0.9965888522764189</v>
      </c>
    </row>
    <row outlineLevel="0" r="54">
      <c r="B54" s="130" t="s">
        <v>305</v>
      </c>
      <c r="C54" s="101" t="n">
        <v>10.84</v>
      </c>
      <c r="D54" s="131" t="n">
        <f aca="false" ca="false" dt2D="false" dtr="false" t="normal">C54/$C$4</f>
        <v>0.09944954128440367</v>
      </c>
      <c r="E54" s="101" t="n">
        <v>8.06</v>
      </c>
      <c r="F54" s="131" t="n">
        <f aca="false" ca="false" dt2D="false" dtr="false" t="normal">E54/$E$4</f>
        <v>0.06661157024793389</v>
      </c>
      <c r="G54" s="101" t="n">
        <v>44.54</v>
      </c>
      <c r="H54" s="131" t="n">
        <f aca="false" ca="false" dt2D="false" dtr="false" t="normal">G54/$G$4</f>
        <v>0.11333333333333333</v>
      </c>
      <c r="I54" s="101" t="n">
        <v>303.13</v>
      </c>
      <c r="J54" s="131" t="n">
        <f aca="false" ca="false" dt2D="false" dtr="false" t="normal">I54/$I$4</f>
        <v>0.0984507957128938</v>
      </c>
      <c r="L54" s="131" t="n">
        <f aca="false" ca="false" dt2D="false" dtr="false" t="normal">C54*4/I54</f>
        <v>0.14304093953089433</v>
      </c>
      <c r="M54" s="131" t="n">
        <f aca="false" ca="false" dt2D="false" dtr="false" t="normal">E54*9/I54</f>
        <v>0.23930326922442519</v>
      </c>
      <c r="N54" s="131" t="n">
        <f aca="false" ca="false" dt2D="false" dtr="false" t="normal">G54*4/I54</f>
        <v>0.5877346353049847</v>
      </c>
      <c r="O54" s="131" t="n">
        <f aca="false" ca="false" dt2D="false" dtr="false" t="normal">SUM(L54:N54)</f>
        <v>0.9700788440603042</v>
      </c>
    </row>
    <row outlineLevel="0" r="55">
      <c r="B55" s="130" t="s">
        <v>306</v>
      </c>
      <c r="C55" s="101" t="n">
        <v>21.69</v>
      </c>
      <c r="D55" s="131" t="n">
        <f aca="false" ca="false" dt2D="false" dtr="false" t="normal">C55/$C$4</f>
        <v>0.1989908256880734</v>
      </c>
      <c r="E55" s="101" t="n">
        <v>13.03</v>
      </c>
      <c r="F55" s="131" t="n">
        <f aca="false" ca="false" dt2D="false" dtr="false" t="normal">E55/$E$4</f>
        <v>0.10768595041322314</v>
      </c>
      <c r="G55" s="101" t="n">
        <v>39.5</v>
      </c>
      <c r="H55" s="131" t="n">
        <f aca="false" ca="false" dt2D="false" dtr="false" t="normal">G55/$G$4</f>
        <v>0.1005089058524173</v>
      </c>
      <c r="I55" s="101" t="n">
        <v>374.27</v>
      </c>
      <c r="J55" s="131" t="n">
        <f aca="false" ca="false" dt2D="false" dtr="false" t="normal">I55/$I$4</f>
        <v>0.12155569990256576</v>
      </c>
      <c r="L55" s="131" t="n">
        <f aca="false" ca="false" dt2D="false" dtr="false" t="normal">C55*4/I55</f>
        <v>0.23181125925134263</v>
      </c>
      <c r="M55" s="131" t="n">
        <f aca="false" ca="false" dt2D="false" dtr="false" t="normal">E55*9/I55</f>
        <v>0.3133299489673231</v>
      </c>
      <c r="N55" s="131" t="n">
        <f aca="false" ca="false" dt2D="false" dtr="false" t="normal">G55*4/I55</f>
        <v>0.4221551286504395</v>
      </c>
      <c r="O55" s="131" t="n">
        <f aca="false" ca="false" dt2D="false" dtr="false" t="normal">SUM(L55:N55)</f>
        <v>0.9672963368691052</v>
      </c>
    </row>
    <row outlineLevel="0" r="56">
      <c r="B56" s="130" t="s">
        <v>307</v>
      </c>
      <c r="C56" s="101" t="n">
        <v>12.81</v>
      </c>
      <c r="D56" s="131" t="n">
        <f aca="false" ca="false" dt2D="false" dtr="false" t="normal">C56/$C$4</f>
        <v>0.11752293577981651</v>
      </c>
      <c r="E56" s="101" t="n">
        <v>9.85</v>
      </c>
      <c r="F56" s="131" t="n">
        <f aca="false" ca="false" dt2D="false" dtr="false" t="normal">E56/$E$4</f>
        <v>0.08140495867768595</v>
      </c>
      <c r="G56" s="101" t="n">
        <v>65.39</v>
      </c>
      <c r="H56" s="131" t="n">
        <f aca="false" ca="false" dt2D="false" dtr="false" t="normal">G56/$G$4</f>
        <v>0.16638676844783715</v>
      </c>
      <c r="I56" s="101" t="n">
        <v>409.96</v>
      </c>
      <c r="J56" s="131" t="n">
        <f aca="false" ca="false" dt2D="false" dtr="false" t="normal">I56/$I$4</f>
        <v>0.13314712569015913</v>
      </c>
      <c r="L56" s="131" t="n">
        <f aca="false" ca="false" dt2D="false" dtr="false" t="normal">C56*4/I56</f>
        <v>0.12498780368816471</v>
      </c>
      <c r="M56" s="131" t="n">
        <f aca="false" ca="false" dt2D="false" dtr="false" t="normal">E56*9/I56</f>
        <v>0.2162406088398868</v>
      </c>
      <c r="N56" s="131" t="n">
        <f aca="false" ca="false" dt2D="false" dtr="false" t="normal">G56*4/I56</f>
        <v>0.6380134647282663</v>
      </c>
      <c r="O56" s="131" t="n">
        <f aca="false" ca="false" dt2D="false" dtr="false" t="normal">SUM(L56:N56)</f>
        <v>0.9792418772563178</v>
      </c>
    </row>
    <row outlineLevel="0" r="57">
      <c r="B57" s="130" t="s">
        <v>308</v>
      </c>
      <c r="C57" s="101" t="n">
        <v>14.41</v>
      </c>
      <c r="D57" s="131" t="n">
        <f aca="false" ca="false" dt2D="false" dtr="false" t="normal">C57/$C$4</f>
        <v>0.13220183486238532</v>
      </c>
      <c r="E57" s="101" t="n">
        <v>16.52</v>
      </c>
      <c r="F57" s="131" t="n">
        <f aca="false" ca="false" dt2D="false" dtr="false" t="normal">E57/$E$4</f>
        <v>0.1365289256198347</v>
      </c>
      <c r="G57" s="101" t="n">
        <v>66.04</v>
      </c>
      <c r="H57" s="131" t="n">
        <f aca="false" ca="false" dt2D="false" dtr="false" t="normal">G57/$G$4</f>
        <v>0.1680407124681934</v>
      </c>
      <c r="I57" s="101" t="n">
        <v>483.79</v>
      </c>
      <c r="J57" s="131" t="n">
        <f aca="false" ca="false" dt2D="false" dtr="false" t="normal">I57/$I$4</f>
        <v>0.15712569015914257</v>
      </c>
      <c r="L57" s="131" t="n">
        <f aca="false" ca="false" dt2D="false" dtr="false" t="normal">C57*4/I57</f>
        <v>0.1191426031956014</v>
      </c>
      <c r="M57" s="131" t="n">
        <f aca="false" ca="false" dt2D="false" dtr="false" t="normal">E57*9/I57</f>
        <v>0.3073234254531925</v>
      </c>
      <c r="N57" s="131" t="n">
        <f aca="false" ca="false" dt2D="false" dtr="false" t="normal">G57*4/I57</f>
        <v>0.5460220343537485</v>
      </c>
      <c r="O57" s="131" t="n">
        <f aca="false" ca="false" dt2D="false" dtr="false" t="normal">SUM(L57:N57)</f>
        <v>0.9724880630025424</v>
      </c>
    </row>
    <row outlineLevel="0" r="58">
      <c r="B58" s="130" t="s">
        <v>309</v>
      </c>
      <c r="C58" s="101" t="n">
        <v>10.15</v>
      </c>
      <c r="D58" s="131" t="n">
        <f aca="false" ca="false" dt2D="false" dtr="false" t="normal">C58/$C$4</f>
        <v>0.09311926605504588</v>
      </c>
      <c r="E58" s="101" t="n">
        <v>13.42</v>
      </c>
      <c r="F58" s="131" t="n">
        <f aca="false" ca="false" dt2D="false" dtr="false" t="normal">E58/$E$4</f>
        <v>0.1109090909090909</v>
      </c>
      <c r="G58" s="101" t="n">
        <v>43.32</v>
      </c>
      <c r="H58" s="131" t="n">
        <f aca="false" ca="false" dt2D="false" dtr="false" t="normal">G58/$G$4</f>
        <v>0.11022900763358778</v>
      </c>
      <c r="I58" s="101" t="n">
        <v>332.69</v>
      </c>
      <c r="J58" s="131" t="n">
        <f aca="false" ca="false" dt2D="false" dtr="false" t="normal">I58/$I$4</f>
        <v>0.10805131536213056</v>
      </c>
      <c r="L58" s="131" t="n">
        <f aca="false" ca="false" dt2D="false" dtr="false" t="normal">C58*4/I58</f>
        <v>0.12203552857014037</v>
      </c>
      <c r="M58" s="131" t="n">
        <f aca="false" ca="false" dt2D="false" dtr="false" t="normal">E58*9/I58</f>
        <v>0.36304066849018607</v>
      </c>
      <c r="N58" s="131" t="n">
        <f aca="false" ca="false" dt2D="false" dtr="false" t="normal">G58*4/I58</f>
        <v>0.520845231296402</v>
      </c>
      <c r="O58" s="131" t="n">
        <f aca="false" ca="false" dt2D="false" dtr="false" t="normal">SUM(L58:N58)</f>
        <v>1.0059214283567286</v>
      </c>
    </row>
    <row outlineLevel="0" r="59">
      <c r="B59" s="130" t="s">
        <v>310</v>
      </c>
      <c r="C59" s="101" t="n">
        <v>13.81</v>
      </c>
      <c r="D59" s="131" t="n">
        <f aca="false" ca="false" dt2D="false" dtr="false" t="normal">C59/$C$4</f>
        <v>0.12669724770642202</v>
      </c>
      <c r="E59" s="101" t="n">
        <v>12.57</v>
      </c>
      <c r="F59" s="131" t="n">
        <f aca="false" ca="false" dt2D="false" dtr="false" t="normal">E59/$E$4</f>
        <v>0.10388429752066115</v>
      </c>
      <c r="G59" s="101" t="n">
        <v>60.26</v>
      </c>
      <c r="H59" s="131" t="n">
        <f aca="false" ca="false" dt2D="false" dtr="false" t="normal">G59/$G$4</f>
        <v>0.15333333333333332</v>
      </c>
      <c r="I59" s="101" t="n">
        <v>416.92</v>
      </c>
      <c r="J59" s="131" t="n">
        <f aca="false" ca="false" dt2D="false" dtr="false" t="normal">I59/$I$4</f>
        <v>0.13540759987008769</v>
      </c>
      <c r="L59" s="131" t="n">
        <f aca="false" ca="false" dt2D="false" dtr="false" t="normal">C59*4/I59</f>
        <v>0.13249544277079536</v>
      </c>
      <c r="M59" s="131" t="n">
        <f aca="false" ca="false" dt2D="false" dtr="false" t="normal">E59*9/I59</f>
        <v>0.27134702101122515</v>
      </c>
      <c r="N59" s="131" t="n">
        <f aca="false" ca="false" dt2D="false" dtr="false" t="normal">G59*4/I59</f>
        <v>0.578144488151204</v>
      </c>
      <c r="O59" s="131" t="n">
        <f aca="false" ca="false" dt2D="false" dtr="false" t="normal">SUM(L59:N59)</f>
        <v>0.9819869519332245</v>
      </c>
    </row>
    <row outlineLevel="0" r="60">
      <c r="B60" s="130" t="s">
        <v>311</v>
      </c>
      <c r="C60" s="101" t="n">
        <v>11.18</v>
      </c>
      <c r="D60" s="131" t="n">
        <f aca="false" ca="false" dt2D="false" dtr="false" t="normal">C60/$C$4</f>
        <v>0.10256880733944954</v>
      </c>
      <c r="E60" s="101" t="n">
        <v>8.13</v>
      </c>
      <c r="F60" s="131" t="n">
        <f aca="false" ca="false" dt2D="false" dtr="false" t="normal">E60/$E$4</f>
        <v>0.0671900826446281</v>
      </c>
      <c r="G60" s="101" t="n">
        <v>55.68</v>
      </c>
      <c r="H60" s="131" t="n">
        <f aca="false" ca="false" dt2D="false" dtr="false" t="normal">G60/$G$4</f>
        <v>0.1416793893129771</v>
      </c>
      <c r="I60" s="101" t="n">
        <v>347.34</v>
      </c>
      <c r="J60" s="131" t="n">
        <f aca="false" ca="false" dt2D="false" dtr="false" t="normal">I60/$I$4</f>
        <v>0.11280935368626177</v>
      </c>
      <c r="L60" s="131" t="n">
        <f aca="false" ca="false" dt2D="false" dtr="false" t="normal">C60*4/I60</f>
        <v>0.12874992802441412</v>
      </c>
      <c r="M60" s="131" t="n">
        <f aca="false" ca="false" dt2D="false" dtr="false" t="normal">E60*9/I60</f>
        <v>0.21065814475729835</v>
      </c>
      <c r="N60" s="131" t="n">
        <f aca="false" ca="false" dt2D="false" dtr="false" t="normal">G60*4/I60</f>
        <v>0.64121609949905</v>
      </c>
      <c r="O60" s="131" t="n">
        <f aca="false" ca="false" dt2D="false" dtr="false" t="normal">SUM(L60:N60)</f>
        <v>0.9806241722807625</v>
      </c>
    </row>
    <row outlineLevel="0" r="61">
      <c r="B61" s="130" t="s">
        <v>312</v>
      </c>
      <c r="C61" s="101" t="n">
        <v>19.29</v>
      </c>
      <c r="D61" s="131" t="n">
        <f aca="false" ca="false" dt2D="false" dtr="false" t="normal">C61/$C$4</f>
        <v>0.17697247706422017</v>
      </c>
      <c r="E61" s="101" t="n">
        <v>15.03</v>
      </c>
      <c r="F61" s="131" t="n">
        <f aca="false" ca="false" dt2D="false" dtr="false" t="normal">E61/$E$4</f>
        <v>0.12421487603305785</v>
      </c>
      <c r="G61" s="101" t="n">
        <v>35.9</v>
      </c>
      <c r="H61" s="131" t="n">
        <f aca="false" ca="false" dt2D="false" dtr="false" t="normal">G61/$G$4</f>
        <v>0.09134860050890585</v>
      </c>
      <c r="I61" s="101" t="n">
        <v>366.27</v>
      </c>
      <c r="J61" s="131" t="n">
        <f aca="false" ca="false" dt2D="false" dtr="false" t="normal">I61/$I$4</f>
        <v>0.11895745371873985</v>
      </c>
      <c r="L61" s="131" t="n">
        <f aca="false" ca="false" dt2D="false" dtr="false" t="normal">C61*4/I61</f>
        <v>0.2106642640674912</v>
      </c>
      <c r="M61" s="131" t="n">
        <f aca="false" ca="false" dt2D="false" dtr="false" t="normal">E61*9/I61</f>
        <v>0.3693177164386927</v>
      </c>
      <c r="N61" s="131" t="n">
        <f aca="false" ca="false" dt2D="false" dtr="false" t="normal">G61*4/I61</f>
        <v>0.39206050181560054</v>
      </c>
      <c r="O61" s="131" t="n">
        <f aca="false" ca="false" dt2D="false" dtr="false" t="normal">SUM(L61:N61)</f>
        <v>0.9720424823217844</v>
      </c>
    </row>
    <row outlineLevel="0" r="62">
      <c r="B62" s="130" t="s">
        <v>313</v>
      </c>
      <c r="C62" s="101" t="n">
        <v>9.47</v>
      </c>
      <c r="D62" s="131" t="n">
        <f aca="false" ca="false" dt2D="false" dtr="false" t="normal">C62/$C$4</f>
        <v>0.08688073394495413</v>
      </c>
      <c r="E62" s="101" t="n">
        <v>10.89</v>
      </c>
      <c r="F62" s="131" t="n">
        <f aca="false" ca="false" dt2D="false" dtr="false" t="normal">E62/$E$4</f>
        <v>0.09000000000000001</v>
      </c>
      <c r="G62" s="101" t="n">
        <v>34.32</v>
      </c>
      <c r="H62" s="131" t="n">
        <f aca="false" ca="false" dt2D="false" dtr="false" t="normal">G62/$G$4</f>
        <v>0.08732824427480916</v>
      </c>
      <c r="I62" s="101" t="n">
        <v>276.86</v>
      </c>
      <c r="J62" s="131" t="n">
        <f aca="false" ca="false" dt2D="false" dtr="false" t="normal">I62/$I$4</f>
        <v>0.08991880480675545</v>
      </c>
      <c r="L62" s="131" t="n">
        <f aca="false" ca="false" dt2D="false" dtr="false" t="normal">C62*4/I62</f>
        <v>0.13682005345662068</v>
      </c>
      <c r="M62" s="131" t="n">
        <f aca="false" ca="false" dt2D="false" dtr="false" t="normal">E62*9/I62</f>
        <v>0.3540056346167738</v>
      </c>
      <c r="N62" s="131" t="n">
        <f aca="false" ca="false" dt2D="false" dtr="false" t="normal">G62*4/I62</f>
        <v>0.4958462760962219</v>
      </c>
      <c r="O62" s="131" t="n">
        <f aca="false" ca="false" dt2D="false" dtr="false" t="normal">SUM(L62:N62)</f>
        <v>0.9866719641696164</v>
      </c>
    </row>
    <row outlineLevel="0" r="63">
      <c r="B63" s="130" t="s">
        <v>314</v>
      </c>
      <c r="C63" s="101" t="n">
        <v>15.76</v>
      </c>
      <c r="D63" s="131" t="n">
        <f aca="false" ca="false" dt2D="false" dtr="false" t="normal">C63/$C$4</f>
        <v>0.14458715596330274</v>
      </c>
      <c r="E63" s="101" t="n">
        <v>14.59</v>
      </c>
      <c r="F63" s="131" t="n">
        <f aca="false" ca="false" dt2D="false" dtr="false" t="normal">E63/$E$4</f>
        <v>0.12057851239669422</v>
      </c>
      <c r="G63" s="101" t="n">
        <v>61.58</v>
      </c>
      <c r="H63" s="131" t="n">
        <f aca="false" ca="false" dt2D="false" dtr="false" t="normal">G63/$G$4</f>
        <v>0.15669211195928753</v>
      </c>
      <c r="I63" s="101" t="n">
        <v>448.44</v>
      </c>
      <c r="J63" s="131" t="n">
        <f aca="false" ca="false" dt2D="false" dtr="false" t="normal">I63/$I$4</f>
        <v>0.1456446898343618</v>
      </c>
      <c r="L63" s="131" t="n">
        <f aca="false" ca="false" dt2D="false" dtr="false" t="normal">C63*4/I63</f>
        <v>0.1405762197841406</v>
      </c>
      <c r="M63" s="131" t="n">
        <f aca="false" ca="false" dt2D="false" dtr="false" t="normal">E63*9/I63</f>
        <v>0.2928150923200428</v>
      </c>
      <c r="N63" s="131" t="n">
        <f aca="false" ca="false" dt2D="false" dtr="false" t="normal">G63*4/I63</f>
        <v>0.5492819552225493</v>
      </c>
      <c r="O63" s="131" t="n">
        <f aca="false" ca="false" dt2D="false" dtr="false" t="normal">SUM(L63:N63)</f>
        <v>0.9826732673267327</v>
      </c>
    </row>
    <row outlineLevel="0" r="64">
      <c r="B64" s="130" t="s">
        <v>315</v>
      </c>
      <c r="C64" s="101" t="n">
        <v>10.64</v>
      </c>
      <c r="D64" s="131" t="n">
        <f aca="false" ca="false" dt2D="false" dtr="false" t="normal">C64/$C$4</f>
        <v>0.09761467889908257</v>
      </c>
      <c r="E64" s="101" t="n">
        <v>8.26</v>
      </c>
      <c r="F64" s="131" t="n">
        <f aca="false" ca="false" dt2D="false" dtr="false" t="normal">E64/$E$4</f>
        <v>0.06826446280991735</v>
      </c>
      <c r="G64" s="101" t="n">
        <v>51.84</v>
      </c>
      <c r="H64" s="131" t="n">
        <f aca="false" ca="false" dt2D="false" dtr="false" t="normal">G64/$G$4</f>
        <v>0.1319083969465649</v>
      </c>
      <c r="I64" s="101" t="n">
        <v>328.13</v>
      </c>
      <c r="J64" s="131" t="n">
        <f aca="false" ca="false" dt2D="false" dtr="false" t="normal">I64/$I$4</f>
        <v>0.10657031503734979</v>
      </c>
      <c r="L64" s="131" t="n">
        <f aca="false" ca="false" dt2D="false" dtr="false" t="normal">C64*4/I64</f>
        <v>0.12970469021424436</v>
      </c>
      <c r="M64" s="131" t="n">
        <f aca="false" ca="false" dt2D="false" dtr="false" t="normal">E64*9/I64</f>
        <v>0.2265565477097492</v>
      </c>
      <c r="N64" s="131" t="n">
        <f aca="false" ca="false" dt2D="false" dtr="false" t="normal">G64*4/I64</f>
        <v>0.6319446560814312</v>
      </c>
      <c r="O64" s="131" t="n">
        <f aca="false" ca="false" dt2D="false" dtr="false" t="normal">SUM(L64:N64)</f>
        <v>0.9882058940054248</v>
      </c>
    </row>
    <row outlineLevel="0" r="65">
      <c r="B65" s="130" t="s">
        <v>316</v>
      </c>
      <c r="C65" s="101" t="n">
        <v>21.89</v>
      </c>
      <c r="D65" s="131" t="n">
        <f aca="false" ca="false" dt2D="false" dtr="false" t="normal">C65/$C$4</f>
        <v>0.2008256880733945</v>
      </c>
      <c r="E65" s="101" t="n">
        <v>12.83</v>
      </c>
      <c r="F65" s="131" t="n">
        <f aca="false" ca="false" dt2D="false" dtr="false" t="normal">E65/$E$4</f>
        <v>0.10603305785123968</v>
      </c>
      <c r="G65" s="101" t="n">
        <v>32.2</v>
      </c>
      <c r="H65" s="131" t="n">
        <f aca="false" ca="false" dt2D="false" dtr="false" t="normal">G65/$G$4</f>
        <v>0.08193384223918576</v>
      </c>
      <c r="I65" s="101" t="n">
        <v>349.27</v>
      </c>
      <c r="J65" s="131" t="n">
        <f aca="false" ca="false" dt2D="false" dtr="false" t="normal">I65/$I$4</f>
        <v>0.11343618057810977</v>
      </c>
      <c r="L65" s="131" t="n">
        <f aca="false" ca="false" dt2D="false" dtr="false" t="normal">C65*4/I65</f>
        <v>0.2506943052652676</v>
      </c>
      <c r="M65" s="131" t="n">
        <f aca="false" ca="false" dt2D="false" dtr="false" t="normal">E65*9/I65</f>
        <v>0.3306038308471956</v>
      </c>
      <c r="N65" s="131" t="n">
        <f aca="false" ca="false" dt2D="false" dtr="false" t="normal">G65*4/I65</f>
        <v>0.3687691470781917</v>
      </c>
      <c r="O65" s="131" t="n">
        <f aca="false" ca="false" dt2D="false" dtr="false" t="normal">SUM(L65:N65)</f>
        <v>0.9500672831906549</v>
      </c>
    </row>
    <row outlineLevel="0" r="66">
      <c r="B66" s="130" t="s">
        <v>317</v>
      </c>
      <c r="C66" s="101" t="n">
        <v>14.78</v>
      </c>
      <c r="D66" s="131" t="n">
        <f aca="false" ca="false" dt2D="false" dtr="false" t="normal">C66/$C$4</f>
        <v>0.13559633027522935</v>
      </c>
      <c r="E66" s="101" t="n">
        <v>22.84</v>
      </c>
      <c r="F66" s="131" t="n">
        <f aca="false" ca="false" dt2D="false" dtr="false" t="normal">E66/$E$4</f>
        <v>0.1887603305785124</v>
      </c>
      <c r="G66" s="101" t="n">
        <v>61.09</v>
      </c>
      <c r="H66" s="131" t="n">
        <f aca="false" ca="false" dt2D="false" dtr="false" t="normal">G66/$G$4</f>
        <v>0.15544529262086515</v>
      </c>
      <c r="I66" s="101" t="n">
        <v>506.94</v>
      </c>
      <c r="J66" s="131" t="n">
        <f aca="false" ca="false" dt2D="false" dtr="false" t="normal">I66/$I$4</f>
        <v>0.16464436505358881</v>
      </c>
      <c r="L66" s="131" t="n">
        <f aca="false" ca="false" dt2D="false" dtr="false" t="normal">C66*4/I66</f>
        <v>0.1166212964058863</v>
      </c>
      <c r="M66" s="131" t="n">
        <f aca="false" ca="false" dt2D="false" dtr="false" t="normal">E66*9/I66</f>
        <v>0.40549177417445853</v>
      </c>
      <c r="N66" s="131" t="n">
        <f aca="false" ca="false" dt2D="false" dtr="false" t="normal">G66*4/I66</f>
        <v>0.48202943149090627</v>
      </c>
      <c r="O66" s="131" t="n">
        <f aca="false" ca="false" dt2D="false" dtr="false" t="normal">SUM(L66:N66)</f>
        <v>1.004142502071251</v>
      </c>
    </row>
    <row outlineLevel="0" r="67">
      <c r="B67" s="130" t="s">
        <v>318</v>
      </c>
      <c r="C67" s="101" t="n">
        <v>14.56</v>
      </c>
      <c r="D67" s="131" t="n">
        <f aca="false" ca="false" dt2D="false" dtr="false" t="normal">C67/$C$4</f>
        <v>0.13357798165137616</v>
      </c>
      <c r="E67" s="101" t="n">
        <v>16.72</v>
      </c>
      <c r="F67" s="131" t="n">
        <f aca="false" ca="false" dt2D="false" dtr="false" t="normal">E67/$E$4</f>
        <v>0.13818181818181818</v>
      </c>
      <c r="G67" s="101" t="n">
        <v>74.89</v>
      </c>
      <c r="H67" s="131" t="n">
        <f aca="false" ca="false" dt2D="false" dtr="false" t="normal">G67/$G$4</f>
        <v>0.19055979643765902</v>
      </c>
      <c r="I67" s="101" t="n">
        <v>515.29</v>
      </c>
      <c r="J67" s="131" t="n">
        <f aca="false" ca="false" dt2D="false" dtr="false" t="normal">I67/$I$4</f>
        <v>0.16735628450795711</v>
      </c>
      <c r="L67" s="131" t="n">
        <f aca="false" ca="false" dt2D="false" dtr="false" t="normal">C67*4/I67</f>
        <v>0.11302373420792176</v>
      </c>
      <c r="M67" s="131" t="n">
        <f aca="false" ca="false" dt2D="false" dtr="false" t="normal">E67*9/I67</f>
        <v>0.29202973083118244</v>
      </c>
      <c r="N67" s="131" t="n">
        <f aca="false" ca="false" dt2D="false" dtr="false" t="normal">G67*4/I67</f>
        <v>0.5813425449746745</v>
      </c>
      <c r="O67" s="131" t="n">
        <f aca="false" ca="false" dt2D="false" dtr="false" t="normal">SUM(L67:N67)</f>
        <v>0.9863960100137787</v>
      </c>
    </row>
    <row outlineLevel="0" r="68">
      <c r="B68" s="130" t="s">
        <v>319</v>
      </c>
      <c r="C68" s="101" t="n">
        <v>10.55</v>
      </c>
      <c r="D68" s="131" t="n">
        <f aca="false" ca="false" dt2D="false" dtr="false" t="normal">C68/$C$4</f>
        <v>0.09678899082568808</v>
      </c>
      <c r="E68" s="101" t="n">
        <v>13.42</v>
      </c>
      <c r="F68" s="131" t="n">
        <f aca="false" ca="false" dt2D="false" dtr="false" t="normal">E68/$E$4</f>
        <v>0.1109090909090909</v>
      </c>
      <c r="G68" s="101" t="n">
        <v>41.62</v>
      </c>
      <c r="H68" s="131" t="n">
        <f aca="false" ca="false" dt2D="false" dtr="false" t="normal">G68/$G$4</f>
        <v>0.10590330788804071</v>
      </c>
      <c r="I68" s="101" t="n">
        <v>332.69</v>
      </c>
      <c r="J68" s="131" t="n">
        <f aca="false" ca="false" dt2D="false" dtr="false" t="normal">I68/$I$4</f>
        <v>0.10805131536213056</v>
      </c>
      <c r="L68" s="131" t="n">
        <f aca="false" ca="false" dt2D="false" dtr="false" t="normal">C68*4/I68</f>
        <v>0.12684481048423457</v>
      </c>
      <c r="M68" s="131" t="n">
        <f aca="false" ca="false" dt2D="false" dtr="false" t="normal">E68*9/I68</f>
        <v>0.36304066849018607</v>
      </c>
      <c r="N68" s="131" t="n">
        <f aca="false" ca="false" dt2D="false" dtr="false" t="normal">G68*4/I68</f>
        <v>0.5004057831615016</v>
      </c>
      <c r="O68" s="131" t="n">
        <f aca="false" ca="false" dt2D="false" dtr="false" t="normal">SUM(L68:N68)</f>
        <v>0.9902912621359223</v>
      </c>
    </row>
    <row outlineLevel="0" r="69">
      <c r="B69" s="130" t="s">
        <v>320</v>
      </c>
      <c r="C69" s="101" t="n">
        <v>13.61</v>
      </c>
      <c r="D69" s="131" t="n">
        <f aca="false" ca="false" dt2D="false" dtr="false" t="normal">C69/$C$4</f>
        <v>0.12486238532110092</v>
      </c>
      <c r="E69" s="101" t="n">
        <v>12.77</v>
      </c>
      <c r="F69" s="131" t="n">
        <f aca="false" ca="false" dt2D="false" dtr="false" t="normal">E69/$E$4</f>
        <v>0.10553719008264463</v>
      </c>
      <c r="G69" s="101" t="n">
        <v>67.56</v>
      </c>
      <c r="H69" s="131" t="n">
        <f aca="false" ca="false" dt2D="false" dtr="false" t="normal">G69/$G$4</f>
        <v>0.1719083969465649</v>
      </c>
      <c r="I69" s="101" t="n">
        <v>441.92</v>
      </c>
      <c r="J69" s="131" t="n">
        <f aca="false" ca="false" dt2D="false" dtr="false" t="normal">I69/$I$4</f>
        <v>0.1435271191945437</v>
      </c>
      <c r="L69" s="131" t="n">
        <f aca="false" ca="false" dt2D="false" dtr="false" t="normal">C69*4/I69</f>
        <v>0.12318971759594496</v>
      </c>
      <c r="M69" s="131" t="n">
        <f aca="false" ca="false" dt2D="false" dtr="false" t="normal">E69*9/I69</f>
        <v>0.2600696958725561</v>
      </c>
      <c r="N69" s="131" t="n">
        <f aca="false" ca="false" dt2D="false" dtr="false" t="normal">G69*4/I69</f>
        <v>0.61151339608979</v>
      </c>
      <c r="O69" s="131" t="n">
        <f aca="false" ca="false" dt2D="false" dtr="false" t="normal">SUM(L69:N69)</f>
        <v>0.9947728095582911</v>
      </c>
    </row>
    <row outlineLevel="0" r="70">
      <c r="B70" s="130" t="s">
        <v>321</v>
      </c>
      <c r="C70" s="101" t="n">
        <v>12.13</v>
      </c>
      <c r="D70" s="131" t="n">
        <f aca="false" ca="false" dt2D="false" dtr="false" t="normal">C70/$C$4</f>
        <v>0.11128440366972478</v>
      </c>
      <c r="E70" s="101" t="n">
        <v>8.13</v>
      </c>
      <c r="F70" s="131" t="n">
        <f aca="false" ca="false" dt2D="false" dtr="false" t="normal">E70/$E$4</f>
        <v>0.0671900826446281</v>
      </c>
      <c r="G70" s="101" t="n">
        <v>57.53</v>
      </c>
      <c r="H70" s="131" t="n">
        <f aca="false" ca="false" dt2D="false" dtr="false" t="normal">G70/$G$4</f>
        <v>0.14638676844783716</v>
      </c>
      <c r="I70" s="101" t="n">
        <v>364.84</v>
      </c>
      <c r="J70" s="131" t="n">
        <f aca="false" ca="false" dt2D="false" dtr="false" t="normal">I70/$I$4</f>
        <v>0.11849301721338096</v>
      </c>
      <c r="L70" s="131" t="n">
        <f aca="false" ca="false" dt2D="false" dtr="false" t="normal">C70*4/I70</f>
        <v>0.13298980374958888</v>
      </c>
      <c r="M70" s="131" t="n">
        <f aca="false" ca="false" dt2D="false" dtr="false" t="normal">E70*9/I70</f>
        <v>0.200553667361035</v>
      </c>
      <c r="N70" s="131" t="n">
        <f aca="false" ca="false" dt2D="false" dtr="false" t="normal">G70*4/I70</f>
        <v>0.6307422431750905</v>
      </c>
      <c r="O70" s="131" t="n">
        <f aca="false" ca="false" dt2D="false" dtr="false" t="normal">SUM(L70:N70)</f>
        <v>0.9642857142857144</v>
      </c>
    </row>
    <row outlineLevel="0" r="71">
      <c r="B71" s="130" t="s">
        <v>322</v>
      </c>
      <c r="C71" s="101" t="n">
        <v>19.49</v>
      </c>
      <c r="D71" s="131" t="n">
        <f aca="false" ca="false" dt2D="false" dtr="false" t="normal">C71/$C$4</f>
        <v>0.17880733944954127</v>
      </c>
      <c r="E71" s="101" t="n">
        <v>14.83</v>
      </c>
      <c r="F71" s="131" t="n">
        <f aca="false" ca="false" dt2D="false" dtr="false" t="normal">E71/$E$4</f>
        <v>0.12256198347107439</v>
      </c>
      <c r="G71" s="101" t="n">
        <v>28.6</v>
      </c>
      <c r="H71" s="131" t="n">
        <f aca="false" ca="false" dt2D="false" dtr="false" t="normal">G71/$G$4</f>
        <v>0.0727735368956743</v>
      </c>
      <c r="I71" s="101" t="n">
        <v>341.27</v>
      </c>
      <c r="J71" s="131" t="n">
        <f aca="false" ca="false" dt2D="false" dtr="false" t="normal">I71/$I$4</f>
        <v>0.11083793439428385</v>
      </c>
      <c r="L71" s="131" t="n">
        <f aca="false" ca="false" dt2D="false" dtr="false" t="normal">C71*4/I71</f>
        <v>0.2284408239810121</v>
      </c>
      <c r="M71" s="131" t="n">
        <f aca="false" ca="false" dt2D="false" dtr="false" t="normal">E71*9/I71</f>
        <v>0.3910979576288569</v>
      </c>
      <c r="N71" s="131" t="n">
        <f aca="false" ca="false" dt2D="false" dtr="false" t="normal">G71*4/I71</f>
        <v>0.3352184487356053</v>
      </c>
      <c r="O71" s="131" t="n">
        <f aca="false" ca="false" dt2D="false" dtr="false" t="normal">SUM(L71:N71)</f>
        <v>0.9547572303454743</v>
      </c>
    </row>
    <row outlineLevel="0" r="72">
      <c r="B72" s="130" t="s">
        <v>323</v>
      </c>
      <c r="C72" s="101" t="n">
        <v>9.47</v>
      </c>
      <c r="D72" s="131" t="n">
        <f aca="false" ca="false" dt2D="false" dtr="false" t="normal">C72/$C$4</f>
        <v>0.08688073394495413</v>
      </c>
      <c r="E72" s="101" t="n">
        <v>10.89</v>
      </c>
      <c r="F72" s="131" t="n">
        <f aca="false" ca="false" dt2D="false" dtr="false" t="normal">E72/$E$4</f>
        <v>0.09000000000000001</v>
      </c>
      <c r="G72" s="101" t="n">
        <v>34.32</v>
      </c>
      <c r="H72" s="131" t="n">
        <f aca="false" ca="false" dt2D="false" dtr="false" t="normal">G72/$G$4</f>
        <v>0.08732824427480916</v>
      </c>
      <c r="I72" s="101" t="n">
        <v>276.86</v>
      </c>
      <c r="J72" s="131" t="n">
        <f aca="false" ca="false" dt2D="false" dtr="false" t="normal">I72/$I$4</f>
        <v>0.08991880480675545</v>
      </c>
      <c r="L72" s="131" t="n">
        <f aca="false" ca="false" dt2D="false" dtr="false" t="normal">C72*4/I72</f>
        <v>0.13682005345662068</v>
      </c>
      <c r="M72" s="131" t="n">
        <f aca="false" ca="false" dt2D="false" dtr="false" t="normal">E72*9/I72</f>
        <v>0.3540056346167738</v>
      </c>
      <c r="N72" s="131" t="n">
        <f aca="false" ca="false" dt2D="false" dtr="false" t="normal">G72*4/I72</f>
        <v>0.4958462760962219</v>
      </c>
      <c r="O72" s="131" t="n">
        <f aca="false" ca="false" dt2D="false" dtr="false" t="normal">SUM(L72:N72)</f>
        <v>0.9866719641696164</v>
      </c>
    </row>
    <row customFormat="true" ht="16.5" outlineLevel="0" r="73" s="139">
      <c r="A73" s="132" t="n"/>
      <c r="B73" s="138" t="s">
        <v>324</v>
      </c>
      <c r="C73" s="134" t="n">
        <v>14.07</v>
      </c>
      <c r="D73" s="140" t="n">
        <f aca="false" ca="false" dt2D="false" dtr="false" t="normal">SUM(D53:D72)/20</f>
        <v>0.12905504587155964</v>
      </c>
      <c r="E73" s="134" t="n">
        <v>12.87</v>
      </c>
      <c r="F73" s="140" t="n">
        <f aca="false" ca="false" dt2D="false" dtr="false" t="normal">SUM(F53:F72)/20</f>
        <v>0.10635123966942148</v>
      </c>
      <c r="G73" s="134" t="n">
        <v>50.8</v>
      </c>
      <c r="H73" s="140" t="n">
        <f aca="false" ca="false" dt2D="false" dtr="false" t="normal">SUM(H53:H72)/20</f>
        <v>0.12925063613231552</v>
      </c>
      <c r="I73" s="134" t="n">
        <v>382.39</v>
      </c>
      <c r="J73" s="140" t="n">
        <f aca="false" ca="false" dt2D="false" dtr="false" t="normal">SUM(J53:J72)/20</f>
        <v>0.12419324455992205</v>
      </c>
      <c r="K73" s="132" t="n"/>
      <c r="L73" s="140" t="n">
        <f aca="false" ca="false" dt2D="false" dtr="false" t="normal">C73*4/I73</f>
        <v>0.14717958105598997</v>
      </c>
      <c r="M73" s="140" t="n">
        <f aca="false" ca="false" dt2D="false" dtr="false" t="normal">E73*9/I73</f>
        <v>0.30291064096864456</v>
      </c>
      <c r="N73" s="140" t="n">
        <f aca="false" ca="false" dt2D="false" dtr="false" t="normal">G73*4/I73</f>
        <v>0.5313946494416695</v>
      </c>
      <c r="O73" s="140" t="n">
        <f aca="false" ca="false" dt2D="false" dtr="false" t="normal">SUM(L73:N73)</f>
        <v>0.981484871466304</v>
      </c>
      <c r="P73" s="132" t="n"/>
      <c r="Q73" s="132" t="n"/>
      <c r="R73" s="141" t="n"/>
      <c r="S73" s="141" t="n"/>
      <c r="T73" s="141" t="n"/>
      <c r="U73" s="141" t="n"/>
      <c r="V73" s="132" t="n"/>
      <c r="W73" s="132" t="n"/>
      <c r="X73" s="132" t="n"/>
      <c r="Y73" s="132" t="n"/>
      <c r="Z73" s="132" t="n"/>
      <c r="AA73" s="132" t="n"/>
      <c r="AB73" s="132" t="n"/>
      <c r="AC73" s="132" t="n"/>
      <c r="AD73" s="132" t="n"/>
      <c r="AE73" s="132" t="n"/>
      <c r="AF73" s="132" t="n"/>
      <c r="AG73" s="132" t="n"/>
      <c r="AH73" s="132" t="n"/>
      <c r="AI73" s="132" t="n"/>
      <c r="AJ73" s="132" t="n"/>
      <c r="AK73" s="132" t="n"/>
      <c r="AL73" s="132" t="n"/>
      <c r="AM73" s="132" t="n"/>
      <c r="AN73" s="132" t="n"/>
      <c r="AO73" s="132" t="n"/>
      <c r="AP73" s="132" t="n"/>
      <c r="AQ73" s="132" t="n"/>
      <c r="AR73" s="132" t="n"/>
      <c r="AS73" s="132" t="n"/>
      <c r="AT73" s="132" t="n"/>
      <c r="AU73" s="132" t="n"/>
      <c r="AV73" s="132" t="n"/>
      <c r="AW73" s="132" t="n"/>
      <c r="AX73" s="132" t="n"/>
      <c r="AY73" s="132" t="n"/>
      <c r="AZ73" s="132" t="n"/>
      <c r="BA73" s="132" t="n"/>
      <c r="BB73" s="132" t="n"/>
      <c r="BC73" s="132" t="n"/>
      <c r="BD73" s="132" t="n"/>
      <c r="BE73" s="132" t="n"/>
      <c r="BF73" s="132" t="n"/>
      <c r="BG73" s="132" t="n"/>
      <c r="BH73" s="132" t="n"/>
      <c r="BI73" s="132" t="n"/>
      <c r="BJ73" s="132" t="n"/>
      <c r="BK73" s="132" t="n"/>
      <c r="BL73" s="132" t="n"/>
      <c r="BM73" s="132" t="n"/>
      <c r="BN73" s="132" t="n"/>
      <c r="BO73" s="132" t="n"/>
      <c r="BP73" s="132" t="n"/>
      <c r="BQ73" s="132" t="n"/>
      <c r="BR73" s="132" t="n"/>
      <c r="BS73" s="132" t="n"/>
      <c r="BT73" s="132" t="n"/>
      <c r="BU73" s="132" t="n"/>
      <c r="BV73" s="132" t="n"/>
      <c r="BW73" s="132" t="n"/>
      <c r="BX73" s="132" t="n"/>
      <c r="BY73" s="132" t="n"/>
      <c r="BZ73" s="132" t="n"/>
      <c r="CA73" s="132" t="n"/>
      <c r="CB73" s="132" t="n"/>
      <c r="CC73" s="132" t="n"/>
      <c r="CD73" s="132" t="n"/>
      <c r="CE73" s="132" t="n"/>
      <c r="CF73" s="132" t="n"/>
      <c r="CG73" s="132" t="n"/>
      <c r="CH73" s="132" t="n"/>
      <c r="CI73" s="132" t="n"/>
      <c r="CJ73" s="132" t="n"/>
      <c r="CK73" s="132" t="n"/>
      <c r="CL73" s="132" t="n"/>
      <c r="CM73" s="132" t="n"/>
      <c r="CN73" s="132" t="n"/>
      <c r="CO73" s="132" t="n"/>
      <c r="CP73" s="132" t="n"/>
      <c r="CQ73" s="132" t="n"/>
      <c r="CR73" s="132" t="n"/>
      <c r="CS73" s="132" t="n"/>
      <c r="CT73" s="132" t="n"/>
      <c r="CU73" s="132" t="n"/>
      <c r="CV73" s="132" t="n"/>
      <c r="CW73" s="132" t="n"/>
      <c r="CX73" s="132" t="n"/>
      <c r="CY73" s="132" t="n"/>
      <c r="CZ73" s="132" t="n"/>
      <c r="DA73" s="132" t="n"/>
      <c r="DB73" s="132" t="n"/>
      <c r="DC73" s="132" t="n"/>
      <c r="DD73" s="132" t="n"/>
      <c r="DE73" s="132" t="n"/>
      <c r="DF73" s="132" t="n"/>
      <c r="DG73" s="132" t="n"/>
      <c r="DH73" s="132" t="n"/>
      <c r="DI73" s="132" t="n"/>
      <c r="DJ73" s="132" t="n"/>
      <c r="DK73" s="132" t="n"/>
      <c r="DL73" s="132" t="n"/>
      <c r="DM73" s="132" t="n"/>
      <c r="DN73" s="132" t="n"/>
      <c r="DO73" s="132" t="n"/>
      <c r="DP73" s="132" t="n"/>
      <c r="DQ73" s="132" t="n"/>
      <c r="DR73" s="132" t="n"/>
      <c r="DS73" s="132" t="n"/>
      <c r="DT73" s="132" t="n"/>
      <c r="DU73" s="132" t="n"/>
      <c r="DV73" s="132" t="n"/>
      <c r="DW73" s="132" t="n"/>
      <c r="DX73" s="132" t="n"/>
      <c r="DY73" s="132" t="n"/>
      <c r="DZ73" s="132" t="n"/>
      <c r="EA73" s="132" t="n"/>
      <c r="EB73" s="132" t="n"/>
      <c r="EC73" s="132" t="n"/>
      <c r="ED73" s="132" t="n"/>
      <c r="EE73" s="132" t="n"/>
      <c r="EF73" s="132" t="n"/>
      <c r="EG73" s="132" t="n"/>
      <c r="EH73" s="132" t="n"/>
      <c r="EI73" s="132" t="n"/>
      <c r="EJ73" s="132" t="n"/>
      <c r="EK73" s="132" t="n"/>
      <c r="EL73" s="132" t="n"/>
      <c r="EM73" s="132" t="n"/>
      <c r="EN73" s="132" t="n"/>
      <c r="EO73" s="132" t="n"/>
      <c r="EP73" s="132" t="n"/>
      <c r="EQ73" s="132" t="n"/>
      <c r="ER73" s="132" t="n"/>
      <c r="ES73" s="132" t="n"/>
      <c r="ET73" s="132" t="n"/>
      <c r="EU73" s="132" t="n"/>
      <c r="EV73" s="132" t="n"/>
      <c r="EW73" s="132" t="n"/>
      <c r="EX73" s="132" t="n"/>
      <c r="EY73" s="132" t="n"/>
      <c r="EZ73" s="132" t="n"/>
      <c r="FA73" s="132" t="n"/>
      <c r="FB73" s="132" t="n"/>
      <c r="FC73" s="132" t="n"/>
      <c r="FD73" s="132" t="n"/>
      <c r="FE73" s="132" t="n"/>
      <c r="FF73" s="132" t="n"/>
      <c r="FG73" s="132" t="n"/>
      <c r="FH73" s="132" t="n"/>
      <c r="FI73" s="132" t="n"/>
      <c r="FJ73" s="132" t="n"/>
      <c r="FK73" s="132" t="n"/>
      <c r="FL73" s="132" t="n"/>
      <c r="FM73" s="132" t="n"/>
      <c r="FN73" s="132" t="n"/>
      <c r="FO73" s="132" t="n"/>
      <c r="FP73" s="132" t="n"/>
      <c r="FQ73" s="132" t="n"/>
      <c r="FR73" s="132" t="n"/>
      <c r="FS73" s="132" t="n"/>
      <c r="FT73" s="132" t="n"/>
      <c r="FU73" s="132" t="n"/>
      <c r="FV73" s="132" t="n"/>
      <c r="FW73" s="132" t="n"/>
      <c r="FX73" s="132" t="n"/>
      <c r="FY73" s="132" t="n"/>
      <c r="FZ73" s="132" t="n"/>
      <c r="GA73" s="132" t="n"/>
      <c r="GB73" s="132" t="n"/>
      <c r="GC73" s="132" t="n"/>
      <c r="GD73" s="132" t="n"/>
      <c r="GE73" s="132" t="n"/>
      <c r="GF73" s="132" t="n"/>
      <c r="GG73" s="132" t="n"/>
      <c r="GH73" s="132" t="n"/>
      <c r="GI73" s="132" t="n"/>
      <c r="GJ73" s="132" t="n"/>
      <c r="GK73" s="132" t="n"/>
      <c r="GL73" s="132" t="n"/>
      <c r="GM73" s="132" t="n"/>
      <c r="GN73" s="132" t="n"/>
      <c r="GO73" s="132" t="n"/>
      <c r="GP73" s="132" t="n"/>
      <c r="GQ73" s="132" t="n"/>
      <c r="GR73" s="132" t="n"/>
      <c r="GS73" s="132" t="n"/>
      <c r="GT73" s="132" t="n"/>
      <c r="GU73" s="132" t="n"/>
      <c r="GV73" s="132" t="n"/>
      <c r="GW73" s="132" t="n"/>
      <c r="GX73" s="132" t="n"/>
      <c r="GY73" s="132" t="n"/>
      <c r="GZ73" s="132" t="n"/>
      <c r="HA73" s="132" t="n"/>
      <c r="HB73" s="132" t="n"/>
      <c r="HC73" s="132" t="n"/>
      <c r="HD73" s="132" t="n"/>
      <c r="HE73" s="132" t="n"/>
      <c r="HF73" s="132" t="n"/>
      <c r="HG73" s="132" t="n"/>
      <c r="HH73" s="132" t="n"/>
      <c r="HI73" s="132" t="n"/>
      <c r="HJ73" s="132" t="n"/>
      <c r="HK73" s="132" t="n"/>
      <c r="HL73" s="132" t="n"/>
      <c r="HM73" s="132" t="n"/>
      <c r="HN73" s="132" t="n"/>
      <c r="HO73" s="132" t="n"/>
      <c r="HP73" s="132" t="n"/>
      <c r="HQ73" s="132" t="n"/>
      <c r="HR73" s="132" t="n"/>
      <c r="HS73" s="132" t="n"/>
      <c r="HT73" s="132" t="n"/>
      <c r="HU73" s="132" t="n"/>
      <c r="HV73" s="132" t="n"/>
      <c r="HW73" s="132" t="n"/>
      <c r="HX73" s="132" t="n"/>
      <c r="HY73" s="132" t="n"/>
      <c r="HZ73" s="132" t="n"/>
      <c r="IA73" s="132" t="n"/>
      <c r="IB73" s="132" t="n"/>
      <c r="IC73" s="132" t="n"/>
      <c r="ID73" s="132" t="n"/>
      <c r="IE73" s="132" t="n"/>
      <c r="IF73" s="132" t="n"/>
      <c r="IG73" s="132" t="n"/>
      <c r="IH73" s="132" t="n"/>
      <c r="II73" s="132" t="n"/>
      <c r="IJ73" s="132" t="n"/>
      <c r="IK73" s="132" t="n"/>
      <c r="IL73" s="132" t="n"/>
      <c r="IM73" s="132" t="n"/>
      <c r="IN73" s="132" t="n"/>
      <c r="IO73" s="132" t="n"/>
      <c r="IP73" s="132" t="n"/>
      <c r="IQ73" s="132" t="n"/>
      <c r="IR73" s="132" t="n"/>
      <c r="IS73" s="132" t="n"/>
      <c r="IT73" s="132" t="n"/>
      <c r="IU73" s="132" t="n"/>
      <c r="IV73" s="132" t="n"/>
      <c r="IW73" s="132" t="n"/>
      <c r="IX73" s="132" t="n"/>
      <c r="IY73" s="132" t="n"/>
      <c r="IZ73" s="132" t="n"/>
      <c r="JA73" s="132" t="n"/>
      <c r="JB73" s="132" t="n"/>
      <c r="JC73" s="132" t="n"/>
      <c r="JD73" s="132" t="n"/>
      <c r="JE73" s="132" t="n"/>
      <c r="JF73" s="132" t="n"/>
      <c r="JG73" s="132" t="n"/>
      <c r="JH73" s="132" t="n"/>
      <c r="JI73" s="132" t="n"/>
      <c r="JJ73" s="132" t="n"/>
      <c r="JK73" s="132" t="n"/>
      <c r="JL73" s="132" t="n"/>
      <c r="JM73" s="132" t="n"/>
      <c r="JN73" s="132" t="n"/>
      <c r="JO73" s="132" t="n"/>
      <c r="JP73" s="132" t="n"/>
      <c r="JQ73" s="132" t="n"/>
      <c r="JR73" s="132" t="n"/>
      <c r="JS73" s="132" t="n"/>
      <c r="JT73" s="132" t="n"/>
      <c r="JU73" s="132" t="n"/>
      <c r="JV73" s="132" t="n"/>
      <c r="JW73" s="132" t="n"/>
      <c r="JX73" s="132" t="n"/>
      <c r="JY73" s="132" t="n"/>
      <c r="JZ73" s="132" t="n"/>
      <c r="KA73" s="132" t="n"/>
      <c r="KB73" s="132" t="n"/>
      <c r="KC73" s="132" t="n"/>
      <c r="KD73" s="132" t="n"/>
      <c r="KE73" s="132" t="n"/>
      <c r="KF73" s="132" t="n"/>
      <c r="KG73" s="132" t="n"/>
      <c r="KH73" s="132" t="n"/>
      <c r="KI73" s="132" t="n"/>
      <c r="KJ73" s="132" t="n"/>
      <c r="KK73" s="132" t="n"/>
      <c r="KL73" s="132" t="n"/>
      <c r="KM73" s="132" t="n"/>
      <c r="KN73" s="132" t="n"/>
      <c r="KO73" s="132" t="n"/>
      <c r="KP73" s="132" t="n"/>
      <c r="KQ73" s="132" t="n"/>
      <c r="KR73" s="132" t="n"/>
      <c r="KS73" s="132" t="n"/>
      <c r="KT73" s="132" t="n"/>
      <c r="KU73" s="132" t="n"/>
      <c r="KV73" s="132" t="n"/>
      <c r="KW73" s="132" t="n"/>
      <c r="KX73" s="132" t="n"/>
      <c r="KY73" s="132" t="n"/>
      <c r="KZ73" s="132" t="n"/>
      <c r="LA73" s="132" t="n"/>
      <c r="LB73" s="132" t="n"/>
      <c r="LC73" s="132" t="n"/>
      <c r="LD73" s="132" t="n"/>
      <c r="LE73" s="132" t="n"/>
      <c r="LF73" s="132" t="n"/>
      <c r="LG73" s="132" t="n"/>
      <c r="LH73" s="132" t="n"/>
      <c r="LI73" s="132" t="n"/>
      <c r="LJ73" s="132" t="n"/>
      <c r="LK73" s="132" t="n"/>
      <c r="LL73" s="132" t="n"/>
      <c r="LM73" s="132" t="n"/>
      <c r="LN73" s="132" t="n"/>
      <c r="LO73" s="132" t="n"/>
      <c r="LP73" s="132" t="n"/>
      <c r="LQ73" s="132" t="n"/>
      <c r="LR73" s="132" t="n"/>
      <c r="LS73" s="132" t="n"/>
      <c r="LT73" s="132" t="n"/>
      <c r="LU73" s="132" t="n"/>
      <c r="LV73" s="132" t="n"/>
      <c r="LW73" s="132" t="n"/>
      <c r="LX73" s="132" t="n"/>
      <c r="LY73" s="132" t="n"/>
      <c r="LZ73" s="132" t="n"/>
      <c r="MA73" s="132" t="n"/>
      <c r="MB73" s="132" t="n"/>
      <c r="MC73" s="132" t="n"/>
      <c r="MD73" s="132" t="n"/>
      <c r="ME73" s="132" t="n"/>
      <c r="MF73" s="132" t="n"/>
      <c r="MG73" s="132" t="n"/>
      <c r="MH73" s="132" t="n"/>
      <c r="MI73" s="132" t="n"/>
      <c r="MJ73" s="132" t="n"/>
      <c r="MK73" s="132" t="n"/>
      <c r="ML73" s="132" t="n"/>
      <c r="MM73" s="132" t="n"/>
      <c r="MN73" s="132" t="n"/>
      <c r="MO73" s="132" t="n"/>
      <c r="MP73" s="132" t="n"/>
      <c r="MQ73" s="132" t="n"/>
      <c r="MR73" s="132" t="n"/>
      <c r="MS73" s="132" t="n"/>
      <c r="MT73" s="132" t="n"/>
      <c r="MU73" s="132" t="n"/>
      <c r="MV73" s="132" t="n"/>
      <c r="MW73" s="132" t="n"/>
      <c r="MX73" s="132" t="n"/>
      <c r="MY73" s="132" t="n"/>
      <c r="MZ73" s="132" t="n"/>
      <c r="NA73" s="132" t="n"/>
      <c r="NB73" s="132" t="n"/>
      <c r="NC73" s="132" t="n"/>
      <c r="ND73" s="132" t="n"/>
      <c r="NE73" s="132" t="n"/>
      <c r="NF73" s="132" t="n"/>
      <c r="NG73" s="132" t="n"/>
      <c r="NH73" s="132" t="n"/>
      <c r="NI73" s="132" t="n"/>
      <c r="NJ73" s="132" t="n"/>
      <c r="NK73" s="132" t="n"/>
      <c r="NL73" s="132" t="n"/>
      <c r="NM73" s="132" t="n"/>
      <c r="NN73" s="132" t="n"/>
      <c r="NO73" s="132" t="n"/>
      <c r="NP73" s="132" t="n"/>
      <c r="NQ73" s="132" t="n"/>
      <c r="NR73" s="132" t="n"/>
      <c r="NS73" s="132" t="n"/>
      <c r="NT73" s="132" t="n"/>
      <c r="NU73" s="132" t="n"/>
      <c r="NV73" s="132" t="n"/>
      <c r="NW73" s="132" t="n"/>
      <c r="NX73" s="132" t="n"/>
      <c r="NY73" s="132" t="n"/>
      <c r="NZ73" s="132" t="n"/>
      <c r="OA73" s="132" t="n"/>
      <c r="OB73" s="132" t="n"/>
      <c r="OC73" s="132" t="n"/>
      <c r="OD73" s="132" t="n"/>
      <c r="OE73" s="132" t="n"/>
      <c r="OF73" s="132" t="n"/>
      <c r="OG73" s="132" t="n"/>
      <c r="OH73" s="132" t="n"/>
      <c r="OI73" s="132" t="n"/>
      <c r="OJ73" s="132" t="n"/>
      <c r="OK73" s="132" t="n"/>
      <c r="OL73" s="132" t="n"/>
      <c r="OM73" s="132" t="n"/>
      <c r="ON73" s="132" t="n"/>
      <c r="OO73" s="132" t="n"/>
      <c r="OP73" s="132" t="n"/>
      <c r="OQ73" s="132" t="n"/>
      <c r="OR73" s="132" t="n"/>
      <c r="OS73" s="132" t="n"/>
      <c r="OT73" s="132" t="n"/>
      <c r="OU73" s="132" t="n"/>
      <c r="OV73" s="132" t="n"/>
      <c r="OW73" s="132" t="n"/>
      <c r="OX73" s="132" t="n"/>
      <c r="OY73" s="132" t="n"/>
      <c r="OZ73" s="132" t="n"/>
      <c r="PA73" s="132" t="n"/>
      <c r="PB73" s="132" t="n"/>
      <c r="PC73" s="132" t="n"/>
      <c r="PD73" s="132" t="n"/>
      <c r="PE73" s="132" t="n"/>
      <c r="PF73" s="132" t="n"/>
      <c r="PG73" s="132" t="n"/>
      <c r="PH73" s="132" t="n"/>
      <c r="PI73" s="132" t="n"/>
      <c r="PJ73" s="132" t="n"/>
      <c r="PK73" s="132" t="n"/>
      <c r="PL73" s="132" t="n"/>
      <c r="PM73" s="132" t="n"/>
      <c r="PN73" s="132" t="n"/>
      <c r="PO73" s="132" t="n"/>
      <c r="PP73" s="132" t="n"/>
      <c r="PQ73" s="132" t="n"/>
      <c r="PR73" s="132" t="n"/>
      <c r="PS73" s="132" t="n"/>
      <c r="PT73" s="132" t="n"/>
      <c r="PU73" s="132" t="n"/>
      <c r="PV73" s="132" t="n"/>
      <c r="PW73" s="132" t="n"/>
      <c r="PX73" s="132" t="n"/>
      <c r="PY73" s="132" t="n"/>
      <c r="PZ73" s="132" t="n"/>
      <c r="QA73" s="132" t="n"/>
      <c r="QB73" s="132" t="n"/>
      <c r="QC73" s="132" t="n"/>
      <c r="QD73" s="132" t="n"/>
      <c r="QE73" s="132" t="n"/>
      <c r="QF73" s="132" t="n"/>
      <c r="QG73" s="132" t="n"/>
      <c r="QH73" s="132" t="n"/>
      <c r="QI73" s="132" t="n"/>
      <c r="QJ73" s="132" t="n"/>
      <c r="QK73" s="132" t="n"/>
      <c r="QL73" s="132" t="n"/>
      <c r="QM73" s="132" t="n"/>
      <c r="QN73" s="132" t="n"/>
      <c r="QO73" s="132" t="n"/>
      <c r="QP73" s="132" t="n"/>
      <c r="QQ73" s="132" t="n"/>
      <c r="QR73" s="132" t="n"/>
      <c r="QS73" s="132" t="n"/>
      <c r="QT73" s="132" t="n"/>
      <c r="QU73" s="132" t="n"/>
      <c r="QV73" s="132" t="n"/>
      <c r="QW73" s="132" t="n"/>
      <c r="QX73" s="132" t="n"/>
      <c r="QY73" s="132" t="n"/>
      <c r="QZ73" s="132" t="n"/>
      <c r="RA73" s="132" t="n"/>
      <c r="RB73" s="132" t="n"/>
      <c r="RC73" s="132" t="n"/>
      <c r="RD73" s="132" t="n"/>
      <c r="RE73" s="132" t="n"/>
      <c r="RF73" s="132" t="n"/>
      <c r="RG73" s="132" t="n"/>
      <c r="RH73" s="132" t="n"/>
      <c r="RI73" s="132" t="n"/>
      <c r="RJ73" s="132" t="n"/>
      <c r="RK73" s="132" t="n"/>
      <c r="RL73" s="132" t="n"/>
      <c r="RM73" s="132" t="n"/>
      <c r="RN73" s="132" t="n"/>
      <c r="RO73" s="132" t="n"/>
      <c r="RP73" s="132" t="n"/>
      <c r="RQ73" s="132" t="n"/>
      <c r="RR73" s="132" t="n"/>
      <c r="RS73" s="132" t="n"/>
      <c r="RT73" s="132" t="n"/>
      <c r="RU73" s="132" t="n"/>
      <c r="RV73" s="132" t="n"/>
      <c r="RW73" s="132" t="n"/>
      <c r="RX73" s="132" t="n"/>
      <c r="RY73" s="132" t="n"/>
      <c r="RZ73" s="132" t="n"/>
      <c r="SA73" s="132" t="n"/>
      <c r="SB73" s="132" t="n"/>
      <c r="SC73" s="132" t="n"/>
      <c r="SD73" s="132" t="n"/>
      <c r="SE73" s="132" t="n"/>
      <c r="SF73" s="132" t="n"/>
      <c r="SG73" s="132" t="n"/>
      <c r="SH73" s="132" t="n"/>
      <c r="SI73" s="132" t="n"/>
      <c r="SJ73" s="132" t="n"/>
      <c r="SK73" s="132" t="n"/>
      <c r="SL73" s="132" t="n"/>
      <c r="SM73" s="132" t="n"/>
      <c r="SN73" s="132" t="n"/>
      <c r="SO73" s="132" t="n"/>
      <c r="SP73" s="132" t="n"/>
      <c r="SQ73" s="132" t="n"/>
      <c r="SR73" s="132" t="n"/>
      <c r="SS73" s="132" t="n"/>
      <c r="ST73" s="132" t="n"/>
      <c r="SU73" s="132" t="n"/>
      <c r="SV73" s="132" t="n"/>
      <c r="SW73" s="132" t="n"/>
      <c r="SX73" s="132" t="n"/>
      <c r="SY73" s="132" t="n"/>
      <c r="SZ73" s="132" t="n"/>
      <c r="TA73" s="132" t="n"/>
      <c r="TB73" s="132" t="n"/>
      <c r="TC73" s="132" t="n"/>
      <c r="TD73" s="132" t="n"/>
      <c r="TE73" s="132" t="n"/>
      <c r="TF73" s="132" t="n"/>
      <c r="TG73" s="132" t="n"/>
      <c r="TH73" s="132" t="n"/>
      <c r="TI73" s="132" t="n"/>
      <c r="TJ73" s="132" t="n"/>
      <c r="TK73" s="132" t="n"/>
      <c r="TL73" s="132" t="n"/>
      <c r="TM73" s="132" t="n"/>
      <c r="TN73" s="132" t="n"/>
      <c r="TO73" s="132" t="n"/>
      <c r="TP73" s="132" t="n"/>
      <c r="TQ73" s="132" t="n"/>
      <c r="TR73" s="132" t="n"/>
      <c r="TS73" s="132" t="n"/>
      <c r="TT73" s="132" t="n"/>
      <c r="TU73" s="132" t="n"/>
      <c r="TV73" s="132" t="n"/>
      <c r="TW73" s="132" t="n"/>
      <c r="TX73" s="132" t="n"/>
      <c r="TY73" s="132" t="n"/>
      <c r="TZ73" s="132" t="n"/>
      <c r="UA73" s="132" t="n"/>
      <c r="UB73" s="132" t="n"/>
      <c r="UC73" s="132" t="n"/>
      <c r="UD73" s="132" t="n"/>
      <c r="UE73" s="132" t="n"/>
      <c r="UF73" s="132" t="n"/>
      <c r="UG73" s="132" t="n"/>
      <c r="UH73" s="132" t="n"/>
      <c r="UI73" s="132" t="n"/>
      <c r="UJ73" s="132" t="n"/>
      <c r="UK73" s="132" t="n"/>
      <c r="UL73" s="132" t="n"/>
      <c r="UM73" s="132" t="n"/>
      <c r="UN73" s="132" t="n"/>
      <c r="UO73" s="132" t="n"/>
      <c r="UP73" s="132" t="n"/>
      <c r="UQ73" s="132" t="n"/>
      <c r="UR73" s="132" t="n"/>
      <c r="US73" s="132" t="n"/>
      <c r="UT73" s="132" t="n"/>
      <c r="UU73" s="132" t="n"/>
      <c r="UV73" s="132" t="n"/>
      <c r="UW73" s="132" t="n"/>
      <c r="UX73" s="132" t="n"/>
      <c r="UY73" s="132" t="n"/>
      <c r="UZ73" s="132" t="n"/>
      <c r="VA73" s="132" t="n"/>
      <c r="VB73" s="132" t="n"/>
      <c r="VC73" s="132" t="n"/>
      <c r="VD73" s="132" t="n"/>
      <c r="VE73" s="132" t="n"/>
      <c r="VF73" s="132" t="n"/>
      <c r="VG73" s="132" t="n"/>
      <c r="VH73" s="132" t="n"/>
      <c r="VI73" s="132" t="n"/>
      <c r="VJ73" s="132" t="n"/>
      <c r="VK73" s="132" t="n"/>
      <c r="VL73" s="132" t="n"/>
      <c r="VM73" s="132" t="n"/>
      <c r="VN73" s="132" t="n"/>
      <c r="VO73" s="132" t="n"/>
      <c r="VP73" s="132" t="n"/>
      <c r="VQ73" s="132" t="n"/>
      <c r="VR73" s="132" t="n"/>
      <c r="VS73" s="132" t="n"/>
      <c r="VT73" s="132" t="n"/>
      <c r="VU73" s="132" t="n"/>
      <c r="VV73" s="132" t="n"/>
      <c r="VW73" s="132" t="n"/>
      <c r="VX73" s="132" t="n"/>
      <c r="VY73" s="132" t="n"/>
      <c r="VZ73" s="132" t="n"/>
      <c r="WA73" s="132" t="n"/>
      <c r="WB73" s="132" t="n"/>
      <c r="WC73" s="132" t="n"/>
      <c r="WD73" s="132" t="n"/>
      <c r="WE73" s="132" t="n"/>
      <c r="WF73" s="132" t="n"/>
      <c r="WG73" s="132" t="n"/>
      <c r="WH73" s="132" t="n"/>
      <c r="WI73" s="132" t="n"/>
      <c r="WJ73" s="132" t="n"/>
      <c r="WK73" s="132" t="n"/>
      <c r="WL73" s="132" t="n"/>
      <c r="WM73" s="132" t="n"/>
      <c r="WN73" s="132" t="n"/>
      <c r="WO73" s="132" t="n"/>
      <c r="WP73" s="132" t="n"/>
      <c r="WQ73" s="132" t="n"/>
      <c r="WR73" s="132" t="n"/>
      <c r="WS73" s="132" t="n"/>
      <c r="WT73" s="132" t="n"/>
      <c r="WU73" s="132" t="n"/>
      <c r="WV73" s="132" t="n"/>
      <c r="WW73" s="132" t="n"/>
      <c r="WX73" s="132" t="n"/>
      <c r="WY73" s="132" t="n"/>
      <c r="WZ73" s="132" t="n"/>
      <c r="XA73" s="132" t="n"/>
      <c r="XB73" s="132" t="n"/>
      <c r="XC73" s="132" t="n"/>
      <c r="XD73" s="132" t="n"/>
      <c r="XE73" s="132" t="n"/>
      <c r="XF73" s="132" t="n"/>
      <c r="XG73" s="132" t="n"/>
      <c r="XH73" s="132" t="n"/>
      <c r="XI73" s="132" t="n"/>
      <c r="XJ73" s="132" t="n"/>
      <c r="XK73" s="132" t="n"/>
      <c r="XL73" s="132" t="n"/>
      <c r="XM73" s="132" t="n"/>
      <c r="XN73" s="132" t="n"/>
      <c r="XO73" s="132" t="n"/>
      <c r="XP73" s="132" t="n"/>
      <c r="XQ73" s="132" t="n"/>
      <c r="XR73" s="132" t="n"/>
      <c r="XS73" s="132" t="n"/>
      <c r="XT73" s="132" t="n"/>
      <c r="XU73" s="132" t="n"/>
      <c r="XV73" s="132" t="n"/>
      <c r="XW73" s="132" t="n"/>
      <c r="XX73" s="132" t="n"/>
      <c r="XY73" s="132" t="n"/>
      <c r="XZ73" s="132" t="n"/>
      <c r="YA73" s="132" t="n"/>
      <c r="YB73" s="132" t="n"/>
      <c r="YC73" s="132" t="n"/>
      <c r="YD73" s="132" t="n"/>
      <c r="YE73" s="132" t="n"/>
      <c r="YF73" s="132" t="n"/>
      <c r="YG73" s="132" t="n"/>
      <c r="YH73" s="132" t="n"/>
      <c r="YI73" s="132" t="n"/>
      <c r="YJ73" s="132" t="n"/>
      <c r="YK73" s="132" t="n"/>
      <c r="YL73" s="132" t="n"/>
      <c r="YM73" s="132" t="n"/>
      <c r="YN73" s="132" t="n"/>
      <c r="YO73" s="132" t="n"/>
      <c r="YP73" s="132" t="n"/>
      <c r="YQ73" s="132" t="n"/>
      <c r="YR73" s="132" t="n"/>
      <c r="YS73" s="132" t="n"/>
      <c r="YT73" s="132" t="n"/>
      <c r="YU73" s="132" t="n"/>
      <c r="YV73" s="132" t="n"/>
      <c r="YW73" s="132" t="n"/>
      <c r="YX73" s="132" t="n"/>
      <c r="YY73" s="132" t="n"/>
      <c r="YZ73" s="132" t="n"/>
      <c r="ZA73" s="132" t="n"/>
      <c r="ZB73" s="132" t="n"/>
      <c r="ZC73" s="132" t="n"/>
      <c r="ZD73" s="132" t="n"/>
      <c r="ZE73" s="132" t="n"/>
      <c r="ZF73" s="132" t="n"/>
      <c r="ZG73" s="132" t="n"/>
      <c r="ZH73" s="132" t="n"/>
      <c r="ZI73" s="132" t="n"/>
      <c r="ZJ73" s="132" t="n"/>
      <c r="ZK73" s="132" t="n"/>
      <c r="ZL73" s="132" t="n"/>
      <c r="ZM73" s="132" t="n"/>
      <c r="ZN73" s="132" t="n"/>
      <c r="ZO73" s="132" t="n"/>
      <c r="ZP73" s="132" t="n"/>
      <c r="ZQ73" s="132" t="n"/>
      <c r="ZR73" s="132" t="n"/>
      <c r="ZS73" s="132" t="n"/>
      <c r="ZT73" s="132" t="n"/>
      <c r="ZU73" s="132" t="n"/>
      <c r="ZV73" s="132" t="n"/>
      <c r="ZW73" s="132" t="n"/>
      <c r="ZX73" s="132" t="n"/>
      <c r="ZY73" s="132" t="n"/>
      <c r="ZZ73" s="132" t="n"/>
      <c r="AAA73" s="132" t="n"/>
      <c r="AAB73" s="132" t="n"/>
      <c r="AAC73" s="132" t="n"/>
      <c r="AAD73" s="132" t="n"/>
      <c r="AAE73" s="132" t="n"/>
      <c r="AAF73" s="132" t="n"/>
      <c r="AAG73" s="132" t="n"/>
      <c r="AAH73" s="132" t="n"/>
      <c r="AAI73" s="132" t="n"/>
      <c r="AAJ73" s="132" t="n"/>
      <c r="AAK73" s="132" t="n"/>
      <c r="AAL73" s="132" t="n"/>
      <c r="AAM73" s="132" t="n"/>
      <c r="AAN73" s="132" t="n"/>
      <c r="AAO73" s="132" t="n"/>
      <c r="AAP73" s="132" t="n"/>
      <c r="AAQ73" s="132" t="n"/>
      <c r="AAR73" s="132" t="n"/>
      <c r="AAS73" s="132" t="n"/>
      <c r="AAT73" s="132" t="n"/>
      <c r="AAU73" s="132" t="n"/>
      <c r="AAV73" s="132" t="n"/>
      <c r="AAW73" s="132" t="n"/>
      <c r="AAX73" s="132" t="n"/>
      <c r="AAY73" s="132" t="n"/>
      <c r="AAZ73" s="132" t="n"/>
      <c r="ABA73" s="132" t="n"/>
      <c r="ABB73" s="132" t="n"/>
      <c r="ABC73" s="132" t="n"/>
      <c r="ABD73" s="132" t="n"/>
      <c r="ABE73" s="132" t="n"/>
      <c r="ABF73" s="132" t="n"/>
      <c r="ABG73" s="132" t="n"/>
      <c r="ABH73" s="132" t="n"/>
      <c r="ABI73" s="132" t="n"/>
      <c r="ABJ73" s="132" t="n"/>
      <c r="ABK73" s="132" t="n"/>
      <c r="ABL73" s="132" t="n"/>
      <c r="ABM73" s="132" t="n"/>
      <c r="ABN73" s="132" t="n"/>
      <c r="ABO73" s="132" t="n"/>
      <c r="ABP73" s="132" t="n"/>
      <c r="ABQ73" s="132" t="n"/>
      <c r="ABR73" s="132" t="n"/>
      <c r="ABS73" s="132" t="n"/>
      <c r="ABT73" s="132" t="n"/>
      <c r="ABU73" s="132" t="n"/>
      <c r="ABV73" s="132" t="n"/>
      <c r="ABW73" s="132" t="n"/>
      <c r="ABX73" s="132" t="n"/>
      <c r="ABY73" s="132" t="n"/>
      <c r="ABZ73" s="132" t="n"/>
      <c r="ACA73" s="132" t="n"/>
      <c r="ACB73" s="132" t="n"/>
      <c r="ACC73" s="132" t="n"/>
      <c r="ACD73" s="132" t="n"/>
      <c r="ACE73" s="132" t="n"/>
      <c r="ACF73" s="132" t="n"/>
      <c r="ACG73" s="132" t="n"/>
      <c r="ACH73" s="132" t="n"/>
      <c r="ACI73" s="132" t="n"/>
      <c r="ACJ73" s="132" t="n"/>
      <c r="ACK73" s="132" t="n"/>
      <c r="ACL73" s="132" t="n"/>
      <c r="ACM73" s="132" t="n"/>
      <c r="ACN73" s="132" t="n"/>
      <c r="ACO73" s="132" t="n"/>
      <c r="ACP73" s="132" t="n"/>
      <c r="ACQ73" s="132" t="n"/>
      <c r="ACR73" s="132" t="n"/>
      <c r="ACS73" s="132" t="n"/>
      <c r="ACT73" s="132" t="n"/>
      <c r="ACU73" s="132" t="n"/>
      <c r="ACV73" s="132" t="n"/>
      <c r="ACW73" s="132" t="n"/>
      <c r="ACX73" s="132" t="n"/>
      <c r="ACY73" s="132" t="n"/>
      <c r="ACZ73" s="132" t="n"/>
      <c r="ADA73" s="132" t="n"/>
      <c r="ADB73" s="132" t="n"/>
      <c r="ADC73" s="132" t="n"/>
      <c r="ADD73" s="132" t="n"/>
      <c r="ADE73" s="132" t="n"/>
      <c r="ADF73" s="132" t="n"/>
      <c r="ADG73" s="132" t="n"/>
      <c r="ADH73" s="132" t="n"/>
      <c r="ADI73" s="132" t="n"/>
      <c r="ADJ73" s="132" t="n"/>
      <c r="ADK73" s="132" t="n"/>
      <c r="ADL73" s="132" t="n"/>
      <c r="ADM73" s="132" t="n"/>
      <c r="ADN73" s="132" t="n"/>
      <c r="ADO73" s="132" t="n"/>
      <c r="ADP73" s="132" t="n"/>
      <c r="ADQ73" s="132" t="n"/>
      <c r="ADR73" s="132" t="n"/>
      <c r="ADS73" s="132" t="n"/>
      <c r="ADT73" s="132" t="n"/>
      <c r="ADU73" s="132" t="n"/>
      <c r="ADV73" s="132" t="n"/>
      <c r="ADW73" s="132" t="n"/>
      <c r="ADX73" s="132" t="n"/>
      <c r="ADY73" s="132" t="n"/>
      <c r="ADZ73" s="132" t="n"/>
      <c r="AEA73" s="132" t="n"/>
      <c r="AEB73" s="132" t="n"/>
      <c r="AEC73" s="132" t="n"/>
      <c r="AED73" s="132" t="n"/>
      <c r="AEE73" s="132" t="n"/>
      <c r="AEF73" s="132" t="n"/>
      <c r="AEG73" s="132" t="n"/>
      <c r="AEH73" s="132" t="n"/>
      <c r="AEI73" s="132" t="n"/>
      <c r="AEJ73" s="132" t="n"/>
      <c r="AEK73" s="132" t="n"/>
      <c r="AEL73" s="132" t="n"/>
      <c r="AEM73" s="132" t="n"/>
      <c r="AEN73" s="132" t="n"/>
      <c r="AEO73" s="132" t="n"/>
      <c r="AEP73" s="132" t="n"/>
      <c r="AEQ73" s="132" t="n"/>
      <c r="AER73" s="132" t="n"/>
      <c r="AES73" s="132" t="n"/>
      <c r="AET73" s="132" t="n"/>
      <c r="AEU73" s="132" t="n"/>
      <c r="AEV73" s="132" t="n"/>
      <c r="AEW73" s="132" t="n"/>
      <c r="AEX73" s="132" t="n"/>
      <c r="AEY73" s="132" t="n"/>
      <c r="AEZ73" s="132" t="n"/>
      <c r="AFA73" s="132" t="n"/>
      <c r="AFB73" s="132" t="n"/>
      <c r="AFC73" s="132" t="n"/>
      <c r="AFD73" s="132" t="n"/>
      <c r="AFE73" s="132" t="n"/>
      <c r="AFF73" s="132" t="n"/>
      <c r="AFG73" s="132" t="n"/>
      <c r="AFH73" s="132" t="n"/>
      <c r="AFI73" s="132" t="n"/>
      <c r="AFJ73" s="132" t="n"/>
      <c r="AFK73" s="132" t="n"/>
      <c r="AFL73" s="132" t="n"/>
      <c r="AFM73" s="132" t="n"/>
      <c r="AFN73" s="132" t="n"/>
      <c r="AFO73" s="132" t="n"/>
      <c r="AFP73" s="132" t="n"/>
      <c r="AFQ73" s="132" t="n"/>
      <c r="AFR73" s="132" t="n"/>
      <c r="AFS73" s="132" t="n"/>
      <c r="AFT73" s="132" t="n"/>
      <c r="AFU73" s="132" t="n"/>
      <c r="AFV73" s="132" t="n"/>
      <c r="AFW73" s="132" t="n"/>
      <c r="AFX73" s="132" t="n"/>
      <c r="AFY73" s="132" t="n"/>
      <c r="AFZ73" s="132" t="n"/>
      <c r="AGA73" s="132" t="n"/>
      <c r="AGB73" s="132" t="n"/>
      <c r="AGC73" s="132" t="n"/>
      <c r="AGD73" s="132" t="n"/>
      <c r="AGE73" s="132" t="n"/>
      <c r="AGF73" s="132" t="n"/>
      <c r="AGG73" s="132" t="n"/>
      <c r="AGH73" s="132" t="n"/>
      <c r="AGI73" s="132" t="n"/>
      <c r="AGJ73" s="132" t="n"/>
      <c r="AGK73" s="132" t="n"/>
      <c r="AGL73" s="132" t="n"/>
      <c r="AGM73" s="132" t="n"/>
      <c r="AGN73" s="132" t="n"/>
      <c r="AGO73" s="132" t="n"/>
      <c r="AGP73" s="132" t="n"/>
      <c r="AGQ73" s="132" t="n"/>
      <c r="AGR73" s="132" t="n"/>
      <c r="AGS73" s="132" t="n"/>
      <c r="AGT73" s="132" t="n"/>
      <c r="AGU73" s="132" t="n"/>
      <c r="AGV73" s="132" t="n"/>
      <c r="AGW73" s="132" t="n"/>
      <c r="AGX73" s="132" t="n"/>
      <c r="AGY73" s="132" t="n"/>
      <c r="AGZ73" s="132" t="n"/>
      <c r="AHA73" s="132" t="n"/>
      <c r="AHB73" s="132" t="n"/>
      <c r="AHC73" s="132" t="n"/>
      <c r="AHD73" s="132" t="n"/>
      <c r="AHE73" s="132" t="n"/>
      <c r="AHF73" s="132" t="n"/>
      <c r="AHG73" s="132" t="n"/>
      <c r="AHH73" s="132" t="n"/>
      <c r="AHI73" s="132" t="n"/>
      <c r="AHJ73" s="132" t="n"/>
      <c r="AHK73" s="132" t="n"/>
      <c r="AHL73" s="132" t="n"/>
      <c r="AHM73" s="132" t="n"/>
      <c r="AHN73" s="132" t="n"/>
      <c r="AHO73" s="132" t="n"/>
      <c r="AHP73" s="132" t="n"/>
      <c r="AHQ73" s="132" t="n"/>
      <c r="AHR73" s="132" t="n"/>
      <c r="AHS73" s="132" t="n"/>
      <c r="AHT73" s="132" t="n"/>
      <c r="AHU73" s="132" t="n"/>
      <c r="AHV73" s="132" t="n"/>
      <c r="AHW73" s="132" t="n"/>
      <c r="AHX73" s="132" t="n"/>
      <c r="AHY73" s="132" t="n"/>
      <c r="AHZ73" s="132" t="n"/>
      <c r="AIA73" s="132" t="n"/>
      <c r="AIB73" s="132" t="n"/>
      <c r="AIC73" s="132" t="n"/>
      <c r="AID73" s="132" t="n"/>
      <c r="AIE73" s="132" t="n"/>
      <c r="AIF73" s="132" t="n"/>
      <c r="AIG73" s="132" t="n"/>
      <c r="AIH73" s="132" t="n"/>
      <c r="AII73" s="132" t="n"/>
      <c r="AIJ73" s="132" t="n"/>
      <c r="AIK73" s="132" t="n"/>
      <c r="AIL73" s="132" t="n"/>
      <c r="AIM73" s="132" t="n"/>
      <c r="AIN73" s="132" t="n"/>
      <c r="AIO73" s="132" t="n"/>
      <c r="AIP73" s="132" t="n"/>
      <c r="AIQ73" s="132" t="n"/>
      <c r="AIR73" s="132" t="n"/>
      <c r="AIS73" s="132" t="n"/>
      <c r="AIT73" s="132" t="n"/>
      <c r="AIU73" s="132" t="n"/>
      <c r="AIV73" s="132" t="n"/>
      <c r="AIW73" s="132" t="n"/>
      <c r="AIX73" s="132" t="n"/>
      <c r="AIY73" s="132" t="n"/>
      <c r="AIZ73" s="132" t="n"/>
      <c r="AJA73" s="132" t="n"/>
      <c r="AJB73" s="132" t="n"/>
      <c r="AJC73" s="132" t="n"/>
      <c r="AJD73" s="132" t="n"/>
      <c r="AJE73" s="132" t="n"/>
      <c r="AJF73" s="132" t="n"/>
      <c r="AJG73" s="132" t="n"/>
      <c r="AJH73" s="132" t="n"/>
      <c r="AJI73" s="132" t="n"/>
      <c r="AJJ73" s="132" t="n"/>
      <c r="AJK73" s="132" t="n"/>
      <c r="AJL73" s="132" t="n"/>
      <c r="AJM73" s="132" t="n"/>
      <c r="AJN73" s="132" t="n"/>
      <c r="AJO73" s="132" t="n"/>
      <c r="AJP73" s="132" t="n"/>
      <c r="AJQ73" s="132" t="n"/>
      <c r="AJR73" s="132" t="n"/>
      <c r="AJS73" s="132" t="n"/>
      <c r="AJT73" s="132" t="n"/>
      <c r="AJU73" s="132" t="n"/>
      <c r="AJV73" s="132" t="n"/>
      <c r="AJW73" s="132" t="n"/>
      <c r="AJX73" s="132" t="n"/>
      <c r="AJY73" s="132" t="n"/>
      <c r="AJZ73" s="132" t="n"/>
      <c r="AKA73" s="132" t="n"/>
      <c r="AKB73" s="132" t="n"/>
      <c r="AKC73" s="132" t="n"/>
      <c r="AKD73" s="132" t="n"/>
      <c r="AKE73" s="132" t="n"/>
      <c r="AKF73" s="132" t="n"/>
      <c r="AKG73" s="132" t="n"/>
      <c r="AKH73" s="132" t="n"/>
      <c r="AKI73" s="132" t="n"/>
      <c r="AKJ73" s="132" t="n"/>
      <c r="AKK73" s="132" t="n"/>
      <c r="AKL73" s="132" t="n"/>
      <c r="AKM73" s="132" t="n"/>
      <c r="AKN73" s="132" t="n"/>
      <c r="AKO73" s="132" t="n"/>
      <c r="AKP73" s="132" t="n"/>
      <c r="AKQ73" s="132" t="n"/>
      <c r="AKR73" s="132" t="n"/>
      <c r="AKS73" s="132" t="n"/>
      <c r="AKT73" s="132" t="n"/>
      <c r="AKU73" s="132" t="n"/>
      <c r="AKV73" s="132" t="n"/>
      <c r="AKW73" s="132" t="n"/>
      <c r="AKX73" s="132" t="n"/>
      <c r="AKY73" s="132" t="n"/>
      <c r="AKZ73" s="132" t="n"/>
      <c r="ALA73" s="132" t="n"/>
      <c r="ALB73" s="132" t="n"/>
      <c r="ALC73" s="132" t="n"/>
      <c r="ALD73" s="132" t="n"/>
      <c r="ALE73" s="132" t="n"/>
      <c r="ALF73" s="132" t="n"/>
      <c r="ALG73" s="132" t="n"/>
      <c r="ALH73" s="132" t="n"/>
      <c r="ALI73" s="132" t="n"/>
      <c r="ALJ73" s="132" t="n"/>
      <c r="ALK73" s="132" t="n"/>
      <c r="ALL73" s="132" t="n"/>
      <c r="ALM73" s="132" t="n"/>
      <c r="ALN73" s="132" t="n"/>
      <c r="ALO73" s="132" t="n"/>
      <c r="ALP73" s="132" t="n"/>
      <c r="ALQ73" s="132" t="n"/>
      <c r="ALR73" s="132" t="n"/>
      <c r="ALS73" s="132" t="n"/>
      <c r="ALT73" s="132" t="n"/>
      <c r="ALU73" s="132" t="n"/>
      <c r="ALV73" s="132" t="n"/>
      <c r="ALW73" s="132" t="n"/>
      <c r="ALX73" s="132" t="n"/>
      <c r="ALY73" s="132" t="n"/>
      <c r="ALZ73" s="132" t="n"/>
      <c r="AMA73" s="132" t="n"/>
      <c r="AMB73" s="132" t="n"/>
      <c r="AMC73" s="132" t="n"/>
      <c r="AMD73" s="132" t="n"/>
      <c r="AME73" s="132" t="n"/>
      <c r="AMF73" s="132" t="n"/>
      <c r="AMG73" s="132" t="n"/>
      <c r="AMH73" s="132" t="n"/>
      <c r="AMI73" s="132" t="n"/>
      <c r="AMJ73" s="132" t="n"/>
      <c r="AMK73" s="132" t="n"/>
    </row>
  </sheetData>
  <mergeCells count="14">
    <mergeCell ref="I4:J4"/>
    <mergeCell ref="B5:J5"/>
    <mergeCell ref="B28:J28"/>
    <mergeCell ref="B51:J51"/>
    <mergeCell ref="B2:O2"/>
    <mergeCell ref="B3:B4"/>
    <mergeCell ref="C3:D3"/>
    <mergeCell ref="E3:F3"/>
    <mergeCell ref="G3:H3"/>
    <mergeCell ref="I3:J3"/>
    <mergeCell ref="L3:O3"/>
    <mergeCell ref="C4:D4"/>
    <mergeCell ref="E4:F4"/>
    <mergeCell ref="G4:H4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0"/>
  <rowBreaks count="2" manualBreakCount="2">
    <brk id="27" man="true" max="16383"/>
    <brk id="50" man="true" max="16383"/>
  </rowBreaks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I107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42" width="4.85546864361033"/>
    <col customWidth="true" max="2" min="2" outlineLevel="0" style="142" width="25.8554674594471"/>
    <col customWidth="true" max="3" min="3" outlineLevel="0" style="142" width="9.57031282379464"/>
    <col customWidth="true" max="4" min="4" outlineLevel="0" style="142" width="25.2851554814833"/>
    <col customWidth="true" max="5" min="5" outlineLevel="0" style="142" width="7.57031248546228"/>
    <col customWidth="true" max="6" min="6" outlineLevel="0" style="142" width="20.5703126546285"/>
    <col customWidth="true" max="7" min="7" outlineLevel="0" style="142" width="7.28515649648041"/>
    <col customWidth="true" max="8" min="8" outlineLevel="0" style="142" width="18.5703123162961"/>
    <col customWidth="true" max="9" min="9" outlineLevel="0" style="142" width="7.42578095990643"/>
    <col customWidth="true" max="10" min="10" outlineLevel="0" style="142" width="22.2851556506495"/>
    <col customWidth="true" max="1023" min="11" outlineLevel="0" style="142" width="8"/>
  </cols>
  <sheetData>
    <row outlineLevel="0" r="1">
      <c r="B1" s="21" t="n"/>
      <c r="C1" s="21" t="n"/>
      <c r="D1" s="21" t="n"/>
      <c r="E1" s="21" t="n"/>
      <c r="F1" s="21" t="n"/>
      <c r="G1" s="21" t="n"/>
      <c r="H1" s="21" t="n"/>
      <c r="I1" s="21" t="n"/>
      <c r="J1" s="142" t="n"/>
      <c r="K1" s="143" t="s">
        <v>327</v>
      </c>
    </row>
    <row customHeight="true" ht="35.25" outlineLevel="0" r="2">
      <c r="B2" s="144" t="s">
        <v>328</v>
      </c>
      <c r="C2" s="145" t="s">
        <v>329</v>
      </c>
      <c r="D2" s="146" t="s"/>
      <c r="E2" s="146" t="s"/>
      <c r="F2" s="146" t="s"/>
      <c r="G2" s="146" t="s"/>
      <c r="H2" s="146" t="s"/>
      <c r="I2" s="146" t="s"/>
      <c r="J2" s="146" t="s"/>
      <c r="K2" s="147" t="s"/>
    </row>
    <row customFormat="true" ht="16.5" outlineLevel="0" r="3" s="148">
      <c r="B3" s="149" t="s">
        <v>330</v>
      </c>
      <c r="C3" s="150" t="n">
        <f aca="false" ca="false" dt2D="false" dtr="false" t="normal">SUM(C4:C11)</f>
        <v>104.18</v>
      </c>
      <c r="D3" s="149" t="s">
        <v>331</v>
      </c>
      <c r="E3" s="150" t="n">
        <f aca="false" ca="false" dt2D="false" dtr="false" t="normal">SUM(E4:E11)</f>
        <v>206.20000000000002</v>
      </c>
      <c r="F3" s="149" t="s">
        <v>332</v>
      </c>
      <c r="G3" s="150" t="n">
        <f aca="false" ca="false" dt2D="false" dtr="false" t="normal">SUM(G4:G11)</f>
        <v>99.80000000000001</v>
      </c>
      <c r="H3" s="149" t="s">
        <v>333</v>
      </c>
      <c r="I3" s="150" t="n">
        <f aca="false" ca="false" dt2D="false" dtr="false" t="normal">SUM(I4:I11)</f>
        <v>112.19999999999999</v>
      </c>
      <c r="J3" s="149" t="s">
        <v>334</v>
      </c>
      <c r="K3" s="150" t="n">
        <f aca="false" ca="false" dt2D="false" dtr="false" t="normal">SUM(K4:K11)</f>
        <v>113.85000000000001</v>
      </c>
    </row>
    <row customFormat="true" ht="16.5" outlineLevel="0" r="4" s="148">
      <c r="B4" s="151" t="s">
        <v>28</v>
      </c>
      <c r="C4" s="152" t="n">
        <v>10.79</v>
      </c>
      <c r="D4" s="151" t="s">
        <v>30</v>
      </c>
      <c r="E4" s="152" t="n">
        <v>13.5</v>
      </c>
      <c r="F4" s="151" t="s">
        <v>28</v>
      </c>
      <c r="G4" s="152" t="n">
        <v>10.79</v>
      </c>
      <c r="H4" s="151" t="s">
        <v>28</v>
      </c>
      <c r="I4" s="152" t="n">
        <v>10.79</v>
      </c>
      <c r="J4" s="151" t="s">
        <v>28</v>
      </c>
      <c r="K4" s="152" t="n">
        <v>10.79</v>
      </c>
    </row>
    <row customFormat="true" ht="16.5" outlineLevel="0" r="5" s="148">
      <c r="B5" s="151" t="s">
        <v>30</v>
      </c>
      <c r="C5" s="152" t="n">
        <v>13.5</v>
      </c>
      <c r="D5" s="151" t="s">
        <v>335</v>
      </c>
      <c r="E5" s="152" t="n">
        <v>104.64</v>
      </c>
      <c r="F5" s="151" t="s">
        <v>336</v>
      </c>
      <c r="G5" s="152" t="n">
        <v>26.22</v>
      </c>
      <c r="H5" s="151" t="s">
        <v>337</v>
      </c>
      <c r="I5" s="152" t="n">
        <v>13.5</v>
      </c>
      <c r="J5" s="151" t="s">
        <v>118</v>
      </c>
      <c r="K5" s="152" t="n">
        <v>28.69</v>
      </c>
    </row>
    <row customFormat="true" ht="16.5" outlineLevel="0" r="6" s="148">
      <c r="B6" s="151" t="s">
        <v>32</v>
      </c>
      <c r="C6" s="152" t="n">
        <v>13.82</v>
      </c>
      <c r="D6" s="151" t="s">
        <v>338</v>
      </c>
      <c r="E6" s="152" t="n">
        <v>30.02</v>
      </c>
      <c r="F6" s="151" t="s">
        <v>339</v>
      </c>
      <c r="G6" s="152" t="n">
        <v>4.79</v>
      </c>
      <c r="H6" s="151" t="s">
        <v>100</v>
      </c>
      <c r="I6" s="152" t="n">
        <v>15.51</v>
      </c>
      <c r="J6" s="151" t="s">
        <v>120</v>
      </c>
      <c r="K6" s="152" t="n">
        <v>29.44</v>
      </c>
    </row>
    <row customFormat="true" ht="33" outlineLevel="0" r="7" s="148">
      <c r="B7" s="151" t="s">
        <v>340</v>
      </c>
      <c r="C7" s="152" t="n">
        <v>30.7</v>
      </c>
      <c r="D7" s="151" t="s">
        <v>341</v>
      </c>
      <c r="E7" s="152" t="n">
        <v>7.87</v>
      </c>
      <c r="F7" s="151" t="s">
        <v>83</v>
      </c>
      <c r="G7" s="152" t="n">
        <v>24.26</v>
      </c>
      <c r="H7" s="151" t="s">
        <v>102</v>
      </c>
      <c r="I7" s="152" t="n">
        <v>28.96</v>
      </c>
      <c r="J7" s="151" t="s">
        <v>342</v>
      </c>
      <c r="K7" s="152" t="n">
        <v>15</v>
      </c>
    </row>
    <row customFormat="true" ht="33" outlineLevel="0" r="8" s="148">
      <c r="B8" s="151" t="s">
        <v>343</v>
      </c>
      <c r="C8" s="152" t="n">
        <v>5.44</v>
      </c>
      <c r="D8" s="151" t="s">
        <v>68</v>
      </c>
      <c r="E8" s="152" t="n">
        <v>16.4</v>
      </c>
      <c r="F8" s="151" t="s">
        <v>344</v>
      </c>
      <c r="G8" s="151" t="n">
        <v>3.81</v>
      </c>
      <c r="H8" s="151" t="s">
        <v>345</v>
      </c>
      <c r="I8" s="152" t="n">
        <v>5.44</v>
      </c>
      <c r="J8" s="151" t="s">
        <v>37</v>
      </c>
      <c r="K8" s="152" t="n">
        <v>4.23</v>
      </c>
    </row>
    <row customFormat="true" ht="16.5" outlineLevel="0" r="9" s="148">
      <c r="B9" s="151" t="s">
        <v>37</v>
      </c>
      <c r="C9" s="152" t="n">
        <v>4.23</v>
      </c>
      <c r="D9" s="151" t="s">
        <v>53</v>
      </c>
      <c r="E9" s="151" t="n">
        <v>33.77</v>
      </c>
      <c r="F9" s="151" t="s">
        <v>37</v>
      </c>
      <c r="G9" s="151" t="n">
        <v>4.23</v>
      </c>
      <c r="H9" s="151" t="s">
        <v>37</v>
      </c>
      <c r="I9" s="151" t="n">
        <v>4.23</v>
      </c>
      <c r="J9" s="151" t="s">
        <v>39</v>
      </c>
      <c r="K9" s="151" t="n">
        <v>25.7</v>
      </c>
    </row>
    <row customFormat="true" ht="16.5" outlineLevel="0" r="10" s="148">
      <c r="B10" s="151" t="s">
        <v>39</v>
      </c>
      <c r="C10" s="152" t="n">
        <v>25.7</v>
      </c>
      <c r="D10" s="151" t="n"/>
      <c r="E10" s="151" t="n"/>
      <c r="F10" s="151" t="s">
        <v>39</v>
      </c>
      <c r="G10" s="151" t="n">
        <v>25.7</v>
      </c>
      <c r="H10" s="151" t="s">
        <v>53</v>
      </c>
      <c r="I10" s="152" t="n">
        <v>33.77</v>
      </c>
      <c r="J10" s="151" t="n"/>
      <c r="K10" s="151" t="n"/>
    </row>
    <row customFormat="true" ht="16.5" outlineLevel="0" r="11" s="148">
      <c r="B11" s="151" t="n"/>
      <c r="C11" s="152" t="n"/>
      <c r="D11" s="151" t="n"/>
      <c r="E11" s="151" t="n"/>
      <c r="F11" s="151" t="n"/>
      <c r="G11" s="151" t="n"/>
      <c r="H11" s="151" t="n"/>
      <c r="I11" s="152" t="n"/>
      <c r="J11" s="151" t="n"/>
      <c r="K11" s="151" t="n"/>
    </row>
    <row customFormat="true" ht="16.5" outlineLevel="0" r="12" s="148">
      <c r="B12" s="149" t="s">
        <v>346</v>
      </c>
      <c r="C12" s="150" t="n">
        <f aca="false" ca="false" dt2D="false" dtr="false" t="normal">SUM(C13:C23)</f>
        <v>211.04</v>
      </c>
      <c r="D12" s="149" t="s">
        <v>347</v>
      </c>
      <c r="E12" s="150" t="n">
        <f aca="false" ca="false" dt2D="false" dtr="false" t="normal">SUM(E13:E23)</f>
        <v>268.16</v>
      </c>
      <c r="F12" s="149" t="s">
        <v>348</v>
      </c>
      <c r="G12" s="150" t="n">
        <f aca="false" ca="false" dt2D="false" dtr="false" t="normal">SUM(G13:G23)</f>
        <v>233.01</v>
      </c>
      <c r="H12" s="149" t="s">
        <v>349</v>
      </c>
      <c r="I12" s="150" t="n">
        <f aca="false" ca="false" dt2D="false" dtr="false" t="normal">SUM(I13:I23)</f>
        <v>188.39999999999998</v>
      </c>
      <c r="J12" s="149" t="s">
        <v>350</v>
      </c>
      <c r="K12" s="150" t="n">
        <f aca="false" ca="false" dt2D="false" dtr="false" t="normal">SUM(K13:K23)</f>
        <v>283.68</v>
      </c>
    </row>
    <row customFormat="true" ht="49.5" outlineLevel="0" r="13" s="148">
      <c r="B13" s="151" t="s">
        <v>43</v>
      </c>
      <c r="C13" s="152" t="n">
        <v>26.27</v>
      </c>
      <c r="D13" s="151" t="s">
        <v>70</v>
      </c>
      <c r="E13" s="152" t="n">
        <v>56.25</v>
      </c>
      <c r="F13" s="151" t="s">
        <v>351</v>
      </c>
      <c r="G13" s="152" t="n">
        <v>36.82</v>
      </c>
      <c r="H13" s="151" t="s">
        <v>104</v>
      </c>
      <c r="I13" s="152" t="n">
        <v>50.24</v>
      </c>
      <c r="J13" s="151" t="s">
        <v>124</v>
      </c>
      <c r="K13" s="152" t="n">
        <v>16.55</v>
      </c>
    </row>
    <row customFormat="true" ht="49.5" outlineLevel="0" r="14" s="148">
      <c r="B14" s="151" t="s">
        <v>352</v>
      </c>
      <c r="C14" s="152" t="n">
        <v>18.02</v>
      </c>
      <c r="D14" s="151" t="s">
        <v>353</v>
      </c>
      <c r="E14" s="152" t="n">
        <v>16.14</v>
      </c>
      <c r="F14" s="151" t="s">
        <v>354</v>
      </c>
      <c r="G14" s="152" t="n">
        <v>21.29</v>
      </c>
      <c r="H14" s="151" t="s">
        <v>355</v>
      </c>
      <c r="I14" s="152" t="n">
        <v>17.79</v>
      </c>
      <c r="J14" s="151" t="s">
        <v>356</v>
      </c>
      <c r="K14" s="152" t="n">
        <v>45.96</v>
      </c>
    </row>
    <row customFormat="true" ht="33" outlineLevel="0" r="15" s="148">
      <c r="B15" s="151" t="s">
        <v>357</v>
      </c>
      <c r="C15" s="152" t="n">
        <v>7.43</v>
      </c>
      <c r="D15" s="151" t="s">
        <v>358</v>
      </c>
      <c r="E15" s="152" t="n">
        <v>15.11</v>
      </c>
      <c r="F15" s="151" t="s">
        <v>357</v>
      </c>
      <c r="G15" s="152" t="n">
        <v>7.43</v>
      </c>
      <c r="H15" s="151" t="s">
        <v>358</v>
      </c>
      <c r="I15" s="152" t="n">
        <v>15.11</v>
      </c>
      <c r="J15" s="151" t="s">
        <v>359</v>
      </c>
      <c r="K15" s="152" t="n">
        <v>156.54</v>
      </c>
    </row>
    <row customFormat="true" ht="49.5" outlineLevel="0" r="16" s="148">
      <c r="B16" s="151" t="s">
        <v>47</v>
      </c>
      <c r="C16" s="152" t="n">
        <v>97.98</v>
      </c>
      <c r="D16" s="151" t="s">
        <v>360</v>
      </c>
      <c r="E16" s="152" t="n">
        <v>111.86</v>
      </c>
      <c r="F16" s="151" t="s">
        <v>361</v>
      </c>
      <c r="G16" s="152" t="n">
        <v>102.84</v>
      </c>
      <c r="H16" s="151" t="s">
        <v>108</v>
      </c>
      <c r="I16" s="152" t="n">
        <v>49.36</v>
      </c>
      <c r="J16" s="151" t="s">
        <v>362</v>
      </c>
      <c r="K16" s="152" t="n">
        <v>21.54</v>
      </c>
    </row>
    <row customFormat="true" ht="33" outlineLevel="0" r="17" s="148">
      <c r="B17" s="151" t="s">
        <v>49</v>
      </c>
      <c r="C17" s="152" t="n">
        <v>9.41</v>
      </c>
      <c r="D17" s="151" t="s">
        <v>363</v>
      </c>
      <c r="E17" s="152" t="n">
        <v>5.46</v>
      </c>
      <c r="F17" s="151" t="s">
        <v>364</v>
      </c>
      <c r="G17" s="152" t="n">
        <v>21.54</v>
      </c>
      <c r="H17" s="151" t="s">
        <v>110</v>
      </c>
      <c r="I17" s="152" t="n">
        <v>12.48</v>
      </c>
      <c r="J17" s="151" t="s">
        <v>37</v>
      </c>
      <c r="K17" s="152" t="n">
        <v>3.18</v>
      </c>
    </row>
    <row customFormat="true" ht="33" outlineLevel="0" r="18" s="148">
      <c r="B18" s="151" t="s">
        <v>365</v>
      </c>
      <c r="C18" s="152" t="n">
        <v>8.84</v>
      </c>
      <c r="D18" s="151" t="s">
        <v>75</v>
      </c>
      <c r="E18" s="152" t="n">
        <v>28.32</v>
      </c>
      <c r="F18" s="151" t="s">
        <v>37</v>
      </c>
      <c r="G18" s="152" t="n">
        <v>3.18</v>
      </c>
      <c r="H18" s="151" t="s">
        <v>366</v>
      </c>
      <c r="I18" s="152" t="n">
        <v>8.4</v>
      </c>
      <c r="J18" s="151" t="s">
        <v>52</v>
      </c>
      <c r="K18" s="152" t="n">
        <v>6.14</v>
      </c>
    </row>
    <row customFormat="true" ht="33" outlineLevel="0" r="19" s="148">
      <c r="B19" s="151" t="s">
        <v>37</v>
      </c>
      <c r="C19" s="152" t="n">
        <v>3.18</v>
      </c>
      <c r="D19" s="151" t="s">
        <v>37</v>
      </c>
      <c r="E19" s="151" t="n">
        <v>3.18</v>
      </c>
      <c r="F19" s="151" t="s">
        <v>52</v>
      </c>
      <c r="G19" s="152" t="n">
        <v>6.14</v>
      </c>
      <c r="H19" s="151" t="s">
        <v>37</v>
      </c>
      <c r="I19" s="152" t="n">
        <v>3.18</v>
      </c>
      <c r="J19" s="151" t="s">
        <v>53</v>
      </c>
      <c r="K19" s="151" t="n">
        <v>33.77</v>
      </c>
    </row>
    <row customFormat="true" ht="33" outlineLevel="0" r="20" s="148">
      <c r="B20" s="151" t="s">
        <v>52</v>
      </c>
      <c r="C20" s="152" t="n">
        <v>6.14</v>
      </c>
      <c r="D20" s="151" t="s">
        <v>52</v>
      </c>
      <c r="E20" s="151" t="n">
        <v>6.14</v>
      </c>
      <c r="F20" s="151" t="s">
        <v>53</v>
      </c>
      <c r="G20" s="152" t="n">
        <v>33.77</v>
      </c>
      <c r="H20" s="151" t="s">
        <v>52</v>
      </c>
      <c r="I20" s="152" t="n">
        <v>6.14</v>
      </c>
      <c r="J20" s="151" t="n"/>
      <c r="K20" s="151" t="n"/>
    </row>
    <row customFormat="true" ht="16.5" outlineLevel="0" r="21" s="148">
      <c r="B21" s="151" t="s">
        <v>53</v>
      </c>
      <c r="C21" s="152" t="n">
        <v>33.77</v>
      </c>
      <c r="D21" s="151" t="s">
        <v>39</v>
      </c>
      <c r="E21" s="151" t="n">
        <v>25.7</v>
      </c>
      <c r="F21" s="151" t="n"/>
      <c r="G21" s="152" t="n"/>
      <c r="H21" s="151" t="s">
        <v>39</v>
      </c>
      <c r="I21" s="152" t="n">
        <v>25.7</v>
      </c>
      <c r="J21" s="151" t="n"/>
      <c r="K21" s="151" t="n"/>
    </row>
    <row customFormat="true" ht="16.5" outlineLevel="0" r="22" s="148">
      <c r="B22" s="151" t="n"/>
      <c r="C22" s="152" t="n"/>
      <c r="D22" s="151" t="n"/>
      <c r="E22" s="151" t="n"/>
      <c r="F22" s="151" t="n"/>
      <c r="G22" s="152" t="n"/>
      <c r="H22" s="151" t="n"/>
      <c r="I22" s="152" t="n"/>
      <c r="J22" s="151" t="n"/>
      <c r="K22" s="152" t="n"/>
    </row>
    <row customFormat="true" hidden="true" ht="16.5" outlineLevel="0" r="23" s="148">
      <c r="B23" s="151" t="n"/>
      <c r="C23" s="152" t="n"/>
      <c r="D23" s="151" t="n"/>
      <c r="E23" s="151" t="n"/>
      <c r="F23" s="151" t="n"/>
      <c r="G23" s="151" t="n"/>
      <c r="H23" s="151" t="n"/>
      <c r="I23" s="152" t="n"/>
      <c r="J23" s="151" t="n"/>
      <c r="K23" s="152" t="n"/>
    </row>
    <row customFormat="true" ht="16.5" outlineLevel="0" r="24" s="148">
      <c r="B24" s="149" t="s">
        <v>367</v>
      </c>
      <c r="C24" s="150" t="n">
        <f aca="false" ca="false" dt2D="false" dtr="false" t="normal">C25+C27+C26</f>
        <v>110.17</v>
      </c>
      <c r="D24" s="149" t="s">
        <v>368</v>
      </c>
      <c r="E24" s="150" t="n">
        <f aca="false" ca="false" dt2D="false" dtr="false" t="normal">E25+E27+E26</f>
        <v>89.19999999999999</v>
      </c>
      <c r="F24" s="149" t="s">
        <v>369</v>
      </c>
      <c r="G24" s="150" t="n">
        <f aca="false" ca="false" dt2D="false" dtr="false" t="normal">G25+G27+G26</f>
        <v>147.23999999999998</v>
      </c>
      <c r="H24" s="149" t="s">
        <v>370</v>
      </c>
      <c r="I24" s="150" t="n">
        <f aca="false" ca="false" dt2D="false" dtr="false" t="normal">I25+I27+I26</f>
        <v>86.46000000000001</v>
      </c>
      <c r="J24" s="149" t="s">
        <v>371</v>
      </c>
      <c r="K24" s="150" t="n">
        <f aca="false" ca="false" dt2D="false" dtr="false" t="normal">K25+K27+K26</f>
        <v>134.14</v>
      </c>
    </row>
    <row customFormat="true" ht="33" outlineLevel="0" r="25" s="148">
      <c r="B25" s="151" t="s">
        <v>57</v>
      </c>
      <c r="C25" s="152" t="n">
        <v>21.14</v>
      </c>
      <c r="D25" s="151" t="s">
        <v>77</v>
      </c>
      <c r="E25" s="151" t="n">
        <v>37.14</v>
      </c>
      <c r="F25" s="151" t="s">
        <v>95</v>
      </c>
      <c r="G25" s="151" t="n">
        <v>46.54</v>
      </c>
      <c r="H25" s="151" t="s">
        <v>114</v>
      </c>
      <c r="I25" s="152" t="n">
        <v>32.72</v>
      </c>
      <c r="J25" s="151" t="s">
        <v>131</v>
      </c>
      <c r="K25" s="152" t="n">
        <v>22.62</v>
      </c>
    </row>
    <row customFormat="true" ht="16.5" outlineLevel="0" r="26" s="148">
      <c r="B26" s="151" t="s">
        <v>372</v>
      </c>
      <c r="C26" s="152" t="n">
        <v>55.26</v>
      </c>
      <c r="D26" s="151" t="s">
        <v>345</v>
      </c>
      <c r="E26" s="151" t="n">
        <v>5.44</v>
      </c>
      <c r="F26" s="151" t="s">
        <v>96</v>
      </c>
      <c r="G26" s="151" t="n">
        <v>55.26</v>
      </c>
      <c r="H26" s="151" t="s">
        <v>75</v>
      </c>
      <c r="I26" s="152" t="n">
        <v>28.32</v>
      </c>
      <c r="J26" s="151" t="s">
        <v>132</v>
      </c>
      <c r="K26" s="152" t="n">
        <v>55.26</v>
      </c>
    </row>
    <row customFormat="true" ht="16.5" outlineLevel="0" r="27" s="148">
      <c r="B27" s="151" t="s">
        <v>53</v>
      </c>
      <c r="C27" s="152" t="n">
        <v>33.77</v>
      </c>
      <c r="D27" s="151" t="s">
        <v>78</v>
      </c>
      <c r="E27" s="151" t="n">
        <v>46.62</v>
      </c>
      <c r="F27" s="151" t="s">
        <v>97</v>
      </c>
      <c r="G27" s="151" t="n">
        <v>45.44</v>
      </c>
      <c r="H27" s="151" t="s">
        <v>115</v>
      </c>
      <c r="I27" s="152" t="n">
        <v>25.42</v>
      </c>
      <c r="J27" s="151" t="s">
        <v>133</v>
      </c>
      <c r="K27" s="152" t="n">
        <v>56.26</v>
      </c>
    </row>
    <row customFormat="true" ht="16.5" outlineLevel="0" r="28" s="148">
      <c r="B28" s="144" t="s">
        <v>373</v>
      </c>
      <c r="C28" s="153" t="n"/>
      <c r="D28" s="153" t="n"/>
      <c r="E28" s="153" t="n"/>
      <c r="F28" s="153" t="n"/>
      <c r="G28" s="153" t="n"/>
      <c r="H28" s="153" t="n"/>
      <c r="I28" s="153" t="n"/>
      <c r="J28" s="153" t="n"/>
      <c r="K28" s="145" t="n"/>
    </row>
    <row customFormat="true" ht="16.5" outlineLevel="0" r="29" s="148">
      <c r="B29" s="149" t="s">
        <v>374</v>
      </c>
      <c r="C29" s="150" t="n">
        <f aca="false" ca="false" dt2D="false" dtr="false" t="normal">SUM(C30:C38)</f>
        <v>106.61000000000001</v>
      </c>
      <c r="D29" s="149" t="s">
        <v>375</v>
      </c>
      <c r="E29" s="150" t="n">
        <f aca="false" ca="false" dt2D="false" dtr="false" t="normal">SUM(E30:E38)</f>
        <v>168.48</v>
      </c>
      <c r="F29" s="149" t="s">
        <v>376</v>
      </c>
      <c r="G29" s="150" t="n">
        <f aca="false" ca="false" dt2D="false" dtr="false" t="normal">SUM(G30:G38)</f>
        <v>132.64</v>
      </c>
      <c r="H29" s="149" t="s">
        <v>377</v>
      </c>
      <c r="I29" s="150" t="n">
        <f aca="false" ca="false" dt2D="false" dtr="false" t="normal">SUM(I30:I38)</f>
        <v>94.37</v>
      </c>
      <c r="J29" s="149" t="s">
        <v>378</v>
      </c>
      <c r="K29" s="150" t="n">
        <f aca="false" ca="false" dt2D="false" dtr="false" t="normal">SUM(K30:K38)</f>
        <v>177.85</v>
      </c>
    </row>
    <row customFormat="true" ht="16.5" outlineLevel="0" r="30" s="148">
      <c r="B30" s="151" t="s">
        <v>28</v>
      </c>
      <c r="C30" s="152" t="n">
        <v>10.79</v>
      </c>
      <c r="D30" s="151" t="s">
        <v>28</v>
      </c>
      <c r="E30" s="152" t="n">
        <v>10.79</v>
      </c>
      <c r="F30" s="151" t="s">
        <v>28</v>
      </c>
      <c r="G30" s="152" t="n">
        <v>10.79</v>
      </c>
      <c r="H30" s="151" t="s">
        <v>28</v>
      </c>
      <c r="I30" s="152" t="n">
        <v>10.79</v>
      </c>
      <c r="J30" s="151" t="s">
        <v>379</v>
      </c>
      <c r="K30" s="152" t="n">
        <v>83.8</v>
      </c>
    </row>
    <row customFormat="true" ht="33" outlineLevel="0" r="31" s="148">
      <c r="B31" s="151" t="s">
        <v>30</v>
      </c>
      <c r="C31" s="152" t="n">
        <v>13.5</v>
      </c>
      <c r="D31" s="151" t="s">
        <v>380</v>
      </c>
      <c r="E31" s="152" t="n">
        <v>108.18</v>
      </c>
      <c r="F31" s="151" t="s">
        <v>381</v>
      </c>
      <c r="G31" s="152" t="n">
        <v>59.47</v>
      </c>
      <c r="H31" s="151" t="s">
        <v>30</v>
      </c>
      <c r="I31" s="152" t="n">
        <v>13.5</v>
      </c>
      <c r="J31" s="151" t="s">
        <v>28</v>
      </c>
      <c r="K31" s="152" t="n">
        <v>5.4</v>
      </c>
    </row>
    <row customFormat="true" ht="33" outlineLevel="0" r="32" s="148">
      <c r="B32" s="151" t="s">
        <v>32</v>
      </c>
      <c r="C32" s="152" t="n">
        <v>13.82</v>
      </c>
      <c r="D32" s="151" t="s">
        <v>382</v>
      </c>
      <c r="E32" s="152" t="n">
        <v>9.24</v>
      </c>
      <c r="F32" s="151" t="s">
        <v>363</v>
      </c>
      <c r="G32" s="152" t="n">
        <v>5.46</v>
      </c>
      <c r="H32" s="151" t="s">
        <v>32</v>
      </c>
      <c r="I32" s="152" t="n">
        <v>13.82</v>
      </c>
      <c r="J32" s="151" t="s">
        <v>383</v>
      </c>
      <c r="K32" s="152" t="n">
        <v>35.65</v>
      </c>
    </row>
    <row customFormat="true" ht="49.5" outlineLevel="0" r="33" s="148">
      <c r="B33" s="151" t="s">
        <v>384</v>
      </c>
      <c r="C33" s="152" t="n">
        <v>19.9</v>
      </c>
      <c r="D33" s="151" t="s">
        <v>341</v>
      </c>
      <c r="E33" s="152" t="n">
        <v>7.87</v>
      </c>
      <c r="F33" s="151" t="s">
        <v>49</v>
      </c>
      <c r="G33" s="152" t="n">
        <v>15.11</v>
      </c>
      <c r="H33" s="151" t="s">
        <v>385</v>
      </c>
      <c r="I33" s="152" t="n">
        <v>20.89</v>
      </c>
      <c r="J33" s="151" t="s">
        <v>386</v>
      </c>
      <c r="K33" s="152" t="n">
        <v>15</v>
      </c>
    </row>
    <row customFormat="true" ht="33" outlineLevel="0" r="34" s="148">
      <c r="B34" s="151" t="s">
        <v>387</v>
      </c>
      <c r="C34" s="152" t="n">
        <v>10.6</v>
      </c>
      <c r="D34" s="151" t="s">
        <v>148</v>
      </c>
      <c r="E34" s="151" t="n">
        <v>6.7</v>
      </c>
      <c r="F34" s="151" t="s">
        <v>344</v>
      </c>
      <c r="G34" s="152" t="n">
        <v>3.81</v>
      </c>
      <c r="H34" s="151" t="s">
        <v>345</v>
      </c>
      <c r="I34" s="151" t="n">
        <v>5.44</v>
      </c>
      <c r="J34" s="151" t="s">
        <v>37</v>
      </c>
      <c r="K34" s="152" t="n">
        <v>4.23</v>
      </c>
    </row>
    <row customFormat="true" ht="16.5" outlineLevel="0" r="35" s="148">
      <c r="B35" s="151" t="s">
        <v>37</v>
      </c>
      <c r="C35" s="152" t="n">
        <v>4.23</v>
      </c>
      <c r="D35" s="151" t="s">
        <v>39</v>
      </c>
      <c r="E35" s="151" t="n">
        <v>25.7</v>
      </c>
      <c r="F35" s="151" t="s">
        <v>37</v>
      </c>
      <c r="G35" s="152" t="n">
        <v>4.23</v>
      </c>
      <c r="H35" s="151" t="s">
        <v>37</v>
      </c>
      <c r="I35" s="151" t="n">
        <v>4.23</v>
      </c>
      <c r="J35" s="151" t="s">
        <v>53</v>
      </c>
      <c r="K35" s="152" t="n">
        <v>33.77</v>
      </c>
    </row>
    <row customFormat="true" ht="16.5" outlineLevel="0" r="36" s="148">
      <c r="B36" s="151" t="s">
        <v>53</v>
      </c>
      <c r="C36" s="152" t="n">
        <v>33.77</v>
      </c>
      <c r="D36" s="151" t="n"/>
      <c r="E36" s="151" t="n"/>
      <c r="F36" s="151" t="s">
        <v>53</v>
      </c>
      <c r="G36" s="152" t="n">
        <v>33.77</v>
      </c>
      <c r="H36" s="151" t="s">
        <v>39</v>
      </c>
      <c r="I36" s="151" t="n">
        <v>25.7</v>
      </c>
      <c r="J36" s="151" t="n"/>
      <c r="K36" s="152" t="n"/>
    </row>
    <row customFormat="true" ht="16.5" outlineLevel="0" r="37" s="148">
      <c r="B37" s="151" t="n"/>
      <c r="C37" s="152" t="n"/>
      <c r="D37" s="151" t="n"/>
      <c r="E37" s="151" t="n"/>
      <c r="F37" s="151" t="n"/>
      <c r="G37" s="152" t="n"/>
      <c r="H37" s="151" t="n"/>
      <c r="I37" s="151" t="n"/>
      <c r="J37" s="151" t="n"/>
      <c r="K37" s="152" t="n"/>
    </row>
    <row customFormat="true" ht="16.5" outlineLevel="0" r="38" s="148">
      <c r="B38" s="151" t="n"/>
      <c r="C38" s="152" t="n"/>
      <c r="D38" s="151" t="n"/>
      <c r="E38" s="151" t="n"/>
      <c r="F38" s="151" t="n"/>
      <c r="G38" s="152" t="n"/>
      <c r="H38" s="151" t="n"/>
      <c r="I38" s="151" t="n"/>
      <c r="J38" s="151" t="n"/>
      <c r="K38" s="152" t="n"/>
    </row>
    <row customFormat="true" ht="16.5" outlineLevel="0" r="39" s="148">
      <c r="B39" s="149" t="s">
        <v>388</v>
      </c>
      <c r="C39" s="150" t="n">
        <f aca="false" ca="false" dt2D="false" dtr="false" t="normal">SUM(C40:C50)</f>
        <v>194.76</v>
      </c>
      <c r="D39" s="149" t="s">
        <v>389</v>
      </c>
      <c r="E39" s="150" t="n">
        <f aca="false" ca="false" dt2D="false" dtr="false" t="normal">SUM(E40:E50)</f>
        <v>195.26000000000002</v>
      </c>
      <c r="F39" s="149" t="s">
        <v>390</v>
      </c>
      <c r="G39" s="150" t="n">
        <f aca="false" ca="false" dt2D="false" dtr="false" t="normal">SUM(G40:G50)</f>
        <v>190.95</v>
      </c>
      <c r="H39" s="149" t="s">
        <v>391</v>
      </c>
      <c r="I39" s="150" t="n">
        <f aca="false" ca="false" dt2D="false" dtr="false" t="normal">SUM(I40:I50)</f>
        <v>232.69</v>
      </c>
      <c r="J39" s="149" t="s">
        <v>392</v>
      </c>
      <c r="K39" s="150" t="n">
        <f aca="false" ca="false" dt2D="false" dtr="false" t="normal">SUM(K40:K50)</f>
        <v>200.64</v>
      </c>
    </row>
    <row customFormat="true" ht="49.5" outlineLevel="0" r="40" s="148">
      <c r="B40" s="151" t="s">
        <v>138</v>
      </c>
      <c r="C40" s="152" t="n">
        <v>31.71</v>
      </c>
      <c r="D40" s="151" t="s">
        <v>150</v>
      </c>
      <c r="E40" s="152" t="n">
        <v>59.02</v>
      </c>
      <c r="F40" s="151" t="s">
        <v>70</v>
      </c>
      <c r="G40" s="152" t="n">
        <v>56.25</v>
      </c>
      <c r="H40" s="151" t="s">
        <v>168</v>
      </c>
      <c r="I40" s="152" t="n">
        <v>25.48</v>
      </c>
      <c r="J40" s="151" t="s">
        <v>393</v>
      </c>
      <c r="K40" s="152" t="n">
        <v>22.79</v>
      </c>
    </row>
    <row customFormat="true" ht="49.5" outlineLevel="0" r="41" s="148">
      <c r="B41" s="151" t="s">
        <v>394</v>
      </c>
      <c r="C41" s="152" t="n">
        <v>11.77</v>
      </c>
      <c r="D41" s="151" t="s">
        <v>395</v>
      </c>
      <c r="E41" s="152" t="n">
        <v>24.79</v>
      </c>
      <c r="F41" s="151" t="s">
        <v>396</v>
      </c>
      <c r="G41" s="152" t="n">
        <v>15.13</v>
      </c>
      <c r="H41" s="151" t="s">
        <v>354</v>
      </c>
      <c r="I41" s="152" t="n">
        <v>21.29</v>
      </c>
      <c r="J41" s="151" t="s">
        <v>397</v>
      </c>
      <c r="K41" s="152" t="n">
        <v>11.89</v>
      </c>
    </row>
    <row customFormat="true" ht="33" outlineLevel="0" r="42" s="148">
      <c r="B42" s="151" t="s">
        <v>357</v>
      </c>
      <c r="C42" s="152" t="n">
        <v>7.43</v>
      </c>
      <c r="D42" s="151" t="s">
        <v>398</v>
      </c>
      <c r="E42" s="152" t="n">
        <v>59.96</v>
      </c>
      <c r="F42" s="151" t="s">
        <v>358</v>
      </c>
      <c r="G42" s="152" t="n">
        <v>15.11</v>
      </c>
      <c r="H42" s="151" t="s">
        <v>357</v>
      </c>
      <c r="I42" s="152" t="n">
        <v>7.43</v>
      </c>
      <c r="J42" s="151" t="s">
        <v>358</v>
      </c>
      <c r="K42" s="152" t="n">
        <v>15.11</v>
      </c>
    </row>
    <row customFormat="true" ht="33" outlineLevel="0" r="43" s="148">
      <c r="B43" s="151" t="s">
        <v>399</v>
      </c>
      <c r="C43" s="152" t="n">
        <v>80.31</v>
      </c>
      <c r="D43" s="151" t="s">
        <v>400</v>
      </c>
      <c r="E43" s="152" t="n">
        <v>8.4</v>
      </c>
      <c r="F43" s="151" t="s">
        <v>162</v>
      </c>
      <c r="G43" s="152" t="n">
        <v>31.28</v>
      </c>
      <c r="H43" s="151" t="s">
        <v>401</v>
      </c>
      <c r="I43" s="152" t="n">
        <v>95.92</v>
      </c>
      <c r="J43" s="151" t="s">
        <v>215</v>
      </c>
      <c r="K43" s="152" t="n">
        <v>94.29</v>
      </c>
    </row>
    <row customFormat="true" ht="33" outlineLevel="0" r="44" s="148">
      <c r="B44" s="151" t="s">
        <v>363</v>
      </c>
      <c r="C44" s="152" t="n">
        <v>5.46</v>
      </c>
      <c r="D44" s="151" t="s">
        <v>37</v>
      </c>
      <c r="E44" s="152" t="n">
        <v>3.18</v>
      </c>
      <c r="F44" s="151" t="s">
        <v>164</v>
      </c>
      <c r="G44" s="152" t="n">
        <v>29.32</v>
      </c>
      <c r="H44" s="151" t="s">
        <v>363</v>
      </c>
      <c r="I44" s="152" t="n">
        <v>5.46</v>
      </c>
      <c r="J44" s="151" t="s">
        <v>362</v>
      </c>
      <c r="K44" s="152" t="n">
        <v>21.54</v>
      </c>
    </row>
    <row customFormat="true" ht="33" outlineLevel="0" r="45" s="148">
      <c r="B45" s="151" t="s">
        <v>49</v>
      </c>
      <c r="C45" s="152" t="n">
        <v>15.11</v>
      </c>
      <c r="D45" s="151" t="s">
        <v>52</v>
      </c>
      <c r="E45" s="152" t="n">
        <v>6.14</v>
      </c>
      <c r="F45" s="151" t="s">
        <v>365</v>
      </c>
      <c r="G45" s="152" t="n">
        <v>8.84</v>
      </c>
      <c r="H45" s="151" t="s">
        <v>110</v>
      </c>
      <c r="I45" s="152" t="n">
        <v>12.48</v>
      </c>
      <c r="J45" s="151" t="s">
        <v>37</v>
      </c>
      <c r="K45" s="152" t="n">
        <v>3.18</v>
      </c>
    </row>
    <row customFormat="true" ht="16.5" outlineLevel="0" r="46" s="148">
      <c r="B46" s="151" t="s">
        <v>402</v>
      </c>
      <c r="C46" s="152" t="n">
        <v>7.95</v>
      </c>
      <c r="D46" s="151" t="s">
        <v>53</v>
      </c>
      <c r="E46" s="152" t="n">
        <v>33.77</v>
      </c>
      <c r="F46" s="151" t="s">
        <v>37</v>
      </c>
      <c r="G46" s="152" t="n">
        <v>3.18</v>
      </c>
      <c r="H46" s="151" t="s">
        <v>403</v>
      </c>
      <c r="I46" s="152" t="n">
        <v>21.54</v>
      </c>
      <c r="J46" s="151" t="s">
        <v>52</v>
      </c>
      <c r="K46" s="152" t="n">
        <v>6.14</v>
      </c>
    </row>
    <row customFormat="true" ht="33" outlineLevel="0" r="47" s="148">
      <c r="B47" s="151" t="s">
        <v>37</v>
      </c>
      <c r="C47" s="152" t="n">
        <v>3.18</v>
      </c>
      <c r="D47" s="151" t="n"/>
      <c r="E47" s="152" t="n"/>
      <c r="F47" s="151" t="s">
        <v>52</v>
      </c>
      <c r="G47" s="152" t="n">
        <v>6.14</v>
      </c>
      <c r="H47" s="151" t="s">
        <v>37</v>
      </c>
      <c r="I47" s="152" t="n">
        <v>3.18</v>
      </c>
      <c r="J47" s="151" t="s">
        <v>39</v>
      </c>
      <c r="K47" s="152" t="n">
        <v>25.7</v>
      </c>
    </row>
    <row customFormat="true" ht="33" outlineLevel="0" r="48" s="148">
      <c r="B48" s="151" t="s">
        <v>52</v>
      </c>
      <c r="C48" s="152" t="n">
        <v>6.14</v>
      </c>
      <c r="D48" s="151" t="n"/>
      <c r="E48" s="152" t="n"/>
      <c r="F48" s="151" t="s">
        <v>39</v>
      </c>
      <c r="G48" s="152" t="n">
        <v>25.7</v>
      </c>
      <c r="H48" s="151" t="s">
        <v>52</v>
      </c>
      <c r="I48" s="152" t="n">
        <v>6.14</v>
      </c>
      <c r="J48" s="151" t="n"/>
      <c r="K48" s="151" t="n"/>
    </row>
    <row customFormat="true" ht="16.5" outlineLevel="0" r="49" s="148">
      <c r="B49" s="151" t="s">
        <v>39</v>
      </c>
      <c r="C49" s="154" t="n">
        <v>25.7</v>
      </c>
      <c r="D49" s="151" t="n"/>
      <c r="E49" s="154" t="n"/>
      <c r="F49" s="151" t="n"/>
      <c r="G49" s="154" t="n"/>
      <c r="H49" s="151" t="s">
        <v>53</v>
      </c>
      <c r="I49" s="152" t="n">
        <v>33.77</v>
      </c>
      <c r="J49" s="151" t="n"/>
      <c r="K49" s="154" t="n"/>
    </row>
    <row customFormat="true" ht="16.5" outlineLevel="0" r="50" s="148">
      <c r="B50" s="154" t="n"/>
      <c r="C50" s="154" t="n"/>
      <c r="D50" s="154" t="n"/>
      <c r="E50" s="154" t="n"/>
      <c r="F50" s="154" t="n"/>
      <c r="G50" s="154" t="n"/>
      <c r="H50" s="154" t="n"/>
      <c r="I50" s="154" t="n"/>
      <c r="J50" s="154" t="n"/>
      <c r="K50" s="154" t="n"/>
    </row>
    <row customFormat="true" ht="16.5" outlineLevel="0" r="51" s="148">
      <c r="B51" s="149" t="s">
        <v>404</v>
      </c>
      <c r="C51" s="150" t="n">
        <f aca="false" ca="false" dt2D="false" dtr="false" t="normal">C52+C54+C53</f>
        <v>65.33</v>
      </c>
      <c r="D51" s="149" t="s">
        <v>405</v>
      </c>
      <c r="E51" s="150" t="n">
        <f aca="false" ca="false" dt2D="false" dtr="false" t="normal">E52+E54+E53</f>
        <v>124.38999999999999</v>
      </c>
      <c r="F51" s="149" t="s">
        <v>406</v>
      </c>
      <c r="G51" s="150" t="n">
        <f aca="false" ca="false" dt2D="false" dtr="false" t="normal">G52+G54+G53</f>
        <v>99.22999999999999</v>
      </c>
      <c r="H51" s="149" t="s">
        <v>407</v>
      </c>
      <c r="I51" s="150" t="n">
        <f aca="false" ca="false" dt2D="false" dtr="false" t="normal">I52+I54+I53</f>
        <v>147.23999999999998</v>
      </c>
      <c r="J51" s="149" t="s">
        <v>408</v>
      </c>
      <c r="K51" s="150" t="n">
        <f aca="false" ca="false" dt2D="false" dtr="false" t="normal">K52+K54+K53</f>
        <v>121.53999999999999</v>
      </c>
    </row>
    <row customFormat="true" ht="49.5" outlineLevel="0" r="52" s="155">
      <c r="B52" s="156" t="s">
        <v>146</v>
      </c>
      <c r="C52" s="156" t="n">
        <v>34.19</v>
      </c>
      <c r="D52" s="151" t="s">
        <v>157</v>
      </c>
      <c r="E52" s="156" t="n">
        <v>22.51</v>
      </c>
      <c r="F52" s="151" t="s">
        <v>77</v>
      </c>
      <c r="G52" s="156" t="n">
        <v>37.14</v>
      </c>
      <c r="H52" s="151" t="s">
        <v>95</v>
      </c>
      <c r="I52" s="156" t="n">
        <v>46.54</v>
      </c>
      <c r="J52" s="151" t="s">
        <v>183</v>
      </c>
      <c r="K52" s="156" t="n">
        <v>83.96</v>
      </c>
    </row>
    <row customFormat="true" ht="16.5" outlineLevel="0" r="53" s="155">
      <c r="B53" s="156" t="s">
        <v>345</v>
      </c>
      <c r="C53" s="156" t="n">
        <v>5.44</v>
      </c>
      <c r="D53" s="151" t="s">
        <v>158</v>
      </c>
      <c r="E53" s="156" t="n">
        <v>55.26</v>
      </c>
      <c r="F53" s="156" t="s">
        <v>75</v>
      </c>
      <c r="G53" s="156" t="n">
        <v>28.32</v>
      </c>
      <c r="H53" s="151" t="s">
        <v>172</v>
      </c>
      <c r="I53" s="156" t="n">
        <v>55.26</v>
      </c>
      <c r="J53" s="156" t="s">
        <v>344</v>
      </c>
      <c r="K53" s="156" t="n">
        <v>3.81</v>
      </c>
    </row>
    <row customFormat="true" ht="16.5" outlineLevel="0" r="54" s="157">
      <c r="B54" s="156" t="s">
        <v>39</v>
      </c>
      <c r="C54" s="156" t="n">
        <v>25.7</v>
      </c>
      <c r="D54" s="151" t="s">
        <v>78</v>
      </c>
      <c r="E54" s="156" t="n">
        <v>46.62</v>
      </c>
      <c r="F54" s="156" t="s">
        <v>53</v>
      </c>
      <c r="G54" s="156" t="n">
        <v>33.77</v>
      </c>
      <c r="H54" s="151" t="s">
        <v>97</v>
      </c>
      <c r="I54" s="156" t="n">
        <v>45.44</v>
      </c>
      <c r="J54" s="156" t="s">
        <v>53</v>
      </c>
      <c r="K54" s="156" t="n">
        <v>33.77</v>
      </c>
    </row>
    <row customFormat="true" ht="16.5" outlineLevel="0" r="55" s="148">
      <c r="B55" s="144" t="s">
        <v>409</v>
      </c>
      <c r="C55" s="153" t="n"/>
      <c r="D55" s="153" t="n"/>
      <c r="E55" s="153" t="n"/>
      <c r="F55" s="153" t="n"/>
      <c r="G55" s="153" t="n"/>
      <c r="H55" s="153" t="n"/>
      <c r="I55" s="153" t="n"/>
      <c r="J55" s="153" t="n"/>
      <c r="K55" s="145" t="n"/>
    </row>
    <row outlineLevel="0" r="56">
      <c r="B56" s="149" t="s">
        <v>410</v>
      </c>
      <c r="C56" s="150" t="n">
        <f aca="false" ca="false" dt2D="false" dtr="false" t="normal">SUM(C57:C64)</f>
        <v>96.53</v>
      </c>
      <c r="D56" s="149" t="s">
        <v>411</v>
      </c>
      <c r="E56" s="150" t="n">
        <f aca="false" ca="false" dt2D="false" dtr="false" t="normal">SUM(E57:E64)</f>
        <v>213.28000000000003</v>
      </c>
      <c r="F56" s="149" t="s">
        <v>412</v>
      </c>
      <c r="G56" s="150" t="n">
        <f aca="false" ca="false" dt2D="false" dtr="false" t="normal">SUM(G57:G64)</f>
        <v>102.66000000000001</v>
      </c>
      <c r="H56" s="149" t="s">
        <v>413</v>
      </c>
      <c r="I56" s="150" t="n">
        <f aca="false" ca="false" dt2D="false" dtr="false" t="normal">SUM(I57:I64)</f>
        <v>112.19999999999999</v>
      </c>
      <c r="J56" s="149" t="s">
        <v>414</v>
      </c>
      <c r="K56" s="150" t="n">
        <f aca="false" ca="false" dt2D="false" dtr="false" t="normal">SUM(K57:K64)</f>
        <v>155.62</v>
      </c>
    </row>
    <row outlineLevel="0" r="57">
      <c r="B57" s="151" t="s">
        <v>28</v>
      </c>
      <c r="C57" s="152" t="n">
        <v>10.79</v>
      </c>
      <c r="D57" s="151" t="s">
        <v>30</v>
      </c>
      <c r="E57" s="152" t="n">
        <v>13.5</v>
      </c>
      <c r="F57" s="151" t="s">
        <v>28</v>
      </c>
      <c r="G57" s="152" t="n">
        <v>10.79</v>
      </c>
      <c r="H57" s="151" t="s">
        <v>28</v>
      </c>
      <c r="I57" s="152" t="n">
        <v>10.79</v>
      </c>
      <c r="J57" s="151" t="s">
        <v>28</v>
      </c>
      <c r="K57" s="152" t="n">
        <v>10.79</v>
      </c>
    </row>
    <row outlineLevel="0" r="58">
      <c r="B58" s="151" t="s">
        <v>30</v>
      </c>
      <c r="C58" s="152" t="n">
        <v>13.5</v>
      </c>
      <c r="D58" s="151" t="s">
        <v>415</v>
      </c>
      <c r="E58" s="152" t="n">
        <v>111.72</v>
      </c>
      <c r="F58" s="151" t="s">
        <v>118</v>
      </c>
      <c r="G58" s="152" t="n">
        <v>28.69</v>
      </c>
      <c r="H58" s="151" t="s">
        <v>30</v>
      </c>
      <c r="I58" s="152" t="n">
        <v>13.5</v>
      </c>
      <c r="J58" s="151" t="s">
        <v>204</v>
      </c>
      <c r="K58" s="152" t="n">
        <v>87.42</v>
      </c>
    </row>
    <row outlineLevel="0" r="59">
      <c r="B59" s="151" t="s">
        <v>32</v>
      </c>
      <c r="C59" s="152" t="n">
        <v>13.82</v>
      </c>
      <c r="D59" s="151" t="s">
        <v>338</v>
      </c>
      <c r="E59" s="152" t="n">
        <v>30.02</v>
      </c>
      <c r="F59" s="151" t="s">
        <v>120</v>
      </c>
      <c r="G59" s="152" t="n">
        <v>29.44</v>
      </c>
      <c r="H59" s="151" t="s">
        <v>100</v>
      </c>
      <c r="I59" s="152" t="n">
        <v>15.51</v>
      </c>
      <c r="J59" s="151" t="s">
        <v>110</v>
      </c>
      <c r="K59" s="152" t="n">
        <v>12.48</v>
      </c>
    </row>
    <row ht="33" outlineLevel="0" r="60">
      <c r="B60" s="151" t="s">
        <v>416</v>
      </c>
      <c r="C60" s="152" t="n">
        <v>23.05</v>
      </c>
      <c r="D60" s="151" t="s">
        <v>341</v>
      </c>
      <c r="E60" s="152" t="n">
        <v>7.87</v>
      </c>
      <c r="F60" s="151" t="s">
        <v>344</v>
      </c>
      <c r="G60" s="152" t="n">
        <v>3.81</v>
      </c>
      <c r="H60" s="151" t="s">
        <v>102</v>
      </c>
      <c r="I60" s="152" t="n">
        <v>28.96</v>
      </c>
      <c r="J60" s="151" t="s">
        <v>342</v>
      </c>
      <c r="K60" s="152" t="n">
        <v>15</v>
      </c>
    </row>
    <row ht="33" outlineLevel="0" r="61">
      <c r="B61" s="151" t="s">
        <v>345</v>
      </c>
      <c r="C61" s="152" t="n">
        <v>5.44</v>
      </c>
      <c r="D61" s="151" t="s">
        <v>68</v>
      </c>
      <c r="E61" s="152" t="n">
        <v>16.4</v>
      </c>
      <c r="F61" s="151" t="s">
        <v>37</v>
      </c>
      <c r="G61" s="151" t="n">
        <v>4.23</v>
      </c>
      <c r="H61" s="151" t="s">
        <v>345</v>
      </c>
      <c r="I61" s="152" t="n">
        <v>5.44</v>
      </c>
      <c r="J61" s="151" t="s">
        <v>37</v>
      </c>
      <c r="K61" s="152" t="n">
        <v>4.23</v>
      </c>
    </row>
    <row outlineLevel="0" r="62">
      <c r="B62" s="151" t="s">
        <v>37</v>
      </c>
      <c r="C62" s="152" t="n">
        <v>4.23</v>
      </c>
      <c r="D62" s="151" t="s">
        <v>53</v>
      </c>
      <c r="E62" s="151" t="n">
        <v>33.77</v>
      </c>
      <c r="F62" s="151" t="s">
        <v>39</v>
      </c>
      <c r="G62" s="151" t="n">
        <v>25.7</v>
      </c>
      <c r="H62" s="151" t="s">
        <v>37</v>
      </c>
      <c r="I62" s="151" t="n">
        <v>4.23</v>
      </c>
      <c r="J62" s="151" t="s">
        <v>39</v>
      </c>
      <c r="K62" s="151" t="n">
        <v>25.7</v>
      </c>
    </row>
    <row outlineLevel="0" r="63">
      <c r="B63" s="151" t="s">
        <v>39</v>
      </c>
      <c r="C63" s="152" t="n">
        <v>25.7</v>
      </c>
      <c r="D63" s="151" t="n"/>
      <c r="E63" s="151" t="n"/>
      <c r="F63" s="151" t="n"/>
      <c r="G63" s="151" t="n"/>
      <c r="H63" s="151" t="s">
        <v>53</v>
      </c>
      <c r="I63" s="152" t="n">
        <v>33.77</v>
      </c>
      <c r="J63" s="151" t="n"/>
      <c r="K63" s="151" t="n"/>
    </row>
    <row outlineLevel="0" r="64">
      <c r="B64" s="151" t="n"/>
      <c r="C64" s="152" t="n"/>
      <c r="D64" s="151" t="n"/>
      <c r="E64" s="151" t="n"/>
      <c r="F64" s="151" t="n"/>
      <c r="G64" s="151" t="n"/>
      <c r="H64" s="151" t="n"/>
      <c r="I64" s="152" t="n"/>
      <c r="J64" s="151" t="n"/>
      <c r="K64" s="151" t="n"/>
    </row>
    <row outlineLevel="0" r="65">
      <c r="B65" s="149" t="s">
        <v>417</v>
      </c>
      <c r="C65" s="150" t="n">
        <f aca="false" ca="false" dt2D="false" dtr="false" t="normal">SUM(C66:C76)</f>
        <v>200.88</v>
      </c>
      <c r="D65" s="149" t="s">
        <v>418</v>
      </c>
      <c r="E65" s="150" t="n">
        <f aca="false" ca="false" dt2D="false" dtr="false" t="normal">SUM(E66:E76)</f>
        <v>187.46999999999997</v>
      </c>
      <c r="F65" s="149" t="s">
        <v>419</v>
      </c>
      <c r="G65" s="150" t="n">
        <f aca="false" ca="false" dt2D="false" dtr="false" t="normal">SUM(G66:G76)</f>
        <v>228.1</v>
      </c>
      <c r="H65" s="149" t="s">
        <v>420</v>
      </c>
      <c r="I65" s="150" t="n">
        <f aca="false" ca="false" dt2D="false" dtr="false" t="normal">SUM(I66:I76)</f>
        <v>303.52</v>
      </c>
      <c r="J65" s="149" t="s">
        <v>421</v>
      </c>
      <c r="K65" s="150" t="n">
        <f aca="false" ca="false" dt2D="false" dtr="false" t="normal">SUM(K66:K76)</f>
        <v>202.76999999999998</v>
      </c>
    </row>
    <row ht="49.5" outlineLevel="0" r="66">
      <c r="B66" s="151" t="s">
        <v>187</v>
      </c>
      <c r="C66" s="152" t="n">
        <v>21.56</v>
      </c>
      <c r="D66" s="151" t="s">
        <v>192</v>
      </c>
      <c r="E66" s="152" t="n">
        <v>15.19</v>
      </c>
      <c r="F66" s="151" t="s">
        <v>104</v>
      </c>
      <c r="G66" s="152" t="n">
        <v>50.24</v>
      </c>
      <c r="H66" s="151" t="s">
        <v>422</v>
      </c>
      <c r="I66" s="152" t="n">
        <v>22.04</v>
      </c>
      <c r="J66" s="151" t="s">
        <v>206</v>
      </c>
      <c r="K66" s="152" t="n">
        <v>45.89</v>
      </c>
    </row>
    <row ht="33" outlineLevel="0" r="67">
      <c r="B67" s="151" t="s">
        <v>354</v>
      </c>
      <c r="C67" s="152" t="n">
        <v>21.29</v>
      </c>
      <c r="D67" s="151" t="s">
        <v>355</v>
      </c>
      <c r="E67" s="152" t="n">
        <v>17.79</v>
      </c>
      <c r="F67" s="151" t="s">
        <v>396</v>
      </c>
      <c r="G67" s="152" t="n">
        <v>15.13</v>
      </c>
      <c r="H67" s="151" t="s">
        <v>423</v>
      </c>
      <c r="I67" s="152" t="n">
        <v>58.6</v>
      </c>
      <c r="J67" s="151" t="s">
        <v>353</v>
      </c>
      <c r="K67" s="152" t="n">
        <v>16.14</v>
      </c>
    </row>
    <row ht="33" outlineLevel="0" r="68">
      <c r="B68" s="151" t="s">
        <v>357</v>
      </c>
      <c r="C68" s="152" t="n">
        <v>7.43</v>
      </c>
      <c r="D68" s="151" t="s">
        <v>358</v>
      </c>
      <c r="E68" s="152" t="n">
        <v>15.11</v>
      </c>
      <c r="F68" s="151" t="s">
        <v>358</v>
      </c>
      <c r="G68" s="152" t="n">
        <v>15.11</v>
      </c>
      <c r="H68" s="151" t="s">
        <v>357</v>
      </c>
      <c r="I68" s="152" t="n">
        <v>7.43</v>
      </c>
      <c r="J68" s="151" t="s">
        <v>358</v>
      </c>
      <c r="K68" s="152" t="n">
        <v>15.11</v>
      </c>
    </row>
    <row ht="33" outlineLevel="0" r="69">
      <c r="B69" s="151" t="s">
        <v>189</v>
      </c>
      <c r="C69" s="152" t="n">
        <v>83.56</v>
      </c>
      <c r="D69" s="151" t="s">
        <v>424</v>
      </c>
      <c r="E69" s="152" t="n">
        <v>41.32</v>
      </c>
      <c r="F69" s="151" t="s">
        <v>425</v>
      </c>
      <c r="G69" s="152" t="n">
        <v>77.59</v>
      </c>
      <c r="H69" s="151" t="s">
        <v>201</v>
      </c>
      <c r="I69" s="152" t="n">
        <v>172.03</v>
      </c>
      <c r="J69" s="151" t="s">
        <v>208</v>
      </c>
      <c r="K69" s="152" t="n">
        <v>45.89</v>
      </c>
    </row>
    <row ht="33" outlineLevel="0" r="70">
      <c r="B70" s="151" t="s">
        <v>49</v>
      </c>
      <c r="C70" s="152" t="n">
        <v>15.11</v>
      </c>
      <c r="D70" s="151" t="s">
        <v>28</v>
      </c>
      <c r="E70" s="152" t="n">
        <v>5.4</v>
      </c>
      <c r="F70" s="151" t="s">
        <v>28</v>
      </c>
      <c r="G70" s="152" t="n">
        <v>5.4</v>
      </c>
      <c r="H70" s="151" t="s">
        <v>366</v>
      </c>
      <c r="I70" s="152" t="n">
        <v>8.4</v>
      </c>
      <c r="J70" s="151" t="s">
        <v>49</v>
      </c>
      <c r="K70" s="152" t="n">
        <v>15.11</v>
      </c>
    </row>
    <row ht="33" outlineLevel="0" r="71">
      <c r="B71" s="151" t="s">
        <v>365</v>
      </c>
      <c r="C71" s="152" t="n">
        <v>8.84</v>
      </c>
      <c r="D71" s="151" t="s">
        <v>164</v>
      </c>
      <c r="E71" s="152" t="n">
        <v>29.32</v>
      </c>
      <c r="F71" s="151" t="s">
        <v>364</v>
      </c>
      <c r="G71" s="152" t="n">
        <v>21.54</v>
      </c>
      <c r="H71" s="151" t="s">
        <v>37</v>
      </c>
      <c r="I71" s="152" t="n">
        <v>3.18</v>
      </c>
      <c r="J71" s="151" t="s">
        <v>362</v>
      </c>
      <c r="K71" s="152" t="n">
        <v>21.54</v>
      </c>
    </row>
    <row ht="33" outlineLevel="0" r="72">
      <c r="B72" s="151" t="s">
        <v>37</v>
      </c>
      <c r="C72" s="152" t="n">
        <v>3.18</v>
      </c>
      <c r="D72" s="151" t="s">
        <v>75</v>
      </c>
      <c r="E72" s="151" t="n">
        <v>28.32</v>
      </c>
      <c r="F72" s="151" t="s">
        <v>37</v>
      </c>
      <c r="G72" s="152" t="n">
        <v>3.18</v>
      </c>
      <c r="H72" s="151" t="s">
        <v>52</v>
      </c>
      <c r="I72" s="152" t="n">
        <v>6.14</v>
      </c>
      <c r="J72" s="151" t="s">
        <v>37</v>
      </c>
      <c r="K72" s="151" t="n">
        <v>3.18</v>
      </c>
    </row>
    <row ht="33" outlineLevel="0" r="73">
      <c r="B73" s="151" t="s">
        <v>52</v>
      </c>
      <c r="C73" s="152" t="n">
        <v>6.14</v>
      </c>
      <c r="D73" s="151" t="s">
        <v>37</v>
      </c>
      <c r="E73" s="151" t="n">
        <v>3.18</v>
      </c>
      <c r="F73" s="151" t="s">
        <v>52</v>
      </c>
      <c r="G73" s="152" t="n">
        <v>6.14</v>
      </c>
      <c r="H73" s="151" t="s">
        <v>39</v>
      </c>
      <c r="I73" s="152" t="n">
        <v>25.7</v>
      </c>
      <c r="J73" s="151" t="s">
        <v>52</v>
      </c>
      <c r="K73" s="151" t="n">
        <v>6.14</v>
      </c>
    </row>
    <row outlineLevel="0" r="74">
      <c r="B74" s="151" t="s">
        <v>53</v>
      </c>
      <c r="C74" s="152" t="n">
        <v>33.77</v>
      </c>
      <c r="D74" s="151" t="s">
        <v>52</v>
      </c>
      <c r="E74" s="151" t="n">
        <v>6.14</v>
      </c>
      <c r="F74" s="151" t="s">
        <v>53</v>
      </c>
      <c r="G74" s="152" t="n">
        <v>33.77</v>
      </c>
      <c r="H74" s="151" t="n"/>
      <c r="I74" s="152" t="n"/>
      <c r="J74" s="151" t="s">
        <v>53</v>
      </c>
      <c r="K74" s="151" t="n">
        <v>33.77</v>
      </c>
    </row>
    <row outlineLevel="0" r="75">
      <c r="B75" s="151" t="n"/>
      <c r="C75" s="152" t="n"/>
      <c r="D75" s="151" t="s">
        <v>39</v>
      </c>
      <c r="E75" s="151" t="n">
        <v>25.7</v>
      </c>
      <c r="F75" s="151" t="n"/>
      <c r="G75" s="152" t="n"/>
      <c r="H75" s="151" t="n"/>
      <c r="I75" s="152" t="n"/>
      <c r="J75" s="151" t="n"/>
      <c r="K75" s="152" t="n"/>
    </row>
    <row outlineLevel="0" r="76">
      <c r="B76" s="151" t="n"/>
      <c r="C76" s="152" t="n"/>
      <c r="D76" s="151" t="n"/>
      <c r="E76" s="151" t="n"/>
      <c r="F76" s="151" t="n"/>
      <c r="G76" s="151" t="n"/>
      <c r="H76" s="151" t="n"/>
      <c r="I76" s="152" t="n"/>
      <c r="J76" s="151" t="n"/>
      <c r="K76" s="152" t="n"/>
    </row>
    <row outlineLevel="0" r="77">
      <c r="B77" s="149" t="s">
        <v>426</v>
      </c>
      <c r="C77" s="150" t="n">
        <f aca="false" ca="false" dt2D="false" dtr="false" t="normal">C78+C80+C79</f>
        <v>132.66</v>
      </c>
      <c r="D77" s="149" t="s">
        <v>427</v>
      </c>
      <c r="E77" s="150" t="n">
        <f aca="false" ca="false" dt2D="false" dtr="false" t="normal">E78+E80+E79</f>
        <v>88.02</v>
      </c>
      <c r="F77" s="149" t="s">
        <v>428</v>
      </c>
      <c r="G77" s="150" t="n">
        <f aca="false" ca="false" dt2D="false" dtr="false" t="normal">G78+G80+G79</f>
        <v>148.42</v>
      </c>
      <c r="H77" s="149" t="s">
        <v>429</v>
      </c>
      <c r="I77" s="150" t="n">
        <f aca="false" ca="false" dt2D="false" dtr="false" t="normal">I78+I80+I79</f>
        <v>113.32</v>
      </c>
      <c r="J77" s="149" t="s">
        <v>430</v>
      </c>
      <c r="K77" s="150" t="n">
        <f aca="false" ca="false" dt2D="false" dtr="false" t="normal">K78+K80+K79</f>
        <v>103.30000000000001</v>
      </c>
    </row>
    <row ht="33" outlineLevel="0" r="78">
      <c r="B78" s="151" t="s">
        <v>57</v>
      </c>
      <c r="C78" s="152" t="n">
        <v>21.14</v>
      </c>
      <c r="D78" s="151" t="s">
        <v>77</v>
      </c>
      <c r="E78" s="151" t="n">
        <v>37.14</v>
      </c>
      <c r="F78" s="151" t="s">
        <v>95</v>
      </c>
      <c r="G78" s="151" t="n">
        <v>46.54</v>
      </c>
      <c r="H78" s="151" t="s">
        <v>202</v>
      </c>
      <c r="I78" s="152" t="n">
        <v>51.23</v>
      </c>
      <c r="J78" s="151" t="s">
        <v>131</v>
      </c>
      <c r="K78" s="152" t="n">
        <v>22.62</v>
      </c>
    </row>
    <row outlineLevel="0" r="79">
      <c r="B79" s="151" t="s">
        <v>372</v>
      </c>
      <c r="C79" s="152" t="n">
        <v>55.26</v>
      </c>
      <c r="D79" s="151" t="s">
        <v>345</v>
      </c>
      <c r="E79" s="151" t="n">
        <v>5.44</v>
      </c>
      <c r="F79" s="151" t="s">
        <v>96</v>
      </c>
      <c r="G79" s="151" t="n">
        <v>55.26</v>
      </c>
      <c r="H79" s="151" t="s">
        <v>75</v>
      </c>
      <c r="I79" s="152" t="n">
        <v>28.32</v>
      </c>
      <c r="J79" s="151" t="s">
        <v>132</v>
      </c>
      <c r="K79" s="152" t="n">
        <v>55.26</v>
      </c>
    </row>
    <row outlineLevel="0" r="80">
      <c r="B80" s="151" t="s">
        <v>431</v>
      </c>
      <c r="C80" s="152" t="n">
        <v>56.26</v>
      </c>
      <c r="D80" s="151" t="s">
        <v>97</v>
      </c>
      <c r="E80" s="151" t="n">
        <v>45.44</v>
      </c>
      <c r="F80" s="151" t="s">
        <v>78</v>
      </c>
      <c r="G80" s="151" t="n">
        <v>46.62</v>
      </c>
      <c r="H80" s="151" t="s">
        <v>53</v>
      </c>
      <c r="I80" s="152" t="n">
        <v>33.77</v>
      </c>
      <c r="J80" s="151" t="s">
        <v>115</v>
      </c>
      <c r="K80" s="152" t="n">
        <v>25.42</v>
      </c>
    </row>
    <row ht="16.5" outlineLevel="0" r="81">
      <c r="B81" s="144" t="s">
        <v>432</v>
      </c>
      <c r="C81" s="153" t="n"/>
      <c r="D81" s="153" t="n"/>
      <c r="E81" s="153" t="n"/>
      <c r="F81" s="153" t="n"/>
      <c r="G81" s="153" t="n"/>
      <c r="H81" s="153" t="n"/>
      <c r="I81" s="153" t="n"/>
      <c r="J81" s="153" t="n"/>
      <c r="K81" s="145" t="n"/>
    </row>
    <row outlineLevel="0" r="82">
      <c r="B82" s="149" t="s">
        <v>433</v>
      </c>
      <c r="C82" s="150" t="n">
        <f aca="false" ca="false" dt2D="false" dtr="false" t="normal">SUM(C83:C91)</f>
        <v>107.6</v>
      </c>
      <c r="D82" s="149" t="s">
        <v>434</v>
      </c>
      <c r="E82" s="150" t="n">
        <f aca="false" ca="false" dt2D="false" dtr="false" t="normal">SUM(E83:E91)</f>
        <v>123.56</v>
      </c>
      <c r="F82" s="149" t="s">
        <v>435</v>
      </c>
      <c r="G82" s="150" t="n">
        <f aca="false" ca="false" dt2D="false" dtr="false" t="normal">SUM(G83:G91)</f>
        <v>119.33000000000001</v>
      </c>
      <c r="H82" s="149" t="s">
        <v>436</v>
      </c>
      <c r="I82" s="150" t="n">
        <f aca="false" ca="false" dt2D="false" dtr="false" t="normal">SUM(I83:I91)</f>
        <v>96.58000000000001</v>
      </c>
      <c r="J82" s="149" t="s">
        <v>437</v>
      </c>
      <c r="K82" s="150" t="n">
        <f aca="false" ca="false" dt2D="false" dtr="false" t="normal">SUM(K83:K91)</f>
        <v>154.68</v>
      </c>
    </row>
    <row outlineLevel="0" r="83">
      <c r="B83" s="151" t="s">
        <v>28</v>
      </c>
      <c r="C83" s="152" t="n">
        <v>10.79</v>
      </c>
      <c r="D83" s="151" t="s">
        <v>28</v>
      </c>
      <c r="E83" s="152" t="n">
        <v>10.79</v>
      </c>
      <c r="F83" s="151" t="s">
        <v>30</v>
      </c>
      <c r="G83" s="152" t="n">
        <v>13.5</v>
      </c>
      <c r="H83" s="151" t="s">
        <v>28</v>
      </c>
      <c r="I83" s="152" t="n">
        <v>10.79</v>
      </c>
      <c r="J83" s="151" t="s">
        <v>379</v>
      </c>
      <c r="K83" s="152" t="n">
        <v>83.8</v>
      </c>
    </row>
    <row ht="33" outlineLevel="0" r="84">
      <c r="B84" s="151" t="s">
        <v>30</v>
      </c>
      <c r="C84" s="152" t="n">
        <v>13.5</v>
      </c>
      <c r="D84" s="151" t="s">
        <v>438</v>
      </c>
      <c r="E84" s="152" t="n">
        <v>64.53</v>
      </c>
      <c r="F84" s="151" t="s">
        <v>398</v>
      </c>
      <c r="G84" s="152" t="n">
        <v>64.02</v>
      </c>
      <c r="H84" s="151" t="s">
        <v>30</v>
      </c>
      <c r="I84" s="152" t="n">
        <v>13.5</v>
      </c>
      <c r="J84" s="151" t="s">
        <v>28</v>
      </c>
      <c r="K84" s="152" t="n">
        <v>5.4</v>
      </c>
    </row>
    <row outlineLevel="0" r="85">
      <c r="B85" s="151" t="s">
        <v>32</v>
      </c>
      <c r="C85" s="152" t="n">
        <v>13.82</v>
      </c>
      <c r="D85" s="151" t="s">
        <v>439</v>
      </c>
      <c r="E85" s="152" t="n">
        <v>5.34</v>
      </c>
      <c r="F85" s="151" t="s">
        <v>344</v>
      </c>
      <c r="G85" s="152" t="n">
        <v>3.81</v>
      </c>
      <c r="H85" s="151" t="s">
        <v>32</v>
      </c>
      <c r="I85" s="152" t="n">
        <v>13.82</v>
      </c>
      <c r="J85" s="151" t="s">
        <v>110</v>
      </c>
      <c r="K85" s="152" t="n">
        <v>12.48</v>
      </c>
    </row>
    <row ht="49.5" outlineLevel="0" r="86">
      <c r="B86" s="151" t="s">
        <v>385</v>
      </c>
      <c r="C86" s="152" t="n">
        <v>20.89</v>
      </c>
      <c r="D86" s="151" t="s">
        <v>341</v>
      </c>
      <c r="E86" s="152" t="n">
        <v>7.87</v>
      </c>
      <c r="F86" s="151" t="s">
        <v>37</v>
      </c>
      <c r="G86" s="152" t="n">
        <v>4.23</v>
      </c>
      <c r="H86" s="151" t="s">
        <v>440</v>
      </c>
      <c r="I86" s="152" t="n">
        <v>23.1</v>
      </c>
      <c r="J86" s="151" t="s">
        <v>342</v>
      </c>
      <c r="K86" s="152" t="n">
        <v>15</v>
      </c>
    </row>
    <row ht="33" outlineLevel="0" r="87">
      <c r="B87" s="151" t="s">
        <v>387</v>
      </c>
      <c r="C87" s="152" t="n">
        <v>10.6</v>
      </c>
      <c r="D87" s="151" t="s">
        <v>212</v>
      </c>
      <c r="E87" s="151" t="n">
        <v>9.33</v>
      </c>
      <c r="F87" s="151" t="s">
        <v>53</v>
      </c>
      <c r="G87" s="152" t="n">
        <v>33.77</v>
      </c>
      <c r="H87" s="151" t="s">
        <v>345</v>
      </c>
      <c r="I87" s="151" t="n">
        <v>5.44</v>
      </c>
      <c r="J87" s="151" t="s">
        <v>37</v>
      </c>
      <c r="K87" s="152" t="n">
        <v>4.23</v>
      </c>
    </row>
    <row outlineLevel="0" r="88">
      <c r="B88" s="151" t="s">
        <v>37</v>
      </c>
      <c r="C88" s="152" t="n">
        <v>4.23</v>
      </c>
      <c r="D88" s="151" t="s">
        <v>39</v>
      </c>
      <c r="E88" s="151" t="n">
        <v>25.7</v>
      </c>
      <c r="F88" s="151" t="n"/>
      <c r="G88" s="152" t="n"/>
      <c r="H88" s="151" t="s">
        <v>37</v>
      </c>
      <c r="I88" s="151" t="n">
        <v>4.23</v>
      </c>
      <c r="J88" s="151" t="s">
        <v>53</v>
      </c>
      <c r="K88" s="152" t="n">
        <v>33.77</v>
      </c>
    </row>
    <row outlineLevel="0" r="89">
      <c r="B89" s="151" t="s">
        <v>53</v>
      </c>
      <c r="C89" s="152" t="n">
        <v>33.77</v>
      </c>
      <c r="D89" s="151" t="n"/>
      <c r="E89" s="151" t="n"/>
      <c r="F89" s="151" t="n"/>
      <c r="G89" s="152" t="n"/>
      <c r="H89" s="151" t="s">
        <v>39</v>
      </c>
      <c r="I89" s="151" t="n">
        <v>25.7</v>
      </c>
      <c r="J89" s="151" t="n"/>
      <c r="K89" s="152" t="n"/>
    </row>
    <row outlineLevel="0" r="90">
      <c r="B90" s="151" t="n"/>
      <c r="C90" s="152" t="n"/>
      <c r="D90" s="151" t="n"/>
      <c r="E90" s="151" t="n"/>
      <c r="F90" s="151" t="n"/>
      <c r="G90" s="152" t="n"/>
      <c r="H90" s="151" t="n"/>
      <c r="I90" s="151" t="n"/>
      <c r="J90" s="151" t="n"/>
      <c r="K90" s="152" t="n"/>
    </row>
    <row outlineLevel="0" r="91">
      <c r="B91" s="151" t="n"/>
      <c r="C91" s="152" t="n"/>
      <c r="D91" s="151" t="n"/>
      <c r="E91" s="151" t="n"/>
      <c r="F91" s="151" t="n"/>
      <c r="G91" s="152" t="n"/>
      <c r="H91" s="151" t="n"/>
      <c r="I91" s="151" t="n"/>
      <c r="J91" s="151" t="n"/>
      <c r="K91" s="152" t="n"/>
    </row>
    <row outlineLevel="0" r="92">
      <c r="B92" s="149" t="s">
        <v>441</v>
      </c>
      <c r="C92" s="150" t="n">
        <f aca="false" ca="false" dt2D="false" dtr="false" t="normal">SUM(C93:C103)</f>
        <v>280.03</v>
      </c>
      <c r="D92" s="149" t="s">
        <v>442</v>
      </c>
      <c r="E92" s="150" t="n">
        <f aca="false" ca="false" dt2D="false" dtr="false" t="normal">SUM(E93:E103)</f>
        <v>197.11</v>
      </c>
      <c r="F92" s="149" t="s">
        <v>443</v>
      </c>
      <c r="G92" s="150" t="n">
        <f aca="false" ca="false" dt2D="false" dtr="false" t="normal">SUM(G93:G103)</f>
        <v>216.23999999999998</v>
      </c>
      <c r="H92" s="149" t="s">
        <v>444</v>
      </c>
      <c r="I92" s="150" t="n">
        <f aca="false" ca="false" dt2D="false" dtr="false" t="normal">SUM(I93:I103)</f>
        <v>221.89999999999998</v>
      </c>
      <c r="J92" s="149" t="s">
        <v>445</v>
      </c>
      <c r="K92" s="150" t="n">
        <f aca="false" ca="false" dt2D="false" dtr="false" t="normal">SUM(K93:K103)</f>
        <v>285.91</v>
      </c>
    </row>
    <row ht="49.5" outlineLevel="0" r="93">
      <c r="B93" s="151" t="s">
        <v>150</v>
      </c>
      <c r="C93" s="152" t="n">
        <v>59.02</v>
      </c>
      <c r="D93" s="151" t="s">
        <v>213</v>
      </c>
      <c r="E93" s="152" t="n">
        <v>24.33</v>
      </c>
      <c r="F93" s="151" t="s">
        <v>446</v>
      </c>
      <c r="G93" s="152" t="n">
        <v>50.24</v>
      </c>
      <c r="H93" s="151" t="s">
        <v>70</v>
      </c>
      <c r="I93" s="152" t="n">
        <v>56.25</v>
      </c>
      <c r="J93" s="151" t="s">
        <v>393</v>
      </c>
      <c r="K93" s="152" t="n">
        <v>22.79</v>
      </c>
    </row>
    <row ht="49.5" outlineLevel="0" r="94">
      <c r="B94" s="151" t="s">
        <v>352</v>
      </c>
      <c r="C94" s="152" t="n">
        <v>18.02</v>
      </c>
      <c r="D94" s="151" t="s">
        <v>397</v>
      </c>
      <c r="E94" s="152" t="n">
        <v>11.89</v>
      </c>
      <c r="F94" s="151" t="s">
        <v>356</v>
      </c>
      <c r="G94" s="152" t="n">
        <v>45.96</v>
      </c>
      <c r="H94" s="151" t="s">
        <v>447</v>
      </c>
      <c r="I94" s="152" t="n">
        <v>24.07</v>
      </c>
      <c r="J94" s="151" t="s">
        <v>395</v>
      </c>
      <c r="K94" s="152" t="n">
        <v>24.79</v>
      </c>
    </row>
    <row ht="33" outlineLevel="0" r="95">
      <c r="B95" s="151" t="s">
        <v>357</v>
      </c>
      <c r="C95" s="152" t="n">
        <v>7.43</v>
      </c>
      <c r="D95" s="151" t="s">
        <v>358</v>
      </c>
      <c r="E95" s="152" t="n">
        <v>15.11</v>
      </c>
      <c r="F95" s="151" t="s">
        <v>448</v>
      </c>
      <c r="G95" s="152" t="n">
        <v>41.46</v>
      </c>
      <c r="H95" s="151" t="s">
        <v>358</v>
      </c>
      <c r="I95" s="152" t="n">
        <v>15.11</v>
      </c>
      <c r="J95" s="151" t="s">
        <v>222</v>
      </c>
      <c r="K95" s="152" t="n">
        <v>181.77</v>
      </c>
    </row>
    <row ht="33" outlineLevel="0" r="96">
      <c r="B96" s="151" t="s">
        <v>210</v>
      </c>
      <c r="C96" s="152" t="n">
        <v>116.94</v>
      </c>
      <c r="D96" s="151" t="s">
        <v>215</v>
      </c>
      <c r="E96" s="152" t="n">
        <v>94.29</v>
      </c>
      <c r="F96" s="151" t="s">
        <v>28</v>
      </c>
      <c r="G96" s="152" t="n">
        <v>5.4</v>
      </c>
      <c r="H96" s="151" t="s">
        <v>108</v>
      </c>
      <c r="I96" s="152" t="n">
        <v>49.36</v>
      </c>
      <c r="J96" s="151" t="s">
        <v>362</v>
      </c>
      <c r="K96" s="152" t="n">
        <v>21.54</v>
      </c>
    </row>
    <row outlineLevel="0" r="97">
      <c r="B97" s="151" t="s">
        <v>383</v>
      </c>
      <c r="C97" s="152" t="n">
        <v>35.65</v>
      </c>
      <c r="D97" s="151" t="s">
        <v>400</v>
      </c>
      <c r="E97" s="152" t="n">
        <v>8.4</v>
      </c>
      <c r="F97" s="151" t="s">
        <v>164</v>
      </c>
      <c r="G97" s="152" t="n">
        <v>29.32</v>
      </c>
      <c r="H97" s="151" t="s">
        <v>110</v>
      </c>
      <c r="I97" s="152" t="n">
        <v>12.48</v>
      </c>
      <c r="J97" s="151" t="s">
        <v>37</v>
      </c>
      <c r="K97" s="152" t="n">
        <v>3.18</v>
      </c>
    </row>
    <row outlineLevel="0" r="98">
      <c r="B98" s="151" t="s">
        <v>402</v>
      </c>
      <c r="C98" s="152" t="n">
        <v>7.95</v>
      </c>
      <c r="D98" s="151" t="s">
        <v>37</v>
      </c>
      <c r="E98" s="152" t="n">
        <v>3.18</v>
      </c>
      <c r="F98" s="151" t="s">
        <v>365</v>
      </c>
      <c r="G98" s="152" t="n">
        <v>8.84</v>
      </c>
      <c r="H98" s="151" t="s">
        <v>403</v>
      </c>
      <c r="I98" s="152" t="n">
        <v>21.54</v>
      </c>
      <c r="J98" s="151" t="s">
        <v>52</v>
      </c>
      <c r="K98" s="152" t="n">
        <v>6.14</v>
      </c>
    </row>
    <row outlineLevel="0" r="99">
      <c r="B99" s="151" t="s">
        <v>37</v>
      </c>
      <c r="C99" s="152" t="n">
        <v>3.18</v>
      </c>
      <c r="D99" s="151" t="s">
        <v>52</v>
      </c>
      <c r="E99" s="152" t="n">
        <v>6.14</v>
      </c>
      <c r="F99" s="151" t="s">
        <v>37</v>
      </c>
      <c r="G99" s="152" t="n">
        <v>3.18</v>
      </c>
      <c r="H99" s="151" t="s">
        <v>37</v>
      </c>
      <c r="I99" s="152" t="n">
        <v>3.18</v>
      </c>
      <c r="J99" s="151" t="s">
        <v>39</v>
      </c>
      <c r="K99" s="152" t="n">
        <v>25.7</v>
      </c>
    </row>
    <row ht="33" outlineLevel="0" r="100">
      <c r="B100" s="151" t="s">
        <v>52</v>
      </c>
      <c r="C100" s="152" t="n">
        <v>6.14</v>
      </c>
      <c r="D100" s="151" t="s">
        <v>53</v>
      </c>
      <c r="E100" s="152" t="n">
        <v>33.77</v>
      </c>
      <c r="F100" s="151" t="s">
        <v>52</v>
      </c>
      <c r="G100" s="152" t="n">
        <v>6.14</v>
      </c>
      <c r="H100" s="151" t="s">
        <v>52</v>
      </c>
      <c r="I100" s="152" t="n">
        <v>6.14</v>
      </c>
      <c r="J100" s="151" t="n"/>
      <c r="K100" s="152" t="n"/>
    </row>
    <row outlineLevel="0" r="101">
      <c r="B101" s="151" t="s">
        <v>39</v>
      </c>
      <c r="C101" s="152" t="n">
        <v>25.7</v>
      </c>
      <c r="D101" s="151" t="n"/>
      <c r="E101" s="152" t="n"/>
      <c r="F101" s="151" t="s">
        <v>39</v>
      </c>
      <c r="G101" s="152" t="n">
        <v>25.7</v>
      </c>
      <c r="H101" s="151" t="s">
        <v>53</v>
      </c>
      <c r="I101" s="152" t="n">
        <v>33.77</v>
      </c>
      <c r="J101" s="151" t="n"/>
      <c r="K101" s="151" t="n"/>
    </row>
    <row outlineLevel="0" r="102">
      <c r="B102" s="151" t="n"/>
      <c r="C102" s="154" t="n"/>
      <c r="D102" s="151" t="n"/>
      <c r="E102" s="154" t="n"/>
      <c r="F102" s="151" t="n"/>
      <c r="G102" s="154" t="n"/>
      <c r="H102" s="151" t="n"/>
      <c r="I102" s="152" t="n"/>
      <c r="J102" s="151" t="n"/>
      <c r="K102" s="154" t="n"/>
    </row>
    <row outlineLevel="0" r="103">
      <c r="B103" s="154" t="n"/>
      <c r="C103" s="154" t="n"/>
      <c r="D103" s="154" t="n"/>
      <c r="E103" s="154" t="n"/>
      <c r="F103" s="154" t="n"/>
      <c r="G103" s="154" t="n"/>
      <c r="H103" s="154" t="n"/>
      <c r="I103" s="154" t="n"/>
      <c r="J103" s="154" t="n"/>
      <c r="K103" s="154" t="n"/>
    </row>
    <row outlineLevel="0" r="104">
      <c r="B104" s="149" t="s">
        <v>449</v>
      </c>
      <c r="C104" s="150" t="n">
        <f aca="false" ca="false" dt2D="false" dtr="false" t="normal">C105+C107+C106</f>
        <v>86.25</v>
      </c>
      <c r="D104" s="149" t="s">
        <v>450</v>
      </c>
      <c r="E104" s="150" t="n">
        <f aca="false" ca="false" dt2D="false" dtr="false" t="normal">E105+E107+E106</f>
        <v>123.21000000000001</v>
      </c>
      <c r="F104" s="149" t="s">
        <v>451</v>
      </c>
      <c r="G104" s="150" t="n">
        <f aca="false" ca="false" dt2D="false" dtr="false" t="normal">G105+G107+G106</f>
        <v>121.72</v>
      </c>
      <c r="H104" s="149" t="s">
        <v>452</v>
      </c>
      <c r="I104" s="150" t="n">
        <f aca="false" ca="false" dt2D="false" dtr="false" t="normal">I105+I107+I106</f>
        <v>148.42</v>
      </c>
      <c r="J104" s="149" t="s">
        <v>453</v>
      </c>
      <c r="K104" s="150" t="n">
        <f aca="false" ca="false" dt2D="false" dtr="false" t="normal">K105+K107+K106</f>
        <v>121.53999999999999</v>
      </c>
    </row>
    <row ht="49.5" outlineLevel="0" r="105">
      <c r="B105" s="156" t="s">
        <v>146</v>
      </c>
      <c r="C105" s="156" t="n">
        <v>34.19</v>
      </c>
      <c r="D105" s="151" t="s">
        <v>157</v>
      </c>
      <c r="E105" s="156" t="n">
        <v>22.51</v>
      </c>
      <c r="F105" s="151" t="s">
        <v>77</v>
      </c>
      <c r="G105" s="156" t="n">
        <v>37.14</v>
      </c>
      <c r="H105" s="151" t="s">
        <v>95</v>
      </c>
      <c r="I105" s="156" t="n">
        <v>46.54</v>
      </c>
      <c r="J105" s="151" t="s">
        <v>183</v>
      </c>
      <c r="K105" s="156" t="n">
        <v>83.96</v>
      </c>
    </row>
    <row outlineLevel="0" r="106">
      <c r="B106" s="156" t="s">
        <v>345</v>
      </c>
      <c r="C106" s="156" t="n">
        <v>5.44</v>
      </c>
      <c r="D106" s="151" t="s">
        <v>158</v>
      </c>
      <c r="E106" s="156" t="n">
        <v>55.26</v>
      </c>
      <c r="F106" s="156" t="s">
        <v>75</v>
      </c>
      <c r="G106" s="156" t="n">
        <v>28.32</v>
      </c>
      <c r="H106" s="151" t="s">
        <v>172</v>
      </c>
      <c r="I106" s="156" t="n">
        <v>55.26</v>
      </c>
      <c r="J106" s="156" t="s">
        <v>344</v>
      </c>
      <c r="K106" s="156" t="n">
        <v>3.81</v>
      </c>
    </row>
    <row outlineLevel="0" r="107">
      <c r="B107" s="156" t="s">
        <v>78</v>
      </c>
      <c r="C107" s="156" t="n">
        <v>46.62</v>
      </c>
      <c r="D107" s="151" t="s">
        <v>97</v>
      </c>
      <c r="E107" s="156" t="n">
        <v>45.44</v>
      </c>
      <c r="F107" s="156" t="s">
        <v>133</v>
      </c>
      <c r="G107" s="156" t="n">
        <v>56.26</v>
      </c>
      <c r="H107" s="151" t="s">
        <v>78</v>
      </c>
      <c r="I107" s="156" t="n">
        <v>46.62</v>
      </c>
      <c r="J107" s="156" t="s">
        <v>53</v>
      </c>
      <c r="K107" s="156" t="n">
        <v>33.77</v>
      </c>
    </row>
  </sheetData>
  <mergeCells count="1">
    <mergeCell ref="C2:K2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9"/>
  <rowBreaks count="3" manualBreakCount="3">
    <brk id="27" man="true" max="16383"/>
    <brk id="54" man="true" max="16383"/>
    <brk id="80" man="true" max="16383"/>
  </rowBreaks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31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46" width="30.0000010149971"/>
    <col customWidth="true" max="2" min="2" outlineLevel="0" style="46" width="11.710937625553"/>
    <col customWidth="true" max="3" min="3" outlineLevel="0" style="46" width="10.9999998308338"/>
    <col customWidth="true" max="4" min="4" outlineLevel="0" style="46" width="11.4257816365712"/>
    <col customWidth="true" max="5" min="5" outlineLevel="0" style="46" width="10.7109374563868"/>
    <col customWidth="true" max="1025" min="6" outlineLevel="0" style="46" width="8"/>
  </cols>
  <sheetData>
    <row outlineLevel="0" r="1">
      <c r="E1" s="158" t="s">
        <v>454</v>
      </c>
      <c r="K1" s="0" t="n"/>
      <c r="L1" s="0" t="n"/>
      <c r="M1" s="0" t="n"/>
      <c r="N1" s="0" t="n"/>
      <c r="O1" s="0" t="n"/>
      <c r="P1" s="0" t="n"/>
      <c r="Q1" s="0" t="n"/>
      <c r="R1" s="0" t="n"/>
      <c r="S1" s="0" t="n"/>
      <c r="T1" s="0" t="n"/>
      <c r="U1" s="0" t="n"/>
      <c r="V1" s="0" t="n"/>
      <c r="W1" s="0" t="n"/>
      <c r="X1" s="0" t="n"/>
      <c r="Y1" s="0" t="n"/>
      <c r="Z1" s="0" t="n"/>
      <c r="AA1" s="0" t="n"/>
      <c r="AB1" s="0" t="n"/>
      <c r="AC1" s="0" t="n"/>
      <c r="AD1" s="0" t="n"/>
      <c r="AE1" s="0" t="n"/>
      <c r="AF1" s="0" t="n"/>
      <c r="AG1" s="0" t="n"/>
      <c r="AH1" s="0" t="n"/>
      <c r="AI1" s="0" t="n"/>
      <c r="AJ1" s="0" t="n"/>
      <c r="AK1" s="0" t="n"/>
      <c r="AL1" s="0" t="n"/>
      <c r="AM1" s="0" t="n"/>
      <c r="AN1" s="0" t="n"/>
      <c r="AO1" s="0" t="n"/>
      <c r="AP1" s="0" t="n"/>
      <c r="AQ1" s="0" t="n"/>
      <c r="AR1" s="0" t="n"/>
      <c r="AS1" s="0" t="n"/>
      <c r="AT1" s="0" t="n"/>
      <c r="AU1" s="0" t="n"/>
      <c r="AV1" s="0" t="n"/>
      <c r="AW1" s="0" t="n"/>
      <c r="AX1" s="0" t="n"/>
      <c r="AY1" s="0" t="n"/>
      <c r="AZ1" s="0" t="n"/>
      <c r="BA1" s="0" t="n"/>
      <c r="BB1" s="0" t="n"/>
      <c r="BC1" s="0" t="n"/>
      <c r="BD1" s="0" t="n"/>
      <c r="BE1" s="0" t="n"/>
      <c r="BF1" s="0" t="n"/>
      <c r="BG1" s="0" t="n"/>
      <c r="BH1" s="0" t="n"/>
      <c r="BI1" s="0" t="n"/>
      <c r="BJ1" s="0" t="n"/>
      <c r="BK1" s="0" t="n"/>
      <c r="BL1" s="0" t="n"/>
      <c r="BM1" s="0" t="n"/>
      <c r="BN1" s="0" t="n"/>
      <c r="BO1" s="0" t="n"/>
      <c r="BP1" s="0" t="n"/>
      <c r="BQ1" s="0" t="n"/>
      <c r="BR1" s="0" t="n"/>
      <c r="BS1" s="0" t="n"/>
      <c r="BT1" s="0" t="n"/>
      <c r="BU1" s="0" t="n"/>
      <c r="BV1" s="0" t="n"/>
      <c r="BW1" s="0" t="n"/>
      <c r="BX1" s="0" t="n"/>
      <c r="BY1" s="0" t="n"/>
      <c r="BZ1" s="0" t="n"/>
      <c r="CA1" s="0" t="n"/>
      <c r="CB1" s="0" t="n"/>
      <c r="CC1" s="0" t="n"/>
      <c r="CD1" s="0" t="n"/>
      <c r="CE1" s="0" t="n"/>
      <c r="CF1" s="0" t="n"/>
      <c r="CG1" s="0" t="n"/>
      <c r="CH1" s="0" t="n"/>
      <c r="CI1" s="0" t="n"/>
      <c r="CJ1" s="0" t="n"/>
      <c r="CK1" s="0" t="n"/>
      <c r="CL1" s="0" t="n"/>
      <c r="CM1" s="0" t="n"/>
      <c r="CN1" s="0" t="n"/>
      <c r="CO1" s="0" t="n"/>
      <c r="CP1" s="0" t="n"/>
      <c r="CQ1" s="0" t="n"/>
      <c r="CR1" s="0" t="n"/>
      <c r="CS1" s="0" t="n"/>
      <c r="CT1" s="0" t="n"/>
      <c r="CU1" s="0" t="n"/>
      <c r="CV1" s="0" t="n"/>
      <c r="CW1" s="0" t="n"/>
      <c r="CX1" s="0" t="n"/>
      <c r="CY1" s="0" t="n"/>
      <c r="CZ1" s="0" t="n"/>
      <c r="DA1" s="0" t="n"/>
      <c r="DB1" s="0" t="n"/>
      <c r="DC1" s="0" t="n"/>
      <c r="DD1" s="0" t="n"/>
      <c r="DE1" s="0" t="n"/>
      <c r="DF1" s="0" t="n"/>
      <c r="DG1" s="0" t="n"/>
      <c r="DH1" s="0" t="n"/>
      <c r="DI1" s="0" t="n"/>
      <c r="DJ1" s="0" t="n"/>
      <c r="DK1" s="0" t="n"/>
      <c r="DL1" s="0" t="n"/>
      <c r="DM1" s="0" t="n"/>
      <c r="DN1" s="0" t="n"/>
      <c r="DO1" s="0" t="n"/>
      <c r="DP1" s="0" t="n"/>
      <c r="DQ1" s="0" t="n"/>
      <c r="DR1" s="0" t="n"/>
      <c r="DS1" s="0" t="n"/>
      <c r="DT1" s="0" t="n"/>
      <c r="DU1" s="0" t="n"/>
      <c r="DV1" s="0" t="n"/>
      <c r="DW1" s="0" t="n"/>
      <c r="DX1" s="0" t="n"/>
      <c r="DY1" s="0" t="n"/>
      <c r="DZ1" s="0" t="n"/>
      <c r="EA1" s="0" t="n"/>
      <c r="EB1" s="0" t="n"/>
      <c r="EC1" s="0" t="n"/>
      <c r="ED1" s="0" t="n"/>
      <c r="EE1" s="0" t="n"/>
      <c r="EF1" s="0" t="n"/>
      <c r="EG1" s="0" t="n"/>
      <c r="EH1" s="0" t="n"/>
      <c r="EI1" s="0" t="n"/>
      <c r="EJ1" s="0" t="n"/>
      <c r="EK1" s="0" t="n"/>
      <c r="EL1" s="0" t="n"/>
      <c r="EM1" s="0" t="n"/>
      <c r="EN1" s="0" t="n"/>
      <c r="EO1" s="0" t="n"/>
      <c r="EP1" s="0" t="n"/>
      <c r="EQ1" s="0" t="n"/>
      <c r="ER1" s="0" t="n"/>
      <c r="ES1" s="0" t="n"/>
      <c r="ET1" s="0" t="n"/>
      <c r="EU1" s="0" t="n"/>
      <c r="EV1" s="0" t="n"/>
      <c r="EW1" s="0" t="n"/>
      <c r="EX1" s="0" t="n"/>
      <c r="EY1" s="0" t="n"/>
      <c r="EZ1" s="0" t="n"/>
      <c r="FA1" s="0" t="n"/>
      <c r="FB1" s="0" t="n"/>
      <c r="FC1" s="0" t="n"/>
      <c r="FD1" s="0" t="n"/>
      <c r="FE1" s="0" t="n"/>
      <c r="FF1" s="0" t="n"/>
      <c r="FG1" s="0" t="n"/>
      <c r="FH1" s="0" t="n"/>
      <c r="FI1" s="0" t="n"/>
      <c r="FJ1" s="0" t="n"/>
      <c r="FK1" s="0" t="n"/>
      <c r="FL1" s="0" t="n"/>
      <c r="FM1" s="0" t="n"/>
      <c r="FN1" s="0" t="n"/>
      <c r="FO1" s="0" t="n"/>
      <c r="FP1" s="0" t="n"/>
      <c r="FQ1" s="0" t="n"/>
      <c r="FR1" s="0" t="n"/>
      <c r="FS1" s="0" t="n"/>
      <c r="FT1" s="0" t="n"/>
      <c r="FU1" s="0" t="n"/>
      <c r="FV1" s="0" t="n"/>
      <c r="FW1" s="0" t="n"/>
      <c r="FX1" s="0" t="n"/>
      <c r="FY1" s="0" t="n"/>
      <c r="FZ1" s="0" t="n"/>
      <c r="GA1" s="0" t="n"/>
      <c r="GB1" s="0" t="n"/>
      <c r="GC1" s="0" t="n"/>
      <c r="GD1" s="0" t="n"/>
      <c r="GE1" s="0" t="n"/>
      <c r="GF1" s="0" t="n"/>
      <c r="GG1" s="0" t="n"/>
      <c r="GH1" s="0" t="n"/>
      <c r="GI1" s="0" t="n"/>
      <c r="GJ1" s="0" t="n"/>
      <c r="GK1" s="0" t="n"/>
      <c r="GL1" s="0" t="n"/>
      <c r="GM1" s="0" t="n"/>
      <c r="GN1" s="0" t="n"/>
      <c r="GO1" s="0" t="n"/>
      <c r="GP1" s="0" t="n"/>
      <c r="GQ1" s="0" t="n"/>
      <c r="GR1" s="0" t="n"/>
      <c r="GS1" s="0" t="n"/>
      <c r="GT1" s="0" t="n"/>
      <c r="GU1" s="0" t="n"/>
      <c r="GV1" s="0" t="n"/>
      <c r="GW1" s="0" t="n"/>
      <c r="GX1" s="0" t="n"/>
      <c r="GY1" s="0" t="n"/>
      <c r="GZ1" s="0" t="n"/>
      <c r="HA1" s="0" t="n"/>
      <c r="HB1" s="0" t="n"/>
      <c r="HC1" s="0" t="n"/>
      <c r="HD1" s="0" t="n"/>
      <c r="HE1" s="0" t="n"/>
      <c r="HF1" s="0" t="n"/>
      <c r="HG1" s="0" t="n"/>
      <c r="HH1" s="0" t="n"/>
      <c r="HI1" s="0" t="n"/>
      <c r="HJ1" s="0" t="n"/>
      <c r="HK1" s="0" t="n"/>
      <c r="HL1" s="0" t="n"/>
      <c r="HM1" s="0" t="n"/>
      <c r="HN1" s="0" t="n"/>
      <c r="HO1" s="0" t="n"/>
      <c r="HP1" s="0" t="n"/>
      <c r="HQ1" s="0" t="n"/>
      <c r="HR1" s="0" t="n"/>
      <c r="HS1" s="0" t="n"/>
      <c r="HT1" s="0" t="n"/>
      <c r="HU1" s="0" t="n"/>
      <c r="HV1" s="0" t="n"/>
      <c r="HW1" s="0" t="n"/>
      <c r="HX1" s="0" t="n"/>
      <c r="HY1" s="0" t="n"/>
      <c r="HZ1" s="0" t="n"/>
      <c r="IA1" s="0" t="n"/>
      <c r="IB1" s="0" t="n"/>
      <c r="IC1" s="0" t="n"/>
      <c r="ID1" s="0" t="n"/>
      <c r="IE1" s="0" t="n"/>
      <c r="IF1" s="0" t="n"/>
      <c r="IG1" s="0" t="n"/>
      <c r="IH1" s="0" t="n"/>
      <c r="II1" s="0" t="n"/>
      <c r="IJ1" s="0" t="n"/>
      <c r="IK1" s="0" t="n"/>
      <c r="IL1" s="0" t="n"/>
      <c r="IM1" s="0" t="n"/>
      <c r="IN1" s="0" t="n"/>
      <c r="IO1" s="0" t="n"/>
      <c r="IP1" s="0" t="n"/>
      <c r="IQ1" s="0" t="n"/>
      <c r="IR1" s="0" t="n"/>
      <c r="IS1" s="0" t="n"/>
      <c r="IT1" s="0" t="n"/>
      <c r="IU1" s="0" t="n"/>
      <c r="IV1" s="0" t="n"/>
      <c r="IW1" s="0" t="n"/>
      <c r="IX1" s="0" t="n"/>
      <c r="IY1" s="0" t="n"/>
      <c r="IZ1" s="0" t="n"/>
      <c r="JA1" s="0" t="n"/>
      <c r="JB1" s="0" t="n"/>
      <c r="JC1" s="0" t="n"/>
      <c r="JD1" s="0" t="n"/>
      <c r="JE1" s="0" t="n"/>
      <c r="JF1" s="0" t="n"/>
      <c r="JG1" s="0" t="n"/>
      <c r="JH1" s="0" t="n"/>
      <c r="JI1" s="0" t="n"/>
      <c r="JJ1" s="0" t="n"/>
      <c r="JK1" s="0" t="n"/>
      <c r="JL1" s="0" t="n"/>
      <c r="JM1" s="0" t="n"/>
      <c r="JN1" s="0" t="n"/>
      <c r="JO1" s="0" t="n"/>
      <c r="JP1" s="0" t="n"/>
      <c r="JQ1" s="0" t="n"/>
      <c r="JR1" s="0" t="n"/>
      <c r="JS1" s="0" t="n"/>
      <c r="JT1" s="0" t="n"/>
      <c r="JU1" s="0" t="n"/>
      <c r="JV1" s="0" t="n"/>
      <c r="JW1" s="0" t="n"/>
      <c r="JX1" s="0" t="n"/>
      <c r="JY1" s="0" t="n"/>
      <c r="JZ1" s="0" t="n"/>
      <c r="KA1" s="0" t="n"/>
      <c r="KB1" s="0" t="n"/>
      <c r="KC1" s="0" t="n"/>
      <c r="KD1" s="0" t="n"/>
      <c r="KE1" s="0" t="n"/>
      <c r="KF1" s="0" t="n"/>
      <c r="KG1" s="0" t="n"/>
      <c r="KH1" s="0" t="n"/>
      <c r="KI1" s="0" t="n"/>
      <c r="KJ1" s="0" t="n"/>
      <c r="KK1" s="0" t="n"/>
      <c r="KL1" s="0" t="n"/>
      <c r="KM1" s="0" t="n"/>
      <c r="KN1" s="0" t="n"/>
      <c r="KO1" s="0" t="n"/>
      <c r="KP1" s="0" t="n"/>
      <c r="KQ1" s="0" t="n"/>
      <c r="KR1" s="0" t="n"/>
      <c r="KS1" s="0" t="n"/>
      <c r="KT1" s="0" t="n"/>
      <c r="KU1" s="0" t="n"/>
      <c r="KV1" s="0" t="n"/>
      <c r="KW1" s="0" t="n"/>
      <c r="KX1" s="0" t="n"/>
      <c r="KY1" s="0" t="n"/>
      <c r="KZ1" s="0" t="n"/>
      <c r="LA1" s="0" t="n"/>
      <c r="LB1" s="0" t="n"/>
      <c r="LC1" s="0" t="n"/>
      <c r="LD1" s="0" t="n"/>
      <c r="LE1" s="0" t="n"/>
      <c r="LF1" s="0" t="n"/>
      <c r="LG1" s="0" t="n"/>
      <c r="LH1" s="0" t="n"/>
      <c r="LI1" s="0" t="n"/>
      <c r="LJ1" s="0" t="n"/>
      <c r="LK1" s="0" t="n"/>
      <c r="LL1" s="0" t="n"/>
      <c r="LM1" s="0" t="n"/>
      <c r="LN1" s="0" t="n"/>
      <c r="LO1" s="0" t="n"/>
      <c r="LP1" s="0" t="n"/>
      <c r="LQ1" s="0" t="n"/>
      <c r="LR1" s="0" t="n"/>
      <c r="LS1" s="0" t="n"/>
      <c r="LT1" s="0" t="n"/>
      <c r="LU1" s="0" t="n"/>
      <c r="LV1" s="0" t="n"/>
      <c r="LW1" s="0" t="n"/>
      <c r="LX1" s="0" t="n"/>
      <c r="LY1" s="0" t="n"/>
      <c r="LZ1" s="0" t="n"/>
      <c r="MA1" s="0" t="n"/>
      <c r="MB1" s="0" t="n"/>
      <c r="MC1" s="0" t="n"/>
      <c r="MD1" s="0" t="n"/>
      <c r="ME1" s="0" t="n"/>
      <c r="MF1" s="0" t="n"/>
      <c r="MG1" s="0" t="n"/>
      <c r="MH1" s="0" t="n"/>
      <c r="MI1" s="0" t="n"/>
      <c r="MJ1" s="0" t="n"/>
      <c r="MK1" s="0" t="n"/>
      <c r="ML1" s="0" t="n"/>
      <c r="MM1" s="0" t="n"/>
      <c r="MN1" s="0" t="n"/>
      <c r="MO1" s="0" t="n"/>
      <c r="MP1" s="0" t="n"/>
      <c r="MQ1" s="0" t="n"/>
      <c r="MR1" s="0" t="n"/>
      <c r="MS1" s="0" t="n"/>
      <c r="MT1" s="0" t="n"/>
      <c r="MU1" s="0" t="n"/>
      <c r="MV1" s="0" t="n"/>
      <c r="MW1" s="0" t="n"/>
      <c r="MX1" s="0" t="n"/>
      <c r="MY1" s="0" t="n"/>
      <c r="MZ1" s="0" t="n"/>
      <c r="NA1" s="0" t="n"/>
      <c r="NB1" s="0" t="n"/>
      <c r="NC1" s="0" t="n"/>
      <c r="ND1" s="0" t="n"/>
      <c r="NE1" s="0" t="n"/>
      <c r="NF1" s="0" t="n"/>
      <c r="NG1" s="0" t="n"/>
      <c r="NH1" s="0" t="n"/>
      <c r="NI1" s="0" t="n"/>
      <c r="NJ1" s="0" t="n"/>
      <c r="NK1" s="0" t="n"/>
      <c r="NL1" s="0" t="n"/>
      <c r="NM1" s="0" t="n"/>
      <c r="NN1" s="0" t="n"/>
      <c r="NO1" s="0" t="n"/>
      <c r="NP1" s="0" t="n"/>
      <c r="NQ1" s="0" t="n"/>
      <c r="NR1" s="0" t="n"/>
      <c r="NS1" s="0" t="n"/>
      <c r="NT1" s="0" t="n"/>
      <c r="NU1" s="0" t="n"/>
      <c r="NV1" s="0" t="n"/>
      <c r="NW1" s="0" t="n"/>
      <c r="NX1" s="0" t="n"/>
      <c r="NY1" s="0" t="n"/>
      <c r="NZ1" s="0" t="n"/>
      <c r="OA1" s="0" t="n"/>
      <c r="OB1" s="0" t="n"/>
      <c r="OC1" s="0" t="n"/>
      <c r="OD1" s="0" t="n"/>
      <c r="OE1" s="0" t="n"/>
      <c r="OF1" s="0" t="n"/>
      <c r="OG1" s="0" t="n"/>
      <c r="OH1" s="0" t="n"/>
      <c r="OI1" s="0" t="n"/>
      <c r="OJ1" s="0" t="n"/>
      <c r="OK1" s="0" t="n"/>
      <c r="OL1" s="0" t="n"/>
      <c r="OM1" s="0" t="n"/>
      <c r="ON1" s="0" t="n"/>
      <c r="OO1" s="0" t="n"/>
      <c r="OP1" s="0" t="n"/>
      <c r="OQ1" s="0" t="n"/>
      <c r="OR1" s="0" t="n"/>
      <c r="OS1" s="0" t="n"/>
      <c r="OT1" s="0" t="n"/>
      <c r="OU1" s="0" t="n"/>
      <c r="OV1" s="0" t="n"/>
      <c r="OW1" s="0" t="n"/>
      <c r="OX1" s="0" t="n"/>
      <c r="OY1" s="0" t="n"/>
      <c r="OZ1" s="0" t="n"/>
      <c r="PA1" s="0" t="n"/>
      <c r="PB1" s="0" t="n"/>
      <c r="PC1" s="0" t="n"/>
      <c r="PD1" s="0" t="n"/>
      <c r="PE1" s="0" t="n"/>
      <c r="PF1" s="0" t="n"/>
      <c r="PG1" s="0" t="n"/>
      <c r="PH1" s="0" t="n"/>
      <c r="PI1" s="0" t="n"/>
      <c r="PJ1" s="0" t="n"/>
      <c r="PK1" s="0" t="n"/>
      <c r="PL1" s="0" t="n"/>
      <c r="PM1" s="0" t="n"/>
      <c r="PN1" s="0" t="n"/>
      <c r="PO1" s="0" t="n"/>
      <c r="PP1" s="0" t="n"/>
      <c r="PQ1" s="0" t="n"/>
      <c r="PR1" s="0" t="n"/>
      <c r="PS1" s="0" t="n"/>
      <c r="PT1" s="0" t="n"/>
      <c r="PU1" s="0" t="n"/>
      <c r="PV1" s="0" t="n"/>
      <c r="PW1" s="0" t="n"/>
      <c r="PX1" s="0" t="n"/>
      <c r="PY1" s="0" t="n"/>
      <c r="PZ1" s="0" t="n"/>
      <c r="QA1" s="0" t="n"/>
      <c r="QB1" s="0" t="n"/>
      <c r="QC1" s="0" t="n"/>
      <c r="QD1" s="0" t="n"/>
      <c r="QE1" s="0" t="n"/>
      <c r="QF1" s="0" t="n"/>
      <c r="QG1" s="0" t="n"/>
      <c r="QH1" s="0" t="n"/>
      <c r="QI1" s="0" t="n"/>
      <c r="QJ1" s="0" t="n"/>
      <c r="QK1" s="0" t="n"/>
      <c r="QL1" s="0" t="n"/>
      <c r="QM1" s="0" t="n"/>
      <c r="QN1" s="0" t="n"/>
      <c r="QO1" s="0" t="n"/>
      <c r="QP1" s="0" t="n"/>
      <c r="QQ1" s="0" t="n"/>
      <c r="QR1" s="0" t="n"/>
      <c r="QS1" s="0" t="n"/>
      <c r="QT1" s="0" t="n"/>
      <c r="QU1" s="0" t="n"/>
      <c r="QV1" s="0" t="n"/>
      <c r="QW1" s="0" t="n"/>
      <c r="QX1" s="0" t="n"/>
      <c r="QY1" s="0" t="n"/>
      <c r="QZ1" s="0" t="n"/>
      <c r="RA1" s="0" t="n"/>
      <c r="RB1" s="0" t="n"/>
      <c r="RC1" s="0" t="n"/>
      <c r="RD1" s="0" t="n"/>
      <c r="RE1" s="0" t="n"/>
      <c r="RF1" s="0" t="n"/>
      <c r="RG1" s="0" t="n"/>
      <c r="RH1" s="0" t="n"/>
      <c r="RI1" s="0" t="n"/>
      <c r="RJ1" s="0" t="n"/>
      <c r="RK1" s="0" t="n"/>
      <c r="RL1" s="0" t="n"/>
      <c r="RM1" s="0" t="n"/>
      <c r="RN1" s="0" t="n"/>
      <c r="RO1" s="0" t="n"/>
      <c r="RP1" s="0" t="n"/>
      <c r="RQ1" s="0" t="n"/>
      <c r="RR1" s="0" t="n"/>
      <c r="RS1" s="0" t="n"/>
      <c r="RT1" s="0" t="n"/>
      <c r="RU1" s="0" t="n"/>
      <c r="RV1" s="0" t="n"/>
      <c r="RW1" s="0" t="n"/>
      <c r="RX1" s="0" t="n"/>
      <c r="RY1" s="0" t="n"/>
      <c r="RZ1" s="0" t="n"/>
      <c r="SA1" s="0" t="n"/>
      <c r="SB1" s="0" t="n"/>
      <c r="SC1" s="0" t="n"/>
      <c r="SD1" s="0" t="n"/>
      <c r="SE1" s="0" t="n"/>
      <c r="SF1" s="0" t="n"/>
      <c r="SG1" s="0" t="n"/>
      <c r="SH1" s="0" t="n"/>
      <c r="SI1" s="0" t="n"/>
      <c r="SJ1" s="0" t="n"/>
      <c r="SK1" s="0" t="n"/>
      <c r="SL1" s="0" t="n"/>
      <c r="SM1" s="0" t="n"/>
      <c r="SN1" s="0" t="n"/>
      <c r="SO1" s="0" t="n"/>
      <c r="SP1" s="0" t="n"/>
      <c r="SQ1" s="0" t="n"/>
      <c r="SR1" s="0" t="n"/>
      <c r="SS1" s="0" t="n"/>
      <c r="ST1" s="0" t="n"/>
      <c r="SU1" s="0" t="n"/>
      <c r="SV1" s="0" t="n"/>
      <c r="SW1" s="0" t="n"/>
      <c r="SX1" s="0" t="n"/>
      <c r="SY1" s="0" t="n"/>
      <c r="SZ1" s="0" t="n"/>
      <c r="TA1" s="0" t="n"/>
      <c r="TB1" s="0" t="n"/>
      <c r="TC1" s="0" t="n"/>
      <c r="TD1" s="0" t="n"/>
      <c r="TE1" s="0" t="n"/>
      <c r="TF1" s="0" t="n"/>
      <c r="TG1" s="0" t="n"/>
      <c r="TH1" s="0" t="n"/>
      <c r="TI1" s="0" t="n"/>
      <c r="TJ1" s="0" t="n"/>
      <c r="TK1" s="0" t="n"/>
      <c r="TL1" s="0" t="n"/>
      <c r="TM1" s="0" t="n"/>
      <c r="TN1" s="0" t="n"/>
      <c r="TO1" s="0" t="n"/>
      <c r="TP1" s="0" t="n"/>
      <c r="TQ1" s="0" t="n"/>
      <c r="TR1" s="0" t="n"/>
      <c r="TS1" s="0" t="n"/>
      <c r="TT1" s="0" t="n"/>
      <c r="TU1" s="0" t="n"/>
      <c r="TV1" s="0" t="n"/>
      <c r="TW1" s="0" t="n"/>
      <c r="TX1" s="0" t="n"/>
      <c r="TY1" s="0" t="n"/>
      <c r="TZ1" s="0" t="n"/>
      <c r="UA1" s="0" t="n"/>
      <c r="UB1" s="0" t="n"/>
      <c r="UC1" s="0" t="n"/>
      <c r="UD1" s="0" t="n"/>
      <c r="UE1" s="0" t="n"/>
      <c r="UF1" s="0" t="n"/>
      <c r="UG1" s="0" t="n"/>
      <c r="UH1" s="0" t="n"/>
      <c r="UI1" s="0" t="n"/>
      <c r="UJ1" s="0" t="n"/>
      <c r="UK1" s="0" t="n"/>
      <c r="UL1" s="0" t="n"/>
      <c r="UM1" s="0" t="n"/>
      <c r="UN1" s="0" t="n"/>
      <c r="UO1" s="0" t="n"/>
      <c r="UP1" s="0" t="n"/>
      <c r="UQ1" s="0" t="n"/>
      <c r="UR1" s="0" t="n"/>
      <c r="US1" s="0" t="n"/>
      <c r="UT1" s="0" t="n"/>
      <c r="UU1" s="0" t="n"/>
      <c r="UV1" s="0" t="n"/>
      <c r="UW1" s="0" t="n"/>
      <c r="UX1" s="0" t="n"/>
      <c r="UY1" s="0" t="n"/>
      <c r="UZ1" s="0" t="n"/>
      <c r="VA1" s="0" t="n"/>
      <c r="VB1" s="0" t="n"/>
      <c r="VC1" s="0" t="n"/>
      <c r="VD1" s="0" t="n"/>
      <c r="VE1" s="0" t="n"/>
      <c r="VF1" s="0" t="n"/>
      <c r="VG1" s="0" t="n"/>
      <c r="VH1" s="0" t="n"/>
      <c r="VI1" s="0" t="n"/>
      <c r="VJ1" s="0" t="n"/>
      <c r="VK1" s="0" t="n"/>
      <c r="VL1" s="0" t="n"/>
      <c r="VM1" s="0" t="n"/>
      <c r="VN1" s="0" t="n"/>
      <c r="VO1" s="0" t="n"/>
      <c r="VP1" s="0" t="n"/>
      <c r="VQ1" s="0" t="n"/>
      <c r="VR1" s="0" t="n"/>
      <c r="VS1" s="0" t="n"/>
      <c r="VT1" s="0" t="n"/>
      <c r="VU1" s="0" t="n"/>
      <c r="VV1" s="0" t="n"/>
      <c r="VW1" s="0" t="n"/>
      <c r="VX1" s="0" t="n"/>
      <c r="VY1" s="0" t="n"/>
      <c r="VZ1" s="0" t="n"/>
      <c r="WA1" s="0" t="n"/>
      <c r="WB1" s="0" t="n"/>
      <c r="WC1" s="0" t="n"/>
      <c r="WD1" s="0" t="n"/>
      <c r="WE1" s="0" t="n"/>
      <c r="WF1" s="0" t="n"/>
      <c r="WG1" s="0" t="n"/>
      <c r="WH1" s="0" t="n"/>
      <c r="WI1" s="0" t="n"/>
      <c r="WJ1" s="0" t="n"/>
      <c r="WK1" s="0" t="n"/>
      <c r="WL1" s="0" t="n"/>
      <c r="WM1" s="0" t="n"/>
      <c r="WN1" s="0" t="n"/>
      <c r="WO1" s="0" t="n"/>
      <c r="WP1" s="0" t="n"/>
      <c r="WQ1" s="0" t="n"/>
      <c r="WR1" s="0" t="n"/>
      <c r="WS1" s="0" t="n"/>
      <c r="WT1" s="0" t="n"/>
      <c r="WU1" s="0" t="n"/>
      <c r="WV1" s="0" t="n"/>
      <c r="WW1" s="0" t="n"/>
      <c r="WX1" s="0" t="n"/>
      <c r="WY1" s="0" t="n"/>
      <c r="WZ1" s="0" t="n"/>
      <c r="XA1" s="0" t="n"/>
      <c r="XB1" s="0" t="n"/>
      <c r="XC1" s="0" t="n"/>
      <c r="XD1" s="0" t="n"/>
      <c r="XE1" s="0" t="n"/>
      <c r="XF1" s="0" t="n"/>
      <c r="XG1" s="0" t="n"/>
      <c r="XH1" s="0" t="n"/>
      <c r="XI1" s="0" t="n"/>
      <c r="XJ1" s="0" t="n"/>
      <c r="XK1" s="0" t="n"/>
      <c r="XL1" s="0" t="n"/>
      <c r="XM1" s="0" t="n"/>
      <c r="XN1" s="0" t="n"/>
      <c r="XO1" s="0" t="n"/>
      <c r="XP1" s="0" t="n"/>
      <c r="XQ1" s="0" t="n"/>
      <c r="XR1" s="0" t="n"/>
      <c r="XS1" s="0" t="n"/>
      <c r="XT1" s="0" t="n"/>
      <c r="XU1" s="0" t="n"/>
      <c r="XV1" s="0" t="n"/>
      <c r="XW1" s="0" t="n"/>
      <c r="XX1" s="0" t="n"/>
      <c r="XY1" s="0" t="n"/>
      <c r="XZ1" s="0" t="n"/>
      <c r="YA1" s="0" t="n"/>
      <c r="YB1" s="0" t="n"/>
      <c r="YC1" s="0" t="n"/>
      <c r="YD1" s="0" t="n"/>
      <c r="YE1" s="0" t="n"/>
      <c r="YF1" s="0" t="n"/>
      <c r="YG1" s="0" t="n"/>
      <c r="YH1" s="0" t="n"/>
      <c r="YI1" s="0" t="n"/>
      <c r="YJ1" s="0" t="n"/>
      <c r="YK1" s="0" t="n"/>
      <c r="YL1" s="0" t="n"/>
      <c r="YM1" s="0" t="n"/>
      <c r="YN1" s="0" t="n"/>
      <c r="YO1" s="0" t="n"/>
      <c r="YP1" s="0" t="n"/>
      <c r="YQ1" s="0" t="n"/>
      <c r="YR1" s="0" t="n"/>
      <c r="YS1" s="0" t="n"/>
      <c r="YT1" s="0" t="n"/>
      <c r="YU1" s="0" t="n"/>
      <c r="YV1" s="0" t="n"/>
      <c r="YW1" s="0" t="n"/>
      <c r="YX1" s="0" t="n"/>
      <c r="YY1" s="0" t="n"/>
      <c r="YZ1" s="0" t="n"/>
      <c r="ZA1" s="0" t="n"/>
      <c r="ZB1" s="0" t="n"/>
      <c r="ZC1" s="0" t="n"/>
      <c r="ZD1" s="0" t="n"/>
      <c r="ZE1" s="0" t="n"/>
      <c r="ZF1" s="0" t="n"/>
      <c r="ZG1" s="0" t="n"/>
      <c r="ZH1" s="0" t="n"/>
      <c r="ZI1" s="0" t="n"/>
      <c r="ZJ1" s="0" t="n"/>
      <c r="ZK1" s="0" t="n"/>
      <c r="ZL1" s="0" t="n"/>
      <c r="ZM1" s="0" t="n"/>
      <c r="ZN1" s="0" t="n"/>
      <c r="ZO1" s="0" t="n"/>
      <c r="ZP1" s="0" t="n"/>
      <c r="ZQ1" s="0" t="n"/>
      <c r="ZR1" s="0" t="n"/>
      <c r="ZS1" s="0" t="n"/>
      <c r="ZT1" s="0" t="n"/>
      <c r="ZU1" s="0" t="n"/>
      <c r="ZV1" s="0" t="n"/>
      <c r="ZW1" s="0" t="n"/>
      <c r="ZX1" s="0" t="n"/>
      <c r="ZY1" s="0" t="n"/>
      <c r="ZZ1" s="0" t="n"/>
      <c r="AAA1" s="0" t="n"/>
      <c r="AAB1" s="0" t="n"/>
      <c r="AAC1" s="0" t="n"/>
      <c r="AAD1" s="0" t="n"/>
      <c r="AAE1" s="0" t="n"/>
      <c r="AAF1" s="0" t="n"/>
      <c r="AAG1" s="0" t="n"/>
      <c r="AAH1" s="0" t="n"/>
      <c r="AAI1" s="0" t="n"/>
      <c r="AAJ1" s="0" t="n"/>
      <c r="AAK1" s="0" t="n"/>
      <c r="AAL1" s="0" t="n"/>
      <c r="AAM1" s="0" t="n"/>
      <c r="AAN1" s="0" t="n"/>
      <c r="AAO1" s="0" t="n"/>
      <c r="AAP1" s="0" t="n"/>
      <c r="AAQ1" s="0" t="n"/>
      <c r="AAR1" s="0" t="n"/>
      <c r="AAS1" s="0" t="n"/>
      <c r="AAT1" s="0" t="n"/>
      <c r="AAU1" s="0" t="n"/>
      <c r="AAV1" s="0" t="n"/>
      <c r="AAW1" s="0" t="n"/>
      <c r="AAX1" s="0" t="n"/>
      <c r="AAY1" s="0" t="n"/>
      <c r="AAZ1" s="0" t="n"/>
      <c r="ABA1" s="0" t="n"/>
      <c r="ABB1" s="0" t="n"/>
      <c r="ABC1" s="0" t="n"/>
      <c r="ABD1" s="0" t="n"/>
      <c r="ABE1" s="0" t="n"/>
      <c r="ABF1" s="0" t="n"/>
      <c r="ABG1" s="0" t="n"/>
      <c r="ABH1" s="0" t="n"/>
      <c r="ABI1" s="0" t="n"/>
      <c r="ABJ1" s="0" t="n"/>
      <c r="ABK1" s="0" t="n"/>
      <c r="ABL1" s="0" t="n"/>
      <c r="ABM1" s="0" t="n"/>
      <c r="ABN1" s="0" t="n"/>
      <c r="ABO1" s="0" t="n"/>
      <c r="ABP1" s="0" t="n"/>
      <c r="ABQ1" s="0" t="n"/>
      <c r="ABR1" s="0" t="n"/>
      <c r="ABS1" s="0" t="n"/>
      <c r="ABT1" s="0" t="n"/>
      <c r="ABU1" s="0" t="n"/>
      <c r="ABV1" s="0" t="n"/>
      <c r="ABW1" s="0" t="n"/>
      <c r="ABX1" s="0" t="n"/>
      <c r="ABY1" s="0" t="n"/>
      <c r="ABZ1" s="0" t="n"/>
      <c r="ACA1" s="0" t="n"/>
      <c r="ACB1" s="0" t="n"/>
      <c r="ACC1" s="0" t="n"/>
      <c r="ACD1" s="0" t="n"/>
      <c r="ACE1" s="0" t="n"/>
      <c r="ACF1" s="0" t="n"/>
      <c r="ACG1" s="0" t="n"/>
      <c r="ACH1" s="0" t="n"/>
      <c r="ACI1" s="0" t="n"/>
      <c r="ACJ1" s="0" t="n"/>
      <c r="ACK1" s="0" t="n"/>
      <c r="ACL1" s="0" t="n"/>
      <c r="ACM1" s="0" t="n"/>
      <c r="ACN1" s="0" t="n"/>
      <c r="ACO1" s="0" t="n"/>
      <c r="ACP1" s="0" t="n"/>
      <c r="ACQ1" s="0" t="n"/>
      <c r="ACR1" s="0" t="n"/>
      <c r="ACS1" s="0" t="n"/>
      <c r="ACT1" s="0" t="n"/>
      <c r="ACU1" s="0" t="n"/>
      <c r="ACV1" s="0" t="n"/>
      <c r="ACW1" s="0" t="n"/>
      <c r="ACX1" s="0" t="n"/>
      <c r="ACY1" s="0" t="n"/>
      <c r="ACZ1" s="0" t="n"/>
      <c r="ADA1" s="0" t="n"/>
      <c r="ADB1" s="0" t="n"/>
      <c r="ADC1" s="0" t="n"/>
      <c r="ADD1" s="0" t="n"/>
      <c r="ADE1" s="0" t="n"/>
      <c r="ADF1" s="0" t="n"/>
      <c r="ADG1" s="0" t="n"/>
      <c r="ADH1" s="0" t="n"/>
      <c r="ADI1" s="0" t="n"/>
      <c r="ADJ1" s="0" t="n"/>
      <c r="ADK1" s="0" t="n"/>
      <c r="ADL1" s="0" t="n"/>
      <c r="ADM1" s="0" t="n"/>
      <c r="ADN1" s="0" t="n"/>
      <c r="ADO1" s="0" t="n"/>
      <c r="ADP1" s="0" t="n"/>
      <c r="ADQ1" s="0" t="n"/>
      <c r="ADR1" s="0" t="n"/>
      <c r="ADS1" s="0" t="n"/>
      <c r="ADT1" s="0" t="n"/>
      <c r="ADU1" s="0" t="n"/>
      <c r="ADV1" s="0" t="n"/>
      <c r="ADW1" s="0" t="n"/>
      <c r="ADX1" s="0" t="n"/>
      <c r="ADY1" s="0" t="n"/>
      <c r="ADZ1" s="0" t="n"/>
      <c r="AEA1" s="0" t="n"/>
      <c r="AEB1" s="0" t="n"/>
      <c r="AEC1" s="0" t="n"/>
      <c r="AED1" s="0" t="n"/>
      <c r="AEE1" s="0" t="n"/>
      <c r="AEF1" s="0" t="n"/>
      <c r="AEG1" s="0" t="n"/>
      <c r="AEH1" s="0" t="n"/>
      <c r="AEI1" s="0" t="n"/>
      <c r="AEJ1" s="0" t="n"/>
      <c r="AEK1" s="0" t="n"/>
      <c r="AEL1" s="0" t="n"/>
      <c r="AEM1" s="0" t="n"/>
      <c r="AEN1" s="0" t="n"/>
      <c r="AEO1" s="0" t="n"/>
      <c r="AEP1" s="0" t="n"/>
      <c r="AEQ1" s="0" t="n"/>
      <c r="AER1" s="0" t="n"/>
      <c r="AES1" s="0" t="n"/>
      <c r="AET1" s="0" t="n"/>
      <c r="AEU1" s="0" t="n"/>
      <c r="AEV1" s="0" t="n"/>
      <c r="AEW1" s="0" t="n"/>
      <c r="AEX1" s="0" t="n"/>
      <c r="AEY1" s="0" t="n"/>
      <c r="AEZ1" s="0" t="n"/>
      <c r="AFA1" s="0" t="n"/>
      <c r="AFB1" s="0" t="n"/>
      <c r="AFC1" s="0" t="n"/>
      <c r="AFD1" s="0" t="n"/>
      <c r="AFE1" s="0" t="n"/>
      <c r="AFF1" s="0" t="n"/>
      <c r="AFG1" s="0" t="n"/>
      <c r="AFH1" s="0" t="n"/>
      <c r="AFI1" s="0" t="n"/>
      <c r="AFJ1" s="0" t="n"/>
      <c r="AFK1" s="0" t="n"/>
      <c r="AFL1" s="0" t="n"/>
      <c r="AFM1" s="0" t="n"/>
      <c r="AFN1" s="0" t="n"/>
      <c r="AFO1" s="0" t="n"/>
      <c r="AFP1" s="0" t="n"/>
      <c r="AFQ1" s="0" t="n"/>
      <c r="AFR1" s="0" t="n"/>
      <c r="AFS1" s="0" t="n"/>
      <c r="AFT1" s="0" t="n"/>
      <c r="AFU1" s="0" t="n"/>
      <c r="AFV1" s="0" t="n"/>
      <c r="AFW1" s="0" t="n"/>
      <c r="AFX1" s="0" t="n"/>
      <c r="AFY1" s="0" t="n"/>
      <c r="AFZ1" s="0" t="n"/>
      <c r="AGA1" s="0" t="n"/>
      <c r="AGB1" s="0" t="n"/>
      <c r="AGC1" s="0" t="n"/>
      <c r="AGD1" s="0" t="n"/>
      <c r="AGE1" s="0" t="n"/>
      <c r="AGF1" s="0" t="n"/>
      <c r="AGG1" s="0" t="n"/>
      <c r="AGH1" s="0" t="n"/>
      <c r="AGI1" s="0" t="n"/>
      <c r="AGJ1" s="0" t="n"/>
      <c r="AGK1" s="0" t="n"/>
      <c r="AGL1" s="0" t="n"/>
      <c r="AGM1" s="0" t="n"/>
      <c r="AGN1" s="0" t="n"/>
      <c r="AGO1" s="0" t="n"/>
      <c r="AGP1" s="0" t="n"/>
      <c r="AGQ1" s="0" t="n"/>
      <c r="AGR1" s="0" t="n"/>
      <c r="AGS1" s="0" t="n"/>
      <c r="AGT1" s="0" t="n"/>
      <c r="AGU1" s="0" t="n"/>
      <c r="AGV1" s="0" t="n"/>
      <c r="AGW1" s="0" t="n"/>
      <c r="AGX1" s="0" t="n"/>
      <c r="AGY1" s="0" t="n"/>
      <c r="AGZ1" s="0" t="n"/>
      <c r="AHA1" s="0" t="n"/>
      <c r="AHB1" s="0" t="n"/>
      <c r="AHC1" s="0" t="n"/>
      <c r="AHD1" s="0" t="n"/>
      <c r="AHE1" s="0" t="n"/>
      <c r="AHF1" s="0" t="n"/>
      <c r="AHG1" s="0" t="n"/>
      <c r="AHH1" s="0" t="n"/>
      <c r="AHI1" s="0" t="n"/>
      <c r="AHJ1" s="0" t="n"/>
      <c r="AHK1" s="0" t="n"/>
      <c r="AHL1" s="0" t="n"/>
      <c r="AHM1" s="0" t="n"/>
      <c r="AHN1" s="0" t="n"/>
      <c r="AHO1" s="0" t="n"/>
      <c r="AHP1" s="0" t="n"/>
      <c r="AHQ1" s="0" t="n"/>
      <c r="AHR1" s="0" t="n"/>
      <c r="AHS1" s="0" t="n"/>
      <c r="AHT1" s="0" t="n"/>
      <c r="AHU1" s="0" t="n"/>
      <c r="AHV1" s="0" t="n"/>
      <c r="AHW1" s="0" t="n"/>
      <c r="AHX1" s="0" t="n"/>
      <c r="AHY1" s="0" t="n"/>
      <c r="AHZ1" s="0" t="n"/>
      <c r="AIA1" s="0" t="n"/>
      <c r="AIB1" s="0" t="n"/>
      <c r="AIC1" s="0" t="n"/>
      <c r="AID1" s="0" t="n"/>
      <c r="AIE1" s="0" t="n"/>
      <c r="AIF1" s="0" t="n"/>
      <c r="AIG1" s="0" t="n"/>
      <c r="AIH1" s="0" t="n"/>
      <c r="AII1" s="0" t="n"/>
      <c r="AIJ1" s="0" t="n"/>
      <c r="AIK1" s="0" t="n"/>
      <c r="AIL1" s="0" t="n"/>
      <c r="AIM1" s="0" t="n"/>
      <c r="AIN1" s="0" t="n"/>
      <c r="AIO1" s="0" t="n"/>
      <c r="AIP1" s="0" t="n"/>
      <c r="AIQ1" s="0" t="n"/>
      <c r="AIR1" s="0" t="n"/>
      <c r="AIS1" s="0" t="n"/>
      <c r="AIT1" s="0" t="n"/>
      <c r="AIU1" s="0" t="n"/>
      <c r="AIV1" s="0" t="n"/>
      <c r="AIW1" s="0" t="n"/>
      <c r="AIX1" s="0" t="n"/>
      <c r="AIY1" s="0" t="n"/>
      <c r="AIZ1" s="0" t="n"/>
      <c r="AJA1" s="0" t="n"/>
      <c r="AJB1" s="0" t="n"/>
      <c r="AJC1" s="0" t="n"/>
      <c r="AJD1" s="0" t="n"/>
      <c r="AJE1" s="0" t="n"/>
      <c r="AJF1" s="0" t="n"/>
      <c r="AJG1" s="0" t="n"/>
      <c r="AJH1" s="0" t="n"/>
      <c r="AJI1" s="0" t="n"/>
      <c r="AJJ1" s="0" t="n"/>
      <c r="AJK1" s="0" t="n"/>
      <c r="AJL1" s="0" t="n"/>
      <c r="AJM1" s="0" t="n"/>
      <c r="AJN1" s="0" t="n"/>
      <c r="AJO1" s="0" t="n"/>
      <c r="AJP1" s="0" t="n"/>
      <c r="AJQ1" s="0" t="n"/>
      <c r="AJR1" s="0" t="n"/>
      <c r="AJS1" s="0" t="n"/>
      <c r="AJT1" s="0" t="n"/>
      <c r="AJU1" s="0" t="n"/>
      <c r="AJV1" s="0" t="n"/>
      <c r="AJW1" s="0" t="n"/>
      <c r="AJX1" s="0" t="n"/>
      <c r="AJY1" s="0" t="n"/>
      <c r="AJZ1" s="0" t="n"/>
      <c r="AKA1" s="0" t="n"/>
      <c r="AKB1" s="0" t="n"/>
      <c r="AKC1" s="0" t="n"/>
      <c r="AKD1" s="0" t="n"/>
      <c r="AKE1" s="0" t="n"/>
      <c r="AKF1" s="0" t="n"/>
      <c r="AKG1" s="0" t="n"/>
      <c r="AKH1" s="0" t="n"/>
      <c r="AKI1" s="0" t="n"/>
      <c r="AKJ1" s="0" t="n"/>
      <c r="AKK1" s="0" t="n"/>
      <c r="AKL1" s="0" t="n"/>
      <c r="AKM1" s="0" t="n"/>
      <c r="AKN1" s="0" t="n"/>
      <c r="AKO1" s="0" t="n"/>
      <c r="AKP1" s="0" t="n"/>
      <c r="AKQ1" s="0" t="n"/>
      <c r="AKR1" s="0" t="n"/>
      <c r="AKS1" s="0" t="n"/>
      <c r="AKT1" s="0" t="n"/>
      <c r="AKU1" s="0" t="n"/>
      <c r="AKV1" s="0" t="n"/>
      <c r="AKW1" s="0" t="n"/>
      <c r="AKX1" s="0" t="n"/>
      <c r="AKY1" s="0" t="n"/>
      <c r="AKZ1" s="0" t="n"/>
      <c r="ALA1" s="0" t="n"/>
      <c r="ALB1" s="0" t="n"/>
      <c r="ALC1" s="0" t="n"/>
      <c r="ALD1" s="0" t="n"/>
      <c r="ALE1" s="0" t="n"/>
      <c r="ALF1" s="0" t="n"/>
      <c r="ALG1" s="0" t="n"/>
      <c r="ALH1" s="0" t="n"/>
      <c r="ALI1" s="0" t="n"/>
      <c r="ALJ1" s="0" t="n"/>
      <c r="ALK1" s="0" t="n"/>
      <c r="ALL1" s="0" t="n"/>
      <c r="ALM1" s="0" t="n"/>
      <c r="ALN1" s="0" t="n"/>
      <c r="ALO1" s="0" t="n"/>
      <c r="ALP1" s="0" t="n"/>
      <c r="ALQ1" s="0" t="n"/>
      <c r="ALR1" s="0" t="n"/>
      <c r="ALS1" s="0" t="n"/>
      <c r="ALT1" s="0" t="n"/>
      <c r="ALU1" s="0" t="n"/>
      <c r="ALV1" s="0" t="n"/>
      <c r="ALW1" s="0" t="n"/>
      <c r="ALX1" s="0" t="n"/>
      <c r="ALY1" s="0" t="n"/>
      <c r="ALZ1" s="0" t="n"/>
      <c r="AMA1" s="0" t="n"/>
      <c r="AMB1" s="0" t="n"/>
      <c r="AMC1" s="0" t="n"/>
      <c r="AMD1" s="0" t="n"/>
      <c r="AME1" s="0" t="n"/>
      <c r="AMF1" s="0" t="n"/>
      <c r="AMG1" s="0" t="n"/>
      <c r="AMH1" s="0" t="n"/>
      <c r="AMI1" s="0" t="n"/>
      <c r="AMJ1" s="0" t="n"/>
      <c r="AMK1" s="0" t="n"/>
    </row>
    <row customHeight="true" ht="35.25" outlineLevel="0" r="2">
      <c r="A2" s="159" t="s">
        <v>455</v>
      </c>
      <c r="B2" s="160" t="s"/>
      <c r="C2" s="160" t="s"/>
      <c r="D2" s="160" t="s"/>
      <c r="E2" s="161" t="s"/>
      <c r="F2" s="162" t="n"/>
      <c r="G2" s="162" t="n"/>
      <c r="H2" s="162" t="n"/>
      <c r="I2" s="162" t="n"/>
      <c r="J2" s="162" t="n"/>
      <c r="K2" s="0" t="n"/>
      <c r="L2" s="0" t="n"/>
      <c r="M2" s="0" t="n"/>
      <c r="N2" s="0" t="n"/>
      <c r="O2" s="0" t="n"/>
      <c r="P2" s="0" t="n"/>
      <c r="Q2" s="0" t="n"/>
      <c r="R2" s="0" t="n"/>
      <c r="S2" s="0" t="n"/>
      <c r="T2" s="0" t="n"/>
      <c r="U2" s="0" t="n"/>
      <c r="V2" s="0" t="n"/>
      <c r="W2" s="0" t="n"/>
      <c r="X2" s="0" t="n"/>
      <c r="Y2" s="0" t="n"/>
      <c r="Z2" s="0" t="n"/>
      <c r="AA2" s="0" t="n"/>
      <c r="AB2" s="0" t="n"/>
      <c r="AC2" s="0" t="n"/>
      <c r="AD2" s="0" t="n"/>
      <c r="AE2" s="0" t="n"/>
      <c r="AF2" s="0" t="n"/>
      <c r="AG2" s="0" t="n"/>
      <c r="AH2" s="0" t="n"/>
      <c r="AI2" s="0" t="n"/>
      <c r="AJ2" s="0" t="n"/>
      <c r="AK2" s="0" t="n"/>
      <c r="AL2" s="0" t="n"/>
      <c r="AM2" s="0" t="n"/>
      <c r="AN2" s="0" t="n"/>
      <c r="AO2" s="0" t="n"/>
      <c r="AP2" s="0" t="n"/>
      <c r="AQ2" s="0" t="n"/>
      <c r="AR2" s="0" t="n"/>
      <c r="AS2" s="0" t="n"/>
      <c r="AT2" s="0" t="n"/>
      <c r="AU2" s="0" t="n"/>
      <c r="AV2" s="0" t="n"/>
      <c r="AW2" s="0" t="n"/>
      <c r="AX2" s="0" t="n"/>
      <c r="AY2" s="0" t="n"/>
      <c r="AZ2" s="0" t="n"/>
      <c r="BA2" s="0" t="n"/>
      <c r="BB2" s="0" t="n"/>
      <c r="BC2" s="0" t="n"/>
      <c r="BD2" s="0" t="n"/>
      <c r="BE2" s="0" t="n"/>
      <c r="BF2" s="0" t="n"/>
      <c r="BG2" s="0" t="n"/>
      <c r="BH2" s="0" t="n"/>
      <c r="BI2" s="0" t="n"/>
      <c r="BJ2" s="0" t="n"/>
      <c r="BK2" s="0" t="n"/>
      <c r="BL2" s="0" t="n"/>
      <c r="BM2" s="0" t="n"/>
      <c r="BN2" s="0" t="n"/>
      <c r="BO2" s="0" t="n"/>
      <c r="BP2" s="0" t="n"/>
      <c r="BQ2" s="0" t="n"/>
      <c r="BR2" s="0" t="n"/>
      <c r="BS2" s="0" t="n"/>
      <c r="BT2" s="0" t="n"/>
      <c r="BU2" s="0" t="n"/>
      <c r="BV2" s="0" t="n"/>
      <c r="BW2" s="0" t="n"/>
      <c r="BX2" s="0" t="n"/>
      <c r="BY2" s="0" t="n"/>
      <c r="BZ2" s="0" t="n"/>
      <c r="CA2" s="0" t="n"/>
      <c r="CB2" s="0" t="n"/>
      <c r="CC2" s="0" t="n"/>
      <c r="CD2" s="0" t="n"/>
      <c r="CE2" s="0" t="n"/>
      <c r="CF2" s="0" t="n"/>
      <c r="CG2" s="0" t="n"/>
      <c r="CH2" s="0" t="n"/>
      <c r="CI2" s="0" t="n"/>
      <c r="CJ2" s="0" t="n"/>
      <c r="CK2" s="0" t="n"/>
      <c r="CL2" s="0" t="n"/>
      <c r="CM2" s="0" t="n"/>
      <c r="CN2" s="0" t="n"/>
      <c r="CO2" s="0" t="n"/>
      <c r="CP2" s="0" t="n"/>
      <c r="CQ2" s="0" t="n"/>
      <c r="CR2" s="0" t="n"/>
      <c r="CS2" s="0" t="n"/>
      <c r="CT2" s="0" t="n"/>
      <c r="CU2" s="0" t="n"/>
      <c r="CV2" s="0" t="n"/>
      <c r="CW2" s="0" t="n"/>
      <c r="CX2" s="0" t="n"/>
      <c r="CY2" s="0" t="n"/>
      <c r="CZ2" s="0" t="n"/>
      <c r="DA2" s="0" t="n"/>
      <c r="DB2" s="0" t="n"/>
      <c r="DC2" s="0" t="n"/>
      <c r="DD2" s="0" t="n"/>
      <c r="DE2" s="0" t="n"/>
      <c r="DF2" s="0" t="n"/>
      <c r="DG2" s="0" t="n"/>
      <c r="DH2" s="0" t="n"/>
      <c r="DI2" s="0" t="n"/>
      <c r="DJ2" s="0" t="n"/>
      <c r="DK2" s="0" t="n"/>
      <c r="DL2" s="0" t="n"/>
      <c r="DM2" s="0" t="n"/>
      <c r="DN2" s="0" t="n"/>
      <c r="DO2" s="0" t="n"/>
      <c r="DP2" s="0" t="n"/>
      <c r="DQ2" s="0" t="n"/>
      <c r="DR2" s="0" t="n"/>
      <c r="DS2" s="0" t="n"/>
      <c r="DT2" s="0" t="n"/>
      <c r="DU2" s="0" t="n"/>
      <c r="DV2" s="0" t="n"/>
      <c r="DW2" s="0" t="n"/>
      <c r="DX2" s="0" t="n"/>
      <c r="DY2" s="0" t="n"/>
      <c r="DZ2" s="0" t="n"/>
      <c r="EA2" s="0" t="n"/>
      <c r="EB2" s="0" t="n"/>
      <c r="EC2" s="0" t="n"/>
      <c r="ED2" s="0" t="n"/>
      <c r="EE2" s="0" t="n"/>
      <c r="EF2" s="0" t="n"/>
      <c r="EG2" s="0" t="n"/>
      <c r="EH2" s="0" t="n"/>
      <c r="EI2" s="0" t="n"/>
      <c r="EJ2" s="0" t="n"/>
      <c r="EK2" s="0" t="n"/>
      <c r="EL2" s="0" t="n"/>
      <c r="EM2" s="0" t="n"/>
      <c r="EN2" s="0" t="n"/>
      <c r="EO2" s="0" t="n"/>
      <c r="EP2" s="0" t="n"/>
      <c r="EQ2" s="0" t="n"/>
      <c r="ER2" s="0" t="n"/>
      <c r="ES2" s="0" t="n"/>
      <c r="ET2" s="0" t="n"/>
      <c r="EU2" s="0" t="n"/>
      <c r="EV2" s="0" t="n"/>
      <c r="EW2" s="0" t="n"/>
      <c r="EX2" s="0" t="n"/>
      <c r="EY2" s="0" t="n"/>
      <c r="EZ2" s="0" t="n"/>
      <c r="FA2" s="0" t="n"/>
      <c r="FB2" s="0" t="n"/>
      <c r="FC2" s="0" t="n"/>
      <c r="FD2" s="0" t="n"/>
      <c r="FE2" s="0" t="n"/>
      <c r="FF2" s="0" t="n"/>
      <c r="FG2" s="0" t="n"/>
      <c r="FH2" s="0" t="n"/>
      <c r="FI2" s="0" t="n"/>
      <c r="FJ2" s="0" t="n"/>
      <c r="FK2" s="0" t="n"/>
      <c r="FL2" s="0" t="n"/>
      <c r="FM2" s="0" t="n"/>
      <c r="FN2" s="0" t="n"/>
      <c r="FO2" s="0" t="n"/>
      <c r="FP2" s="0" t="n"/>
      <c r="FQ2" s="0" t="n"/>
      <c r="FR2" s="0" t="n"/>
      <c r="FS2" s="0" t="n"/>
      <c r="FT2" s="0" t="n"/>
      <c r="FU2" s="0" t="n"/>
      <c r="FV2" s="0" t="n"/>
      <c r="FW2" s="0" t="n"/>
      <c r="FX2" s="0" t="n"/>
      <c r="FY2" s="0" t="n"/>
      <c r="FZ2" s="0" t="n"/>
      <c r="GA2" s="0" t="n"/>
      <c r="GB2" s="0" t="n"/>
      <c r="GC2" s="0" t="n"/>
      <c r="GD2" s="0" t="n"/>
      <c r="GE2" s="0" t="n"/>
      <c r="GF2" s="0" t="n"/>
      <c r="GG2" s="0" t="n"/>
      <c r="GH2" s="0" t="n"/>
      <c r="GI2" s="0" t="n"/>
      <c r="GJ2" s="0" t="n"/>
      <c r="GK2" s="0" t="n"/>
      <c r="GL2" s="0" t="n"/>
      <c r="GM2" s="0" t="n"/>
      <c r="GN2" s="0" t="n"/>
      <c r="GO2" s="0" t="n"/>
      <c r="GP2" s="0" t="n"/>
      <c r="GQ2" s="0" t="n"/>
      <c r="GR2" s="0" t="n"/>
      <c r="GS2" s="0" t="n"/>
      <c r="GT2" s="0" t="n"/>
      <c r="GU2" s="0" t="n"/>
      <c r="GV2" s="0" t="n"/>
      <c r="GW2" s="0" t="n"/>
      <c r="GX2" s="0" t="n"/>
      <c r="GY2" s="0" t="n"/>
      <c r="GZ2" s="0" t="n"/>
      <c r="HA2" s="0" t="n"/>
      <c r="HB2" s="0" t="n"/>
      <c r="HC2" s="0" t="n"/>
      <c r="HD2" s="0" t="n"/>
      <c r="HE2" s="0" t="n"/>
      <c r="HF2" s="0" t="n"/>
      <c r="HG2" s="0" t="n"/>
      <c r="HH2" s="0" t="n"/>
      <c r="HI2" s="0" t="n"/>
      <c r="HJ2" s="0" t="n"/>
      <c r="HK2" s="0" t="n"/>
      <c r="HL2" s="0" t="n"/>
      <c r="HM2" s="0" t="n"/>
      <c r="HN2" s="0" t="n"/>
      <c r="HO2" s="0" t="n"/>
      <c r="HP2" s="0" t="n"/>
      <c r="HQ2" s="0" t="n"/>
      <c r="HR2" s="0" t="n"/>
      <c r="HS2" s="0" t="n"/>
      <c r="HT2" s="0" t="n"/>
      <c r="HU2" s="0" t="n"/>
      <c r="HV2" s="0" t="n"/>
      <c r="HW2" s="0" t="n"/>
      <c r="HX2" s="0" t="n"/>
      <c r="HY2" s="0" t="n"/>
      <c r="HZ2" s="0" t="n"/>
      <c r="IA2" s="0" t="n"/>
      <c r="IB2" s="0" t="n"/>
      <c r="IC2" s="0" t="n"/>
      <c r="ID2" s="0" t="n"/>
      <c r="IE2" s="0" t="n"/>
      <c r="IF2" s="0" t="n"/>
      <c r="IG2" s="0" t="n"/>
      <c r="IH2" s="0" t="n"/>
      <c r="II2" s="0" t="n"/>
      <c r="IJ2" s="0" t="n"/>
      <c r="IK2" s="0" t="n"/>
      <c r="IL2" s="0" t="n"/>
      <c r="IM2" s="0" t="n"/>
      <c r="IN2" s="0" t="n"/>
      <c r="IO2" s="0" t="n"/>
      <c r="IP2" s="0" t="n"/>
      <c r="IQ2" s="0" t="n"/>
      <c r="IR2" s="0" t="n"/>
      <c r="IS2" s="0" t="n"/>
      <c r="IT2" s="0" t="n"/>
      <c r="IU2" s="0" t="n"/>
      <c r="IV2" s="0" t="n"/>
      <c r="IW2" s="0" t="n"/>
      <c r="IX2" s="0" t="n"/>
      <c r="IY2" s="0" t="n"/>
      <c r="IZ2" s="0" t="n"/>
      <c r="JA2" s="0" t="n"/>
      <c r="JB2" s="0" t="n"/>
      <c r="JC2" s="0" t="n"/>
      <c r="JD2" s="0" t="n"/>
      <c r="JE2" s="0" t="n"/>
      <c r="JF2" s="0" t="n"/>
      <c r="JG2" s="0" t="n"/>
      <c r="JH2" s="0" t="n"/>
      <c r="JI2" s="0" t="n"/>
      <c r="JJ2" s="0" t="n"/>
      <c r="JK2" s="0" t="n"/>
      <c r="JL2" s="0" t="n"/>
      <c r="JM2" s="0" t="n"/>
      <c r="JN2" s="0" t="n"/>
      <c r="JO2" s="0" t="n"/>
      <c r="JP2" s="0" t="n"/>
      <c r="JQ2" s="0" t="n"/>
      <c r="JR2" s="0" t="n"/>
      <c r="JS2" s="0" t="n"/>
      <c r="JT2" s="0" t="n"/>
      <c r="JU2" s="0" t="n"/>
      <c r="JV2" s="0" t="n"/>
      <c r="JW2" s="0" t="n"/>
      <c r="JX2" s="0" t="n"/>
      <c r="JY2" s="0" t="n"/>
      <c r="JZ2" s="0" t="n"/>
      <c r="KA2" s="0" t="n"/>
      <c r="KB2" s="0" t="n"/>
      <c r="KC2" s="0" t="n"/>
      <c r="KD2" s="0" t="n"/>
      <c r="KE2" s="0" t="n"/>
      <c r="KF2" s="0" t="n"/>
      <c r="KG2" s="0" t="n"/>
      <c r="KH2" s="0" t="n"/>
      <c r="KI2" s="0" t="n"/>
      <c r="KJ2" s="0" t="n"/>
      <c r="KK2" s="0" t="n"/>
      <c r="KL2" s="0" t="n"/>
      <c r="KM2" s="0" t="n"/>
      <c r="KN2" s="0" t="n"/>
      <c r="KO2" s="0" t="n"/>
      <c r="KP2" s="0" t="n"/>
      <c r="KQ2" s="0" t="n"/>
      <c r="KR2" s="0" t="n"/>
      <c r="KS2" s="0" t="n"/>
      <c r="KT2" s="0" t="n"/>
      <c r="KU2" s="0" t="n"/>
      <c r="KV2" s="0" t="n"/>
      <c r="KW2" s="0" t="n"/>
      <c r="KX2" s="0" t="n"/>
      <c r="KY2" s="0" t="n"/>
      <c r="KZ2" s="0" t="n"/>
      <c r="LA2" s="0" t="n"/>
      <c r="LB2" s="0" t="n"/>
      <c r="LC2" s="0" t="n"/>
      <c r="LD2" s="0" t="n"/>
      <c r="LE2" s="0" t="n"/>
      <c r="LF2" s="0" t="n"/>
      <c r="LG2" s="0" t="n"/>
      <c r="LH2" s="0" t="n"/>
      <c r="LI2" s="0" t="n"/>
      <c r="LJ2" s="0" t="n"/>
      <c r="LK2" s="0" t="n"/>
      <c r="LL2" s="0" t="n"/>
      <c r="LM2" s="0" t="n"/>
      <c r="LN2" s="0" t="n"/>
      <c r="LO2" s="0" t="n"/>
      <c r="LP2" s="0" t="n"/>
      <c r="LQ2" s="0" t="n"/>
      <c r="LR2" s="0" t="n"/>
      <c r="LS2" s="0" t="n"/>
      <c r="LT2" s="0" t="n"/>
      <c r="LU2" s="0" t="n"/>
      <c r="LV2" s="0" t="n"/>
      <c r="LW2" s="0" t="n"/>
      <c r="LX2" s="0" t="n"/>
      <c r="LY2" s="0" t="n"/>
      <c r="LZ2" s="0" t="n"/>
      <c r="MA2" s="0" t="n"/>
      <c r="MB2" s="0" t="n"/>
      <c r="MC2" s="0" t="n"/>
      <c r="MD2" s="0" t="n"/>
      <c r="ME2" s="0" t="n"/>
      <c r="MF2" s="0" t="n"/>
      <c r="MG2" s="0" t="n"/>
      <c r="MH2" s="0" t="n"/>
      <c r="MI2" s="0" t="n"/>
      <c r="MJ2" s="0" t="n"/>
      <c r="MK2" s="0" t="n"/>
      <c r="ML2" s="0" t="n"/>
      <c r="MM2" s="0" t="n"/>
      <c r="MN2" s="0" t="n"/>
      <c r="MO2" s="0" t="n"/>
      <c r="MP2" s="0" t="n"/>
      <c r="MQ2" s="0" t="n"/>
      <c r="MR2" s="0" t="n"/>
      <c r="MS2" s="0" t="n"/>
      <c r="MT2" s="0" t="n"/>
      <c r="MU2" s="0" t="n"/>
      <c r="MV2" s="0" t="n"/>
      <c r="MW2" s="0" t="n"/>
      <c r="MX2" s="0" t="n"/>
      <c r="MY2" s="0" t="n"/>
      <c r="MZ2" s="0" t="n"/>
      <c r="NA2" s="0" t="n"/>
      <c r="NB2" s="0" t="n"/>
      <c r="NC2" s="0" t="n"/>
      <c r="ND2" s="0" t="n"/>
      <c r="NE2" s="0" t="n"/>
      <c r="NF2" s="0" t="n"/>
      <c r="NG2" s="0" t="n"/>
      <c r="NH2" s="0" t="n"/>
      <c r="NI2" s="0" t="n"/>
      <c r="NJ2" s="0" t="n"/>
      <c r="NK2" s="0" t="n"/>
      <c r="NL2" s="0" t="n"/>
      <c r="NM2" s="0" t="n"/>
      <c r="NN2" s="0" t="n"/>
      <c r="NO2" s="0" t="n"/>
      <c r="NP2" s="0" t="n"/>
      <c r="NQ2" s="0" t="n"/>
      <c r="NR2" s="0" t="n"/>
      <c r="NS2" s="0" t="n"/>
      <c r="NT2" s="0" t="n"/>
      <c r="NU2" s="0" t="n"/>
      <c r="NV2" s="0" t="n"/>
      <c r="NW2" s="0" t="n"/>
      <c r="NX2" s="0" t="n"/>
      <c r="NY2" s="0" t="n"/>
      <c r="NZ2" s="0" t="n"/>
      <c r="OA2" s="0" t="n"/>
      <c r="OB2" s="0" t="n"/>
      <c r="OC2" s="0" t="n"/>
      <c r="OD2" s="0" t="n"/>
      <c r="OE2" s="0" t="n"/>
      <c r="OF2" s="0" t="n"/>
      <c r="OG2" s="0" t="n"/>
      <c r="OH2" s="0" t="n"/>
      <c r="OI2" s="0" t="n"/>
      <c r="OJ2" s="0" t="n"/>
      <c r="OK2" s="0" t="n"/>
      <c r="OL2" s="0" t="n"/>
      <c r="OM2" s="0" t="n"/>
      <c r="ON2" s="0" t="n"/>
      <c r="OO2" s="0" t="n"/>
      <c r="OP2" s="0" t="n"/>
      <c r="OQ2" s="0" t="n"/>
      <c r="OR2" s="0" t="n"/>
      <c r="OS2" s="0" t="n"/>
      <c r="OT2" s="0" t="n"/>
      <c r="OU2" s="0" t="n"/>
      <c r="OV2" s="0" t="n"/>
      <c r="OW2" s="0" t="n"/>
      <c r="OX2" s="0" t="n"/>
      <c r="OY2" s="0" t="n"/>
      <c r="OZ2" s="0" t="n"/>
      <c r="PA2" s="0" t="n"/>
      <c r="PB2" s="0" t="n"/>
      <c r="PC2" s="0" t="n"/>
      <c r="PD2" s="0" t="n"/>
      <c r="PE2" s="0" t="n"/>
      <c r="PF2" s="0" t="n"/>
      <c r="PG2" s="0" t="n"/>
      <c r="PH2" s="0" t="n"/>
      <c r="PI2" s="0" t="n"/>
      <c r="PJ2" s="0" t="n"/>
      <c r="PK2" s="0" t="n"/>
      <c r="PL2" s="0" t="n"/>
      <c r="PM2" s="0" t="n"/>
      <c r="PN2" s="0" t="n"/>
      <c r="PO2" s="0" t="n"/>
      <c r="PP2" s="0" t="n"/>
      <c r="PQ2" s="0" t="n"/>
      <c r="PR2" s="0" t="n"/>
      <c r="PS2" s="0" t="n"/>
      <c r="PT2" s="0" t="n"/>
      <c r="PU2" s="0" t="n"/>
      <c r="PV2" s="0" t="n"/>
      <c r="PW2" s="0" t="n"/>
      <c r="PX2" s="0" t="n"/>
      <c r="PY2" s="0" t="n"/>
      <c r="PZ2" s="0" t="n"/>
      <c r="QA2" s="0" t="n"/>
      <c r="QB2" s="0" t="n"/>
      <c r="QC2" s="0" t="n"/>
      <c r="QD2" s="0" t="n"/>
      <c r="QE2" s="0" t="n"/>
      <c r="QF2" s="0" t="n"/>
      <c r="QG2" s="0" t="n"/>
      <c r="QH2" s="0" t="n"/>
      <c r="QI2" s="0" t="n"/>
      <c r="QJ2" s="0" t="n"/>
      <c r="QK2" s="0" t="n"/>
      <c r="QL2" s="0" t="n"/>
      <c r="QM2" s="0" t="n"/>
      <c r="QN2" s="0" t="n"/>
      <c r="QO2" s="0" t="n"/>
      <c r="QP2" s="0" t="n"/>
      <c r="QQ2" s="0" t="n"/>
      <c r="QR2" s="0" t="n"/>
      <c r="QS2" s="0" t="n"/>
      <c r="QT2" s="0" t="n"/>
      <c r="QU2" s="0" t="n"/>
      <c r="QV2" s="0" t="n"/>
      <c r="QW2" s="0" t="n"/>
      <c r="QX2" s="0" t="n"/>
      <c r="QY2" s="0" t="n"/>
      <c r="QZ2" s="0" t="n"/>
      <c r="RA2" s="0" t="n"/>
      <c r="RB2" s="0" t="n"/>
      <c r="RC2" s="0" t="n"/>
      <c r="RD2" s="0" t="n"/>
      <c r="RE2" s="0" t="n"/>
      <c r="RF2" s="0" t="n"/>
      <c r="RG2" s="0" t="n"/>
      <c r="RH2" s="0" t="n"/>
      <c r="RI2" s="0" t="n"/>
      <c r="RJ2" s="0" t="n"/>
      <c r="RK2" s="0" t="n"/>
      <c r="RL2" s="0" t="n"/>
      <c r="RM2" s="0" t="n"/>
      <c r="RN2" s="0" t="n"/>
      <c r="RO2" s="0" t="n"/>
      <c r="RP2" s="0" t="n"/>
      <c r="RQ2" s="0" t="n"/>
      <c r="RR2" s="0" t="n"/>
      <c r="RS2" s="0" t="n"/>
      <c r="RT2" s="0" t="n"/>
      <c r="RU2" s="0" t="n"/>
      <c r="RV2" s="0" t="n"/>
      <c r="RW2" s="0" t="n"/>
      <c r="RX2" s="0" t="n"/>
      <c r="RY2" s="0" t="n"/>
      <c r="RZ2" s="0" t="n"/>
      <c r="SA2" s="0" t="n"/>
      <c r="SB2" s="0" t="n"/>
      <c r="SC2" s="0" t="n"/>
      <c r="SD2" s="0" t="n"/>
      <c r="SE2" s="0" t="n"/>
      <c r="SF2" s="0" t="n"/>
      <c r="SG2" s="0" t="n"/>
      <c r="SH2" s="0" t="n"/>
      <c r="SI2" s="0" t="n"/>
      <c r="SJ2" s="0" t="n"/>
      <c r="SK2" s="0" t="n"/>
      <c r="SL2" s="0" t="n"/>
      <c r="SM2" s="0" t="n"/>
      <c r="SN2" s="0" t="n"/>
      <c r="SO2" s="0" t="n"/>
      <c r="SP2" s="0" t="n"/>
      <c r="SQ2" s="0" t="n"/>
      <c r="SR2" s="0" t="n"/>
      <c r="SS2" s="0" t="n"/>
      <c r="ST2" s="0" t="n"/>
      <c r="SU2" s="0" t="n"/>
      <c r="SV2" s="0" t="n"/>
      <c r="SW2" s="0" t="n"/>
      <c r="SX2" s="0" t="n"/>
      <c r="SY2" s="0" t="n"/>
      <c r="SZ2" s="0" t="n"/>
      <c r="TA2" s="0" t="n"/>
      <c r="TB2" s="0" t="n"/>
      <c r="TC2" s="0" t="n"/>
      <c r="TD2" s="0" t="n"/>
      <c r="TE2" s="0" t="n"/>
      <c r="TF2" s="0" t="n"/>
      <c r="TG2" s="0" t="n"/>
      <c r="TH2" s="0" t="n"/>
      <c r="TI2" s="0" t="n"/>
      <c r="TJ2" s="0" t="n"/>
      <c r="TK2" s="0" t="n"/>
      <c r="TL2" s="0" t="n"/>
      <c r="TM2" s="0" t="n"/>
      <c r="TN2" s="0" t="n"/>
      <c r="TO2" s="0" t="n"/>
      <c r="TP2" s="0" t="n"/>
      <c r="TQ2" s="0" t="n"/>
      <c r="TR2" s="0" t="n"/>
      <c r="TS2" s="0" t="n"/>
      <c r="TT2" s="0" t="n"/>
      <c r="TU2" s="0" t="n"/>
      <c r="TV2" s="0" t="n"/>
      <c r="TW2" s="0" t="n"/>
      <c r="TX2" s="0" t="n"/>
      <c r="TY2" s="0" t="n"/>
      <c r="TZ2" s="0" t="n"/>
      <c r="UA2" s="0" t="n"/>
      <c r="UB2" s="0" t="n"/>
      <c r="UC2" s="0" t="n"/>
      <c r="UD2" s="0" t="n"/>
      <c r="UE2" s="0" t="n"/>
      <c r="UF2" s="0" t="n"/>
      <c r="UG2" s="0" t="n"/>
      <c r="UH2" s="0" t="n"/>
      <c r="UI2" s="0" t="n"/>
      <c r="UJ2" s="0" t="n"/>
      <c r="UK2" s="0" t="n"/>
      <c r="UL2" s="0" t="n"/>
      <c r="UM2" s="0" t="n"/>
      <c r="UN2" s="0" t="n"/>
      <c r="UO2" s="0" t="n"/>
      <c r="UP2" s="0" t="n"/>
      <c r="UQ2" s="0" t="n"/>
      <c r="UR2" s="0" t="n"/>
      <c r="US2" s="0" t="n"/>
      <c r="UT2" s="0" t="n"/>
      <c r="UU2" s="0" t="n"/>
      <c r="UV2" s="0" t="n"/>
      <c r="UW2" s="0" t="n"/>
      <c r="UX2" s="0" t="n"/>
      <c r="UY2" s="0" t="n"/>
      <c r="UZ2" s="0" t="n"/>
      <c r="VA2" s="0" t="n"/>
      <c r="VB2" s="0" t="n"/>
      <c r="VC2" s="0" t="n"/>
      <c r="VD2" s="0" t="n"/>
      <c r="VE2" s="0" t="n"/>
      <c r="VF2" s="0" t="n"/>
      <c r="VG2" s="0" t="n"/>
      <c r="VH2" s="0" t="n"/>
      <c r="VI2" s="0" t="n"/>
      <c r="VJ2" s="0" t="n"/>
      <c r="VK2" s="0" t="n"/>
      <c r="VL2" s="0" t="n"/>
      <c r="VM2" s="0" t="n"/>
      <c r="VN2" s="0" t="n"/>
      <c r="VO2" s="0" t="n"/>
      <c r="VP2" s="0" t="n"/>
      <c r="VQ2" s="0" t="n"/>
      <c r="VR2" s="0" t="n"/>
      <c r="VS2" s="0" t="n"/>
      <c r="VT2" s="0" t="n"/>
      <c r="VU2" s="0" t="n"/>
      <c r="VV2" s="0" t="n"/>
      <c r="VW2" s="0" t="n"/>
      <c r="VX2" s="0" t="n"/>
      <c r="VY2" s="0" t="n"/>
      <c r="VZ2" s="0" t="n"/>
      <c r="WA2" s="0" t="n"/>
      <c r="WB2" s="0" t="n"/>
      <c r="WC2" s="0" t="n"/>
      <c r="WD2" s="0" t="n"/>
      <c r="WE2" s="0" t="n"/>
      <c r="WF2" s="0" t="n"/>
      <c r="WG2" s="0" t="n"/>
      <c r="WH2" s="0" t="n"/>
      <c r="WI2" s="0" t="n"/>
      <c r="WJ2" s="0" t="n"/>
      <c r="WK2" s="0" t="n"/>
      <c r="WL2" s="0" t="n"/>
      <c r="WM2" s="0" t="n"/>
      <c r="WN2" s="0" t="n"/>
      <c r="WO2" s="0" t="n"/>
      <c r="WP2" s="0" t="n"/>
      <c r="WQ2" s="0" t="n"/>
      <c r="WR2" s="0" t="n"/>
      <c r="WS2" s="0" t="n"/>
      <c r="WT2" s="0" t="n"/>
      <c r="WU2" s="0" t="n"/>
      <c r="WV2" s="0" t="n"/>
      <c r="WW2" s="0" t="n"/>
      <c r="WX2" s="0" t="n"/>
      <c r="WY2" s="0" t="n"/>
      <c r="WZ2" s="0" t="n"/>
      <c r="XA2" s="0" t="n"/>
      <c r="XB2" s="0" t="n"/>
      <c r="XC2" s="0" t="n"/>
      <c r="XD2" s="0" t="n"/>
      <c r="XE2" s="0" t="n"/>
      <c r="XF2" s="0" t="n"/>
      <c r="XG2" s="0" t="n"/>
      <c r="XH2" s="0" t="n"/>
      <c r="XI2" s="0" t="n"/>
      <c r="XJ2" s="0" t="n"/>
      <c r="XK2" s="0" t="n"/>
      <c r="XL2" s="0" t="n"/>
      <c r="XM2" s="0" t="n"/>
      <c r="XN2" s="0" t="n"/>
      <c r="XO2" s="0" t="n"/>
      <c r="XP2" s="0" t="n"/>
      <c r="XQ2" s="0" t="n"/>
      <c r="XR2" s="0" t="n"/>
      <c r="XS2" s="0" t="n"/>
      <c r="XT2" s="0" t="n"/>
      <c r="XU2" s="0" t="n"/>
      <c r="XV2" s="0" t="n"/>
      <c r="XW2" s="0" t="n"/>
      <c r="XX2" s="0" t="n"/>
      <c r="XY2" s="0" t="n"/>
      <c r="XZ2" s="0" t="n"/>
      <c r="YA2" s="0" t="n"/>
      <c r="YB2" s="0" t="n"/>
      <c r="YC2" s="0" t="n"/>
      <c r="YD2" s="0" t="n"/>
      <c r="YE2" s="0" t="n"/>
      <c r="YF2" s="0" t="n"/>
      <c r="YG2" s="0" t="n"/>
      <c r="YH2" s="0" t="n"/>
      <c r="YI2" s="0" t="n"/>
      <c r="YJ2" s="0" t="n"/>
      <c r="YK2" s="0" t="n"/>
      <c r="YL2" s="0" t="n"/>
      <c r="YM2" s="0" t="n"/>
      <c r="YN2" s="0" t="n"/>
      <c r="YO2" s="0" t="n"/>
      <c r="YP2" s="0" t="n"/>
      <c r="YQ2" s="0" t="n"/>
      <c r="YR2" s="0" t="n"/>
      <c r="YS2" s="0" t="n"/>
      <c r="YT2" s="0" t="n"/>
      <c r="YU2" s="0" t="n"/>
      <c r="YV2" s="0" t="n"/>
      <c r="YW2" s="0" t="n"/>
      <c r="YX2" s="0" t="n"/>
      <c r="YY2" s="0" t="n"/>
      <c r="YZ2" s="0" t="n"/>
      <c r="ZA2" s="0" t="n"/>
      <c r="ZB2" s="0" t="n"/>
      <c r="ZC2" s="0" t="n"/>
      <c r="ZD2" s="0" t="n"/>
      <c r="ZE2" s="0" t="n"/>
      <c r="ZF2" s="0" t="n"/>
      <c r="ZG2" s="0" t="n"/>
      <c r="ZH2" s="0" t="n"/>
      <c r="ZI2" s="0" t="n"/>
      <c r="ZJ2" s="0" t="n"/>
      <c r="ZK2" s="0" t="n"/>
      <c r="ZL2" s="0" t="n"/>
      <c r="ZM2" s="0" t="n"/>
      <c r="ZN2" s="0" t="n"/>
      <c r="ZO2" s="0" t="n"/>
      <c r="ZP2" s="0" t="n"/>
      <c r="ZQ2" s="0" t="n"/>
      <c r="ZR2" s="0" t="n"/>
      <c r="ZS2" s="0" t="n"/>
      <c r="ZT2" s="0" t="n"/>
      <c r="ZU2" s="0" t="n"/>
      <c r="ZV2" s="0" t="n"/>
      <c r="ZW2" s="0" t="n"/>
      <c r="ZX2" s="0" t="n"/>
      <c r="ZY2" s="0" t="n"/>
      <c r="ZZ2" s="0" t="n"/>
      <c r="AAA2" s="0" t="n"/>
      <c r="AAB2" s="0" t="n"/>
      <c r="AAC2" s="0" t="n"/>
      <c r="AAD2" s="0" t="n"/>
      <c r="AAE2" s="0" t="n"/>
      <c r="AAF2" s="0" t="n"/>
      <c r="AAG2" s="0" t="n"/>
      <c r="AAH2" s="0" t="n"/>
      <c r="AAI2" s="0" t="n"/>
      <c r="AAJ2" s="0" t="n"/>
      <c r="AAK2" s="0" t="n"/>
      <c r="AAL2" s="0" t="n"/>
      <c r="AAM2" s="0" t="n"/>
      <c r="AAN2" s="0" t="n"/>
      <c r="AAO2" s="0" t="n"/>
      <c r="AAP2" s="0" t="n"/>
      <c r="AAQ2" s="0" t="n"/>
      <c r="AAR2" s="0" t="n"/>
      <c r="AAS2" s="0" t="n"/>
      <c r="AAT2" s="0" t="n"/>
      <c r="AAU2" s="0" t="n"/>
      <c r="AAV2" s="0" t="n"/>
      <c r="AAW2" s="0" t="n"/>
      <c r="AAX2" s="0" t="n"/>
      <c r="AAY2" s="0" t="n"/>
      <c r="AAZ2" s="0" t="n"/>
      <c r="ABA2" s="0" t="n"/>
      <c r="ABB2" s="0" t="n"/>
      <c r="ABC2" s="0" t="n"/>
      <c r="ABD2" s="0" t="n"/>
      <c r="ABE2" s="0" t="n"/>
      <c r="ABF2" s="0" t="n"/>
      <c r="ABG2" s="0" t="n"/>
      <c r="ABH2" s="0" t="n"/>
      <c r="ABI2" s="0" t="n"/>
      <c r="ABJ2" s="0" t="n"/>
      <c r="ABK2" s="0" t="n"/>
      <c r="ABL2" s="0" t="n"/>
      <c r="ABM2" s="0" t="n"/>
      <c r="ABN2" s="0" t="n"/>
      <c r="ABO2" s="0" t="n"/>
      <c r="ABP2" s="0" t="n"/>
      <c r="ABQ2" s="0" t="n"/>
      <c r="ABR2" s="0" t="n"/>
      <c r="ABS2" s="0" t="n"/>
      <c r="ABT2" s="0" t="n"/>
      <c r="ABU2" s="0" t="n"/>
      <c r="ABV2" s="0" t="n"/>
      <c r="ABW2" s="0" t="n"/>
      <c r="ABX2" s="0" t="n"/>
      <c r="ABY2" s="0" t="n"/>
      <c r="ABZ2" s="0" t="n"/>
      <c r="ACA2" s="0" t="n"/>
      <c r="ACB2" s="0" t="n"/>
      <c r="ACC2" s="0" t="n"/>
      <c r="ACD2" s="0" t="n"/>
      <c r="ACE2" s="0" t="n"/>
      <c r="ACF2" s="0" t="n"/>
      <c r="ACG2" s="0" t="n"/>
      <c r="ACH2" s="0" t="n"/>
      <c r="ACI2" s="0" t="n"/>
      <c r="ACJ2" s="0" t="n"/>
      <c r="ACK2" s="0" t="n"/>
      <c r="ACL2" s="0" t="n"/>
      <c r="ACM2" s="0" t="n"/>
      <c r="ACN2" s="0" t="n"/>
      <c r="ACO2" s="0" t="n"/>
      <c r="ACP2" s="0" t="n"/>
      <c r="ACQ2" s="0" t="n"/>
      <c r="ACR2" s="0" t="n"/>
      <c r="ACS2" s="0" t="n"/>
      <c r="ACT2" s="0" t="n"/>
      <c r="ACU2" s="0" t="n"/>
      <c r="ACV2" s="0" t="n"/>
      <c r="ACW2" s="0" t="n"/>
      <c r="ACX2" s="0" t="n"/>
      <c r="ACY2" s="0" t="n"/>
      <c r="ACZ2" s="0" t="n"/>
      <c r="ADA2" s="0" t="n"/>
      <c r="ADB2" s="0" t="n"/>
      <c r="ADC2" s="0" t="n"/>
      <c r="ADD2" s="0" t="n"/>
      <c r="ADE2" s="0" t="n"/>
      <c r="ADF2" s="0" t="n"/>
      <c r="ADG2" s="0" t="n"/>
      <c r="ADH2" s="0" t="n"/>
      <c r="ADI2" s="0" t="n"/>
      <c r="ADJ2" s="0" t="n"/>
      <c r="ADK2" s="0" t="n"/>
      <c r="ADL2" s="0" t="n"/>
      <c r="ADM2" s="0" t="n"/>
      <c r="ADN2" s="0" t="n"/>
      <c r="ADO2" s="0" t="n"/>
      <c r="ADP2" s="0" t="n"/>
      <c r="ADQ2" s="0" t="n"/>
      <c r="ADR2" s="0" t="n"/>
      <c r="ADS2" s="0" t="n"/>
      <c r="ADT2" s="0" t="n"/>
      <c r="ADU2" s="0" t="n"/>
      <c r="ADV2" s="0" t="n"/>
      <c r="ADW2" s="0" t="n"/>
      <c r="ADX2" s="0" t="n"/>
      <c r="ADY2" s="0" t="n"/>
      <c r="ADZ2" s="0" t="n"/>
      <c r="AEA2" s="0" t="n"/>
      <c r="AEB2" s="0" t="n"/>
      <c r="AEC2" s="0" t="n"/>
      <c r="AED2" s="0" t="n"/>
      <c r="AEE2" s="0" t="n"/>
      <c r="AEF2" s="0" t="n"/>
      <c r="AEG2" s="0" t="n"/>
      <c r="AEH2" s="0" t="n"/>
      <c r="AEI2" s="0" t="n"/>
      <c r="AEJ2" s="0" t="n"/>
      <c r="AEK2" s="0" t="n"/>
      <c r="AEL2" s="0" t="n"/>
      <c r="AEM2" s="0" t="n"/>
      <c r="AEN2" s="0" t="n"/>
      <c r="AEO2" s="0" t="n"/>
      <c r="AEP2" s="0" t="n"/>
      <c r="AEQ2" s="0" t="n"/>
      <c r="AER2" s="0" t="n"/>
      <c r="AES2" s="0" t="n"/>
      <c r="AET2" s="0" t="n"/>
      <c r="AEU2" s="0" t="n"/>
      <c r="AEV2" s="0" t="n"/>
      <c r="AEW2" s="0" t="n"/>
      <c r="AEX2" s="0" t="n"/>
      <c r="AEY2" s="0" t="n"/>
      <c r="AEZ2" s="0" t="n"/>
      <c r="AFA2" s="0" t="n"/>
      <c r="AFB2" s="0" t="n"/>
      <c r="AFC2" s="0" t="n"/>
      <c r="AFD2" s="0" t="n"/>
      <c r="AFE2" s="0" t="n"/>
      <c r="AFF2" s="0" t="n"/>
      <c r="AFG2" s="0" t="n"/>
      <c r="AFH2" s="0" t="n"/>
      <c r="AFI2" s="0" t="n"/>
      <c r="AFJ2" s="0" t="n"/>
      <c r="AFK2" s="0" t="n"/>
      <c r="AFL2" s="0" t="n"/>
      <c r="AFM2" s="0" t="n"/>
      <c r="AFN2" s="0" t="n"/>
      <c r="AFO2" s="0" t="n"/>
      <c r="AFP2" s="0" t="n"/>
      <c r="AFQ2" s="0" t="n"/>
      <c r="AFR2" s="0" t="n"/>
      <c r="AFS2" s="0" t="n"/>
      <c r="AFT2" s="0" t="n"/>
      <c r="AFU2" s="0" t="n"/>
      <c r="AFV2" s="0" t="n"/>
      <c r="AFW2" s="0" t="n"/>
      <c r="AFX2" s="0" t="n"/>
      <c r="AFY2" s="0" t="n"/>
      <c r="AFZ2" s="0" t="n"/>
      <c r="AGA2" s="0" t="n"/>
      <c r="AGB2" s="0" t="n"/>
      <c r="AGC2" s="0" t="n"/>
      <c r="AGD2" s="0" t="n"/>
      <c r="AGE2" s="0" t="n"/>
      <c r="AGF2" s="0" t="n"/>
      <c r="AGG2" s="0" t="n"/>
      <c r="AGH2" s="0" t="n"/>
      <c r="AGI2" s="0" t="n"/>
      <c r="AGJ2" s="0" t="n"/>
      <c r="AGK2" s="0" t="n"/>
      <c r="AGL2" s="0" t="n"/>
      <c r="AGM2" s="0" t="n"/>
      <c r="AGN2" s="0" t="n"/>
      <c r="AGO2" s="0" t="n"/>
      <c r="AGP2" s="0" t="n"/>
      <c r="AGQ2" s="0" t="n"/>
      <c r="AGR2" s="0" t="n"/>
      <c r="AGS2" s="0" t="n"/>
      <c r="AGT2" s="0" t="n"/>
      <c r="AGU2" s="0" t="n"/>
      <c r="AGV2" s="0" t="n"/>
      <c r="AGW2" s="0" t="n"/>
      <c r="AGX2" s="0" t="n"/>
      <c r="AGY2" s="0" t="n"/>
      <c r="AGZ2" s="0" t="n"/>
      <c r="AHA2" s="0" t="n"/>
      <c r="AHB2" s="0" t="n"/>
      <c r="AHC2" s="0" t="n"/>
      <c r="AHD2" s="0" t="n"/>
      <c r="AHE2" s="0" t="n"/>
      <c r="AHF2" s="0" t="n"/>
      <c r="AHG2" s="0" t="n"/>
      <c r="AHH2" s="0" t="n"/>
      <c r="AHI2" s="0" t="n"/>
      <c r="AHJ2" s="0" t="n"/>
      <c r="AHK2" s="0" t="n"/>
      <c r="AHL2" s="0" t="n"/>
      <c r="AHM2" s="0" t="n"/>
      <c r="AHN2" s="0" t="n"/>
      <c r="AHO2" s="0" t="n"/>
      <c r="AHP2" s="0" t="n"/>
      <c r="AHQ2" s="0" t="n"/>
      <c r="AHR2" s="0" t="n"/>
      <c r="AHS2" s="0" t="n"/>
      <c r="AHT2" s="0" t="n"/>
      <c r="AHU2" s="0" t="n"/>
      <c r="AHV2" s="0" t="n"/>
      <c r="AHW2" s="0" t="n"/>
      <c r="AHX2" s="0" t="n"/>
      <c r="AHY2" s="0" t="n"/>
      <c r="AHZ2" s="0" t="n"/>
      <c r="AIA2" s="0" t="n"/>
      <c r="AIB2" s="0" t="n"/>
      <c r="AIC2" s="0" t="n"/>
      <c r="AID2" s="0" t="n"/>
      <c r="AIE2" s="0" t="n"/>
      <c r="AIF2" s="0" t="n"/>
      <c r="AIG2" s="0" t="n"/>
      <c r="AIH2" s="0" t="n"/>
      <c r="AII2" s="0" t="n"/>
      <c r="AIJ2" s="0" t="n"/>
      <c r="AIK2" s="0" t="n"/>
      <c r="AIL2" s="0" t="n"/>
      <c r="AIM2" s="0" t="n"/>
      <c r="AIN2" s="0" t="n"/>
      <c r="AIO2" s="0" t="n"/>
      <c r="AIP2" s="0" t="n"/>
      <c r="AIQ2" s="0" t="n"/>
      <c r="AIR2" s="0" t="n"/>
      <c r="AIS2" s="0" t="n"/>
      <c r="AIT2" s="0" t="n"/>
      <c r="AIU2" s="0" t="n"/>
      <c r="AIV2" s="0" t="n"/>
      <c r="AIW2" s="0" t="n"/>
      <c r="AIX2" s="0" t="n"/>
      <c r="AIY2" s="0" t="n"/>
      <c r="AIZ2" s="0" t="n"/>
      <c r="AJA2" s="0" t="n"/>
      <c r="AJB2" s="0" t="n"/>
      <c r="AJC2" s="0" t="n"/>
      <c r="AJD2" s="0" t="n"/>
      <c r="AJE2" s="0" t="n"/>
      <c r="AJF2" s="0" t="n"/>
      <c r="AJG2" s="0" t="n"/>
      <c r="AJH2" s="0" t="n"/>
      <c r="AJI2" s="0" t="n"/>
      <c r="AJJ2" s="0" t="n"/>
      <c r="AJK2" s="0" t="n"/>
      <c r="AJL2" s="0" t="n"/>
      <c r="AJM2" s="0" t="n"/>
      <c r="AJN2" s="0" t="n"/>
      <c r="AJO2" s="0" t="n"/>
      <c r="AJP2" s="0" t="n"/>
      <c r="AJQ2" s="0" t="n"/>
      <c r="AJR2" s="0" t="n"/>
      <c r="AJS2" s="0" t="n"/>
      <c r="AJT2" s="0" t="n"/>
      <c r="AJU2" s="0" t="n"/>
      <c r="AJV2" s="0" t="n"/>
      <c r="AJW2" s="0" t="n"/>
      <c r="AJX2" s="0" t="n"/>
      <c r="AJY2" s="0" t="n"/>
      <c r="AJZ2" s="0" t="n"/>
      <c r="AKA2" s="0" t="n"/>
      <c r="AKB2" s="0" t="n"/>
      <c r="AKC2" s="0" t="n"/>
      <c r="AKD2" s="0" t="n"/>
      <c r="AKE2" s="0" t="n"/>
      <c r="AKF2" s="0" t="n"/>
      <c r="AKG2" s="0" t="n"/>
      <c r="AKH2" s="0" t="n"/>
      <c r="AKI2" s="0" t="n"/>
      <c r="AKJ2" s="0" t="n"/>
      <c r="AKK2" s="0" t="n"/>
      <c r="AKL2" s="0" t="n"/>
      <c r="AKM2" s="0" t="n"/>
      <c r="AKN2" s="0" t="n"/>
      <c r="AKO2" s="0" t="n"/>
      <c r="AKP2" s="0" t="n"/>
      <c r="AKQ2" s="0" t="n"/>
      <c r="AKR2" s="0" t="n"/>
      <c r="AKS2" s="0" t="n"/>
      <c r="AKT2" s="0" t="n"/>
      <c r="AKU2" s="0" t="n"/>
      <c r="AKV2" s="0" t="n"/>
      <c r="AKW2" s="0" t="n"/>
      <c r="AKX2" s="0" t="n"/>
      <c r="AKY2" s="0" t="n"/>
      <c r="AKZ2" s="0" t="n"/>
      <c r="ALA2" s="0" t="n"/>
      <c r="ALB2" s="0" t="n"/>
      <c r="ALC2" s="0" t="n"/>
      <c r="ALD2" s="0" t="n"/>
      <c r="ALE2" s="0" t="n"/>
      <c r="ALF2" s="0" t="n"/>
      <c r="ALG2" s="0" t="n"/>
      <c r="ALH2" s="0" t="n"/>
      <c r="ALI2" s="0" t="n"/>
      <c r="ALJ2" s="0" t="n"/>
      <c r="ALK2" s="0" t="n"/>
      <c r="ALL2" s="0" t="n"/>
      <c r="ALM2" s="0" t="n"/>
      <c r="ALN2" s="0" t="n"/>
      <c r="ALO2" s="0" t="n"/>
      <c r="ALP2" s="0" t="n"/>
      <c r="ALQ2" s="0" t="n"/>
      <c r="ALR2" s="0" t="n"/>
      <c r="ALS2" s="0" t="n"/>
      <c r="ALT2" s="0" t="n"/>
      <c r="ALU2" s="0" t="n"/>
      <c r="ALV2" s="0" t="n"/>
      <c r="ALW2" s="0" t="n"/>
      <c r="ALX2" s="0" t="n"/>
      <c r="ALY2" s="0" t="n"/>
      <c r="ALZ2" s="0" t="n"/>
      <c r="AMA2" s="0" t="n"/>
      <c r="AMB2" s="0" t="n"/>
      <c r="AMC2" s="0" t="n"/>
      <c r="AMD2" s="0" t="n"/>
      <c r="AME2" s="0" t="n"/>
      <c r="AMF2" s="0" t="n"/>
      <c r="AMG2" s="0" t="n"/>
      <c r="AMH2" s="0" t="n"/>
      <c r="AMI2" s="0" t="n"/>
      <c r="AMJ2" s="0" t="n"/>
      <c r="AMK2" s="0" t="n"/>
    </row>
    <row outlineLevel="0" r="4">
      <c r="A4" s="46" t="s">
        <v>456</v>
      </c>
      <c r="B4" s="46" t="n"/>
      <c r="C4" s="46" t="n"/>
      <c r="D4" s="46" t="n"/>
      <c r="K4" s="0" t="n"/>
      <c r="L4" s="0" t="n"/>
      <c r="M4" s="0" t="n"/>
      <c r="N4" s="0" t="n"/>
      <c r="O4" s="0" t="n"/>
      <c r="P4" s="0" t="n"/>
      <c r="Q4" s="0" t="n"/>
      <c r="R4" s="0" t="n"/>
      <c r="S4" s="0" t="n"/>
      <c r="T4" s="0" t="n"/>
      <c r="U4" s="0" t="n"/>
      <c r="V4" s="0" t="n"/>
      <c r="W4" s="0" t="n"/>
      <c r="X4" s="0" t="n"/>
      <c r="Y4" s="0" t="n"/>
      <c r="Z4" s="0" t="n"/>
      <c r="AA4" s="0" t="n"/>
      <c r="AB4" s="0" t="n"/>
      <c r="AC4" s="0" t="n"/>
      <c r="AD4" s="0" t="n"/>
      <c r="AE4" s="0" t="n"/>
      <c r="AF4" s="0" t="n"/>
      <c r="AG4" s="0" t="n"/>
      <c r="AH4" s="0" t="n"/>
      <c r="AI4" s="0" t="n"/>
      <c r="AJ4" s="0" t="n"/>
      <c r="AK4" s="0" t="n"/>
      <c r="AL4" s="0" t="n"/>
      <c r="AM4" s="0" t="n"/>
      <c r="AN4" s="0" t="n"/>
      <c r="AO4" s="0" t="n"/>
      <c r="AP4" s="0" t="n"/>
      <c r="AQ4" s="0" t="n"/>
      <c r="AR4" s="0" t="n"/>
      <c r="AS4" s="0" t="n"/>
      <c r="AT4" s="0" t="n"/>
      <c r="AU4" s="0" t="n"/>
      <c r="AV4" s="0" t="n"/>
      <c r="AW4" s="0" t="n"/>
      <c r="AX4" s="0" t="n"/>
      <c r="AY4" s="0" t="n"/>
      <c r="AZ4" s="0" t="n"/>
      <c r="BA4" s="0" t="n"/>
      <c r="BB4" s="0" t="n"/>
      <c r="BC4" s="0" t="n"/>
      <c r="BD4" s="0" t="n"/>
      <c r="BE4" s="0" t="n"/>
      <c r="BF4" s="0" t="n"/>
      <c r="BG4" s="0" t="n"/>
      <c r="BH4" s="0" t="n"/>
      <c r="BI4" s="0" t="n"/>
      <c r="BJ4" s="0" t="n"/>
      <c r="BK4" s="0" t="n"/>
      <c r="BL4" s="0" t="n"/>
      <c r="BM4" s="0" t="n"/>
      <c r="BN4" s="0" t="n"/>
      <c r="BO4" s="0" t="n"/>
      <c r="BP4" s="0" t="n"/>
      <c r="BQ4" s="0" t="n"/>
      <c r="BR4" s="0" t="n"/>
      <c r="BS4" s="0" t="n"/>
      <c r="BT4" s="0" t="n"/>
      <c r="BU4" s="0" t="n"/>
      <c r="BV4" s="0" t="n"/>
      <c r="BW4" s="0" t="n"/>
      <c r="BX4" s="0" t="n"/>
      <c r="BY4" s="0" t="n"/>
      <c r="BZ4" s="0" t="n"/>
      <c r="CA4" s="0" t="n"/>
      <c r="CB4" s="0" t="n"/>
      <c r="CC4" s="0" t="n"/>
      <c r="CD4" s="0" t="n"/>
      <c r="CE4" s="0" t="n"/>
      <c r="CF4" s="0" t="n"/>
      <c r="CG4" s="0" t="n"/>
      <c r="CH4" s="0" t="n"/>
      <c r="CI4" s="0" t="n"/>
      <c r="CJ4" s="0" t="n"/>
      <c r="CK4" s="0" t="n"/>
      <c r="CL4" s="0" t="n"/>
      <c r="CM4" s="0" t="n"/>
      <c r="CN4" s="0" t="n"/>
      <c r="CO4" s="0" t="n"/>
      <c r="CP4" s="0" t="n"/>
      <c r="CQ4" s="0" t="n"/>
      <c r="CR4" s="0" t="n"/>
      <c r="CS4" s="0" t="n"/>
      <c r="CT4" s="0" t="n"/>
      <c r="CU4" s="0" t="n"/>
      <c r="CV4" s="0" t="n"/>
      <c r="CW4" s="0" t="n"/>
      <c r="CX4" s="0" t="n"/>
      <c r="CY4" s="0" t="n"/>
      <c r="CZ4" s="0" t="n"/>
      <c r="DA4" s="0" t="n"/>
      <c r="DB4" s="0" t="n"/>
      <c r="DC4" s="0" t="n"/>
      <c r="DD4" s="0" t="n"/>
      <c r="DE4" s="0" t="n"/>
      <c r="DF4" s="0" t="n"/>
      <c r="DG4" s="0" t="n"/>
      <c r="DH4" s="0" t="n"/>
      <c r="DI4" s="0" t="n"/>
      <c r="DJ4" s="0" t="n"/>
      <c r="DK4" s="0" t="n"/>
      <c r="DL4" s="0" t="n"/>
      <c r="DM4" s="0" t="n"/>
      <c r="DN4" s="0" t="n"/>
      <c r="DO4" s="0" t="n"/>
      <c r="DP4" s="0" t="n"/>
      <c r="DQ4" s="0" t="n"/>
      <c r="DR4" s="0" t="n"/>
      <c r="DS4" s="0" t="n"/>
      <c r="DT4" s="0" t="n"/>
      <c r="DU4" s="0" t="n"/>
      <c r="DV4" s="0" t="n"/>
      <c r="DW4" s="0" t="n"/>
      <c r="DX4" s="0" t="n"/>
      <c r="DY4" s="0" t="n"/>
      <c r="DZ4" s="0" t="n"/>
      <c r="EA4" s="0" t="n"/>
      <c r="EB4" s="0" t="n"/>
      <c r="EC4" s="0" t="n"/>
      <c r="ED4" s="0" t="n"/>
      <c r="EE4" s="0" t="n"/>
      <c r="EF4" s="0" t="n"/>
      <c r="EG4" s="0" t="n"/>
      <c r="EH4" s="0" t="n"/>
      <c r="EI4" s="0" t="n"/>
      <c r="EJ4" s="0" t="n"/>
      <c r="EK4" s="0" t="n"/>
      <c r="EL4" s="0" t="n"/>
      <c r="EM4" s="0" t="n"/>
      <c r="EN4" s="0" t="n"/>
      <c r="EO4" s="0" t="n"/>
      <c r="EP4" s="0" t="n"/>
      <c r="EQ4" s="0" t="n"/>
      <c r="ER4" s="0" t="n"/>
      <c r="ES4" s="0" t="n"/>
      <c r="ET4" s="0" t="n"/>
      <c r="EU4" s="0" t="n"/>
      <c r="EV4" s="0" t="n"/>
      <c r="EW4" s="0" t="n"/>
      <c r="EX4" s="0" t="n"/>
      <c r="EY4" s="0" t="n"/>
      <c r="EZ4" s="0" t="n"/>
      <c r="FA4" s="0" t="n"/>
      <c r="FB4" s="0" t="n"/>
      <c r="FC4" s="0" t="n"/>
      <c r="FD4" s="0" t="n"/>
      <c r="FE4" s="0" t="n"/>
      <c r="FF4" s="0" t="n"/>
      <c r="FG4" s="0" t="n"/>
      <c r="FH4" s="0" t="n"/>
      <c r="FI4" s="0" t="n"/>
      <c r="FJ4" s="0" t="n"/>
      <c r="FK4" s="0" t="n"/>
      <c r="FL4" s="0" t="n"/>
      <c r="FM4" s="0" t="n"/>
      <c r="FN4" s="0" t="n"/>
      <c r="FO4" s="0" t="n"/>
      <c r="FP4" s="0" t="n"/>
      <c r="FQ4" s="0" t="n"/>
      <c r="FR4" s="0" t="n"/>
      <c r="FS4" s="0" t="n"/>
      <c r="FT4" s="0" t="n"/>
      <c r="FU4" s="0" t="n"/>
      <c r="FV4" s="0" t="n"/>
      <c r="FW4" s="0" t="n"/>
      <c r="FX4" s="0" t="n"/>
      <c r="FY4" s="0" t="n"/>
      <c r="FZ4" s="0" t="n"/>
      <c r="GA4" s="0" t="n"/>
      <c r="GB4" s="0" t="n"/>
      <c r="GC4" s="0" t="n"/>
      <c r="GD4" s="0" t="n"/>
      <c r="GE4" s="0" t="n"/>
      <c r="GF4" s="0" t="n"/>
      <c r="GG4" s="0" t="n"/>
      <c r="GH4" s="0" t="n"/>
      <c r="GI4" s="0" t="n"/>
      <c r="GJ4" s="0" t="n"/>
      <c r="GK4" s="0" t="n"/>
      <c r="GL4" s="0" t="n"/>
      <c r="GM4" s="0" t="n"/>
      <c r="GN4" s="0" t="n"/>
      <c r="GO4" s="0" t="n"/>
      <c r="GP4" s="0" t="n"/>
      <c r="GQ4" s="0" t="n"/>
      <c r="GR4" s="0" t="n"/>
      <c r="GS4" s="0" t="n"/>
      <c r="GT4" s="0" t="n"/>
      <c r="GU4" s="0" t="n"/>
      <c r="GV4" s="0" t="n"/>
      <c r="GW4" s="0" t="n"/>
      <c r="GX4" s="0" t="n"/>
      <c r="GY4" s="0" t="n"/>
      <c r="GZ4" s="0" t="n"/>
      <c r="HA4" s="0" t="n"/>
      <c r="HB4" s="0" t="n"/>
      <c r="HC4" s="0" t="n"/>
      <c r="HD4" s="0" t="n"/>
      <c r="HE4" s="0" t="n"/>
      <c r="HF4" s="0" t="n"/>
      <c r="HG4" s="0" t="n"/>
      <c r="HH4" s="0" t="n"/>
      <c r="HI4" s="0" t="n"/>
      <c r="HJ4" s="0" t="n"/>
      <c r="HK4" s="0" t="n"/>
      <c r="HL4" s="0" t="n"/>
      <c r="HM4" s="0" t="n"/>
      <c r="HN4" s="0" t="n"/>
      <c r="HO4" s="0" t="n"/>
      <c r="HP4" s="0" t="n"/>
      <c r="HQ4" s="0" t="n"/>
      <c r="HR4" s="0" t="n"/>
      <c r="HS4" s="0" t="n"/>
      <c r="HT4" s="0" t="n"/>
      <c r="HU4" s="0" t="n"/>
      <c r="HV4" s="0" t="n"/>
      <c r="HW4" s="0" t="n"/>
      <c r="HX4" s="0" t="n"/>
      <c r="HY4" s="0" t="n"/>
      <c r="HZ4" s="0" t="n"/>
      <c r="IA4" s="0" t="n"/>
      <c r="IB4" s="0" t="n"/>
      <c r="IC4" s="0" t="n"/>
      <c r="ID4" s="0" t="n"/>
      <c r="IE4" s="0" t="n"/>
      <c r="IF4" s="0" t="n"/>
      <c r="IG4" s="0" t="n"/>
      <c r="IH4" s="0" t="n"/>
      <c r="II4" s="0" t="n"/>
      <c r="IJ4" s="0" t="n"/>
      <c r="IK4" s="0" t="n"/>
      <c r="IL4" s="0" t="n"/>
      <c r="IM4" s="0" t="n"/>
      <c r="IN4" s="0" t="n"/>
      <c r="IO4" s="0" t="n"/>
      <c r="IP4" s="0" t="n"/>
      <c r="IQ4" s="0" t="n"/>
      <c r="IR4" s="0" t="n"/>
      <c r="IS4" s="0" t="n"/>
      <c r="IT4" s="0" t="n"/>
      <c r="IU4" s="0" t="n"/>
      <c r="IV4" s="0" t="n"/>
      <c r="IW4" s="0" t="n"/>
      <c r="IX4" s="0" t="n"/>
      <c r="IY4" s="0" t="n"/>
      <c r="IZ4" s="0" t="n"/>
      <c r="JA4" s="0" t="n"/>
      <c r="JB4" s="0" t="n"/>
      <c r="JC4" s="0" t="n"/>
      <c r="JD4" s="0" t="n"/>
      <c r="JE4" s="0" t="n"/>
      <c r="JF4" s="0" t="n"/>
      <c r="JG4" s="0" t="n"/>
      <c r="JH4" s="0" t="n"/>
      <c r="JI4" s="0" t="n"/>
      <c r="JJ4" s="0" t="n"/>
      <c r="JK4" s="0" t="n"/>
      <c r="JL4" s="0" t="n"/>
      <c r="JM4" s="0" t="n"/>
      <c r="JN4" s="0" t="n"/>
      <c r="JO4" s="0" t="n"/>
      <c r="JP4" s="0" t="n"/>
      <c r="JQ4" s="0" t="n"/>
      <c r="JR4" s="0" t="n"/>
      <c r="JS4" s="0" t="n"/>
      <c r="JT4" s="0" t="n"/>
      <c r="JU4" s="0" t="n"/>
      <c r="JV4" s="0" t="n"/>
      <c r="JW4" s="0" t="n"/>
      <c r="JX4" s="0" t="n"/>
      <c r="JY4" s="0" t="n"/>
      <c r="JZ4" s="0" t="n"/>
      <c r="KA4" s="0" t="n"/>
      <c r="KB4" s="0" t="n"/>
      <c r="KC4" s="0" t="n"/>
      <c r="KD4" s="0" t="n"/>
      <c r="KE4" s="0" t="n"/>
      <c r="KF4" s="0" t="n"/>
      <c r="KG4" s="0" t="n"/>
      <c r="KH4" s="0" t="n"/>
      <c r="KI4" s="0" t="n"/>
      <c r="KJ4" s="0" t="n"/>
      <c r="KK4" s="0" t="n"/>
      <c r="KL4" s="0" t="n"/>
      <c r="KM4" s="0" t="n"/>
      <c r="KN4" s="0" t="n"/>
      <c r="KO4" s="0" t="n"/>
      <c r="KP4" s="0" t="n"/>
      <c r="KQ4" s="0" t="n"/>
      <c r="KR4" s="0" t="n"/>
      <c r="KS4" s="0" t="n"/>
      <c r="KT4" s="0" t="n"/>
      <c r="KU4" s="0" t="n"/>
      <c r="KV4" s="0" t="n"/>
      <c r="KW4" s="0" t="n"/>
      <c r="KX4" s="0" t="n"/>
      <c r="KY4" s="0" t="n"/>
      <c r="KZ4" s="0" t="n"/>
      <c r="LA4" s="0" t="n"/>
      <c r="LB4" s="0" t="n"/>
      <c r="LC4" s="0" t="n"/>
      <c r="LD4" s="0" t="n"/>
      <c r="LE4" s="0" t="n"/>
      <c r="LF4" s="0" t="n"/>
      <c r="LG4" s="0" t="n"/>
      <c r="LH4" s="0" t="n"/>
      <c r="LI4" s="0" t="n"/>
      <c r="LJ4" s="0" t="n"/>
      <c r="LK4" s="0" t="n"/>
      <c r="LL4" s="0" t="n"/>
      <c r="LM4" s="0" t="n"/>
      <c r="LN4" s="0" t="n"/>
      <c r="LO4" s="0" t="n"/>
      <c r="LP4" s="0" t="n"/>
      <c r="LQ4" s="0" t="n"/>
      <c r="LR4" s="0" t="n"/>
      <c r="LS4" s="0" t="n"/>
      <c r="LT4" s="0" t="n"/>
      <c r="LU4" s="0" t="n"/>
      <c r="LV4" s="0" t="n"/>
      <c r="LW4" s="0" t="n"/>
      <c r="LX4" s="0" t="n"/>
      <c r="LY4" s="0" t="n"/>
      <c r="LZ4" s="0" t="n"/>
      <c r="MA4" s="0" t="n"/>
      <c r="MB4" s="0" t="n"/>
      <c r="MC4" s="0" t="n"/>
      <c r="MD4" s="0" t="n"/>
      <c r="ME4" s="0" t="n"/>
      <c r="MF4" s="0" t="n"/>
      <c r="MG4" s="0" t="n"/>
      <c r="MH4" s="0" t="n"/>
      <c r="MI4" s="0" t="n"/>
      <c r="MJ4" s="0" t="n"/>
      <c r="MK4" s="0" t="n"/>
      <c r="ML4" s="0" t="n"/>
      <c r="MM4" s="0" t="n"/>
      <c r="MN4" s="0" t="n"/>
      <c r="MO4" s="0" t="n"/>
      <c r="MP4" s="0" t="n"/>
      <c r="MQ4" s="0" t="n"/>
      <c r="MR4" s="0" t="n"/>
      <c r="MS4" s="0" t="n"/>
      <c r="MT4" s="0" t="n"/>
      <c r="MU4" s="0" t="n"/>
      <c r="MV4" s="0" t="n"/>
      <c r="MW4" s="0" t="n"/>
      <c r="MX4" s="0" t="n"/>
      <c r="MY4" s="0" t="n"/>
      <c r="MZ4" s="0" t="n"/>
      <c r="NA4" s="0" t="n"/>
      <c r="NB4" s="0" t="n"/>
      <c r="NC4" s="0" t="n"/>
      <c r="ND4" s="0" t="n"/>
      <c r="NE4" s="0" t="n"/>
      <c r="NF4" s="0" t="n"/>
      <c r="NG4" s="0" t="n"/>
      <c r="NH4" s="0" t="n"/>
      <c r="NI4" s="0" t="n"/>
      <c r="NJ4" s="0" t="n"/>
      <c r="NK4" s="0" t="n"/>
      <c r="NL4" s="0" t="n"/>
      <c r="NM4" s="0" t="n"/>
      <c r="NN4" s="0" t="n"/>
      <c r="NO4" s="0" t="n"/>
      <c r="NP4" s="0" t="n"/>
      <c r="NQ4" s="0" t="n"/>
      <c r="NR4" s="0" t="n"/>
      <c r="NS4" s="0" t="n"/>
      <c r="NT4" s="0" t="n"/>
      <c r="NU4" s="0" t="n"/>
      <c r="NV4" s="0" t="n"/>
      <c r="NW4" s="0" t="n"/>
      <c r="NX4" s="0" t="n"/>
      <c r="NY4" s="0" t="n"/>
      <c r="NZ4" s="0" t="n"/>
      <c r="OA4" s="0" t="n"/>
      <c r="OB4" s="0" t="n"/>
      <c r="OC4" s="0" t="n"/>
      <c r="OD4" s="0" t="n"/>
      <c r="OE4" s="0" t="n"/>
      <c r="OF4" s="0" t="n"/>
      <c r="OG4" s="0" t="n"/>
      <c r="OH4" s="0" t="n"/>
      <c r="OI4" s="0" t="n"/>
      <c r="OJ4" s="0" t="n"/>
      <c r="OK4" s="0" t="n"/>
      <c r="OL4" s="0" t="n"/>
      <c r="OM4" s="0" t="n"/>
      <c r="ON4" s="0" t="n"/>
      <c r="OO4" s="0" t="n"/>
      <c r="OP4" s="0" t="n"/>
      <c r="OQ4" s="0" t="n"/>
      <c r="OR4" s="0" t="n"/>
      <c r="OS4" s="0" t="n"/>
      <c r="OT4" s="0" t="n"/>
      <c r="OU4" s="0" t="n"/>
      <c r="OV4" s="0" t="n"/>
      <c r="OW4" s="0" t="n"/>
      <c r="OX4" s="0" t="n"/>
      <c r="OY4" s="0" t="n"/>
      <c r="OZ4" s="0" t="n"/>
      <c r="PA4" s="0" t="n"/>
      <c r="PB4" s="0" t="n"/>
      <c r="PC4" s="0" t="n"/>
      <c r="PD4" s="0" t="n"/>
      <c r="PE4" s="0" t="n"/>
      <c r="PF4" s="0" t="n"/>
      <c r="PG4" s="0" t="n"/>
      <c r="PH4" s="0" t="n"/>
      <c r="PI4" s="0" t="n"/>
      <c r="PJ4" s="0" t="n"/>
      <c r="PK4" s="0" t="n"/>
      <c r="PL4" s="0" t="n"/>
      <c r="PM4" s="0" t="n"/>
      <c r="PN4" s="0" t="n"/>
      <c r="PO4" s="0" t="n"/>
      <c r="PP4" s="0" t="n"/>
      <c r="PQ4" s="0" t="n"/>
      <c r="PR4" s="0" t="n"/>
      <c r="PS4" s="0" t="n"/>
      <c r="PT4" s="0" t="n"/>
      <c r="PU4" s="0" t="n"/>
      <c r="PV4" s="0" t="n"/>
      <c r="PW4" s="0" t="n"/>
      <c r="PX4" s="0" t="n"/>
      <c r="PY4" s="0" t="n"/>
      <c r="PZ4" s="0" t="n"/>
      <c r="QA4" s="0" t="n"/>
      <c r="QB4" s="0" t="n"/>
      <c r="QC4" s="0" t="n"/>
      <c r="QD4" s="0" t="n"/>
      <c r="QE4" s="0" t="n"/>
      <c r="QF4" s="0" t="n"/>
      <c r="QG4" s="0" t="n"/>
      <c r="QH4" s="0" t="n"/>
      <c r="QI4" s="0" t="n"/>
      <c r="QJ4" s="0" t="n"/>
      <c r="QK4" s="0" t="n"/>
      <c r="QL4" s="0" t="n"/>
      <c r="QM4" s="0" t="n"/>
      <c r="QN4" s="0" t="n"/>
      <c r="QO4" s="0" t="n"/>
      <c r="QP4" s="0" t="n"/>
      <c r="QQ4" s="0" t="n"/>
      <c r="QR4" s="0" t="n"/>
      <c r="QS4" s="0" t="n"/>
      <c r="QT4" s="0" t="n"/>
      <c r="QU4" s="0" t="n"/>
      <c r="QV4" s="0" t="n"/>
      <c r="QW4" s="0" t="n"/>
      <c r="QX4" s="0" t="n"/>
      <c r="QY4" s="0" t="n"/>
      <c r="QZ4" s="0" t="n"/>
      <c r="RA4" s="0" t="n"/>
      <c r="RB4" s="0" t="n"/>
      <c r="RC4" s="0" t="n"/>
      <c r="RD4" s="0" t="n"/>
      <c r="RE4" s="0" t="n"/>
      <c r="RF4" s="0" t="n"/>
      <c r="RG4" s="0" t="n"/>
      <c r="RH4" s="0" t="n"/>
      <c r="RI4" s="0" t="n"/>
      <c r="RJ4" s="0" t="n"/>
      <c r="RK4" s="0" t="n"/>
      <c r="RL4" s="0" t="n"/>
      <c r="RM4" s="0" t="n"/>
      <c r="RN4" s="0" t="n"/>
      <c r="RO4" s="0" t="n"/>
      <c r="RP4" s="0" t="n"/>
      <c r="RQ4" s="0" t="n"/>
      <c r="RR4" s="0" t="n"/>
      <c r="RS4" s="0" t="n"/>
      <c r="RT4" s="0" t="n"/>
      <c r="RU4" s="0" t="n"/>
      <c r="RV4" s="0" t="n"/>
      <c r="RW4" s="0" t="n"/>
      <c r="RX4" s="0" t="n"/>
      <c r="RY4" s="0" t="n"/>
      <c r="RZ4" s="0" t="n"/>
      <c r="SA4" s="0" t="n"/>
      <c r="SB4" s="0" t="n"/>
      <c r="SC4" s="0" t="n"/>
      <c r="SD4" s="0" t="n"/>
      <c r="SE4" s="0" t="n"/>
      <c r="SF4" s="0" t="n"/>
      <c r="SG4" s="0" t="n"/>
      <c r="SH4" s="0" t="n"/>
      <c r="SI4" s="0" t="n"/>
      <c r="SJ4" s="0" t="n"/>
      <c r="SK4" s="0" t="n"/>
      <c r="SL4" s="0" t="n"/>
      <c r="SM4" s="0" t="n"/>
      <c r="SN4" s="0" t="n"/>
      <c r="SO4" s="0" t="n"/>
      <c r="SP4" s="0" t="n"/>
      <c r="SQ4" s="0" t="n"/>
      <c r="SR4" s="0" t="n"/>
      <c r="SS4" s="0" t="n"/>
      <c r="ST4" s="0" t="n"/>
      <c r="SU4" s="0" t="n"/>
      <c r="SV4" s="0" t="n"/>
      <c r="SW4" s="0" t="n"/>
      <c r="SX4" s="0" t="n"/>
      <c r="SY4" s="0" t="n"/>
      <c r="SZ4" s="0" t="n"/>
      <c r="TA4" s="0" t="n"/>
      <c r="TB4" s="0" t="n"/>
      <c r="TC4" s="0" t="n"/>
      <c r="TD4" s="0" t="n"/>
      <c r="TE4" s="0" t="n"/>
      <c r="TF4" s="0" t="n"/>
      <c r="TG4" s="0" t="n"/>
      <c r="TH4" s="0" t="n"/>
      <c r="TI4" s="0" t="n"/>
      <c r="TJ4" s="0" t="n"/>
      <c r="TK4" s="0" t="n"/>
      <c r="TL4" s="0" t="n"/>
      <c r="TM4" s="0" t="n"/>
      <c r="TN4" s="0" t="n"/>
      <c r="TO4" s="0" t="n"/>
      <c r="TP4" s="0" t="n"/>
      <c r="TQ4" s="0" t="n"/>
      <c r="TR4" s="0" t="n"/>
      <c r="TS4" s="0" t="n"/>
      <c r="TT4" s="0" t="n"/>
      <c r="TU4" s="0" t="n"/>
      <c r="TV4" s="0" t="n"/>
      <c r="TW4" s="0" t="n"/>
      <c r="TX4" s="0" t="n"/>
      <c r="TY4" s="0" t="n"/>
      <c r="TZ4" s="0" t="n"/>
      <c r="UA4" s="0" t="n"/>
      <c r="UB4" s="0" t="n"/>
      <c r="UC4" s="0" t="n"/>
      <c r="UD4" s="0" t="n"/>
      <c r="UE4" s="0" t="n"/>
      <c r="UF4" s="0" t="n"/>
      <c r="UG4" s="0" t="n"/>
      <c r="UH4" s="0" t="n"/>
      <c r="UI4" s="0" t="n"/>
      <c r="UJ4" s="0" t="n"/>
      <c r="UK4" s="0" t="n"/>
      <c r="UL4" s="0" t="n"/>
      <c r="UM4" s="0" t="n"/>
      <c r="UN4" s="0" t="n"/>
      <c r="UO4" s="0" t="n"/>
      <c r="UP4" s="0" t="n"/>
      <c r="UQ4" s="0" t="n"/>
      <c r="UR4" s="0" t="n"/>
      <c r="US4" s="0" t="n"/>
      <c r="UT4" s="0" t="n"/>
      <c r="UU4" s="0" t="n"/>
      <c r="UV4" s="0" t="n"/>
      <c r="UW4" s="0" t="n"/>
      <c r="UX4" s="0" t="n"/>
      <c r="UY4" s="0" t="n"/>
      <c r="UZ4" s="0" t="n"/>
      <c r="VA4" s="0" t="n"/>
      <c r="VB4" s="0" t="n"/>
      <c r="VC4" s="0" t="n"/>
      <c r="VD4" s="0" t="n"/>
      <c r="VE4" s="0" t="n"/>
      <c r="VF4" s="0" t="n"/>
      <c r="VG4" s="0" t="n"/>
      <c r="VH4" s="0" t="n"/>
      <c r="VI4" s="0" t="n"/>
      <c r="VJ4" s="0" t="n"/>
      <c r="VK4" s="0" t="n"/>
      <c r="VL4" s="0" t="n"/>
      <c r="VM4" s="0" t="n"/>
      <c r="VN4" s="0" t="n"/>
      <c r="VO4" s="0" t="n"/>
      <c r="VP4" s="0" t="n"/>
      <c r="VQ4" s="0" t="n"/>
      <c r="VR4" s="0" t="n"/>
      <c r="VS4" s="0" t="n"/>
      <c r="VT4" s="0" t="n"/>
      <c r="VU4" s="0" t="n"/>
      <c r="VV4" s="0" t="n"/>
      <c r="VW4" s="0" t="n"/>
      <c r="VX4" s="0" t="n"/>
      <c r="VY4" s="0" t="n"/>
      <c r="VZ4" s="0" t="n"/>
      <c r="WA4" s="0" t="n"/>
      <c r="WB4" s="0" t="n"/>
      <c r="WC4" s="0" t="n"/>
      <c r="WD4" s="0" t="n"/>
      <c r="WE4" s="0" t="n"/>
      <c r="WF4" s="0" t="n"/>
      <c r="WG4" s="0" t="n"/>
      <c r="WH4" s="0" t="n"/>
      <c r="WI4" s="0" t="n"/>
      <c r="WJ4" s="0" t="n"/>
      <c r="WK4" s="0" t="n"/>
      <c r="WL4" s="0" t="n"/>
      <c r="WM4" s="0" t="n"/>
      <c r="WN4" s="0" t="n"/>
      <c r="WO4" s="0" t="n"/>
      <c r="WP4" s="0" t="n"/>
      <c r="WQ4" s="0" t="n"/>
      <c r="WR4" s="0" t="n"/>
      <c r="WS4" s="0" t="n"/>
      <c r="WT4" s="0" t="n"/>
      <c r="WU4" s="0" t="n"/>
      <c r="WV4" s="0" t="n"/>
      <c r="WW4" s="0" t="n"/>
      <c r="WX4" s="0" t="n"/>
      <c r="WY4" s="0" t="n"/>
      <c r="WZ4" s="0" t="n"/>
      <c r="XA4" s="0" t="n"/>
      <c r="XB4" s="0" t="n"/>
      <c r="XC4" s="0" t="n"/>
      <c r="XD4" s="0" t="n"/>
      <c r="XE4" s="0" t="n"/>
      <c r="XF4" s="0" t="n"/>
      <c r="XG4" s="0" t="n"/>
      <c r="XH4" s="0" t="n"/>
      <c r="XI4" s="0" t="n"/>
      <c r="XJ4" s="0" t="n"/>
      <c r="XK4" s="0" t="n"/>
      <c r="XL4" s="0" t="n"/>
      <c r="XM4" s="0" t="n"/>
      <c r="XN4" s="0" t="n"/>
      <c r="XO4" s="0" t="n"/>
      <c r="XP4" s="0" t="n"/>
      <c r="XQ4" s="0" t="n"/>
      <c r="XR4" s="0" t="n"/>
      <c r="XS4" s="0" t="n"/>
      <c r="XT4" s="0" t="n"/>
      <c r="XU4" s="0" t="n"/>
      <c r="XV4" s="0" t="n"/>
      <c r="XW4" s="0" t="n"/>
      <c r="XX4" s="0" t="n"/>
      <c r="XY4" s="0" t="n"/>
      <c r="XZ4" s="0" t="n"/>
      <c r="YA4" s="0" t="n"/>
      <c r="YB4" s="0" t="n"/>
      <c r="YC4" s="0" t="n"/>
      <c r="YD4" s="0" t="n"/>
      <c r="YE4" s="0" t="n"/>
      <c r="YF4" s="0" t="n"/>
      <c r="YG4" s="0" t="n"/>
      <c r="YH4" s="0" t="n"/>
      <c r="YI4" s="0" t="n"/>
      <c r="YJ4" s="0" t="n"/>
      <c r="YK4" s="0" t="n"/>
      <c r="YL4" s="0" t="n"/>
      <c r="YM4" s="0" t="n"/>
      <c r="YN4" s="0" t="n"/>
      <c r="YO4" s="0" t="n"/>
      <c r="YP4" s="0" t="n"/>
      <c r="YQ4" s="0" t="n"/>
      <c r="YR4" s="0" t="n"/>
      <c r="YS4" s="0" t="n"/>
      <c r="YT4" s="0" t="n"/>
      <c r="YU4" s="0" t="n"/>
      <c r="YV4" s="0" t="n"/>
      <c r="YW4" s="0" t="n"/>
      <c r="YX4" s="0" t="n"/>
      <c r="YY4" s="0" t="n"/>
      <c r="YZ4" s="0" t="n"/>
      <c r="ZA4" s="0" t="n"/>
      <c r="ZB4" s="0" t="n"/>
      <c r="ZC4" s="0" t="n"/>
      <c r="ZD4" s="0" t="n"/>
      <c r="ZE4" s="0" t="n"/>
      <c r="ZF4" s="0" t="n"/>
      <c r="ZG4" s="0" t="n"/>
      <c r="ZH4" s="0" t="n"/>
      <c r="ZI4" s="0" t="n"/>
      <c r="ZJ4" s="0" t="n"/>
      <c r="ZK4" s="0" t="n"/>
      <c r="ZL4" s="0" t="n"/>
      <c r="ZM4" s="0" t="n"/>
      <c r="ZN4" s="0" t="n"/>
      <c r="ZO4" s="0" t="n"/>
      <c r="ZP4" s="0" t="n"/>
      <c r="ZQ4" s="0" t="n"/>
      <c r="ZR4" s="0" t="n"/>
      <c r="ZS4" s="0" t="n"/>
      <c r="ZT4" s="0" t="n"/>
      <c r="ZU4" s="0" t="n"/>
      <c r="ZV4" s="0" t="n"/>
      <c r="ZW4" s="0" t="n"/>
      <c r="ZX4" s="0" t="n"/>
      <c r="ZY4" s="0" t="n"/>
      <c r="ZZ4" s="0" t="n"/>
      <c r="AAA4" s="0" t="n"/>
      <c r="AAB4" s="0" t="n"/>
      <c r="AAC4" s="0" t="n"/>
      <c r="AAD4" s="0" t="n"/>
      <c r="AAE4" s="0" t="n"/>
      <c r="AAF4" s="0" t="n"/>
      <c r="AAG4" s="0" t="n"/>
      <c r="AAH4" s="0" t="n"/>
      <c r="AAI4" s="0" t="n"/>
      <c r="AAJ4" s="0" t="n"/>
      <c r="AAK4" s="0" t="n"/>
      <c r="AAL4" s="0" t="n"/>
      <c r="AAM4" s="0" t="n"/>
      <c r="AAN4" s="0" t="n"/>
      <c r="AAO4" s="0" t="n"/>
      <c r="AAP4" s="0" t="n"/>
      <c r="AAQ4" s="0" t="n"/>
      <c r="AAR4" s="0" t="n"/>
      <c r="AAS4" s="0" t="n"/>
      <c r="AAT4" s="0" t="n"/>
      <c r="AAU4" s="0" t="n"/>
      <c r="AAV4" s="0" t="n"/>
      <c r="AAW4" s="0" t="n"/>
      <c r="AAX4" s="0" t="n"/>
      <c r="AAY4" s="0" t="n"/>
      <c r="AAZ4" s="0" t="n"/>
      <c r="ABA4" s="0" t="n"/>
      <c r="ABB4" s="0" t="n"/>
      <c r="ABC4" s="0" t="n"/>
      <c r="ABD4" s="0" t="n"/>
      <c r="ABE4" s="0" t="n"/>
      <c r="ABF4" s="0" t="n"/>
      <c r="ABG4" s="0" t="n"/>
      <c r="ABH4" s="0" t="n"/>
      <c r="ABI4" s="0" t="n"/>
      <c r="ABJ4" s="0" t="n"/>
      <c r="ABK4" s="0" t="n"/>
      <c r="ABL4" s="0" t="n"/>
      <c r="ABM4" s="0" t="n"/>
      <c r="ABN4" s="0" t="n"/>
      <c r="ABO4" s="0" t="n"/>
      <c r="ABP4" s="0" t="n"/>
      <c r="ABQ4" s="0" t="n"/>
      <c r="ABR4" s="0" t="n"/>
      <c r="ABS4" s="0" t="n"/>
      <c r="ABT4" s="0" t="n"/>
      <c r="ABU4" s="0" t="n"/>
      <c r="ABV4" s="0" t="n"/>
      <c r="ABW4" s="0" t="n"/>
      <c r="ABX4" s="0" t="n"/>
      <c r="ABY4" s="0" t="n"/>
      <c r="ABZ4" s="0" t="n"/>
      <c r="ACA4" s="0" t="n"/>
      <c r="ACB4" s="0" t="n"/>
      <c r="ACC4" s="0" t="n"/>
      <c r="ACD4" s="0" t="n"/>
      <c r="ACE4" s="0" t="n"/>
      <c r="ACF4" s="0" t="n"/>
      <c r="ACG4" s="0" t="n"/>
      <c r="ACH4" s="0" t="n"/>
      <c r="ACI4" s="0" t="n"/>
      <c r="ACJ4" s="0" t="n"/>
      <c r="ACK4" s="0" t="n"/>
      <c r="ACL4" s="0" t="n"/>
      <c r="ACM4" s="0" t="n"/>
      <c r="ACN4" s="0" t="n"/>
      <c r="ACO4" s="0" t="n"/>
      <c r="ACP4" s="0" t="n"/>
      <c r="ACQ4" s="0" t="n"/>
      <c r="ACR4" s="0" t="n"/>
      <c r="ACS4" s="0" t="n"/>
      <c r="ACT4" s="0" t="n"/>
      <c r="ACU4" s="0" t="n"/>
      <c r="ACV4" s="0" t="n"/>
      <c r="ACW4" s="0" t="n"/>
      <c r="ACX4" s="0" t="n"/>
      <c r="ACY4" s="0" t="n"/>
      <c r="ACZ4" s="0" t="n"/>
      <c r="ADA4" s="0" t="n"/>
      <c r="ADB4" s="0" t="n"/>
      <c r="ADC4" s="0" t="n"/>
      <c r="ADD4" s="0" t="n"/>
      <c r="ADE4" s="0" t="n"/>
      <c r="ADF4" s="0" t="n"/>
      <c r="ADG4" s="0" t="n"/>
      <c r="ADH4" s="0" t="n"/>
      <c r="ADI4" s="0" t="n"/>
      <c r="ADJ4" s="0" t="n"/>
      <c r="ADK4" s="0" t="n"/>
      <c r="ADL4" s="0" t="n"/>
      <c r="ADM4" s="0" t="n"/>
      <c r="ADN4" s="0" t="n"/>
      <c r="ADO4" s="0" t="n"/>
      <c r="ADP4" s="0" t="n"/>
      <c r="ADQ4" s="0" t="n"/>
      <c r="ADR4" s="0" t="n"/>
      <c r="ADS4" s="0" t="n"/>
      <c r="ADT4" s="0" t="n"/>
      <c r="ADU4" s="0" t="n"/>
      <c r="ADV4" s="0" t="n"/>
      <c r="ADW4" s="0" t="n"/>
      <c r="ADX4" s="0" t="n"/>
      <c r="ADY4" s="0" t="n"/>
      <c r="ADZ4" s="0" t="n"/>
      <c r="AEA4" s="0" t="n"/>
      <c r="AEB4" s="0" t="n"/>
      <c r="AEC4" s="0" t="n"/>
      <c r="AED4" s="0" t="n"/>
      <c r="AEE4" s="0" t="n"/>
      <c r="AEF4" s="0" t="n"/>
      <c r="AEG4" s="0" t="n"/>
      <c r="AEH4" s="0" t="n"/>
      <c r="AEI4" s="0" t="n"/>
      <c r="AEJ4" s="0" t="n"/>
      <c r="AEK4" s="0" t="n"/>
      <c r="AEL4" s="0" t="n"/>
      <c r="AEM4" s="0" t="n"/>
      <c r="AEN4" s="0" t="n"/>
      <c r="AEO4" s="0" t="n"/>
      <c r="AEP4" s="0" t="n"/>
      <c r="AEQ4" s="0" t="n"/>
      <c r="AER4" s="0" t="n"/>
      <c r="AES4" s="0" t="n"/>
      <c r="AET4" s="0" t="n"/>
      <c r="AEU4" s="0" t="n"/>
      <c r="AEV4" s="0" t="n"/>
      <c r="AEW4" s="0" t="n"/>
      <c r="AEX4" s="0" t="n"/>
      <c r="AEY4" s="0" t="n"/>
      <c r="AEZ4" s="0" t="n"/>
      <c r="AFA4" s="0" t="n"/>
      <c r="AFB4" s="0" t="n"/>
      <c r="AFC4" s="0" t="n"/>
      <c r="AFD4" s="0" t="n"/>
      <c r="AFE4" s="0" t="n"/>
      <c r="AFF4" s="0" t="n"/>
      <c r="AFG4" s="0" t="n"/>
      <c r="AFH4" s="0" t="n"/>
      <c r="AFI4" s="0" t="n"/>
      <c r="AFJ4" s="0" t="n"/>
      <c r="AFK4" s="0" t="n"/>
      <c r="AFL4" s="0" t="n"/>
      <c r="AFM4" s="0" t="n"/>
      <c r="AFN4" s="0" t="n"/>
      <c r="AFO4" s="0" t="n"/>
      <c r="AFP4" s="0" t="n"/>
      <c r="AFQ4" s="0" t="n"/>
      <c r="AFR4" s="0" t="n"/>
      <c r="AFS4" s="0" t="n"/>
      <c r="AFT4" s="0" t="n"/>
      <c r="AFU4" s="0" t="n"/>
      <c r="AFV4" s="0" t="n"/>
      <c r="AFW4" s="0" t="n"/>
      <c r="AFX4" s="0" t="n"/>
      <c r="AFY4" s="0" t="n"/>
      <c r="AFZ4" s="0" t="n"/>
      <c r="AGA4" s="0" t="n"/>
      <c r="AGB4" s="0" t="n"/>
      <c r="AGC4" s="0" t="n"/>
      <c r="AGD4" s="0" t="n"/>
      <c r="AGE4" s="0" t="n"/>
      <c r="AGF4" s="0" t="n"/>
      <c r="AGG4" s="0" t="n"/>
      <c r="AGH4" s="0" t="n"/>
      <c r="AGI4" s="0" t="n"/>
      <c r="AGJ4" s="0" t="n"/>
      <c r="AGK4" s="0" t="n"/>
      <c r="AGL4" s="0" t="n"/>
      <c r="AGM4" s="0" t="n"/>
      <c r="AGN4" s="0" t="n"/>
      <c r="AGO4" s="0" t="n"/>
      <c r="AGP4" s="0" t="n"/>
      <c r="AGQ4" s="0" t="n"/>
      <c r="AGR4" s="0" t="n"/>
      <c r="AGS4" s="0" t="n"/>
      <c r="AGT4" s="0" t="n"/>
      <c r="AGU4" s="0" t="n"/>
      <c r="AGV4" s="0" t="n"/>
      <c r="AGW4" s="0" t="n"/>
      <c r="AGX4" s="0" t="n"/>
      <c r="AGY4" s="0" t="n"/>
      <c r="AGZ4" s="0" t="n"/>
      <c r="AHA4" s="0" t="n"/>
      <c r="AHB4" s="0" t="n"/>
      <c r="AHC4" s="0" t="n"/>
      <c r="AHD4" s="0" t="n"/>
      <c r="AHE4" s="0" t="n"/>
      <c r="AHF4" s="0" t="n"/>
      <c r="AHG4" s="0" t="n"/>
      <c r="AHH4" s="0" t="n"/>
      <c r="AHI4" s="0" t="n"/>
      <c r="AHJ4" s="0" t="n"/>
      <c r="AHK4" s="0" t="n"/>
      <c r="AHL4" s="0" t="n"/>
      <c r="AHM4" s="0" t="n"/>
      <c r="AHN4" s="0" t="n"/>
      <c r="AHO4" s="0" t="n"/>
      <c r="AHP4" s="0" t="n"/>
      <c r="AHQ4" s="0" t="n"/>
      <c r="AHR4" s="0" t="n"/>
      <c r="AHS4" s="0" t="n"/>
      <c r="AHT4" s="0" t="n"/>
      <c r="AHU4" s="0" t="n"/>
      <c r="AHV4" s="0" t="n"/>
      <c r="AHW4" s="0" t="n"/>
      <c r="AHX4" s="0" t="n"/>
      <c r="AHY4" s="0" t="n"/>
      <c r="AHZ4" s="0" t="n"/>
      <c r="AIA4" s="0" t="n"/>
      <c r="AIB4" s="0" t="n"/>
      <c r="AIC4" s="0" t="n"/>
      <c r="AID4" s="0" t="n"/>
      <c r="AIE4" s="0" t="n"/>
      <c r="AIF4" s="0" t="n"/>
      <c r="AIG4" s="0" t="n"/>
      <c r="AIH4" s="0" t="n"/>
      <c r="AII4" s="0" t="n"/>
      <c r="AIJ4" s="0" t="n"/>
      <c r="AIK4" s="0" t="n"/>
      <c r="AIL4" s="0" t="n"/>
      <c r="AIM4" s="0" t="n"/>
      <c r="AIN4" s="0" t="n"/>
      <c r="AIO4" s="0" t="n"/>
      <c r="AIP4" s="0" t="n"/>
      <c r="AIQ4" s="0" t="n"/>
      <c r="AIR4" s="0" t="n"/>
      <c r="AIS4" s="0" t="n"/>
      <c r="AIT4" s="0" t="n"/>
      <c r="AIU4" s="0" t="n"/>
      <c r="AIV4" s="0" t="n"/>
      <c r="AIW4" s="0" t="n"/>
      <c r="AIX4" s="0" t="n"/>
      <c r="AIY4" s="0" t="n"/>
      <c r="AIZ4" s="0" t="n"/>
      <c r="AJA4" s="0" t="n"/>
      <c r="AJB4" s="0" t="n"/>
      <c r="AJC4" s="0" t="n"/>
      <c r="AJD4" s="0" t="n"/>
      <c r="AJE4" s="0" t="n"/>
      <c r="AJF4" s="0" t="n"/>
      <c r="AJG4" s="0" t="n"/>
      <c r="AJH4" s="0" t="n"/>
      <c r="AJI4" s="0" t="n"/>
      <c r="AJJ4" s="0" t="n"/>
      <c r="AJK4" s="0" t="n"/>
      <c r="AJL4" s="0" t="n"/>
      <c r="AJM4" s="0" t="n"/>
      <c r="AJN4" s="0" t="n"/>
      <c r="AJO4" s="0" t="n"/>
      <c r="AJP4" s="0" t="n"/>
      <c r="AJQ4" s="0" t="n"/>
      <c r="AJR4" s="0" t="n"/>
      <c r="AJS4" s="0" t="n"/>
      <c r="AJT4" s="0" t="n"/>
      <c r="AJU4" s="0" t="n"/>
      <c r="AJV4" s="0" t="n"/>
      <c r="AJW4" s="0" t="n"/>
      <c r="AJX4" s="0" t="n"/>
      <c r="AJY4" s="0" t="n"/>
      <c r="AJZ4" s="0" t="n"/>
      <c r="AKA4" s="0" t="n"/>
      <c r="AKB4" s="0" t="n"/>
      <c r="AKC4" s="0" t="n"/>
      <c r="AKD4" s="0" t="n"/>
      <c r="AKE4" s="0" t="n"/>
      <c r="AKF4" s="0" t="n"/>
      <c r="AKG4" s="0" t="n"/>
      <c r="AKH4" s="0" t="n"/>
      <c r="AKI4" s="0" t="n"/>
      <c r="AKJ4" s="0" t="n"/>
      <c r="AKK4" s="0" t="n"/>
      <c r="AKL4" s="0" t="n"/>
      <c r="AKM4" s="0" t="n"/>
      <c r="AKN4" s="0" t="n"/>
      <c r="AKO4" s="0" t="n"/>
      <c r="AKP4" s="0" t="n"/>
      <c r="AKQ4" s="0" t="n"/>
      <c r="AKR4" s="0" t="n"/>
      <c r="AKS4" s="0" t="n"/>
      <c r="AKT4" s="0" t="n"/>
      <c r="AKU4" s="0" t="n"/>
      <c r="AKV4" s="0" t="n"/>
      <c r="AKW4" s="0" t="n"/>
      <c r="AKX4" s="0" t="n"/>
      <c r="AKY4" s="0" t="n"/>
      <c r="AKZ4" s="0" t="n"/>
      <c r="ALA4" s="0" t="n"/>
      <c r="ALB4" s="0" t="n"/>
      <c r="ALC4" s="0" t="n"/>
      <c r="ALD4" s="0" t="n"/>
      <c r="ALE4" s="0" t="n"/>
      <c r="ALF4" s="0" t="n"/>
      <c r="ALG4" s="0" t="n"/>
      <c r="ALH4" s="0" t="n"/>
      <c r="ALI4" s="0" t="n"/>
      <c r="ALJ4" s="0" t="n"/>
      <c r="ALK4" s="0" t="n"/>
      <c r="ALL4" s="0" t="n"/>
      <c r="ALM4" s="0" t="n"/>
      <c r="ALN4" s="0" t="n"/>
      <c r="ALO4" s="0" t="n"/>
      <c r="ALP4" s="0" t="n"/>
      <c r="ALQ4" s="0" t="n"/>
      <c r="ALR4" s="0" t="n"/>
      <c r="ALS4" s="0" t="n"/>
      <c r="ALT4" s="0" t="n"/>
      <c r="ALU4" s="0" t="n"/>
      <c r="ALV4" s="0" t="n"/>
      <c r="ALW4" s="0" t="n"/>
      <c r="ALX4" s="0" t="n"/>
      <c r="ALY4" s="0" t="n"/>
      <c r="ALZ4" s="0" t="n"/>
      <c r="AMA4" s="0" t="n"/>
      <c r="AMB4" s="0" t="n"/>
      <c r="AMC4" s="0" t="n"/>
      <c r="AMD4" s="0" t="n"/>
      <c r="AME4" s="0" t="n"/>
      <c r="AMF4" s="0" t="n"/>
      <c r="AMG4" s="0" t="n"/>
      <c r="AMH4" s="0" t="n"/>
      <c r="AMI4" s="0" t="n"/>
      <c r="AMJ4" s="0" t="n"/>
      <c r="AMK4" s="0" t="n"/>
    </row>
    <row outlineLevel="0" r="5">
      <c r="A5" s="46" t="s">
        <v>457</v>
      </c>
      <c r="B5" s="46" t="n"/>
      <c r="C5" s="46" t="n"/>
      <c r="D5" s="46" t="n"/>
      <c r="K5" s="0" t="n"/>
      <c r="L5" s="0" t="n"/>
      <c r="M5" s="0" t="n"/>
      <c r="N5" s="0" t="n"/>
      <c r="O5" s="0" t="n"/>
      <c r="P5" s="0" t="n"/>
      <c r="Q5" s="0" t="n"/>
      <c r="R5" s="0" t="n"/>
      <c r="S5" s="0" t="n"/>
      <c r="T5" s="0" t="n"/>
      <c r="U5" s="0" t="n"/>
      <c r="V5" s="0" t="n"/>
      <c r="W5" s="0" t="n"/>
      <c r="X5" s="0" t="n"/>
      <c r="Y5" s="0" t="n"/>
      <c r="Z5" s="0" t="n"/>
      <c r="AA5" s="0" t="n"/>
      <c r="AB5" s="0" t="n"/>
      <c r="AC5" s="0" t="n"/>
      <c r="AD5" s="0" t="n"/>
      <c r="AE5" s="0" t="n"/>
      <c r="AF5" s="0" t="n"/>
      <c r="AG5" s="0" t="n"/>
      <c r="AH5" s="0" t="n"/>
      <c r="AI5" s="0" t="n"/>
      <c r="AJ5" s="0" t="n"/>
      <c r="AK5" s="0" t="n"/>
      <c r="AL5" s="0" t="n"/>
      <c r="AM5" s="0" t="n"/>
      <c r="AN5" s="0" t="n"/>
      <c r="AO5" s="0" t="n"/>
      <c r="AP5" s="0" t="n"/>
      <c r="AQ5" s="0" t="n"/>
      <c r="AR5" s="0" t="n"/>
      <c r="AS5" s="0" t="n"/>
      <c r="AT5" s="0" t="n"/>
      <c r="AU5" s="0" t="n"/>
      <c r="AV5" s="0" t="n"/>
      <c r="AW5" s="0" t="n"/>
      <c r="AX5" s="0" t="n"/>
      <c r="AY5" s="0" t="n"/>
      <c r="AZ5" s="0" t="n"/>
      <c r="BA5" s="0" t="n"/>
      <c r="BB5" s="0" t="n"/>
      <c r="BC5" s="0" t="n"/>
      <c r="BD5" s="0" t="n"/>
      <c r="BE5" s="0" t="n"/>
      <c r="BF5" s="0" t="n"/>
      <c r="BG5" s="0" t="n"/>
      <c r="BH5" s="0" t="n"/>
      <c r="BI5" s="0" t="n"/>
      <c r="BJ5" s="0" t="n"/>
      <c r="BK5" s="0" t="n"/>
      <c r="BL5" s="0" t="n"/>
      <c r="BM5" s="0" t="n"/>
      <c r="BN5" s="0" t="n"/>
      <c r="BO5" s="0" t="n"/>
      <c r="BP5" s="0" t="n"/>
      <c r="BQ5" s="0" t="n"/>
      <c r="BR5" s="0" t="n"/>
      <c r="BS5" s="0" t="n"/>
      <c r="BT5" s="0" t="n"/>
      <c r="BU5" s="0" t="n"/>
      <c r="BV5" s="0" t="n"/>
      <c r="BW5" s="0" t="n"/>
      <c r="BX5" s="0" t="n"/>
      <c r="BY5" s="0" t="n"/>
      <c r="BZ5" s="0" t="n"/>
      <c r="CA5" s="0" t="n"/>
      <c r="CB5" s="0" t="n"/>
      <c r="CC5" s="0" t="n"/>
      <c r="CD5" s="0" t="n"/>
      <c r="CE5" s="0" t="n"/>
      <c r="CF5" s="0" t="n"/>
      <c r="CG5" s="0" t="n"/>
      <c r="CH5" s="0" t="n"/>
      <c r="CI5" s="0" t="n"/>
      <c r="CJ5" s="0" t="n"/>
      <c r="CK5" s="0" t="n"/>
      <c r="CL5" s="0" t="n"/>
      <c r="CM5" s="0" t="n"/>
      <c r="CN5" s="0" t="n"/>
      <c r="CO5" s="0" t="n"/>
      <c r="CP5" s="0" t="n"/>
      <c r="CQ5" s="0" t="n"/>
      <c r="CR5" s="0" t="n"/>
      <c r="CS5" s="0" t="n"/>
      <c r="CT5" s="0" t="n"/>
      <c r="CU5" s="0" t="n"/>
      <c r="CV5" s="0" t="n"/>
      <c r="CW5" s="0" t="n"/>
      <c r="CX5" s="0" t="n"/>
      <c r="CY5" s="0" t="n"/>
      <c r="CZ5" s="0" t="n"/>
      <c r="DA5" s="0" t="n"/>
      <c r="DB5" s="0" t="n"/>
      <c r="DC5" s="0" t="n"/>
      <c r="DD5" s="0" t="n"/>
      <c r="DE5" s="0" t="n"/>
      <c r="DF5" s="0" t="n"/>
      <c r="DG5" s="0" t="n"/>
      <c r="DH5" s="0" t="n"/>
      <c r="DI5" s="0" t="n"/>
      <c r="DJ5" s="0" t="n"/>
      <c r="DK5" s="0" t="n"/>
      <c r="DL5" s="0" t="n"/>
      <c r="DM5" s="0" t="n"/>
      <c r="DN5" s="0" t="n"/>
      <c r="DO5" s="0" t="n"/>
      <c r="DP5" s="0" t="n"/>
      <c r="DQ5" s="0" t="n"/>
      <c r="DR5" s="0" t="n"/>
      <c r="DS5" s="0" t="n"/>
      <c r="DT5" s="0" t="n"/>
      <c r="DU5" s="0" t="n"/>
      <c r="DV5" s="0" t="n"/>
      <c r="DW5" s="0" t="n"/>
      <c r="DX5" s="0" t="n"/>
      <c r="DY5" s="0" t="n"/>
      <c r="DZ5" s="0" t="n"/>
      <c r="EA5" s="0" t="n"/>
      <c r="EB5" s="0" t="n"/>
      <c r="EC5" s="0" t="n"/>
      <c r="ED5" s="0" t="n"/>
      <c r="EE5" s="0" t="n"/>
      <c r="EF5" s="0" t="n"/>
      <c r="EG5" s="0" t="n"/>
      <c r="EH5" s="0" t="n"/>
      <c r="EI5" s="0" t="n"/>
      <c r="EJ5" s="0" t="n"/>
      <c r="EK5" s="0" t="n"/>
      <c r="EL5" s="0" t="n"/>
      <c r="EM5" s="0" t="n"/>
      <c r="EN5" s="0" t="n"/>
      <c r="EO5" s="0" t="n"/>
      <c r="EP5" s="0" t="n"/>
      <c r="EQ5" s="0" t="n"/>
      <c r="ER5" s="0" t="n"/>
      <c r="ES5" s="0" t="n"/>
      <c r="ET5" s="0" t="n"/>
      <c r="EU5" s="0" t="n"/>
      <c r="EV5" s="0" t="n"/>
      <c r="EW5" s="0" t="n"/>
      <c r="EX5" s="0" t="n"/>
      <c r="EY5" s="0" t="n"/>
      <c r="EZ5" s="0" t="n"/>
      <c r="FA5" s="0" t="n"/>
      <c r="FB5" s="0" t="n"/>
      <c r="FC5" s="0" t="n"/>
      <c r="FD5" s="0" t="n"/>
      <c r="FE5" s="0" t="n"/>
      <c r="FF5" s="0" t="n"/>
      <c r="FG5" s="0" t="n"/>
      <c r="FH5" s="0" t="n"/>
      <c r="FI5" s="0" t="n"/>
      <c r="FJ5" s="0" t="n"/>
      <c r="FK5" s="0" t="n"/>
      <c r="FL5" s="0" t="n"/>
      <c r="FM5" s="0" t="n"/>
      <c r="FN5" s="0" t="n"/>
      <c r="FO5" s="0" t="n"/>
      <c r="FP5" s="0" t="n"/>
      <c r="FQ5" s="0" t="n"/>
      <c r="FR5" s="0" t="n"/>
      <c r="FS5" s="0" t="n"/>
      <c r="FT5" s="0" t="n"/>
      <c r="FU5" s="0" t="n"/>
      <c r="FV5" s="0" t="n"/>
      <c r="FW5" s="0" t="n"/>
      <c r="FX5" s="0" t="n"/>
      <c r="FY5" s="0" t="n"/>
      <c r="FZ5" s="0" t="n"/>
      <c r="GA5" s="0" t="n"/>
      <c r="GB5" s="0" t="n"/>
      <c r="GC5" s="0" t="n"/>
      <c r="GD5" s="0" t="n"/>
      <c r="GE5" s="0" t="n"/>
      <c r="GF5" s="0" t="n"/>
      <c r="GG5" s="0" t="n"/>
      <c r="GH5" s="0" t="n"/>
      <c r="GI5" s="0" t="n"/>
      <c r="GJ5" s="0" t="n"/>
      <c r="GK5" s="0" t="n"/>
      <c r="GL5" s="0" t="n"/>
      <c r="GM5" s="0" t="n"/>
      <c r="GN5" s="0" t="n"/>
      <c r="GO5" s="0" t="n"/>
      <c r="GP5" s="0" t="n"/>
      <c r="GQ5" s="0" t="n"/>
      <c r="GR5" s="0" t="n"/>
      <c r="GS5" s="0" t="n"/>
      <c r="GT5" s="0" t="n"/>
      <c r="GU5" s="0" t="n"/>
      <c r="GV5" s="0" t="n"/>
      <c r="GW5" s="0" t="n"/>
      <c r="GX5" s="0" t="n"/>
      <c r="GY5" s="0" t="n"/>
      <c r="GZ5" s="0" t="n"/>
      <c r="HA5" s="0" t="n"/>
      <c r="HB5" s="0" t="n"/>
      <c r="HC5" s="0" t="n"/>
      <c r="HD5" s="0" t="n"/>
      <c r="HE5" s="0" t="n"/>
      <c r="HF5" s="0" t="n"/>
      <c r="HG5" s="0" t="n"/>
      <c r="HH5" s="0" t="n"/>
      <c r="HI5" s="0" t="n"/>
      <c r="HJ5" s="0" t="n"/>
      <c r="HK5" s="0" t="n"/>
      <c r="HL5" s="0" t="n"/>
      <c r="HM5" s="0" t="n"/>
      <c r="HN5" s="0" t="n"/>
      <c r="HO5" s="0" t="n"/>
      <c r="HP5" s="0" t="n"/>
      <c r="HQ5" s="0" t="n"/>
      <c r="HR5" s="0" t="n"/>
      <c r="HS5" s="0" t="n"/>
      <c r="HT5" s="0" t="n"/>
      <c r="HU5" s="0" t="n"/>
      <c r="HV5" s="0" t="n"/>
      <c r="HW5" s="0" t="n"/>
      <c r="HX5" s="0" t="n"/>
      <c r="HY5" s="0" t="n"/>
      <c r="HZ5" s="0" t="n"/>
      <c r="IA5" s="0" t="n"/>
      <c r="IB5" s="0" t="n"/>
      <c r="IC5" s="0" t="n"/>
      <c r="ID5" s="0" t="n"/>
      <c r="IE5" s="0" t="n"/>
      <c r="IF5" s="0" t="n"/>
      <c r="IG5" s="0" t="n"/>
      <c r="IH5" s="0" t="n"/>
      <c r="II5" s="0" t="n"/>
      <c r="IJ5" s="0" t="n"/>
      <c r="IK5" s="0" t="n"/>
      <c r="IL5" s="0" t="n"/>
      <c r="IM5" s="0" t="n"/>
      <c r="IN5" s="0" t="n"/>
      <c r="IO5" s="0" t="n"/>
      <c r="IP5" s="0" t="n"/>
      <c r="IQ5" s="0" t="n"/>
      <c r="IR5" s="0" t="n"/>
      <c r="IS5" s="0" t="n"/>
      <c r="IT5" s="0" t="n"/>
      <c r="IU5" s="0" t="n"/>
      <c r="IV5" s="0" t="n"/>
      <c r="IW5" s="0" t="n"/>
      <c r="IX5" s="0" t="n"/>
      <c r="IY5" s="0" t="n"/>
      <c r="IZ5" s="0" t="n"/>
      <c r="JA5" s="0" t="n"/>
      <c r="JB5" s="0" t="n"/>
      <c r="JC5" s="0" t="n"/>
      <c r="JD5" s="0" t="n"/>
      <c r="JE5" s="0" t="n"/>
      <c r="JF5" s="0" t="n"/>
      <c r="JG5" s="0" t="n"/>
      <c r="JH5" s="0" t="n"/>
      <c r="JI5" s="0" t="n"/>
      <c r="JJ5" s="0" t="n"/>
      <c r="JK5" s="0" t="n"/>
      <c r="JL5" s="0" t="n"/>
      <c r="JM5" s="0" t="n"/>
      <c r="JN5" s="0" t="n"/>
      <c r="JO5" s="0" t="n"/>
      <c r="JP5" s="0" t="n"/>
      <c r="JQ5" s="0" t="n"/>
      <c r="JR5" s="0" t="n"/>
      <c r="JS5" s="0" t="n"/>
      <c r="JT5" s="0" t="n"/>
      <c r="JU5" s="0" t="n"/>
      <c r="JV5" s="0" t="n"/>
      <c r="JW5" s="0" t="n"/>
      <c r="JX5" s="0" t="n"/>
      <c r="JY5" s="0" t="n"/>
      <c r="JZ5" s="0" t="n"/>
      <c r="KA5" s="0" t="n"/>
      <c r="KB5" s="0" t="n"/>
      <c r="KC5" s="0" t="n"/>
      <c r="KD5" s="0" t="n"/>
      <c r="KE5" s="0" t="n"/>
      <c r="KF5" s="0" t="n"/>
      <c r="KG5" s="0" t="n"/>
      <c r="KH5" s="0" t="n"/>
      <c r="KI5" s="0" t="n"/>
      <c r="KJ5" s="0" t="n"/>
      <c r="KK5" s="0" t="n"/>
      <c r="KL5" s="0" t="n"/>
      <c r="KM5" s="0" t="n"/>
      <c r="KN5" s="0" t="n"/>
      <c r="KO5" s="0" t="n"/>
      <c r="KP5" s="0" t="n"/>
      <c r="KQ5" s="0" t="n"/>
      <c r="KR5" s="0" t="n"/>
      <c r="KS5" s="0" t="n"/>
      <c r="KT5" s="0" t="n"/>
      <c r="KU5" s="0" t="n"/>
      <c r="KV5" s="0" t="n"/>
      <c r="KW5" s="0" t="n"/>
      <c r="KX5" s="0" t="n"/>
      <c r="KY5" s="0" t="n"/>
      <c r="KZ5" s="0" t="n"/>
      <c r="LA5" s="0" t="n"/>
      <c r="LB5" s="0" t="n"/>
      <c r="LC5" s="0" t="n"/>
      <c r="LD5" s="0" t="n"/>
      <c r="LE5" s="0" t="n"/>
      <c r="LF5" s="0" t="n"/>
      <c r="LG5" s="0" t="n"/>
      <c r="LH5" s="0" t="n"/>
      <c r="LI5" s="0" t="n"/>
      <c r="LJ5" s="0" t="n"/>
      <c r="LK5" s="0" t="n"/>
      <c r="LL5" s="0" t="n"/>
      <c r="LM5" s="0" t="n"/>
      <c r="LN5" s="0" t="n"/>
      <c r="LO5" s="0" t="n"/>
      <c r="LP5" s="0" t="n"/>
      <c r="LQ5" s="0" t="n"/>
      <c r="LR5" s="0" t="n"/>
      <c r="LS5" s="0" t="n"/>
      <c r="LT5" s="0" t="n"/>
      <c r="LU5" s="0" t="n"/>
      <c r="LV5" s="0" t="n"/>
      <c r="LW5" s="0" t="n"/>
      <c r="LX5" s="0" t="n"/>
      <c r="LY5" s="0" t="n"/>
      <c r="LZ5" s="0" t="n"/>
      <c r="MA5" s="0" t="n"/>
      <c r="MB5" s="0" t="n"/>
      <c r="MC5" s="0" t="n"/>
      <c r="MD5" s="0" t="n"/>
      <c r="ME5" s="0" t="n"/>
      <c r="MF5" s="0" t="n"/>
      <c r="MG5" s="0" t="n"/>
      <c r="MH5" s="0" t="n"/>
      <c r="MI5" s="0" t="n"/>
      <c r="MJ5" s="0" t="n"/>
      <c r="MK5" s="0" t="n"/>
      <c r="ML5" s="0" t="n"/>
      <c r="MM5" s="0" t="n"/>
      <c r="MN5" s="0" t="n"/>
      <c r="MO5" s="0" t="n"/>
      <c r="MP5" s="0" t="n"/>
      <c r="MQ5" s="0" t="n"/>
      <c r="MR5" s="0" t="n"/>
      <c r="MS5" s="0" t="n"/>
      <c r="MT5" s="0" t="n"/>
      <c r="MU5" s="0" t="n"/>
      <c r="MV5" s="0" t="n"/>
      <c r="MW5" s="0" t="n"/>
      <c r="MX5" s="0" t="n"/>
      <c r="MY5" s="0" t="n"/>
      <c r="MZ5" s="0" t="n"/>
      <c r="NA5" s="0" t="n"/>
      <c r="NB5" s="0" t="n"/>
      <c r="NC5" s="0" t="n"/>
      <c r="ND5" s="0" t="n"/>
      <c r="NE5" s="0" t="n"/>
      <c r="NF5" s="0" t="n"/>
      <c r="NG5" s="0" t="n"/>
      <c r="NH5" s="0" t="n"/>
      <c r="NI5" s="0" t="n"/>
      <c r="NJ5" s="0" t="n"/>
      <c r="NK5" s="0" t="n"/>
      <c r="NL5" s="0" t="n"/>
      <c r="NM5" s="0" t="n"/>
      <c r="NN5" s="0" t="n"/>
      <c r="NO5" s="0" t="n"/>
      <c r="NP5" s="0" t="n"/>
      <c r="NQ5" s="0" t="n"/>
      <c r="NR5" s="0" t="n"/>
      <c r="NS5" s="0" t="n"/>
      <c r="NT5" s="0" t="n"/>
      <c r="NU5" s="0" t="n"/>
      <c r="NV5" s="0" t="n"/>
      <c r="NW5" s="0" t="n"/>
      <c r="NX5" s="0" t="n"/>
      <c r="NY5" s="0" t="n"/>
      <c r="NZ5" s="0" t="n"/>
      <c r="OA5" s="0" t="n"/>
      <c r="OB5" s="0" t="n"/>
      <c r="OC5" s="0" t="n"/>
      <c r="OD5" s="0" t="n"/>
      <c r="OE5" s="0" t="n"/>
      <c r="OF5" s="0" t="n"/>
      <c r="OG5" s="0" t="n"/>
      <c r="OH5" s="0" t="n"/>
      <c r="OI5" s="0" t="n"/>
      <c r="OJ5" s="0" t="n"/>
      <c r="OK5" s="0" t="n"/>
      <c r="OL5" s="0" t="n"/>
      <c r="OM5" s="0" t="n"/>
      <c r="ON5" s="0" t="n"/>
      <c r="OO5" s="0" t="n"/>
      <c r="OP5" s="0" t="n"/>
      <c r="OQ5" s="0" t="n"/>
      <c r="OR5" s="0" t="n"/>
      <c r="OS5" s="0" t="n"/>
      <c r="OT5" s="0" t="n"/>
      <c r="OU5" s="0" t="n"/>
      <c r="OV5" s="0" t="n"/>
      <c r="OW5" s="0" t="n"/>
      <c r="OX5" s="0" t="n"/>
      <c r="OY5" s="0" t="n"/>
      <c r="OZ5" s="0" t="n"/>
      <c r="PA5" s="0" t="n"/>
      <c r="PB5" s="0" t="n"/>
      <c r="PC5" s="0" t="n"/>
      <c r="PD5" s="0" t="n"/>
      <c r="PE5" s="0" t="n"/>
      <c r="PF5" s="0" t="n"/>
      <c r="PG5" s="0" t="n"/>
      <c r="PH5" s="0" t="n"/>
      <c r="PI5" s="0" t="n"/>
      <c r="PJ5" s="0" t="n"/>
      <c r="PK5" s="0" t="n"/>
      <c r="PL5" s="0" t="n"/>
      <c r="PM5" s="0" t="n"/>
      <c r="PN5" s="0" t="n"/>
      <c r="PO5" s="0" t="n"/>
      <c r="PP5" s="0" t="n"/>
      <c r="PQ5" s="0" t="n"/>
      <c r="PR5" s="0" t="n"/>
      <c r="PS5" s="0" t="n"/>
      <c r="PT5" s="0" t="n"/>
      <c r="PU5" s="0" t="n"/>
      <c r="PV5" s="0" t="n"/>
      <c r="PW5" s="0" t="n"/>
      <c r="PX5" s="0" t="n"/>
      <c r="PY5" s="0" t="n"/>
      <c r="PZ5" s="0" t="n"/>
      <c r="QA5" s="0" t="n"/>
      <c r="QB5" s="0" t="n"/>
      <c r="QC5" s="0" t="n"/>
      <c r="QD5" s="0" t="n"/>
      <c r="QE5" s="0" t="n"/>
      <c r="QF5" s="0" t="n"/>
      <c r="QG5" s="0" t="n"/>
      <c r="QH5" s="0" t="n"/>
      <c r="QI5" s="0" t="n"/>
      <c r="QJ5" s="0" t="n"/>
      <c r="QK5" s="0" t="n"/>
      <c r="QL5" s="0" t="n"/>
      <c r="QM5" s="0" t="n"/>
      <c r="QN5" s="0" t="n"/>
      <c r="QO5" s="0" t="n"/>
      <c r="QP5" s="0" t="n"/>
      <c r="QQ5" s="0" t="n"/>
      <c r="QR5" s="0" t="n"/>
      <c r="QS5" s="0" t="n"/>
      <c r="QT5" s="0" t="n"/>
      <c r="QU5" s="0" t="n"/>
      <c r="QV5" s="0" t="n"/>
      <c r="QW5" s="0" t="n"/>
      <c r="QX5" s="0" t="n"/>
      <c r="QY5" s="0" t="n"/>
      <c r="QZ5" s="0" t="n"/>
      <c r="RA5" s="0" t="n"/>
      <c r="RB5" s="0" t="n"/>
      <c r="RC5" s="0" t="n"/>
      <c r="RD5" s="0" t="n"/>
      <c r="RE5" s="0" t="n"/>
      <c r="RF5" s="0" t="n"/>
      <c r="RG5" s="0" t="n"/>
      <c r="RH5" s="0" t="n"/>
      <c r="RI5" s="0" t="n"/>
      <c r="RJ5" s="0" t="n"/>
      <c r="RK5" s="0" t="n"/>
      <c r="RL5" s="0" t="n"/>
      <c r="RM5" s="0" t="n"/>
      <c r="RN5" s="0" t="n"/>
      <c r="RO5" s="0" t="n"/>
      <c r="RP5" s="0" t="n"/>
      <c r="RQ5" s="0" t="n"/>
      <c r="RR5" s="0" t="n"/>
      <c r="RS5" s="0" t="n"/>
      <c r="RT5" s="0" t="n"/>
      <c r="RU5" s="0" t="n"/>
      <c r="RV5" s="0" t="n"/>
      <c r="RW5" s="0" t="n"/>
      <c r="RX5" s="0" t="n"/>
      <c r="RY5" s="0" t="n"/>
      <c r="RZ5" s="0" t="n"/>
      <c r="SA5" s="0" t="n"/>
      <c r="SB5" s="0" t="n"/>
      <c r="SC5" s="0" t="n"/>
      <c r="SD5" s="0" t="n"/>
      <c r="SE5" s="0" t="n"/>
      <c r="SF5" s="0" t="n"/>
      <c r="SG5" s="0" t="n"/>
      <c r="SH5" s="0" t="n"/>
      <c r="SI5" s="0" t="n"/>
      <c r="SJ5" s="0" t="n"/>
      <c r="SK5" s="0" t="n"/>
      <c r="SL5" s="0" t="n"/>
      <c r="SM5" s="0" t="n"/>
      <c r="SN5" s="0" t="n"/>
      <c r="SO5" s="0" t="n"/>
      <c r="SP5" s="0" t="n"/>
      <c r="SQ5" s="0" t="n"/>
      <c r="SR5" s="0" t="n"/>
      <c r="SS5" s="0" t="n"/>
      <c r="ST5" s="0" t="n"/>
      <c r="SU5" s="0" t="n"/>
      <c r="SV5" s="0" t="n"/>
      <c r="SW5" s="0" t="n"/>
      <c r="SX5" s="0" t="n"/>
      <c r="SY5" s="0" t="n"/>
      <c r="SZ5" s="0" t="n"/>
      <c r="TA5" s="0" t="n"/>
      <c r="TB5" s="0" t="n"/>
      <c r="TC5" s="0" t="n"/>
      <c r="TD5" s="0" t="n"/>
      <c r="TE5" s="0" t="n"/>
      <c r="TF5" s="0" t="n"/>
      <c r="TG5" s="0" t="n"/>
      <c r="TH5" s="0" t="n"/>
      <c r="TI5" s="0" t="n"/>
      <c r="TJ5" s="0" t="n"/>
      <c r="TK5" s="0" t="n"/>
      <c r="TL5" s="0" t="n"/>
      <c r="TM5" s="0" t="n"/>
      <c r="TN5" s="0" t="n"/>
      <c r="TO5" s="0" t="n"/>
      <c r="TP5" s="0" t="n"/>
      <c r="TQ5" s="0" t="n"/>
      <c r="TR5" s="0" t="n"/>
      <c r="TS5" s="0" t="n"/>
      <c r="TT5" s="0" t="n"/>
      <c r="TU5" s="0" t="n"/>
      <c r="TV5" s="0" t="n"/>
      <c r="TW5" s="0" t="n"/>
      <c r="TX5" s="0" t="n"/>
      <c r="TY5" s="0" t="n"/>
      <c r="TZ5" s="0" t="n"/>
      <c r="UA5" s="0" t="n"/>
      <c r="UB5" s="0" t="n"/>
      <c r="UC5" s="0" t="n"/>
      <c r="UD5" s="0" t="n"/>
      <c r="UE5" s="0" t="n"/>
      <c r="UF5" s="0" t="n"/>
      <c r="UG5" s="0" t="n"/>
      <c r="UH5" s="0" t="n"/>
      <c r="UI5" s="0" t="n"/>
      <c r="UJ5" s="0" t="n"/>
      <c r="UK5" s="0" t="n"/>
      <c r="UL5" s="0" t="n"/>
      <c r="UM5" s="0" t="n"/>
      <c r="UN5" s="0" t="n"/>
      <c r="UO5" s="0" t="n"/>
      <c r="UP5" s="0" t="n"/>
      <c r="UQ5" s="0" t="n"/>
      <c r="UR5" s="0" t="n"/>
      <c r="US5" s="0" t="n"/>
      <c r="UT5" s="0" t="n"/>
      <c r="UU5" s="0" t="n"/>
      <c r="UV5" s="0" t="n"/>
      <c r="UW5" s="0" t="n"/>
      <c r="UX5" s="0" t="n"/>
      <c r="UY5" s="0" t="n"/>
      <c r="UZ5" s="0" t="n"/>
      <c r="VA5" s="0" t="n"/>
      <c r="VB5" s="0" t="n"/>
      <c r="VC5" s="0" t="n"/>
      <c r="VD5" s="0" t="n"/>
      <c r="VE5" s="0" t="n"/>
      <c r="VF5" s="0" t="n"/>
      <c r="VG5" s="0" t="n"/>
      <c r="VH5" s="0" t="n"/>
      <c r="VI5" s="0" t="n"/>
      <c r="VJ5" s="0" t="n"/>
      <c r="VK5" s="0" t="n"/>
      <c r="VL5" s="0" t="n"/>
      <c r="VM5" s="0" t="n"/>
      <c r="VN5" s="0" t="n"/>
      <c r="VO5" s="0" t="n"/>
      <c r="VP5" s="0" t="n"/>
      <c r="VQ5" s="0" t="n"/>
      <c r="VR5" s="0" t="n"/>
      <c r="VS5" s="0" t="n"/>
      <c r="VT5" s="0" t="n"/>
      <c r="VU5" s="0" t="n"/>
      <c r="VV5" s="0" t="n"/>
      <c r="VW5" s="0" t="n"/>
      <c r="VX5" s="0" t="n"/>
      <c r="VY5" s="0" t="n"/>
      <c r="VZ5" s="0" t="n"/>
      <c r="WA5" s="0" t="n"/>
      <c r="WB5" s="0" t="n"/>
      <c r="WC5" s="0" t="n"/>
      <c r="WD5" s="0" t="n"/>
      <c r="WE5" s="0" t="n"/>
      <c r="WF5" s="0" t="n"/>
      <c r="WG5" s="0" t="n"/>
      <c r="WH5" s="0" t="n"/>
      <c r="WI5" s="0" t="n"/>
      <c r="WJ5" s="0" t="n"/>
      <c r="WK5" s="0" t="n"/>
      <c r="WL5" s="0" t="n"/>
      <c r="WM5" s="0" t="n"/>
      <c r="WN5" s="0" t="n"/>
      <c r="WO5" s="0" t="n"/>
      <c r="WP5" s="0" t="n"/>
      <c r="WQ5" s="0" t="n"/>
      <c r="WR5" s="0" t="n"/>
      <c r="WS5" s="0" t="n"/>
      <c r="WT5" s="0" t="n"/>
      <c r="WU5" s="0" t="n"/>
      <c r="WV5" s="0" t="n"/>
      <c r="WW5" s="0" t="n"/>
      <c r="WX5" s="0" t="n"/>
      <c r="WY5" s="0" t="n"/>
      <c r="WZ5" s="0" t="n"/>
      <c r="XA5" s="0" t="n"/>
      <c r="XB5" s="0" t="n"/>
      <c r="XC5" s="0" t="n"/>
      <c r="XD5" s="0" t="n"/>
      <c r="XE5" s="0" t="n"/>
      <c r="XF5" s="0" t="n"/>
      <c r="XG5" s="0" t="n"/>
      <c r="XH5" s="0" t="n"/>
      <c r="XI5" s="0" t="n"/>
      <c r="XJ5" s="0" t="n"/>
      <c r="XK5" s="0" t="n"/>
      <c r="XL5" s="0" t="n"/>
      <c r="XM5" s="0" t="n"/>
      <c r="XN5" s="0" t="n"/>
      <c r="XO5" s="0" t="n"/>
      <c r="XP5" s="0" t="n"/>
      <c r="XQ5" s="0" t="n"/>
      <c r="XR5" s="0" t="n"/>
      <c r="XS5" s="0" t="n"/>
      <c r="XT5" s="0" t="n"/>
      <c r="XU5" s="0" t="n"/>
      <c r="XV5" s="0" t="n"/>
      <c r="XW5" s="0" t="n"/>
      <c r="XX5" s="0" t="n"/>
      <c r="XY5" s="0" t="n"/>
      <c r="XZ5" s="0" t="n"/>
      <c r="YA5" s="0" t="n"/>
      <c r="YB5" s="0" t="n"/>
      <c r="YC5" s="0" t="n"/>
      <c r="YD5" s="0" t="n"/>
      <c r="YE5" s="0" t="n"/>
      <c r="YF5" s="0" t="n"/>
      <c r="YG5" s="0" t="n"/>
      <c r="YH5" s="0" t="n"/>
      <c r="YI5" s="0" t="n"/>
      <c r="YJ5" s="0" t="n"/>
      <c r="YK5" s="0" t="n"/>
      <c r="YL5" s="0" t="n"/>
      <c r="YM5" s="0" t="n"/>
      <c r="YN5" s="0" t="n"/>
      <c r="YO5" s="0" t="n"/>
      <c r="YP5" s="0" t="n"/>
      <c r="YQ5" s="0" t="n"/>
      <c r="YR5" s="0" t="n"/>
      <c r="YS5" s="0" t="n"/>
      <c r="YT5" s="0" t="n"/>
      <c r="YU5" s="0" t="n"/>
      <c r="YV5" s="0" t="n"/>
      <c r="YW5" s="0" t="n"/>
      <c r="YX5" s="0" t="n"/>
      <c r="YY5" s="0" t="n"/>
      <c r="YZ5" s="0" t="n"/>
      <c r="ZA5" s="0" t="n"/>
      <c r="ZB5" s="0" t="n"/>
      <c r="ZC5" s="0" t="n"/>
      <c r="ZD5" s="0" t="n"/>
      <c r="ZE5" s="0" t="n"/>
      <c r="ZF5" s="0" t="n"/>
      <c r="ZG5" s="0" t="n"/>
      <c r="ZH5" s="0" t="n"/>
      <c r="ZI5" s="0" t="n"/>
      <c r="ZJ5" s="0" t="n"/>
      <c r="ZK5" s="0" t="n"/>
      <c r="ZL5" s="0" t="n"/>
      <c r="ZM5" s="0" t="n"/>
      <c r="ZN5" s="0" t="n"/>
      <c r="ZO5" s="0" t="n"/>
      <c r="ZP5" s="0" t="n"/>
      <c r="ZQ5" s="0" t="n"/>
      <c r="ZR5" s="0" t="n"/>
      <c r="ZS5" s="0" t="n"/>
      <c r="ZT5" s="0" t="n"/>
      <c r="ZU5" s="0" t="n"/>
      <c r="ZV5" s="0" t="n"/>
      <c r="ZW5" s="0" t="n"/>
      <c r="ZX5" s="0" t="n"/>
      <c r="ZY5" s="0" t="n"/>
      <c r="ZZ5" s="0" t="n"/>
      <c r="AAA5" s="0" t="n"/>
      <c r="AAB5" s="0" t="n"/>
      <c r="AAC5" s="0" t="n"/>
      <c r="AAD5" s="0" t="n"/>
      <c r="AAE5" s="0" t="n"/>
      <c r="AAF5" s="0" t="n"/>
      <c r="AAG5" s="0" t="n"/>
      <c r="AAH5" s="0" t="n"/>
      <c r="AAI5" s="0" t="n"/>
      <c r="AAJ5" s="0" t="n"/>
      <c r="AAK5" s="0" t="n"/>
      <c r="AAL5" s="0" t="n"/>
      <c r="AAM5" s="0" t="n"/>
      <c r="AAN5" s="0" t="n"/>
      <c r="AAO5" s="0" t="n"/>
      <c r="AAP5" s="0" t="n"/>
      <c r="AAQ5" s="0" t="n"/>
      <c r="AAR5" s="0" t="n"/>
      <c r="AAS5" s="0" t="n"/>
      <c r="AAT5" s="0" t="n"/>
      <c r="AAU5" s="0" t="n"/>
      <c r="AAV5" s="0" t="n"/>
      <c r="AAW5" s="0" t="n"/>
      <c r="AAX5" s="0" t="n"/>
      <c r="AAY5" s="0" t="n"/>
      <c r="AAZ5" s="0" t="n"/>
      <c r="ABA5" s="0" t="n"/>
      <c r="ABB5" s="0" t="n"/>
      <c r="ABC5" s="0" t="n"/>
      <c r="ABD5" s="0" t="n"/>
      <c r="ABE5" s="0" t="n"/>
      <c r="ABF5" s="0" t="n"/>
      <c r="ABG5" s="0" t="n"/>
      <c r="ABH5" s="0" t="n"/>
      <c r="ABI5" s="0" t="n"/>
      <c r="ABJ5" s="0" t="n"/>
      <c r="ABK5" s="0" t="n"/>
      <c r="ABL5" s="0" t="n"/>
      <c r="ABM5" s="0" t="n"/>
      <c r="ABN5" s="0" t="n"/>
      <c r="ABO5" s="0" t="n"/>
      <c r="ABP5" s="0" t="n"/>
      <c r="ABQ5" s="0" t="n"/>
      <c r="ABR5" s="0" t="n"/>
      <c r="ABS5" s="0" t="n"/>
      <c r="ABT5" s="0" t="n"/>
      <c r="ABU5" s="0" t="n"/>
      <c r="ABV5" s="0" t="n"/>
      <c r="ABW5" s="0" t="n"/>
      <c r="ABX5" s="0" t="n"/>
      <c r="ABY5" s="0" t="n"/>
      <c r="ABZ5" s="0" t="n"/>
      <c r="ACA5" s="0" t="n"/>
      <c r="ACB5" s="0" t="n"/>
      <c r="ACC5" s="0" t="n"/>
      <c r="ACD5" s="0" t="n"/>
      <c r="ACE5" s="0" t="n"/>
      <c r="ACF5" s="0" t="n"/>
      <c r="ACG5" s="0" t="n"/>
      <c r="ACH5" s="0" t="n"/>
      <c r="ACI5" s="0" t="n"/>
      <c r="ACJ5" s="0" t="n"/>
      <c r="ACK5" s="0" t="n"/>
      <c r="ACL5" s="0" t="n"/>
      <c r="ACM5" s="0" t="n"/>
      <c r="ACN5" s="0" t="n"/>
      <c r="ACO5" s="0" t="n"/>
      <c r="ACP5" s="0" t="n"/>
      <c r="ACQ5" s="0" t="n"/>
      <c r="ACR5" s="0" t="n"/>
      <c r="ACS5" s="0" t="n"/>
      <c r="ACT5" s="0" t="n"/>
      <c r="ACU5" s="0" t="n"/>
      <c r="ACV5" s="0" t="n"/>
      <c r="ACW5" s="0" t="n"/>
      <c r="ACX5" s="0" t="n"/>
      <c r="ACY5" s="0" t="n"/>
      <c r="ACZ5" s="0" t="n"/>
      <c r="ADA5" s="0" t="n"/>
      <c r="ADB5" s="0" t="n"/>
      <c r="ADC5" s="0" t="n"/>
      <c r="ADD5" s="0" t="n"/>
      <c r="ADE5" s="0" t="n"/>
      <c r="ADF5" s="0" t="n"/>
      <c r="ADG5" s="0" t="n"/>
      <c r="ADH5" s="0" t="n"/>
      <c r="ADI5" s="0" t="n"/>
      <c r="ADJ5" s="0" t="n"/>
      <c r="ADK5" s="0" t="n"/>
      <c r="ADL5" s="0" t="n"/>
      <c r="ADM5" s="0" t="n"/>
      <c r="ADN5" s="0" t="n"/>
      <c r="ADO5" s="0" t="n"/>
      <c r="ADP5" s="0" t="n"/>
      <c r="ADQ5" s="0" t="n"/>
      <c r="ADR5" s="0" t="n"/>
      <c r="ADS5" s="0" t="n"/>
      <c r="ADT5" s="0" t="n"/>
      <c r="ADU5" s="0" t="n"/>
      <c r="ADV5" s="0" t="n"/>
      <c r="ADW5" s="0" t="n"/>
      <c r="ADX5" s="0" t="n"/>
      <c r="ADY5" s="0" t="n"/>
      <c r="ADZ5" s="0" t="n"/>
      <c r="AEA5" s="0" t="n"/>
      <c r="AEB5" s="0" t="n"/>
      <c r="AEC5" s="0" t="n"/>
      <c r="AED5" s="0" t="n"/>
      <c r="AEE5" s="0" t="n"/>
      <c r="AEF5" s="0" t="n"/>
      <c r="AEG5" s="0" t="n"/>
      <c r="AEH5" s="0" t="n"/>
      <c r="AEI5" s="0" t="n"/>
      <c r="AEJ5" s="0" t="n"/>
      <c r="AEK5" s="0" t="n"/>
      <c r="AEL5" s="0" t="n"/>
      <c r="AEM5" s="0" t="n"/>
      <c r="AEN5" s="0" t="n"/>
      <c r="AEO5" s="0" t="n"/>
      <c r="AEP5" s="0" t="n"/>
      <c r="AEQ5" s="0" t="n"/>
      <c r="AER5" s="0" t="n"/>
      <c r="AES5" s="0" t="n"/>
      <c r="AET5" s="0" t="n"/>
      <c r="AEU5" s="0" t="n"/>
      <c r="AEV5" s="0" t="n"/>
      <c r="AEW5" s="0" t="n"/>
      <c r="AEX5" s="0" t="n"/>
      <c r="AEY5" s="0" t="n"/>
      <c r="AEZ5" s="0" t="n"/>
      <c r="AFA5" s="0" t="n"/>
      <c r="AFB5" s="0" t="n"/>
      <c r="AFC5" s="0" t="n"/>
      <c r="AFD5" s="0" t="n"/>
      <c r="AFE5" s="0" t="n"/>
      <c r="AFF5" s="0" t="n"/>
      <c r="AFG5" s="0" t="n"/>
      <c r="AFH5" s="0" t="n"/>
      <c r="AFI5" s="0" t="n"/>
      <c r="AFJ5" s="0" t="n"/>
      <c r="AFK5" s="0" t="n"/>
      <c r="AFL5" s="0" t="n"/>
      <c r="AFM5" s="0" t="n"/>
      <c r="AFN5" s="0" t="n"/>
      <c r="AFO5" s="0" t="n"/>
      <c r="AFP5" s="0" t="n"/>
      <c r="AFQ5" s="0" t="n"/>
      <c r="AFR5" s="0" t="n"/>
      <c r="AFS5" s="0" t="n"/>
      <c r="AFT5" s="0" t="n"/>
      <c r="AFU5" s="0" t="n"/>
      <c r="AFV5" s="0" t="n"/>
      <c r="AFW5" s="0" t="n"/>
      <c r="AFX5" s="0" t="n"/>
      <c r="AFY5" s="0" t="n"/>
      <c r="AFZ5" s="0" t="n"/>
      <c r="AGA5" s="0" t="n"/>
      <c r="AGB5" s="0" t="n"/>
      <c r="AGC5" s="0" t="n"/>
      <c r="AGD5" s="0" t="n"/>
      <c r="AGE5" s="0" t="n"/>
      <c r="AGF5" s="0" t="n"/>
      <c r="AGG5" s="0" t="n"/>
      <c r="AGH5" s="0" t="n"/>
      <c r="AGI5" s="0" t="n"/>
      <c r="AGJ5" s="0" t="n"/>
      <c r="AGK5" s="0" t="n"/>
      <c r="AGL5" s="0" t="n"/>
      <c r="AGM5" s="0" t="n"/>
      <c r="AGN5" s="0" t="n"/>
      <c r="AGO5" s="0" t="n"/>
      <c r="AGP5" s="0" t="n"/>
      <c r="AGQ5" s="0" t="n"/>
      <c r="AGR5" s="0" t="n"/>
      <c r="AGS5" s="0" t="n"/>
      <c r="AGT5" s="0" t="n"/>
      <c r="AGU5" s="0" t="n"/>
      <c r="AGV5" s="0" t="n"/>
      <c r="AGW5" s="0" t="n"/>
      <c r="AGX5" s="0" t="n"/>
      <c r="AGY5" s="0" t="n"/>
      <c r="AGZ5" s="0" t="n"/>
      <c r="AHA5" s="0" t="n"/>
      <c r="AHB5" s="0" t="n"/>
      <c r="AHC5" s="0" t="n"/>
      <c r="AHD5" s="0" t="n"/>
      <c r="AHE5" s="0" t="n"/>
      <c r="AHF5" s="0" t="n"/>
      <c r="AHG5" s="0" t="n"/>
      <c r="AHH5" s="0" t="n"/>
      <c r="AHI5" s="0" t="n"/>
      <c r="AHJ5" s="0" t="n"/>
      <c r="AHK5" s="0" t="n"/>
      <c r="AHL5" s="0" t="n"/>
      <c r="AHM5" s="0" t="n"/>
      <c r="AHN5" s="0" t="n"/>
      <c r="AHO5" s="0" t="n"/>
      <c r="AHP5" s="0" t="n"/>
      <c r="AHQ5" s="0" t="n"/>
      <c r="AHR5" s="0" t="n"/>
      <c r="AHS5" s="0" t="n"/>
      <c r="AHT5" s="0" t="n"/>
      <c r="AHU5" s="0" t="n"/>
      <c r="AHV5" s="0" t="n"/>
      <c r="AHW5" s="0" t="n"/>
      <c r="AHX5" s="0" t="n"/>
      <c r="AHY5" s="0" t="n"/>
      <c r="AHZ5" s="0" t="n"/>
      <c r="AIA5" s="0" t="n"/>
      <c r="AIB5" s="0" t="n"/>
      <c r="AIC5" s="0" t="n"/>
      <c r="AID5" s="0" t="n"/>
      <c r="AIE5" s="0" t="n"/>
      <c r="AIF5" s="0" t="n"/>
      <c r="AIG5" s="0" t="n"/>
      <c r="AIH5" s="0" t="n"/>
      <c r="AII5" s="0" t="n"/>
      <c r="AIJ5" s="0" t="n"/>
      <c r="AIK5" s="0" t="n"/>
      <c r="AIL5" s="0" t="n"/>
      <c r="AIM5" s="0" t="n"/>
      <c r="AIN5" s="0" t="n"/>
      <c r="AIO5" s="0" t="n"/>
      <c r="AIP5" s="0" t="n"/>
      <c r="AIQ5" s="0" t="n"/>
      <c r="AIR5" s="0" t="n"/>
      <c r="AIS5" s="0" t="n"/>
      <c r="AIT5" s="0" t="n"/>
      <c r="AIU5" s="0" t="n"/>
      <c r="AIV5" s="0" t="n"/>
      <c r="AIW5" s="0" t="n"/>
      <c r="AIX5" s="0" t="n"/>
      <c r="AIY5" s="0" t="n"/>
      <c r="AIZ5" s="0" t="n"/>
      <c r="AJA5" s="0" t="n"/>
      <c r="AJB5" s="0" t="n"/>
      <c r="AJC5" s="0" t="n"/>
      <c r="AJD5" s="0" t="n"/>
      <c r="AJE5" s="0" t="n"/>
      <c r="AJF5" s="0" t="n"/>
      <c r="AJG5" s="0" t="n"/>
      <c r="AJH5" s="0" t="n"/>
      <c r="AJI5" s="0" t="n"/>
      <c r="AJJ5" s="0" t="n"/>
      <c r="AJK5" s="0" t="n"/>
      <c r="AJL5" s="0" t="n"/>
      <c r="AJM5" s="0" t="n"/>
      <c r="AJN5" s="0" t="n"/>
      <c r="AJO5" s="0" t="n"/>
      <c r="AJP5" s="0" t="n"/>
      <c r="AJQ5" s="0" t="n"/>
      <c r="AJR5" s="0" t="n"/>
      <c r="AJS5" s="0" t="n"/>
      <c r="AJT5" s="0" t="n"/>
      <c r="AJU5" s="0" t="n"/>
      <c r="AJV5" s="0" t="n"/>
      <c r="AJW5" s="0" t="n"/>
      <c r="AJX5" s="0" t="n"/>
      <c r="AJY5" s="0" t="n"/>
      <c r="AJZ5" s="0" t="n"/>
      <c r="AKA5" s="0" t="n"/>
      <c r="AKB5" s="0" t="n"/>
      <c r="AKC5" s="0" t="n"/>
      <c r="AKD5" s="0" t="n"/>
      <c r="AKE5" s="0" t="n"/>
      <c r="AKF5" s="0" t="n"/>
      <c r="AKG5" s="0" t="n"/>
      <c r="AKH5" s="0" t="n"/>
      <c r="AKI5" s="0" t="n"/>
      <c r="AKJ5" s="0" t="n"/>
      <c r="AKK5" s="0" t="n"/>
      <c r="AKL5" s="0" t="n"/>
      <c r="AKM5" s="0" t="n"/>
      <c r="AKN5" s="0" t="n"/>
      <c r="AKO5" s="0" t="n"/>
      <c r="AKP5" s="0" t="n"/>
      <c r="AKQ5" s="0" t="n"/>
      <c r="AKR5" s="0" t="n"/>
      <c r="AKS5" s="0" t="n"/>
      <c r="AKT5" s="0" t="n"/>
      <c r="AKU5" s="0" t="n"/>
      <c r="AKV5" s="0" t="n"/>
      <c r="AKW5" s="0" t="n"/>
      <c r="AKX5" s="0" t="n"/>
      <c r="AKY5" s="0" t="n"/>
      <c r="AKZ5" s="0" t="n"/>
      <c r="ALA5" s="0" t="n"/>
      <c r="ALB5" s="0" t="n"/>
      <c r="ALC5" s="0" t="n"/>
      <c r="ALD5" s="0" t="n"/>
      <c r="ALE5" s="0" t="n"/>
      <c r="ALF5" s="0" t="n"/>
      <c r="ALG5" s="0" t="n"/>
      <c r="ALH5" s="0" t="n"/>
      <c r="ALI5" s="0" t="n"/>
      <c r="ALJ5" s="0" t="n"/>
      <c r="ALK5" s="0" t="n"/>
      <c r="ALL5" s="0" t="n"/>
      <c r="ALM5" s="0" t="n"/>
      <c r="ALN5" s="0" t="n"/>
      <c r="ALO5" s="0" t="n"/>
      <c r="ALP5" s="0" t="n"/>
      <c r="ALQ5" s="0" t="n"/>
      <c r="ALR5" s="0" t="n"/>
      <c r="ALS5" s="0" t="n"/>
      <c r="ALT5" s="0" t="n"/>
      <c r="ALU5" s="0" t="n"/>
      <c r="ALV5" s="0" t="n"/>
      <c r="ALW5" s="0" t="n"/>
      <c r="ALX5" s="0" t="n"/>
      <c r="ALY5" s="0" t="n"/>
      <c r="ALZ5" s="0" t="n"/>
      <c r="AMA5" s="0" t="n"/>
      <c r="AMB5" s="0" t="n"/>
      <c r="AMC5" s="0" t="n"/>
      <c r="AMD5" s="0" t="n"/>
      <c r="AME5" s="0" t="n"/>
      <c r="AMF5" s="0" t="n"/>
      <c r="AMG5" s="0" t="n"/>
      <c r="AMH5" s="0" t="n"/>
      <c r="AMI5" s="0" t="n"/>
      <c r="AMJ5" s="0" t="n"/>
      <c r="AMK5" s="0" t="n"/>
    </row>
    <row ht="66" outlineLevel="0" r="6">
      <c r="A6" s="163" t="s">
        <v>458</v>
      </c>
      <c r="B6" s="164" t="s">
        <v>459</v>
      </c>
      <c r="C6" s="164" t="s">
        <v>460</v>
      </c>
      <c r="D6" s="164" t="s">
        <v>461</v>
      </c>
      <c r="E6" s="164" t="s">
        <v>462</v>
      </c>
      <c r="K6" s="0" t="n"/>
      <c r="L6" s="0" t="n"/>
      <c r="M6" s="0" t="n"/>
      <c r="N6" s="0" t="n"/>
      <c r="O6" s="0" t="n"/>
      <c r="P6" s="0" t="n"/>
      <c r="Q6" s="0" t="n"/>
      <c r="R6" s="0" t="n"/>
      <c r="S6" s="0" t="n"/>
      <c r="T6" s="0" t="n"/>
      <c r="U6" s="0" t="n"/>
      <c r="V6" s="0" t="n"/>
      <c r="W6" s="0" t="n"/>
      <c r="X6" s="0" t="n"/>
      <c r="Y6" s="0" t="n"/>
      <c r="Z6" s="0" t="n"/>
      <c r="AA6" s="0" t="n"/>
      <c r="AB6" s="0" t="n"/>
      <c r="AC6" s="0" t="n"/>
      <c r="AD6" s="0" t="n"/>
      <c r="AE6" s="0" t="n"/>
      <c r="AF6" s="0" t="n"/>
      <c r="AG6" s="0" t="n"/>
      <c r="AH6" s="0" t="n"/>
      <c r="AI6" s="0" t="n"/>
      <c r="AJ6" s="0" t="n"/>
      <c r="AK6" s="0" t="n"/>
      <c r="AL6" s="0" t="n"/>
      <c r="AM6" s="0" t="n"/>
      <c r="AN6" s="0" t="n"/>
      <c r="AO6" s="0" t="n"/>
      <c r="AP6" s="0" t="n"/>
      <c r="AQ6" s="0" t="n"/>
      <c r="AR6" s="0" t="n"/>
      <c r="AS6" s="0" t="n"/>
      <c r="AT6" s="0" t="n"/>
      <c r="AU6" s="0" t="n"/>
      <c r="AV6" s="0" t="n"/>
      <c r="AW6" s="0" t="n"/>
      <c r="AX6" s="0" t="n"/>
      <c r="AY6" s="0" t="n"/>
      <c r="AZ6" s="0" t="n"/>
      <c r="BA6" s="0" t="n"/>
      <c r="BB6" s="0" t="n"/>
      <c r="BC6" s="0" t="n"/>
      <c r="BD6" s="0" t="n"/>
      <c r="BE6" s="0" t="n"/>
      <c r="BF6" s="0" t="n"/>
      <c r="BG6" s="0" t="n"/>
      <c r="BH6" s="0" t="n"/>
      <c r="BI6" s="0" t="n"/>
      <c r="BJ6" s="0" t="n"/>
      <c r="BK6" s="0" t="n"/>
      <c r="BL6" s="0" t="n"/>
      <c r="BM6" s="0" t="n"/>
      <c r="BN6" s="0" t="n"/>
      <c r="BO6" s="0" t="n"/>
      <c r="BP6" s="0" t="n"/>
      <c r="BQ6" s="0" t="n"/>
      <c r="BR6" s="0" t="n"/>
      <c r="BS6" s="0" t="n"/>
      <c r="BT6" s="0" t="n"/>
      <c r="BU6" s="0" t="n"/>
      <c r="BV6" s="0" t="n"/>
      <c r="BW6" s="0" t="n"/>
      <c r="BX6" s="0" t="n"/>
      <c r="BY6" s="0" t="n"/>
      <c r="BZ6" s="0" t="n"/>
      <c r="CA6" s="0" t="n"/>
      <c r="CB6" s="0" t="n"/>
      <c r="CC6" s="0" t="n"/>
      <c r="CD6" s="0" t="n"/>
      <c r="CE6" s="0" t="n"/>
      <c r="CF6" s="0" t="n"/>
      <c r="CG6" s="0" t="n"/>
      <c r="CH6" s="0" t="n"/>
      <c r="CI6" s="0" t="n"/>
      <c r="CJ6" s="0" t="n"/>
      <c r="CK6" s="0" t="n"/>
      <c r="CL6" s="0" t="n"/>
      <c r="CM6" s="0" t="n"/>
      <c r="CN6" s="0" t="n"/>
      <c r="CO6" s="0" t="n"/>
      <c r="CP6" s="0" t="n"/>
      <c r="CQ6" s="0" t="n"/>
      <c r="CR6" s="0" t="n"/>
      <c r="CS6" s="0" t="n"/>
      <c r="CT6" s="0" t="n"/>
      <c r="CU6" s="0" t="n"/>
      <c r="CV6" s="0" t="n"/>
      <c r="CW6" s="0" t="n"/>
      <c r="CX6" s="0" t="n"/>
      <c r="CY6" s="0" t="n"/>
      <c r="CZ6" s="0" t="n"/>
      <c r="DA6" s="0" t="n"/>
      <c r="DB6" s="0" t="n"/>
      <c r="DC6" s="0" t="n"/>
      <c r="DD6" s="0" t="n"/>
      <c r="DE6" s="0" t="n"/>
      <c r="DF6" s="0" t="n"/>
      <c r="DG6" s="0" t="n"/>
      <c r="DH6" s="0" t="n"/>
      <c r="DI6" s="0" t="n"/>
      <c r="DJ6" s="0" t="n"/>
      <c r="DK6" s="0" t="n"/>
      <c r="DL6" s="0" t="n"/>
      <c r="DM6" s="0" t="n"/>
      <c r="DN6" s="0" t="n"/>
      <c r="DO6" s="0" t="n"/>
      <c r="DP6" s="0" t="n"/>
      <c r="DQ6" s="0" t="n"/>
      <c r="DR6" s="0" t="n"/>
      <c r="DS6" s="0" t="n"/>
      <c r="DT6" s="0" t="n"/>
      <c r="DU6" s="0" t="n"/>
      <c r="DV6" s="0" t="n"/>
      <c r="DW6" s="0" t="n"/>
      <c r="DX6" s="0" t="n"/>
      <c r="DY6" s="0" t="n"/>
      <c r="DZ6" s="0" t="n"/>
      <c r="EA6" s="0" t="n"/>
      <c r="EB6" s="0" t="n"/>
      <c r="EC6" s="0" t="n"/>
      <c r="ED6" s="0" t="n"/>
      <c r="EE6" s="0" t="n"/>
      <c r="EF6" s="0" t="n"/>
      <c r="EG6" s="0" t="n"/>
      <c r="EH6" s="0" t="n"/>
      <c r="EI6" s="0" t="n"/>
      <c r="EJ6" s="0" t="n"/>
      <c r="EK6" s="0" t="n"/>
      <c r="EL6" s="0" t="n"/>
      <c r="EM6" s="0" t="n"/>
      <c r="EN6" s="0" t="n"/>
      <c r="EO6" s="0" t="n"/>
      <c r="EP6" s="0" t="n"/>
      <c r="EQ6" s="0" t="n"/>
      <c r="ER6" s="0" t="n"/>
      <c r="ES6" s="0" t="n"/>
      <c r="ET6" s="0" t="n"/>
      <c r="EU6" s="0" t="n"/>
      <c r="EV6" s="0" t="n"/>
      <c r="EW6" s="0" t="n"/>
      <c r="EX6" s="0" t="n"/>
      <c r="EY6" s="0" t="n"/>
      <c r="EZ6" s="0" t="n"/>
      <c r="FA6" s="0" t="n"/>
      <c r="FB6" s="0" t="n"/>
      <c r="FC6" s="0" t="n"/>
      <c r="FD6" s="0" t="n"/>
      <c r="FE6" s="0" t="n"/>
      <c r="FF6" s="0" t="n"/>
      <c r="FG6" s="0" t="n"/>
      <c r="FH6" s="0" t="n"/>
      <c r="FI6" s="0" t="n"/>
      <c r="FJ6" s="0" t="n"/>
      <c r="FK6" s="0" t="n"/>
      <c r="FL6" s="0" t="n"/>
      <c r="FM6" s="0" t="n"/>
      <c r="FN6" s="0" t="n"/>
      <c r="FO6" s="0" t="n"/>
      <c r="FP6" s="0" t="n"/>
      <c r="FQ6" s="0" t="n"/>
      <c r="FR6" s="0" t="n"/>
      <c r="FS6" s="0" t="n"/>
      <c r="FT6" s="0" t="n"/>
      <c r="FU6" s="0" t="n"/>
      <c r="FV6" s="0" t="n"/>
      <c r="FW6" s="0" t="n"/>
      <c r="FX6" s="0" t="n"/>
      <c r="FY6" s="0" t="n"/>
      <c r="FZ6" s="0" t="n"/>
      <c r="GA6" s="0" t="n"/>
      <c r="GB6" s="0" t="n"/>
      <c r="GC6" s="0" t="n"/>
      <c r="GD6" s="0" t="n"/>
      <c r="GE6" s="0" t="n"/>
      <c r="GF6" s="0" t="n"/>
      <c r="GG6" s="0" t="n"/>
      <c r="GH6" s="0" t="n"/>
      <c r="GI6" s="0" t="n"/>
      <c r="GJ6" s="0" t="n"/>
      <c r="GK6" s="0" t="n"/>
      <c r="GL6" s="0" t="n"/>
      <c r="GM6" s="0" t="n"/>
      <c r="GN6" s="0" t="n"/>
      <c r="GO6" s="0" t="n"/>
      <c r="GP6" s="0" t="n"/>
      <c r="GQ6" s="0" t="n"/>
      <c r="GR6" s="0" t="n"/>
      <c r="GS6" s="0" t="n"/>
      <c r="GT6" s="0" t="n"/>
      <c r="GU6" s="0" t="n"/>
      <c r="GV6" s="0" t="n"/>
      <c r="GW6" s="0" t="n"/>
      <c r="GX6" s="0" t="n"/>
      <c r="GY6" s="0" t="n"/>
      <c r="GZ6" s="0" t="n"/>
      <c r="HA6" s="0" t="n"/>
      <c r="HB6" s="0" t="n"/>
      <c r="HC6" s="0" t="n"/>
      <c r="HD6" s="0" t="n"/>
      <c r="HE6" s="0" t="n"/>
      <c r="HF6" s="0" t="n"/>
      <c r="HG6" s="0" t="n"/>
      <c r="HH6" s="0" t="n"/>
      <c r="HI6" s="0" t="n"/>
      <c r="HJ6" s="0" t="n"/>
      <c r="HK6" s="0" t="n"/>
      <c r="HL6" s="0" t="n"/>
      <c r="HM6" s="0" t="n"/>
      <c r="HN6" s="0" t="n"/>
      <c r="HO6" s="0" t="n"/>
      <c r="HP6" s="0" t="n"/>
      <c r="HQ6" s="0" t="n"/>
      <c r="HR6" s="0" t="n"/>
      <c r="HS6" s="0" t="n"/>
      <c r="HT6" s="0" t="n"/>
      <c r="HU6" s="0" t="n"/>
      <c r="HV6" s="0" t="n"/>
      <c r="HW6" s="0" t="n"/>
      <c r="HX6" s="0" t="n"/>
      <c r="HY6" s="0" t="n"/>
      <c r="HZ6" s="0" t="n"/>
      <c r="IA6" s="0" t="n"/>
      <c r="IB6" s="0" t="n"/>
      <c r="IC6" s="0" t="n"/>
      <c r="ID6" s="0" t="n"/>
      <c r="IE6" s="0" t="n"/>
      <c r="IF6" s="0" t="n"/>
      <c r="IG6" s="0" t="n"/>
      <c r="IH6" s="0" t="n"/>
      <c r="II6" s="0" t="n"/>
      <c r="IJ6" s="0" t="n"/>
      <c r="IK6" s="0" t="n"/>
      <c r="IL6" s="0" t="n"/>
      <c r="IM6" s="0" t="n"/>
      <c r="IN6" s="0" t="n"/>
      <c r="IO6" s="0" t="n"/>
      <c r="IP6" s="0" t="n"/>
      <c r="IQ6" s="0" t="n"/>
      <c r="IR6" s="0" t="n"/>
      <c r="IS6" s="0" t="n"/>
      <c r="IT6" s="0" t="n"/>
      <c r="IU6" s="0" t="n"/>
      <c r="IV6" s="0" t="n"/>
      <c r="IW6" s="0" t="n"/>
      <c r="IX6" s="0" t="n"/>
      <c r="IY6" s="0" t="n"/>
      <c r="IZ6" s="0" t="n"/>
      <c r="JA6" s="0" t="n"/>
      <c r="JB6" s="0" t="n"/>
      <c r="JC6" s="0" t="n"/>
      <c r="JD6" s="0" t="n"/>
      <c r="JE6" s="0" t="n"/>
      <c r="JF6" s="0" t="n"/>
      <c r="JG6" s="0" t="n"/>
      <c r="JH6" s="0" t="n"/>
      <c r="JI6" s="0" t="n"/>
      <c r="JJ6" s="0" t="n"/>
      <c r="JK6" s="0" t="n"/>
      <c r="JL6" s="0" t="n"/>
      <c r="JM6" s="0" t="n"/>
      <c r="JN6" s="0" t="n"/>
      <c r="JO6" s="0" t="n"/>
      <c r="JP6" s="0" t="n"/>
      <c r="JQ6" s="0" t="n"/>
      <c r="JR6" s="0" t="n"/>
      <c r="JS6" s="0" t="n"/>
      <c r="JT6" s="0" t="n"/>
      <c r="JU6" s="0" t="n"/>
      <c r="JV6" s="0" t="n"/>
      <c r="JW6" s="0" t="n"/>
      <c r="JX6" s="0" t="n"/>
      <c r="JY6" s="0" t="n"/>
      <c r="JZ6" s="0" t="n"/>
      <c r="KA6" s="0" t="n"/>
      <c r="KB6" s="0" t="n"/>
      <c r="KC6" s="0" t="n"/>
      <c r="KD6" s="0" t="n"/>
      <c r="KE6" s="0" t="n"/>
      <c r="KF6" s="0" t="n"/>
      <c r="KG6" s="0" t="n"/>
      <c r="KH6" s="0" t="n"/>
      <c r="KI6" s="0" t="n"/>
      <c r="KJ6" s="0" t="n"/>
      <c r="KK6" s="0" t="n"/>
      <c r="KL6" s="0" t="n"/>
      <c r="KM6" s="0" t="n"/>
      <c r="KN6" s="0" t="n"/>
      <c r="KO6" s="0" t="n"/>
      <c r="KP6" s="0" t="n"/>
      <c r="KQ6" s="0" t="n"/>
      <c r="KR6" s="0" t="n"/>
      <c r="KS6" s="0" t="n"/>
      <c r="KT6" s="0" t="n"/>
      <c r="KU6" s="0" t="n"/>
      <c r="KV6" s="0" t="n"/>
      <c r="KW6" s="0" t="n"/>
      <c r="KX6" s="0" t="n"/>
      <c r="KY6" s="0" t="n"/>
      <c r="KZ6" s="0" t="n"/>
      <c r="LA6" s="0" t="n"/>
      <c r="LB6" s="0" t="n"/>
      <c r="LC6" s="0" t="n"/>
      <c r="LD6" s="0" t="n"/>
      <c r="LE6" s="0" t="n"/>
      <c r="LF6" s="0" t="n"/>
      <c r="LG6" s="0" t="n"/>
      <c r="LH6" s="0" t="n"/>
      <c r="LI6" s="0" t="n"/>
      <c r="LJ6" s="0" t="n"/>
      <c r="LK6" s="0" t="n"/>
      <c r="LL6" s="0" t="n"/>
      <c r="LM6" s="0" t="n"/>
      <c r="LN6" s="0" t="n"/>
      <c r="LO6" s="0" t="n"/>
      <c r="LP6" s="0" t="n"/>
      <c r="LQ6" s="0" t="n"/>
      <c r="LR6" s="0" t="n"/>
      <c r="LS6" s="0" t="n"/>
      <c r="LT6" s="0" t="n"/>
      <c r="LU6" s="0" t="n"/>
      <c r="LV6" s="0" t="n"/>
      <c r="LW6" s="0" t="n"/>
      <c r="LX6" s="0" t="n"/>
      <c r="LY6" s="0" t="n"/>
      <c r="LZ6" s="0" t="n"/>
      <c r="MA6" s="0" t="n"/>
      <c r="MB6" s="0" t="n"/>
      <c r="MC6" s="0" t="n"/>
      <c r="MD6" s="0" t="n"/>
      <c r="ME6" s="0" t="n"/>
      <c r="MF6" s="0" t="n"/>
      <c r="MG6" s="0" t="n"/>
      <c r="MH6" s="0" t="n"/>
      <c r="MI6" s="0" t="n"/>
      <c r="MJ6" s="0" t="n"/>
      <c r="MK6" s="0" t="n"/>
      <c r="ML6" s="0" t="n"/>
      <c r="MM6" s="0" t="n"/>
      <c r="MN6" s="0" t="n"/>
      <c r="MO6" s="0" t="n"/>
      <c r="MP6" s="0" t="n"/>
      <c r="MQ6" s="0" t="n"/>
      <c r="MR6" s="0" t="n"/>
      <c r="MS6" s="0" t="n"/>
      <c r="MT6" s="0" t="n"/>
      <c r="MU6" s="0" t="n"/>
      <c r="MV6" s="0" t="n"/>
      <c r="MW6" s="0" t="n"/>
      <c r="MX6" s="0" t="n"/>
      <c r="MY6" s="0" t="n"/>
      <c r="MZ6" s="0" t="n"/>
      <c r="NA6" s="0" t="n"/>
      <c r="NB6" s="0" t="n"/>
      <c r="NC6" s="0" t="n"/>
      <c r="ND6" s="0" t="n"/>
      <c r="NE6" s="0" t="n"/>
      <c r="NF6" s="0" t="n"/>
      <c r="NG6" s="0" t="n"/>
      <c r="NH6" s="0" t="n"/>
      <c r="NI6" s="0" t="n"/>
      <c r="NJ6" s="0" t="n"/>
      <c r="NK6" s="0" t="n"/>
      <c r="NL6" s="0" t="n"/>
      <c r="NM6" s="0" t="n"/>
      <c r="NN6" s="0" t="n"/>
      <c r="NO6" s="0" t="n"/>
      <c r="NP6" s="0" t="n"/>
      <c r="NQ6" s="0" t="n"/>
      <c r="NR6" s="0" t="n"/>
      <c r="NS6" s="0" t="n"/>
      <c r="NT6" s="0" t="n"/>
      <c r="NU6" s="0" t="n"/>
      <c r="NV6" s="0" t="n"/>
      <c r="NW6" s="0" t="n"/>
      <c r="NX6" s="0" t="n"/>
      <c r="NY6" s="0" t="n"/>
      <c r="NZ6" s="0" t="n"/>
      <c r="OA6" s="0" t="n"/>
      <c r="OB6" s="0" t="n"/>
      <c r="OC6" s="0" t="n"/>
      <c r="OD6" s="0" t="n"/>
      <c r="OE6" s="0" t="n"/>
      <c r="OF6" s="0" t="n"/>
      <c r="OG6" s="0" t="n"/>
      <c r="OH6" s="0" t="n"/>
      <c r="OI6" s="0" t="n"/>
      <c r="OJ6" s="0" t="n"/>
      <c r="OK6" s="0" t="n"/>
      <c r="OL6" s="0" t="n"/>
      <c r="OM6" s="0" t="n"/>
      <c r="ON6" s="0" t="n"/>
      <c r="OO6" s="0" t="n"/>
      <c r="OP6" s="0" t="n"/>
      <c r="OQ6" s="0" t="n"/>
      <c r="OR6" s="0" t="n"/>
      <c r="OS6" s="0" t="n"/>
      <c r="OT6" s="0" t="n"/>
      <c r="OU6" s="0" t="n"/>
      <c r="OV6" s="0" t="n"/>
      <c r="OW6" s="0" t="n"/>
      <c r="OX6" s="0" t="n"/>
      <c r="OY6" s="0" t="n"/>
      <c r="OZ6" s="0" t="n"/>
      <c r="PA6" s="0" t="n"/>
      <c r="PB6" s="0" t="n"/>
      <c r="PC6" s="0" t="n"/>
      <c r="PD6" s="0" t="n"/>
      <c r="PE6" s="0" t="n"/>
      <c r="PF6" s="0" t="n"/>
      <c r="PG6" s="0" t="n"/>
      <c r="PH6" s="0" t="n"/>
      <c r="PI6" s="0" t="n"/>
      <c r="PJ6" s="0" t="n"/>
      <c r="PK6" s="0" t="n"/>
      <c r="PL6" s="0" t="n"/>
      <c r="PM6" s="0" t="n"/>
      <c r="PN6" s="0" t="n"/>
      <c r="PO6" s="0" t="n"/>
      <c r="PP6" s="0" t="n"/>
      <c r="PQ6" s="0" t="n"/>
      <c r="PR6" s="0" t="n"/>
      <c r="PS6" s="0" t="n"/>
      <c r="PT6" s="0" t="n"/>
      <c r="PU6" s="0" t="n"/>
      <c r="PV6" s="0" t="n"/>
      <c r="PW6" s="0" t="n"/>
      <c r="PX6" s="0" t="n"/>
      <c r="PY6" s="0" t="n"/>
      <c r="PZ6" s="0" t="n"/>
      <c r="QA6" s="0" t="n"/>
      <c r="QB6" s="0" t="n"/>
      <c r="QC6" s="0" t="n"/>
      <c r="QD6" s="0" t="n"/>
      <c r="QE6" s="0" t="n"/>
      <c r="QF6" s="0" t="n"/>
      <c r="QG6" s="0" t="n"/>
      <c r="QH6" s="0" t="n"/>
      <c r="QI6" s="0" t="n"/>
      <c r="QJ6" s="0" t="n"/>
      <c r="QK6" s="0" t="n"/>
      <c r="QL6" s="0" t="n"/>
      <c r="QM6" s="0" t="n"/>
      <c r="QN6" s="0" t="n"/>
      <c r="QO6" s="0" t="n"/>
      <c r="QP6" s="0" t="n"/>
      <c r="QQ6" s="0" t="n"/>
      <c r="QR6" s="0" t="n"/>
      <c r="QS6" s="0" t="n"/>
      <c r="QT6" s="0" t="n"/>
      <c r="QU6" s="0" t="n"/>
      <c r="QV6" s="0" t="n"/>
      <c r="QW6" s="0" t="n"/>
      <c r="QX6" s="0" t="n"/>
      <c r="QY6" s="0" t="n"/>
      <c r="QZ6" s="0" t="n"/>
      <c r="RA6" s="0" t="n"/>
      <c r="RB6" s="0" t="n"/>
      <c r="RC6" s="0" t="n"/>
      <c r="RD6" s="0" t="n"/>
      <c r="RE6" s="0" t="n"/>
      <c r="RF6" s="0" t="n"/>
      <c r="RG6" s="0" t="n"/>
      <c r="RH6" s="0" t="n"/>
      <c r="RI6" s="0" t="n"/>
      <c r="RJ6" s="0" t="n"/>
      <c r="RK6" s="0" t="n"/>
      <c r="RL6" s="0" t="n"/>
      <c r="RM6" s="0" t="n"/>
      <c r="RN6" s="0" t="n"/>
      <c r="RO6" s="0" t="n"/>
      <c r="RP6" s="0" t="n"/>
      <c r="RQ6" s="0" t="n"/>
      <c r="RR6" s="0" t="n"/>
      <c r="RS6" s="0" t="n"/>
      <c r="RT6" s="0" t="n"/>
      <c r="RU6" s="0" t="n"/>
      <c r="RV6" s="0" t="n"/>
      <c r="RW6" s="0" t="n"/>
      <c r="RX6" s="0" t="n"/>
      <c r="RY6" s="0" t="n"/>
      <c r="RZ6" s="0" t="n"/>
      <c r="SA6" s="0" t="n"/>
      <c r="SB6" s="0" t="n"/>
      <c r="SC6" s="0" t="n"/>
      <c r="SD6" s="0" t="n"/>
      <c r="SE6" s="0" t="n"/>
      <c r="SF6" s="0" t="n"/>
      <c r="SG6" s="0" t="n"/>
      <c r="SH6" s="0" t="n"/>
      <c r="SI6" s="0" t="n"/>
      <c r="SJ6" s="0" t="n"/>
      <c r="SK6" s="0" t="n"/>
      <c r="SL6" s="0" t="n"/>
      <c r="SM6" s="0" t="n"/>
      <c r="SN6" s="0" t="n"/>
      <c r="SO6" s="0" t="n"/>
      <c r="SP6" s="0" t="n"/>
      <c r="SQ6" s="0" t="n"/>
      <c r="SR6" s="0" t="n"/>
      <c r="SS6" s="0" t="n"/>
      <c r="ST6" s="0" t="n"/>
      <c r="SU6" s="0" t="n"/>
      <c r="SV6" s="0" t="n"/>
      <c r="SW6" s="0" t="n"/>
      <c r="SX6" s="0" t="n"/>
      <c r="SY6" s="0" t="n"/>
      <c r="SZ6" s="0" t="n"/>
      <c r="TA6" s="0" t="n"/>
      <c r="TB6" s="0" t="n"/>
      <c r="TC6" s="0" t="n"/>
      <c r="TD6" s="0" t="n"/>
      <c r="TE6" s="0" t="n"/>
      <c r="TF6" s="0" t="n"/>
      <c r="TG6" s="0" t="n"/>
      <c r="TH6" s="0" t="n"/>
      <c r="TI6" s="0" t="n"/>
      <c r="TJ6" s="0" t="n"/>
      <c r="TK6" s="0" t="n"/>
      <c r="TL6" s="0" t="n"/>
      <c r="TM6" s="0" t="n"/>
      <c r="TN6" s="0" t="n"/>
      <c r="TO6" s="0" t="n"/>
      <c r="TP6" s="0" t="n"/>
      <c r="TQ6" s="0" t="n"/>
      <c r="TR6" s="0" t="n"/>
      <c r="TS6" s="0" t="n"/>
      <c r="TT6" s="0" t="n"/>
      <c r="TU6" s="0" t="n"/>
      <c r="TV6" s="0" t="n"/>
      <c r="TW6" s="0" t="n"/>
      <c r="TX6" s="0" t="n"/>
      <c r="TY6" s="0" t="n"/>
      <c r="TZ6" s="0" t="n"/>
      <c r="UA6" s="0" t="n"/>
      <c r="UB6" s="0" t="n"/>
      <c r="UC6" s="0" t="n"/>
      <c r="UD6" s="0" t="n"/>
      <c r="UE6" s="0" t="n"/>
      <c r="UF6" s="0" t="n"/>
      <c r="UG6" s="0" t="n"/>
      <c r="UH6" s="0" t="n"/>
      <c r="UI6" s="0" t="n"/>
      <c r="UJ6" s="0" t="n"/>
      <c r="UK6" s="0" t="n"/>
      <c r="UL6" s="0" t="n"/>
      <c r="UM6" s="0" t="n"/>
      <c r="UN6" s="0" t="n"/>
      <c r="UO6" s="0" t="n"/>
      <c r="UP6" s="0" t="n"/>
      <c r="UQ6" s="0" t="n"/>
      <c r="UR6" s="0" t="n"/>
      <c r="US6" s="0" t="n"/>
      <c r="UT6" s="0" t="n"/>
      <c r="UU6" s="0" t="n"/>
      <c r="UV6" s="0" t="n"/>
      <c r="UW6" s="0" t="n"/>
      <c r="UX6" s="0" t="n"/>
      <c r="UY6" s="0" t="n"/>
      <c r="UZ6" s="0" t="n"/>
      <c r="VA6" s="0" t="n"/>
      <c r="VB6" s="0" t="n"/>
      <c r="VC6" s="0" t="n"/>
      <c r="VD6" s="0" t="n"/>
      <c r="VE6" s="0" t="n"/>
      <c r="VF6" s="0" t="n"/>
      <c r="VG6" s="0" t="n"/>
      <c r="VH6" s="0" t="n"/>
      <c r="VI6" s="0" t="n"/>
      <c r="VJ6" s="0" t="n"/>
      <c r="VK6" s="0" t="n"/>
      <c r="VL6" s="0" t="n"/>
      <c r="VM6" s="0" t="n"/>
      <c r="VN6" s="0" t="n"/>
      <c r="VO6" s="0" t="n"/>
      <c r="VP6" s="0" t="n"/>
      <c r="VQ6" s="0" t="n"/>
      <c r="VR6" s="0" t="n"/>
      <c r="VS6" s="0" t="n"/>
      <c r="VT6" s="0" t="n"/>
      <c r="VU6" s="0" t="n"/>
      <c r="VV6" s="0" t="n"/>
      <c r="VW6" s="0" t="n"/>
      <c r="VX6" s="0" t="n"/>
      <c r="VY6" s="0" t="n"/>
      <c r="VZ6" s="0" t="n"/>
      <c r="WA6" s="0" t="n"/>
      <c r="WB6" s="0" t="n"/>
      <c r="WC6" s="0" t="n"/>
      <c r="WD6" s="0" t="n"/>
      <c r="WE6" s="0" t="n"/>
      <c r="WF6" s="0" t="n"/>
      <c r="WG6" s="0" t="n"/>
      <c r="WH6" s="0" t="n"/>
      <c r="WI6" s="0" t="n"/>
      <c r="WJ6" s="0" t="n"/>
      <c r="WK6" s="0" t="n"/>
      <c r="WL6" s="0" t="n"/>
      <c r="WM6" s="0" t="n"/>
      <c r="WN6" s="0" t="n"/>
      <c r="WO6" s="0" t="n"/>
      <c r="WP6" s="0" t="n"/>
      <c r="WQ6" s="0" t="n"/>
      <c r="WR6" s="0" t="n"/>
      <c r="WS6" s="0" t="n"/>
      <c r="WT6" s="0" t="n"/>
      <c r="WU6" s="0" t="n"/>
      <c r="WV6" s="0" t="n"/>
      <c r="WW6" s="0" t="n"/>
      <c r="WX6" s="0" t="n"/>
      <c r="WY6" s="0" t="n"/>
      <c r="WZ6" s="0" t="n"/>
      <c r="XA6" s="0" t="n"/>
      <c r="XB6" s="0" t="n"/>
      <c r="XC6" s="0" t="n"/>
      <c r="XD6" s="0" t="n"/>
      <c r="XE6" s="0" t="n"/>
      <c r="XF6" s="0" t="n"/>
      <c r="XG6" s="0" t="n"/>
      <c r="XH6" s="0" t="n"/>
      <c r="XI6" s="0" t="n"/>
      <c r="XJ6" s="0" t="n"/>
      <c r="XK6" s="0" t="n"/>
      <c r="XL6" s="0" t="n"/>
      <c r="XM6" s="0" t="n"/>
      <c r="XN6" s="0" t="n"/>
      <c r="XO6" s="0" t="n"/>
      <c r="XP6" s="0" t="n"/>
      <c r="XQ6" s="0" t="n"/>
      <c r="XR6" s="0" t="n"/>
      <c r="XS6" s="0" t="n"/>
      <c r="XT6" s="0" t="n"/>
      <c r="XU6" s="0" t="n"/>
      <c r="XV6" s="0" t="n"/>
      <c r="XW6" s="0" t="n"/>
      <c r="XX6" s="0" t="n"/>
      <c r="XY6" s="0" t="n"/>
      <c r="XZ6" s="0" t="n"/>
      <c r="YA6" s="0" t="n"/>
      <c r="YB6" s="0" t="n"/>
      <c r="YC6" s="0" t="n"/>
      <c r="YD6" s="0" t="n"/>
      <c r="YE6" s="0" t="n"/>
      <c r="YF6" s="0" t="n"/>
      <c r="YG6" s="0" t="n"/>
      <c r="YH6" s="0" t="n"/>
      <c r="YI6" s="0" t="n"/>
      <c r="YJ6" s="0" t="n"/>
      <c r="YK6" s="0" t="n"/>
      <c r="YL6" s="0" t="n"/>
      <c r="YM6" s="0" t="n"/>
      <c r="YN6" s="0" t="n"/>
      <c r="YO6" s="0" t="n"/>
      <c r="YP6" s="0" t="n"/>
      <c r="YQ6" s="0" t="n"/>
      <c r="YR6" s="0" t="n"/>
      <c r="YS6" s="0" t="n"/>
      <c r="YT6" s="0" t="n"/>
      <c r="YU6" s="0" t="n"/>
      <c r="YV6" s="0" t="n"/>
      <c r="YW6" s="0" t="n"/>
      <c r="YX6" s="0" t="n"/>
      <c r="YY6" s="0" t="n"/>
      <c r="YZ6" s="0" t="n"/>
      <c r="ZA6" s="0" t="n"/>
      <c r="ZB6" s="0" t="n"/>
      <c r="ZC6" s="0" t="n"/>
      <c r="ZD6" s="0" t="n"/>
      <c r="ZE6" s="0" t="n"/>
      <c r="ZF6" s="0" t="n"/>
      <c r="ZG6" s="0" t="n"/>
      <c r="ZH6" s="0" t="n"/>
      <c r="ZI6" s="0" t="n"/>
      <c r="ZJ6" s="0" t="n"/>
      <c r="ZK6" s="0" t="n"/>
      <c r="ZL6" s="0" t="n"/>
      <c r="ZM6" s="0" t="n"/>
      <c r="ZN6" s="0" t="n"/>
      <c r="ZO6" s="0" t="n"/>
      <c r="ZP6" s="0" t="n"/>
      <c r="ZQ6" s="0" t="n"/>
      <c r="ZR6" s="0" t="n"/>
      <c r="ZS6" s="0" t="n"/>
      <c r="ZT6" s="0" t="n"/>
      <c r="ZU6" s="0" t="n"/>
      <c r="ZV6" s="0" t="n"/>
      <c r="ZW6" s="0" t="n"/>
      <c r="ZX6" s="0" t="n"/>
      <c r="ZY6" s="0" t="n"/>
      <c r="ZZ6" s="0" t="n"/>
      <c r="AAA6" s="0" t="n"/>
      <c r="AAB6" s="0" t="n"/>
      <c r="AAC6" s="0" t="n"/>
      <c r="AAD6" s="0" t="n"/>
      <c r="AAE6" s="0" t="n"/>
      <c r="AAF6" s="0" t="n"/>
      <c r="AAG6" s="0" t="n"/>
      <c r="AAH6" s="0" t="n"/>
      <c r="AAI6" s="0" t="n"/>
      <c r="AAJ6" s="0" t="n"/>
      <c r="AAK6" s="0" t="n"/>
      <c r="AAL6" s="0" t="n"/>
      <c r="AAM6" s="0" t="n"/>
      <c r="AAN6" s="0" t="n"/>
      <c r="AAO6" s="0" t="n"/>
      <c r="AAP6" s="0" t="n"/>
      <c r="AAQ6" s="0" t="n"/>
      <c r="AAR6" s="0" t="n"/>
      <c r="AAS6" s="0" t="n"/>
      <c r="AAT6" s="0" t="n"/>
      <c r="AAU6" s="0" t="n"/>
      <c r="AAV6" s="0" t="n"/>
      <c r="AAW6" s="0" t="n"/>
      <c r="AAX6" s="0" t="n"/>
      <c r="AAY6" s="0" t="n"/>
      <c r="AAZ6" s="0" t="n"/>
      <c r="ABA6" s="0" t="n"/>
      <c r="ABB6" s="0" t="n"/>
      <c r="ABC6" s="0" t="n"/>
      <c r="ABD6" s="0" t="n"/>
      <c r="ABE6" s="0" t="n"/>
      <c r="ABF6" s="0" t="n"/>
      <c r="ABG6" s="0" t="n"/>
      <c r="ABH6" s="0" t="n"/>
      <c r="ABI6" s="0" t="n"/>
      <c r="ABJ6" s="0" t="n"/>
      <c r="ABK6" s="0" t="n"/>
      <c r="ABL6" s="0" t="n"/>
      <c r="ABM6" s="0" t="n"/>
      <c r="ABN6" s="0" t="n"/>
      <c r="ABO6" s="0" t="n"/>
      <c r="ABP6" s="0" t="n"/>
      <c r="ABQ6" s="0" t="n"/>
      <c r="ABR6" s="0" t="n"/>
      <c r="ABS6" s="0" t="n"/>
      <c r="ABT6" s="0" t="n"/>
      <c r="ABU6" s="0" t="n"/>
      <c r="ABV6" s="0" t="n"/>
      <c r="ABW6" s="0" t="n"/>
      <c r="ABX6" s="0" t="n"/>
      <c r="ABY6" s="0" t="n"/>
      <c r="ABZ6" s="0" t="n"/>
      <c r="ACA6" s="0" t="n"/>
      <c r="ACB6" s="0" t="n"/>
      <c r="ACC6" s="0" t="n"/>
      <c r="ACD6" s="0" t="n"/>
      <c r="ACE6" s="0" t="n"/>
      <c r="ACF6" s="0" t="n"/>
      <c r="ACG6" s="0" t="n"/>
      <c r="ACH6" s="0" t="n"/>
      <c r="ACI6" s="0" t="n"/>
      <c r="ACJ6" s="0" t="n"/>
      <c r="ACK6" s="0" t="n"/>
      <c r="ACL6" s="0" t="n"/>
      <c r="ACM6" s="0" t="n"/>
      <c r="ACN6" s="0" t="n"/>
      <c r="ACO6" s="0" t="n"/>
      <c r="ACP6" s="0" t="n"/>
      <c r="ACQ6" s="0" t="n"/>
      <c r="ACR6" s="0" t="n"/>
      <c r="ACS6" s="0" t="n"/>
      <c r="ACT6" s="0" t="n"/>
      <c r="ACU6" s="0" t="n"/>
      <c r="ACV6" s="0" t="n"/>
      <c r="ACW6" s="0" t="n"/>
      <c r="ACX6" s="0" t="n"/>
      <c r="ACY6" s="0" t="n"/>
      <c r="ACZ6" s="0" t="n"/>
      <c r="ADA6" s="0" t="n"/>
      <c r="ADB6" s="0" t="n"/>
      <c r="ADC6" s="0" t="n"/>
      <c r="ADD6" s="0" t="n"/>
      <c r="ADE6" s="0" t="n"/>
      <c r="ADF6" s="0" t="n"/>
      <c r="ADG6" s="0" t="n"/>
      <c r="ADH6" s="0" t="n"/>
      <c r="ADI6" s="0" t="n"/>
      <c r="ADJ6" s="0" t="n"/>
      <c r="ADK6" s="0" t="n"/>
      <c r="ADL6" s="0" t="n"/>
      <c r="ADM6" s="0" t="n"/>
      <c r="ADN6" s="0" t="n"/>
      <c r="ADO6" s="0" t="n"/>
      <c r="ADP6" s="0" t="n"/>
      <c r="ADQ6" s="0" t="n"/>
      <c r="ADR6" s="0" t="n"/>
      <c r="ADS6" s="0" t="n"/>
      <c r="ADT6" s="0" t="n"/>
      <c r="ADU6" s="0" t="n"/>
      <c r="ADV6" s="0" t="n"/>
      <c r="ADW6" s="0" t="n"/>
      <c r="ADX6" s="0" t="n"/>
      <c r="ADY6" s="0" t="n"/>
      <c r="ADZ6" s="0" t="n"/>
      <c r="AEA6" s="0" t="n"/>
      <c r="AEB6" s="0" t="n"/>
      <c r="AEC6" s="0" t="n"/>
      <c r="AED6" s="0" t="n"/>
      <c r="AEE6" s="0" t="n"/>
      <c r="AEF6" s="0" t="n"/>
      <c r="AEG6" s="0" t="n"/>
      <c r="AEH6" s="0" t="n"/>
      <c r="AEI6" s="0" t="n"/>
      <c r="AEJ6" s="0" t="n"/>
      <c r="AEK6" s="0" t="n"/>
      <c r="AEL6" s="0" t="n"/>
      <c r="AEM6" s="0" t="n"/>
      <c r="AEN6" s="0" t="n"/>
      <c r="AEO6" s="0" t="n"/>
      <c r="AEP6" s="0" t="n"/>
      <c r="AEQ6" s="0" t="n"/>
      <c r="AER6" s="0" t="n"/>
      <c r="AES6" s="0" t="n"/>
      <c r="AET6" s="0" t="n"/>
      <c r="AEU6" s="0" t="n"/>
      <c r="AEV6" s="0" t="n"/>
      <c r="AEW6" s="0" t="n"/>
      <c r="AEX6" s="0" t="n"/>
      <c r="AEY6" s="0" t="n"/>
      <c r="AEZ6" s="0" t="n"/>
      <c r="AFA6" s="0" t="n"/>
      <c r="AFB6" s="0" t="n"/>
      <c r="AFC6" s="0" t="n"/>
      <c r="AFD6" s="0" t="n"/>
      <c r="AFE6" s="0" t="n"/>
      <c r="AFF6" s="0" t="n"/>
      <c r="AFG6" s="0" t="n"/>
      <c r="AFH6" s="0" t="n"/>
      <c r="AFI6" s="0" t="n"/>
      <c r="AFJ6" s="0" t="n"/>
      <c r="AFK6" s="0" t="n"/>
      <c r="AFL6" s="0" t="n"/>
      <c r="AFM6" s="0" t="n"/>
      <c r="AFN6" s="0" t="n"/>
      <c r="AFO6" s="0" t="n"/>
      <c r="AFP6" s="0" t="n"/>
      <c r="AFQ6" s="0" t="n"/>
      <c r="AFR6" s="0" t="n"/>
      <c r="AFS6" s="0" t="n"/>
      <c r="AFT6" s="0" t="n"/>
      <c r="AFU6" s="0" t="n"/>
      <c r="AFV6" s="0" t="n"/>
      <c r="AFW6" s="0" t="n"/>
      <c r="AFX6" s="0" t="n"/>
      <c r="AFY6" s="0" t="n"/>
      <c r="AFZ6" s="0" t="n"/>
      <c r="AGA6" s="0" t="n"/>
      <c r="AGB6" s="0" t="n"/>
      <c r="AGC6" s="0" t="n"/>
      <c r="AGD6" s="0" t="n"/>
      <c r="AGE6" s="0" t="n"/>
      <c r="AGF6" s="0" t="n"/>
      <c r="AGG6" s="0" t="n"/>
      <c r="AGH6" s="0" t="n"/>
      <c r="AGI6" s="0" t="n"/>
      <c r="AGJ6" s="0" t="n"/>
      <c r="AGK6" s="0" t="n"/>
      <c r="AGL6" s="0" t="n"/>
      <c r="AGM6" s="0" t="n"/>
      <c r="AGN6" s="0" t="n"/>
      <c r="AGO6" s="0" t="n"/>
      <c r="AGP6" s="0" t="n"/>
      <c r="AGQ6" s="0" t="n"/>
      <c r="AGR6" s="0" t="n"/>
      <c r="AGS6" s="0" t="n"/>
      <c r="AGT6" s="0" t="n"/>
      <c r="AGU6" s="0" t="n"/>
      <c r="AGV6" s="0" t="n"/>
      <c r="AGW6" s="0" t="n"/>
      <c r="AGX6" s="0" t="n"/>
      <c r="AGY6" s="0" t="n"/>
      <c r="AGZ6" s="0" t="n"/>
      <c r="AHA6" s="0" t="n"/>
      <c r="AHB6" s="0" t="n"/>
      <c r="AHC6" s="0" t="n"/>
      <c r="AHD6" s="0" t="n"/>
      <c r="AHE6" s="0" t="n"/>
      <c r="AHF6" s="0" t="n"/>
      <c r="AHG6" s="0" t="n"/>
      <c r="AHH6" s="0" t="n"/>
      <c r="AHI6" s="0" t="n"/>
      <c r="AHJ6" s="0" t="n"/>
      <c r="AHK6" s="0" t="n"/>
      <c r="AHL6" s="0" t="n"/>
      <c r="AHM6" s="0" t="n"/>
      <c r="AHN6" s="0" t="n"/>
      <c r="AHO6" s="0" t="n"/>
      <c r="AHP6" s="0" t="n"/>
      <c r="AHQ6" s="0" t="n"/>
      <c r="AHR6" s="0" t="n"/>
      <c r="AHS6" s="0" t="n"/>
      <c r="AHT6" s="0" t="n"/>
      <c r="AHU6" s="0" t="n"/>
      <c r="AHV6" s="0" t="n"/>
      <c r="AHW6" s="0" t="n"/>
      <c r="AHX6" s="0" t="n"/>
      <c r="AHY6" s="0" t="n"/>
      <c r="AHZ6" s="0" t="n"/>
      <c r="AIA6" s="0" t="n"/>
      <c r="AIB6" s="0" t="n"/>
      <c r="AIC6" s="0" t="n"/>
      <c r="AID6" s="0" t="n"/>
      <c r="AIE6" s="0" t="n"/>
      <c r="AIF6" s="0" t="n"/>
      <c r="AIG6" s="0" t="n"/>
      <c r="AIH6" s="0" t="n"/>
      <c r="AII6" s="0" t="n"/>
      <c r="AIJ6" s="0" t="n"/>
      <c r="AIK6" s="0" t="n"/>
      <c r="AIL6" s="0" t="n"/>
      <c r="AIM6" s="0" t="n"/>
      <c r="AIN6" s="0" t="n"/>
      <c r="AIO6" s="0" t="n"/>
      <c r="AIP6" s="0" t="n"/>
      <c r="AIQ6" s="0" t="n"/>
      <c r="AIR6" s="0" t="n"/>
      <c r="AIS6" s="0" t="n"/>
      <c r="AIT6" s="0" t="n"/>
      <c r="AIU6" s="0" t="n"/>
      <c r="AIV6" s="0" t="n"/>
      <c r="AIW6" s="0" t="n"/>
      <c r="AIX6" s="0" t="n"/>
      <c r="AIY6" s="0" t="n"/>
      <c r="AIZ6" s="0" t="n"/>
      <c r="AJA6" s="0" t="n"/>
      <c r="AJB6" s="0" t="n"/>
      <c r="AJC6" s="0" t="n"/>
      <c r="AJD6" s="0" t="n"/>
      <c r="AJE6" s="0" t="n"/>
      <c r="AJF6" s="0" t="n"/>
      <c r="AJG6" s="0" t="n"/>
      <c r="AJH6" s="0" t="n"/>
      <c r="AJI6" s="0" t="n"/>
      <c r="AJJ6" s="0" t="n"/>
      <c r="AJK6" s="0" t="n"/>
      <c r="AJL6" s="0" t="n"/>
      <c r="AJM6" s="0" t="n"/>
      <c r="AJN6" s="0" t="n"/>
      <c r="AJO6" s="0" t="n"/>
      <c r="AJP6" s="0" t="n"/>
      <c r="AJQ6" s="0" t="n"/>
      <c r="AJR6" s="0" t="n"/>
      <c r="AJS6" s="0" t="n"/>
      <c r="AJT6" s="0" t="n"/>
      <c r="AJU6" s="0" t="n"/>
      <c r="AJV6" s="0" t="n"/>
      <c r="AJW6" s="0" t="n"/>
      <c r="AJX6" s="0" t="n"/>
      <c r="AJY6" s="0" t="n"/>
      <c r="AJZ6" s="0" t="n"/>
      <c r="AKA6" s="0" t="n"/>
      <c r="AKB6" s="0" t="n"/>
      <c r="AKC6" s="0" t="n"/>
      <c r="AKD6" s="0" t="n"/>
      <c r="AKE6" s="0" t="n"/>
      <c r="AKF6" s="0" t="n"/>
      <c r="AKG6" s="0" t="n"/>
      <c r="AKH6" s="0" t="n"/>
      <c r="AKI6" s="0" t="n"/>
      <c r="AKJ6" s="0" t="n"/>
      <c r="AKK6" s="0" t="n"/>
      <c r="AKL6" s="0" t="n"/>
      <c r="AKM6" s="0" t="n"/>
      <c r="AKN6" s="0" t="n"/>
      <c r="AKO6" s="0" t="n"/>
      <c r="AKP6" s="0" t="n"/>
      <c r="AKQ6" s="0" t="n"/>
      <c r="AKR6" s="0" t="n"/>
      <c r="AKS6" s="0" t="n"/>
      <c r="AKT6" s="0" t="n"/>
      <c r="AKU6" s="0" t="n"/>
      <c r="AKV6" s="0" t="n"/>
      <c r="AKW6" s="0" t="n"/>
      <c r="AKX6" s="0" t="n"/>
      <c r="AKY6" s="0" t="n"/>
      <c r="AKZ6" s="0" t="n"/>
      <c r="ALA6" s="0" t="n"/>
      <c r="ALB6" s="0" t="n"/>
      <c r="ALC6" s="0" t="n"/>
      <c r="ALD6" s="0" t="n"/>
      <c r="ALE6" s="0" t="n"/>
      <c r="ALF6" s="0" t="n"/>
      <c r="ALG6" s="0" t="n"/>
      <c r="ALH6" s="0" t="n"/>
      <c r="ALI6" s="0" t="n"/>
      <c r="ALJ6" s="0" t="n"/>
      <c r="ALK6" s="0" t="n"/>
      <c r="ALL6" s="0" t="n"/>
      <c r="ALM6" s="0" t="n"/>
      <c r="ALN6" s="0" t="n"/>
      <c r="ALO6" s="0" t="n"/>
      <c r="ALP6" s="0" t="n"/>
      <c r="ALQ6" s="0" t="n"/>
      <c r="ALR6" s="0" t="n"/>
      <c r="ALS6" s="0" t="n"/>
      <c r="ALT6" s="0" t="n"/>
      <c r="ALU6" s="0" t="n"/>
      <c r="ALV6" s="0" t="n"/>
      <c r="ALW6" s="0" t="n"/>
      <c r="ALX6" s="0" t="n"/>
      <c r="ALY6" s="0" t="n"/>
      <c r="ALZ6" s="0" t="n"/>
      <c r="AMA6" s="0" t="n"/>
      <c r="AMB6" s="0" t="n"/>
      <c r="AMC6" s="0" t="n"/>
      <c r="AMD6" s="0" t="n"/>
      <c r="AME6" s="0" t="n"/>
      <c r="AMF6" s="0" t="n"/>
      <c r="AMG6" s="0" t="n"/>
      <c r="AMH6" s="0" t="n"/>
      <c r="AMI6" s="0" t="n"/>
      <c r="AMJ6" s="0" t="n"/>
      <c r="AMK6" s="0" t="n"/>
    </row>
    <row outlineLevel="0" r="7">
      <c r="A7" s="81" t="s">
        <v>463</v>
      </c>
      <c r="B7" s="165" t="n">
        <v>104.19</v>
      </c>
      <c r="C7" s="165" t="n">
        <v>211.05</v>
      </c>
      <c r="D7" s="165" t="n">
        <v>110.17</v>
      </c>
      <c r="E7" s="165" t="n">
        <v>425.41</v>
      </c>
      <c r="K7" s="0" t="n"/>
      <c r="L7" s="0" t="n"/>
      <c r="M7" s="0" t="n"/>
      <c r="N7" s="0" t="n"/>
      <c r="O7" s="0" t="n"/>
      <c r="P7" s="0" t="n"/>
      <c r="Q7" s="0" t="n"/>
      <c r="R7" s="0" t="n"/>
      <c r="S7" s="0" t="n"/>
      <c r="T7" s="0" t="n"/>
      <c r="U7" s="0" t="n"/>
      <c r="V7" s="0" t="n"/>
      <c r="W7" s="0" t="n"/>
      <c r="X7" s="0" t="n"/>
      <c r="Y7" s="0" t="n"/>
      <c r="Z7" s="0" t="n"/>
      <c r="AA7" s="0" t="n"/>
      <c r="AB7" s="0" t="n"/>
      <c r="AC7" s="0" t="n"/>
      <c r="AD7" s="0" t="n"/>
      <c r="AE7" s="0" t="n"/>
      <c r="AF7" s="0" t="n"/>
      <c r="AG7" s="0" t="n"/>
      <c r="AH7" s="0" t="n"/>
      <c r="AI7" s="0" t="n"/>
      <c r="AJ7" s="0" t="n"/>
      <c r="AK7" s="0" t="n"/>
      <c r="AL7" s="0" t="n"/>
      <c r="AM7" s="0" t="n"/>
      <c r="AN7" s="0" t="n"/>
      <c r="AO7" s="0" t="n"/>
      <c r="AP7" s="0" t="n"/>
      <c r="AQ7" s="0" t="n"/>
      <c r="AR7" s="0" t="n"/>
      <c r="AS7" s="0" t="n"/>
      <c r="AT7" s="0" t="n"/>
      <c r="AU7" s="0" t="n"/>
      <c r="AV7" s="0" t="n"/>
      <c r="AW7" s="0" t="n"/>
      <c r="AX7" s="0" t="n"/>
      <c r="AY7" s="0" t="n"/>
      <c r="AZ7" s="0" t="n"/>
      <c r="BA7" s="0" t="n"/>
      <c r="BB7" s="0" t="n"/>
      <c r="BC7" s="0" t="n"/>
      <c r="BD7" s="0" t="n"/>
      <c r="BE7" s="0" t="n"/>
      <c r="BF7" s="0" t="n"/>
      <c r="BG7" s="0" t="n"/>
      <c r="BH7" s="0" t="n"/>
      <c r="BI7" s="0" t="n"/>
      <c r="BJ7" s="0" t="n"/>
      <c r="BK7" s="0" t="n"/>
      <c r="BL7" s="0" t="n"/>
      <c r="BM7" s="0" t="n"/>
      <c r="BN7" s="0" t="n"/>
      <c r="BO7" s="0" t="n"/>
      <c r="BP7" s="0" t="n"/>
      <c r="BQ7" s="0" t="n"/>
      <c r="BR7" s="0" t="n"/>
      <c r="BS7" s="0" t="n"/>
      <c r="BT7" s="0" t="n"/>
      <c r="BU7" s="0" t="n"/>
      <c r="BV7" s="0" t="n"/>
      <c r="BW7" s="0" t="n"/>
      <c r="BX7" s="0" t="n"/>
      <c r="BY7" s="0" t="n"/>
      <c r="BZ7" s="0" t="n"/>
      <c r="CA7" s="0" t="n"/>
      <c r="CB7" s="0" t="n"/>
      <c r="CC7" s="0" t="n"/>
      <c r="CD7" s="0" t="n"/>
      <c r="CE7" s="0" t="n"/>
      <c r="CF7" s="0" t="n"/>
      <c r="CG7" s="0" t="n"/>
      <c r="CH7" s="0" t="n"/>
      <c r="CI7" s="0" t="n"/>
      <c r="CJ7" s="0" t="n"/>
      <c r="CK7" s="0" t="n"/>
      <c r="CL7" s="0" t="n"/>
      <c r="CM7" s="0" t="n"/>
      <c r="CN7" s="0" t="n"/>
      <c r="CO7" s="0" t="n"/>
      <c r="CP7" s="0" t="n"/>
      <c r="CQ7" s="0" t="n"/>
      <c r="CR7" s="0" t="n"/>
      <c r="CS7" s="0" t="n"/>
      <c r="CT7" s="0" t="n"/>
      <c r="CU7" s="0" t="n"/>
      <c r="CV7" s="0" t="n"/>
      <c r="CW7" s="0" t="n"/>
      <c r="CX7" s="0" t="n"/>
      <c r="CY7" s="0" t="n"/>
      <c r="CZ7" s="0" t="n"/>
      <c r="DA7" s="0" t="n"/>
      <c r="DB7" s="0" t="n"/>
      <c r="DC7" s="0" t="n"/>
      <c r="DD7" s="0" t="n"/>
      <c r="DE7" s="0" t="n"/>
      <c r="DF7" s="0" t="n"/>
      <c r="DG7" s="0" t="n"/>
      <c r="DH7" s="0" t="n"/>
      <c r="DI7" s="0" t="n"/>
      <c r="DJ7" s="0" t="n"/>
      <c r="DK7" s="0" t="n"/>
      <c r="DL7" s="0" t="n"/>
      <c r="DM7" s="0" t="n"/>
      <c r="DN7" s="0" t="n"/>
      <c r="DO7" s="0" t="n"/>
      <c r="DP7" s="0" t="n"/>
      <c r="DQ7" s="0" t="n"/>
      <c r="DR7" s="0" t="n"/>
      <c r="DS7" s="0" t="n"/>
      <c r="DT7" s="0" t="n"/>
      <c r="DU7" s="0" t="n"/>
      <c r="DV7" s="0" t="n"/>
      <c r="DW7" s="0" t="n"/>
      <c r="DX7" s="0" t="n"/>
      <c r="DY7" s="0" t="n"/>
      <c r="DZ7" s="0" t="n"/>
      <c r="EA7" s="0" t="n"/>
      <c r="EB7" s="0" t="n"/>
      <c r="EC7" s="0" t="n"/>
      <c r="ED7" s="0" t="n"/>
      <c r="EE7" s="0" t="n"/>
      <c r="EF7" s="0" t="n"/>
      <c r="EG7" s="0" t="n"/>
      <c r="EH7" s="0" t="n"/>
      <c r="EI7" s="0" t="n"/>
      <c r="EJ7" s="0" t="n"/>
      <c r="EK7" s="0" t="n"/>
      <c r="EL7" s="0" t="n"/>
      <c r="EM7" s="0" t="n"/>
      <c r="EN7" s="0" t="n"/>
      <c r="EO7" s="0" t="n"/>
      <c r="EP7" s="0" t="n"/>
      <c r="EQ7" s="0" t="n"/>
      <c r="ER7" s="0" t="n"/>
      <c r="ES7" s="0" t="n"/>
      <c r="ET7" s="0" t="n"/>
      <c r="EU7" s="0" t="n"/>
      <c r="EV7" s="0" t="n"/>
      <c r="EW7" s="0" t="n"/>
      <c r="EX7" s="0" t="n"/>
      <c r="EY7" s="0" t="n"/>
      <c r="EZ7" s="0" t="n"/>
      <c r="FA7" s="0" t="n"/>
      <c r="FB7" s="0" t="n"/>
      <c r="FC7" s="0" t="n"/>
      <c r="FD7" s="0" t="n"/>
      <c r="FE7" s="0" t="n"/>
      <c r="FF7" s="0" t="n"/>
      <c r="FG7" s="0" t="n"/>
      <c r="FH7" s="0" t="n"/>
      <c r="FI7" s="0" t="n"/>
      <c r="FJ7" s="0" t="n"/>
      <c r="FK7" s="0" t="n"/>
      <c r="FL7" s="0" t="n"/>
      <c r="FM7" s="0" t="n"/>
      <c r="FN7" s="0" t="n"/>
      <c r="FO7" s="0" t="n"/>
      <c r="FP7" s="0" t="n"/>
      <c r="FQ7" s="0" t="n"/>
      <c r="FR7" s="0" t="n"/>
      <c r="FS7" s="0" t="n"/>
      <c r="FT7" s="0" t="n"/>
      <c r="FU7" s="0" t="n"/>
      <c r="FV7" s="0" t="n"/>
      <c r="FW7" s="0" t="n"/>
      <c r="FX7" s="0" t="n"/>
      <c r="FY7" s="0" t="n"/>
      <c r="FZ7" s="0" t="n"/>
      <c r="GA7" s="0" t="n"/>
      <c r="GB7" s="0" t="n"/>
      <c r="GC7" s="0" t="n"/>
      <c r="GD7" s="0" t="n"/>
      <c r="GE7" s="0" t="n"/>
      <c r="GF7" s="0" t="n"/>
      <c r="GG7" s="0" t="n"/>
      <c r="GH7" s="0" t="n"/>
      <c r="GI7" s="0" t="n"/>
      <c r="GJ7" s="0" t="n"/>
      <c r="GK7" s="0" t="n"/>
      <c r="GL7" s="0" t="n"/>
      <c r="GM7" s="0" t="n"/>
      <c r="GN7" s="0" t="n"/>
      <c r="GO7" s="0" t="n"/>
      <c r="GP7" s="0" t="n"/>
      <c r="GQ7" s="0" t="n"/>
      <c r="GR7" s="0" t="n"/>
      <c r="GS7" s="0" t="n"/>
      <c r="GT7" s="0" t="n"/>
      <c r="GU7" s="0" t="n"/>
      <c r="GV7" s="0" t="n"/>
      <c r="GW7" s="0" t="n"/>
      <c r="GX7" s="0" t="n"/>
      <c r="GY7" s="0" t="n"/>
      <c r="GZ7" s="0" t="n"/>
      <c r="HA7" s="0" t="n"/>
      <c r="HB7" s="0" t="n"/>
      <c r="HC7" s="0" t="n"/>
      <c r="HD7" s="0" t="n"/>
      <c r="HE7" s="0" t="n"/>
      <c r="HF7" s="0" t="n"/>
      <c r="HG7" s="0" t="n"/>
      <c r="HH7" s="0" t="n"/>
      <c r="HI7" s="0" t="n"/>
      <c r="HJ7" s="0" t="n"/>
      <c r="HK7" s="0" t="n"/>
      <c r="HL7" s="0" t="n"/>
      <c r="HM7" s="0" t="n"/>
      <c r="HN7" s="0" t="n"/>
      <c r="HO7" s="0" t="n"/>
      <c r="HP7" s="0" t="n"/>
      <c r="HQ7" s="0" t="n"/>
      <c r="HR7" s="0" t="n"/>
      <c r="HS7" s="0" t="n"/>
      <c r="HT7" s="0" t="n"/>
      <c r="HU7" s="0" t="n"/>
      <c r="HV7" s="0" t="n"/>
      <c r="HW7" s="0" t="n"/>
      <c r="HX7" s="0" t="n"/>
      <c r="HY7" s="0" t="n"/>
      <c r="HZ7" s="0" t="n"/>
      <c r="IA7" s="0" t="n"/>
      <c r="IB7" s="0" t="n"/>
      <c r="IC7" s="0" t="n"/>
      <c r="ID7" s="0" t="n"/>
      <c r="IE7" s="0" t="n"/>
      <c r="IF7" s="0" t="n"/>
      <c r="IG7" s="0" t="n"/>
      <c r="IH7" s="0" t="n"/>
      <c r="II7" s="0" t="n"/>
      <c r="IJ7" s="0" t="n"/>
      <c r="IK7" s="0" t="n"/>
      <c r="IL7" s="0" t="n"/>
      <c r="IM7" s="0" t="n"/>
      <c r="IN7" s="0" t="n"/>
      <c r="IO7" s="0" t="n"/>
      <c r="IP7" s="0" t="n"/>
      <c r="IQ7" s="0" t="n"/>
      <c r="IR7" s="0" t="n"/>
      <c r="IS7" s="0" t="n"/>
      <c r="IT7" s="0" t="n"/>
      <c r="IU7" s="0" t="n"/>
      <c r="IV7" s="0" t="n"/>
      <c r="IW7" s="0" t="n"/>
      <c r="IX7" s="0" t="n"/>
      <c r="IY7" s="0" t="n"/>
      <c r="IZ7" s="0" t="n"/>
      <c r="JA7" s="0" t="n"/>
      <c r="JB7" s="0" t="n"/>
      <c r="JC7" s="0" t="n"/>
      <c r="JD7" s="0" t="n"/>
      <c r="JE7" s="0" t="n"/>
      <c r="JF7" s="0" t="n"/>
      <c r="JG7" s="0" t="n"/>
      <c r="JH7" s="0" t="n"/>
      <c r="JI7" s="0" t="n"/>
      <c r="JJ7" s="0" t="n"/>
      <c r="JK7" s="0" t="n"/>
      <c r="JL7" s="0" t="n"/>
      <c r="JM7" s="0" t="n"/>
      <c r="JN7" s="0" t="n"/>
      <c r="JO7" s="0" t="n"/>
      <c r="JP7" s="0" t="n"/>
      <c r="JQ7" s="0" t="n"/>
      <c r="JR7" s="0" t="n"/>
      <c r="JS7" s="0" t="n"/>
      <c r="JT7" s="0" t="n"/>
      <c r="JU7" s="0" t="n"/>
      <c r="JV7" s="0" t="n"/>
      <c r="JW7" s="0" t="n"/>
      <c r="JX7" s="0" t="n"/>
      <c r="JY7" s="0" t="n"/>
      <c r="JZ7" s="0" t="n"/>
      <c r="KA7" s="0" t="n"/>
      <c r="KB7" s="0" t="n"/>
      <c r="KC7" s="0" t="n"/>
      <c r="KD7" s="0" t="n"/>
      <c r="KE7" s="0" t="n"/>
      <c r="KF7" s="0" t="n"/>
      <c r="KG7" s="0" t="n"/>
      <c r="KH7" s="0" t="n"/>
      <c r="KI7" s="0" t="n"/>
      <c r="KJ7" s="0" t="n"/>
      <c r="KK7" s="0" t="n"/>
      <c r="KL7" s="0" t="n"/>
      <c r="KM7" s="0" t="n"/>
      <c r="KN7" s="0" t="n"/>
      <c r="KO7" s="0" t="n"/>
      <c r="KP7" s="0" t="n"/>
      <c r="KQ7" s="0" t="n"/>
      <c r="KR7" s="0" t="n"/>
      <c r="KS7" s="0" t="n"/>
      <c r="KT7" s="0" t="n"/>
      <c r="KU7" s="0" t="n"/>
      <c r="KV7" s="0" t="n"/>
      <c r="KW7" s="0" t="n"/>
      <c r="KX7" s="0" t="n"/>
      <c r="KY7" s="0" t="n"/>
      <c r="KZ7" s="0" t="n"/>
      <c r="LA7" s="0" t="n"/>
      <c r="LB7" s="0" t="n"/>
      <c r="LC7" s="0" t="n"/>
      <c r="LD7" s="0" t="n"/>
      <c r="LE7" s="0" t="n"/>
      <c r="LF7" s="0" t="n"/>
      <c r="LG7" s="0" t="n"/>
      <c r="LH7" s="0" t="n"/>
      <c r="LI7" s="0" t="n"/>
      <c r="LJ7" s="0" t="n"/>
      <c r="LK7" s="0" t="n"/>
      <c r="LL7" s="0" t="n"/>
      <c r="LM7" s="0" t="n"/>
      <c r="LN7" s="0" t="n"/>
      <c r="LO7" s="0" t="n"/>
      <c r="LP7" s="0" t="n"/>
      <c r="LQ7" s="0" t="n"/>
      <c r="LR7" s="0" t="n"/>
      <c r="LS7" s="0" t="n"/>
      <c r="LT7" s="0" t="n"/>
      <c r="LU7" s="0" t="n"/>
      <c r="LV7" s="0" t="n"/>
      <c r="LW7" s="0" t="n"/>
      <c r="LX7" s="0" t="n"/>
      <c r="LY7" s="0" t="n"/>
      <c r="LZ7" s="0" t="n"/>
      <c r="MA7" s="0" t="n"/>
      <c r="MB7" s="0" t="n"/>
      <c r="MC7" s="0" t="n"/>
      <c r="MD7" s="0" t="n"/>
      <c r="ME7" s="0" t="n"/>
      <c r="MF7" s="0" t="n"/>
      <c r="MG7" s="0" t="n"/>
      <c r="MH7" s="0" t="n"/>
      <c r="MI7" s="0" t="n"/>
      <c r="MJ7" s="0" t="n"/>
      <c r="MK7" s="0" t="n"/>
      <c r="ML7" s="0" t="n"/>
      <c r="MM7" s="0" t="n"/>
      <c r="MN7" s="0" t="n"/>
      <c r="MO7" s="0" t="n"/>
      <c r="MP7" s="0" t="n"/>
      <c r="MQ7" s="0" t="n"/>
      <c r="MR7" s="0" t="n"/>
      <c r="MS7" s="0" t="n"/>
      <c r="MT7" s="0" t="n"/>
      <c r="MU7" s="0" t="n"/>
      <c r="MV7" s="0" t="n"/>
      <c r="MW7" s="0" t="n"/>
      <c r="MX7" s="0" t="n"/>
      <c r="MY7" s="0" t="n"/>
      <c r="MZ7" s="0" t="n"/>
      <c r="NA7" s="0" t="n"/>
      <c r="NB7" s="0" t="n"/>
      <c r="NC7" s="0" t="n"/>
      <c r="ND7" s="0" t="n"/>
      <c r="NE7" s="0" t="n"/>
      <c r="NF7" s="0" t="n"/>
      <c r="NG7" s="0" t="n"/>
      <c r="NH7" s="0" t="n"/>
      <c r="NI7" s="0" t="n"/>
      <c r="NJ7" s="0" t="n"/>
      <c r="NK7" s="0" t="n"/>
      <c r="NL7" s="0" t="n"/>
      <c r="NM7" s="0" t="n"/>
      <c r="NN7" s="0" t="n"/>
      <c r="NO7" s="0" t="n"/>
      <c r="NP7" s="0" t="n"/>
      <c r="NQ7" s="0" t="n"/>
      <c r="NR7" s="0" t="n"/>
      <c r="NS7" s="0" t="n"/>
      <c r="NT7" s="0" t="n"/>
      <c r="NU7" s="0" t="n"/>
      <c r="NV7" s="0" t="n"/>
      <c r="NW7" s="0" t="n"/>
      <c r="NX7" s="0" t="n"/>
      <c r="NY7" s="0" t="n"/>
      <c r="NZ7" s="0" t="n"/>
      <c r="OA7" s="0" t="n"/>
      <c r="OB7" s="0" t="n"/>
      <c r="OC7" s="0" t="n"/>
      <c r="OD7" s="0" t="n"/>
      <c r="OE7" s="0" t="n"/>
      <c r="OF7" s="0" t="n"/>
      <c r="OG7" s="0" t="n"/>
      <c r="OH7" s="0" t="n"/>
      <c r="OI7" s="0" t="n"/>
      <c r="OJ7" s="0" t="n"/>
      <c r="OK7" s="0" t="n"/>
      <c r="OL7" s="0" t="n"/>
      <c r="OM7" s="0" t="n"/>
      <c r="ON7" s="0" t="n"/>
      <c r="OO7" s="0" t="n"/>
      <c r="OP7" s="0" t="n"/>
      <c r="OQ7" s="0" t="n"/>
      <c r="OR7" s="0" t="n"/>
      <c r="OS7" s="0" t="n"/>
      <c r="OT7" s="0" t="n"/>
      <c r="OU7" s="0" t="n"/>
      <c r="OV7" s="0" t="n"/>
      <c r="OW7" s="0" t="n"/>
      <c r="OX7" s="0" t="n"/>
      <c r="OY7" s="0" t="n"/>
      <c r="OZ7" s="0" t="n"/>
      <c r="PA7" s="0" t="n"/>
      <c r="PB7" s="0" t="n"/>
      <c r="PC7" s="0" t="n"/>
      <c r="PD7" s="0" t="n"/>
      <c r="PE7" s="0" t="n"/>
      <c r="PF7" s="0" t="n"/>
      <c r="PG7" s="0" t="n"/>
      <c r="PH7" s="0" t="n"/>
      <c r="PI7" s="0" t="n"/>
      <c r="PJ7" s="0" t="n"/>
      <c r="PK7" s="0" t="n"/>
      <c r="PL7" s="0" t="n"/>
      <c r="PM7" s="0" t="n"/>
      <c r="PN7" s="0" t="n"/>
      <c r="PO7" s="0" t="n"/>
      <c r="PP7" s="0" t="n"/>
      <c r="PQ7" s="0" t="n"/>
      <c r="PR7" s="0" t="n"/>
      <c r="PS7" s="0" t="n"/>
      <c r="PT7" s="0" t="n"/>
      <c r="PU7" s="0" t="n"/>
      <c r="PV7" s="0" t="n"/>
      <c r="PW7" s="0" t="n"/>
      <c r="PX7" s="0" t="n"/>
      <c r="PY7" s="0" t="n"/>
      <c r="PZ7" s="0" t="n"/>
      <c r="QA7" s="0" t="n"/>
      <c r="QB7" s="0" t="n"/>
      <c r="QC7" s="0" t="n"/>
      <c r="QD7" s="0" t="n"/>
      <c r="QE7" s="0" t="n"/>
      <c r="QF7" s="0" t="n"/>
      <c r="QG7" s="0" t="n"/>
      <c r="QH7" s="0" t="n"/>
      <c r="QI7" s="0" t="n"/>
      <c r="QJ7" s="0" t="n"/>
      <c r="QK7" s="0" t="n"/>
      <c r="QL7" s="0" t="n"/>
      <c r="QM7" s="0" t="n"/>
      <c r="QN7" s="0" t="n"/>
      <c r="QO7" s="0" t="n"/>
      <c r="QP7" s="0" t="n"/>
      <c r="QQ7" s="0" t="n"/>
      <c r="QR7" s="0" t="n"/>
      <c r="QS7" s="0" t="n"/>
      <c r="QT7" s="0" t="n"/>
      <c r="QU7" s="0" t="n"/>
      <c r="QV7" s="0" t="n"/>
      <c r="QW7" s="0" t="n"/>
      <c r="QX7" s="0" t="n"/>
      <c r="QY7" s="0" t="n"/>
      <c r="QZ7" s="0" t="n"/>
      <c r="RA7" s="0" t="n"/>
      <c r="RB7" s="0" t="n"/>
      <c r="RC7" s="0" t="n"/>
      <c r="RD7" s="0" t="n"/>
      <c r="RE7" s="0" t="n"/>
      <c r="RF7" s="0" t="n"/>
      <c r="RG7" s="0" t="n"/>
      <c r="RH7" s="0" t="n"/>
      <c r="RI7" s="0" t="n"/>
      <c r="RJ7" s="0" t="n"/>
      <c r="RK7" s="0" t="n"/>
      <c r="RL7" s="0" t="n"/>
      <c r="RM7" s="0" t="n"/>
      <c r="RN7" s="0" t="n"/>
      <c r="RO7" s="0" t="n"/>
      <c r="RP7" s="0" t="n"/>
      <c r="RQ7" s="0" t="n"/>
      <c r="RR7" s="0" t="n"/>
      <c r="RS7" s="0" t="n"/>
      <c r="RT7" s="0" t="n"/>
      <c r="RU7" s="0" t="n"/>
      <c r="RV7" s="0" t="n"/>
      <c r="RW7" s="0" t="n"/>
      <c r="RX7" s="0" t="n"/>
      <c r="RY7" s="0" t="n"/>
      <c r="RZ7" s="0" t="n"/>
      <c r="SA7" s="0" t="n"/>
      <c r="SB7" s="0" t="n"/>
      <c r="SC7" s="0" t="n"/>
      <c r="SD7" s="0" t="n"/>
      <c r="SE7" s="0" t="n"/>
      <c r="SF7" s="0" t="n"/>
      <c r="SG7" s="0" t="n"/>
      <c r="SH7" s="0" t="n"/>
      <c r="SI7" s="0" t="n"/>
      <c r="SJ7" s="0" t="n"/>
      <c r="SK7" s="0" t="n"/>
      <c r="SL7" s="0" t="n"/>
      <c r="SM7" s="0" t="n"/>
      <c r="SN7" s="0" t="n"/>
      <c r="SO7" s="0" t="n"/>
      <c r="SP7" s="0" t="n"/>
      <c r="SQ7" s="0" t="n"/>
      <c r="SR7" s="0" t="n"/>
      <c r="SS7" s="0" t="n"/>
      <c r="ST7" s="0" t="n"/>
      <c r="SU7" s="0" t="n"/>
      <c r="SV7" s="0" t="n"/>
      <c r="SW7" s="0" t="n"/>
      <c r="SX7" s="0" t="n"/>
      <c r="SY7" s="0" t="n"/>
      <c r="SZ7" s="0" t="n"/>
      <c r="TA7" s="0" t="n"/>
      <c r="TB7" s="0" t="n"/>
      <c r="TC7" s="0" t="n"/>
      <c r="TD7" s="0" t="n"/>
      <c r="TE7" s="0" t="n"/>
      <c r="TF7" s="0" t="n"/>
      <c r="TG7" s="0" t="n"/>
      <c r="TH7" s="0" t="n"/>
      <c r="TI7" s="0" t="n"/>
      <c r="TJ7" s="0" t="n"/>
      <c r="TK7" s="0" t="n"/>
      <c r="TL7" s="0" t="n"/>
      <c r="TM7" s="0" t="n"/>
      <c r="TN7" s="0" t="n"/>
      <c r="TO7" s="0" t="n"/>
      <c r="TP7" s="0" t="n"/>
      <c r="TQ7" s="0" t="n"/>
      <c r="TR7" s="0" t="n"/>
      <c r="TS7" s="0" t="n"/>
      <c r="TT7" s="0" t="n"/>
      <c r="TU7" s="0" t="n"/>
      <c r="TV7" s="0" t="n"/>
      <c r="TW7" s="0" t="n"/>
      <c r="TX7" s="0" t="n"/>
      <c r="TY7" s="0" t="n"/>
      <c r="TZ7" s="0" t="n"/>
      <c r="UA7" s="0" t="n"/>
      <c r="UB7" s="0" t="n"/>
      <c r="UC7" s="0" t="n"/>
      <c r="UD7" s="0" t="n"/>
      <c r="UE7" s="0" t="n"/>
      <c r="UF7" s="0" t="n"/>
      <c r="UG7" s="0" t="n"/>
      <c r="UH7" s="0" t="n"/>
      <c r="UI7" s="0" t="n"/>
      <c r="UJ7" s="0" t="n"/>
      <c r="UK7" s="0" t="n"/>
      <c r="UL7" s="0" t="n"/>
      <c r="UM7" s="0" t="n"/>
      <c r="UN7" s="0" t="n"/>
      <c r="UO7" s="0" t="n"/>
      <c r="UP7" s="0" t="n"/>
      <c r="UQ7" s="0" t="n"/>
      <c r="UR7" s="0" t="n"/>
      <c r="US7" s="0" t="n"/>
      <c r="UT7" s="0" t="n"/>
      <c r="UU7" s="0" t="n"/>
      <c r="UV7" s="0" t="n"/>
      <c r="UW7" s="0" t="n"/>
      <c r="UX7" s="0" t="n"/>
      <c r="UY7" s="0" t="n"/>
      <c r="UZ7" s="0" t="n"/>
      <c r="VA7" s="0" t="n"/>
      <c r="VB7" s="0" t="n"/>
      <c r="VC7" s="0" t="n"/>
      <c r="VD7" s="0" t="n"/>
      <c r="VE7" s="0" t="n"/>
      <c r="VF7" s="0" t="n"/>
      <c r="VG7" s="0" t="n"/>
      <c r="VH7" s="0" t="n"/>
      <c r="VI7" s="0" t="n"/>
      <c r="VJ7" s="0" t="n"/>
      <c r="VK7" s="0" t="n"/>
      <c r="VL7" s="0" t="n"/>
      <c r="VM7" s="0" t="n"/>
      <c r="VN7" s="0" t="n"/>
      <c r="VO7" s="0" t="n"/>
      <c r="VP7" s="0" t="n"/>
      <c r="VQ7" s="0" t="n"/>
      <c r="VR7" s="0" t="n"/>
      <c r="VS7" s="0" t="n"/>
      <c r="VT7" s="0" t="n"/>
      <c r="VU7" s="0" t="n"/>
      <c r="VV7" s="0" t="n"/>
      <c r="VW7" s="0" t="n"/>
      <c r="VX7" s="0" t="n"/>
      <c r="VY7" s="0" t="n"/>
      <c r="VZ7" s="0" t="n"/>
      <c r="WA7" s="0" t="n"/>
      <c r="WB7" s="0" t="n"/>
      <c r="WC7" s="0" t="n"/>
      <c r="WD7" s="0" t="n"/>
      <c r="WE7" s="0" t="n"/>
      <c r="WF7" s="0" t="n"/>
      <c r="WG7" s="0" t="n"/>
      <c r="WH7" s="0" t="n"/>
      <c r="WI7" s="0" t="n"/>
      <c r="WJ7" s="0" t="n"/>
      <c r="WK7" s="0" t="n"/>
      <c r="WL7" s="0" t="n"/>
      <c r="WM7" s="0" t="n"/>
      <c r="WN7" s="0" t="n"/>
      <c r="WO7" s="0" t="n"/>
      <c r="WP7" s="0" t="n"/>
      <c r="WQ7" s="0" t="n"/>
      <c r="WR7" s="0" t="n"/>
      <c r="WS7" s="0" t="n"/>
      <c r="WT7" s="0" t="n"/>
      <c r="WU7" s="0" t="n"/>
      <c r="WV7" s="0" t="n"/>
      <c r="WW7" s="0" t="n"/>
      <c r="WX7" s="0" t="n"/>
      <c r="WY7" s="0" t="n"/>
      <c r="WZ7" s="0" t="n"/>
      <c r="XA7" s="0" t="n"/>
      <c r="XB7" s="0" t="n"/>
      <c r="XC7" s="0" t="n"/>
      <c r="XD7" s="0" t="n"/>
      <c r="XE7" s="0" t="n"/>
      <c r="XF7" s="0" t="n"/>
      <c r="XG7" s="0" t="n"/>
      <c r="XH7" s="0" t="n"/>
      <c r="XI7" s="0" t="n"/>
      <c r="XJ7" s="0" t="n"/>
      <c r="XK7" s="0" t="n"/>
      <c r="XL7" s="0" t="n"/>
      <c r="XM7" s="0" t="n"/>
      <c r="XN7" s="0" t="n"/>
      <c r="XO7" s="0" t="n"/>
      <c r="XP7" s="0" t="n"/>
      <c r="XQ7" s="0" t="n"/>
      <c r="XR7" s="0" t="n"/>
      <c r="XS7" s="0" t="n"/>
      <c r="XT7" s="0" t="n"/>
      <c r="XU7" s="0" t="n"/>
      <c r="XV7" s="0" t="n"/>
      <c r="XW7" s="0" t="n"/>
      <c r="XX7" s="0" t="n"/>
      <c r="XY7" s="0" t="n"/>
      <c r="XZ7" s="0" t="n"/>
      <c r="YA7" s="0" t="n"/>
      <c r="YB7" s="0" t="n"/>
      <c r="YC7" s="0" t="n"/>
      <c r="YD7" s="0" t="n"/>
      <c r="YE7" s="0" t="n"/>
      <c r="YF7" s="0" t="n"/>
      <c r="YG7" s="0" t="n"/>
      <c r="YH7" s="0" t="n"/>
      <c r="YI7" s="0" t="n"/>
      <c r="YJ7" s="0" t="n"/>
      <c r="YK7" s="0" t="n"/>
      <c r="YL7" s="0" t="n"/>
      <c r="YM7" s="0" t="n"/>
      <c r="YN7" s="0" t="n"/>
      <c r="YO7" s="0" t="n"/>
      <c r="YP7" s="0" t="n"/>
      <c r="YQ7" s="0" t="n"/>
      <c r="YR7" s="0" t="n"/>
      <c r="YS7" s="0" t="n"/>
      <c r="YT7" s="0" t="n"/>
      <c r="YU7" s="0" t="n"/>
      <c r="YV7" s="0" t="n"/>
      <c r="YW7" s="0" t="n"/>
      <c r="YX7" s="0" t="n"/>
      <c r="YY7" s="0" t="n"/>
      <c r="YZ7" s="0" t="n"/>
      <c r="ZA7" s="0" t="n"/>
      <c r="ZB7" s="0" t="n"/>
      <c r="ZC7" s="0" t="n"/>
      <c r="ZD7" s="0" t="n"/>
      <c r="ZE7" s="0" t="n"/>
      <c r="ZF7" s="0" t="n"/>
      <c r="ZG7" s="0" t="n"/>
      <c r="ZH7" s="0" t="n"/>
      <c r="ZI7" s="0" t="n"/>
      <c r="ZJ7" s="0" t="n"/>
      <c r="ZK7" s="0" t="n"/>
      <c r="ZL7" s="0" t="n"/>
      <c r="ZM7" s="0" t="n"/>
      <c r="ZN7" s="0" t="n"/>
      <c r="ZO7" s="0" t="n"/>
      <c r="ZP7" s="0" t="n"/>
      <c r="ZQ7" s="0" t="n"/>
      <c r="ZR7" s="0" t="n"/>
      <c r="ZS7" s="0" t="n"/>
      <c r="ZT7" s="0" t="n"/>
      <c r="ZU7" s="0" t="n"/>
      <c r="ZV7" s="0" t="n"/>
      <c r="ZW7" s="0" t="n"/>
      <c r="ZX7" s="0" t="n"/>
      <c r="ZY7" s="0" t="n"/>
      <c r="ZZ7" s="0" t="n"/>
      <c r="AAA7" s="0" t="n"/>
      <c r="AAB7" s="0" t="n"/>
      <c r="AAC7" s="0" t="n"/>
      <c r="AAD7" s="0" t="n"/>
      <c r="AAE7" s="0" t="n"/>
      <c r="AAF7" s="0" t="n"/>
      <c r="AAG7" s="0" t="n"/>
      <c r="AAH7" s="0" t="n"/>
      <c r="AAI7" s="0" t="n"/>
      <c r="AAJ7" s="0" t="n"/>
      <c r="AAK7" s="0" t="n"/>
      <c r="AAL7" s="0" t="n"/>
      <c r="AAM7" s="0" t="n"/>
      <c r="AAN7" s="0" t="n"/>
      <c r="AAO7" s="0" t="n"/>
      <c r="AAP7" s="0" t="n"/>
      <c r="AAQ7" s="0" t="n"/>
      <c r="AAR7" s="0" t="n"/>
      <c r="AAS7" s="0" t="n"/>
      <c r="AAT7" s="0" t="n"/>
      <c r="AAU7" s="0" t="n"/>
      <c r="AAV7" s="0" t="n"/>
      <c r="AAW7" s="0" t="n"/>
      <c r="AAX7" s="0" t="n"/>
      <c r="AAY7" s="0" t="n"/>
      <c r="AAZ7" s="0" t="n"/>
      <c r="ABA7" s="0" t="n"/>
      <c r="ABB7" s="0" t="n"/>
      <c r="ABC7" s="0" t="n"/>
      <c r="ABD7" s="0" t="n"/>
      <c r="ABE7" s="0" t="n"/>
      <c r="ABF7" s="0" t="n"/>
      <c r="ABG7" s="0" t="n"/>
      <c r="ABH7" s="0" t="n"/>
      <c r="ABI7" s="0" t="n"/>
      <c r="ABJ7" s="0" t="n"/>
      <c r="ABK7" s="0" t="n"/>
      <c r="ABL7" s="0" t="n"/>
      <c r="ABM7" s="0" t="n"/>
      <c r="ABN7" s="0" t="n"/>
      <c r="ABO7" s="0" t="n"/>
      <c r="ABP7" s="0" t="n"/>
      <c r="ABQ7" s="0" t="n"/>
      <c r="ABR7" s="0" t="n"/>
      <c r="ABS7" s="0" t="n"/>
      <c r="ABT7" s="0" t="n"/>
      <c r="ABU7" s="0" t="n"/>
      <c r="ABV7" s="0" t="n"/>
      <c r="ABW7" s="0" t="n"/>
      <c r="ABX7" s="0" t="n"/>
      <c r="ABY7" s="0" t="n"/>
      <c r="ABZ7" s="0" t="n"/>
      <c r="ACA7" s="0" t="n"/>
      <c r="ACB7" s="0" t="n"/>
      <c r="ACC7" s="0" t="n"/>
      <c r="ACD7" s="0" t="n"/>
      <c r="ACE7" s="0" t="n"/>
      <c r="ACF7" s="0" t="n"/>
      <c r="ACG7" s="0" t="n"/>
      <c r="ACH7" s="0" t="n"/>
      <c r="ACI7" s="0" t="n"/>
      <c r="ACJ7" s="0" t="n"/>
      <c r="ACK7" s="0" t="n"/>
      <c r="ACL7" s="0" t="n"/>
      <c r="ACM7" s="0" t="n"/>
      <c r="ACN7" s="0" t="n"/>
      <c r="ACO7" s="0" t="n"/>
      <c r="ACP7" s="0" t="n"/>
      <c r="ACQ7" s="0" t="n"/>
      <c r="ACR7" s="0" t="n"/>
      <c r="ACS7" s="0" t="n"/>
      <c r="ACT7" s="0" t="n"/>
      <c r="ACU7" s="0" t="n"/>
      <c r="ACV7" s="0" t="n"/>
      <c r="ACW7" s="0" t="n"/>
      <c r="ACX7" s="0" t="n"/>
      <c r="ACY7" s="0" t="n"/>
      <c r="ACZ7" s="0" t="n"/>
      <c r="ADA7" s="0" t="n"/>
      <c r="ADB7" s="0" t="n"/>
      <c r="ADC7" s="0" t="n"/>
      <c r="ADD7" s="0" t="n"/>
      <c r="ADE7" s="0" t="n"/>
      <c r="ADF7" s="0" t="n"/>
      <c r="ADG7" s="0" t="n"/>
      <c r="ADH7" s="0" t="n"/>
      <c r="ADI7" s="0" t="n"/>
      <c r="ADJ7" s="0" t="n"/>
      <c r="ADK7" s="0" t="n"/>
      <c r="ADL7" s="0" t="n"/>
      <c r="ADM7" s="0" t="n"/>
      <c r="ADN7" s="0" t="n"/>
      <c r="ADO7" s="0" t="n"/>
      <c r="ADP7" s="0" t="n"/>
      <c r="ADQ7" s="0" t="n"/>
      <c r="ADR7" s="0" t="n"/>
      <c r="ADS7" s="0" t="n"/>
      <c r="ADT7" s="0" t="n"/>
      <c r="ADU7" s="0" t="n"/>
      <c r="ADV7" s="0" t="n"/>
      <c r="ADW7" s="0" t="n"/>
      <c r="ADX7" s="0" t="n"/>
      <c r="ADY7" s="0" t="n"/>
      <c r="ADZ7" s="0" t="n"/>
      <c r="AEA7" s="0" t="n"/>
      <c r="AEB7" s="0" t="n"/>
      <c r="AEC7" s="0" t="n"/>
      <c r="AED7" s="0" t="n"/>
      <c r="AEE7" s="0" t="n"/>
      <c r="AEF7" s="0" t="n"/>
      <c r="AEG7" s="0" t="n"/>
      <c r="AEH7" s="0" t="n"/>
      <c r="AEI7" s="0" t="n"/>
      <c r="AEJ7" s="0" t="n"/>
      <c r="AEK7" s="0" t="n"/>
      <c r="AEL7" s="0" t="n"/>
      <c r="AEM7" s="0" t="n"/>
      <c r="AEN7" s="0" t="n"/>
      <c r="AEO7" s="0" t="n"/>
      <c r="AEP7" s="0" t="n"/>
      <c r="AEQ7" s="0" t="n"/>
      <c r="AER7" s="0" t="n"/>
      <c r="AES7" s="0" t="n"/>
      <c r="AET7" s="0" t="n"/>
      <c r="AEU7" s="0" t="n"/>
      <c r="AEV7" s="0" t="n"/>
      <c r="AEW7" s="0" t="n"/>
      <c r="AEX7" s="0" t="n"/>
      <c r="AEY7" s="0" t="n"/>
      <c r="AEZ7" s="0" t="n"/>
      <c r="AFA7" s="0" t="n"/>
      <c r="AFB7" s="0" t="n"/>
      <c r="AFC7" s="0" t="n"/>
      <c r="AFD7" s="0" t="n"/>
      <c r="AFE7" s="0" t="n"/>
      <c r="AFF7" s="0" t="n"/>
      <c r="AFG7" s="0" t="n"/>
      <c r="AFH7" s="0" t="n"/>
      <c r="AFI7" s="0" t="n"/>
      <c r="AFJ7" s="0" t="n"/>
      <c r="AFK7" s="0" t="n"/>
      <c r="AFL7" s="0" t="n"/>
      <c r="AFM7" s="0" t="n"/>
      <c r="AFN7" s="0" t="n"/>
      <c r="AFO7" s="0" t="n"/>
      <c r="AFP7" s="0" t="n"/>
      <c r="AFQ7" s="0" t="n"/>
      <c r="AFR7" s="0" t="n"/>
      <c r="AFS7" s="0" t="n"/>
      <c r="AFT7" s="0" t="n"/>
      <c r="AFU7" s="0" t="n"/>
      <c r="AFV7" s="0" t="n"/>
      <c r="AFW7" s="0" t="n"/>
      <c r="AFX7" s="0" t="n"/>
      <c r="AFY7" s="0" t="n"/>
      <c r="AFZ7" s="0" t="n"/>
      <c r="AGA7" s="0" t="n"/>
      <c r="AGB7" s="0" t="n"/>
      <c r="AGC7" s="0" t="n"/>
      <c r="AGD7" s="0" t="n"/>
      <c r="AGE7" s="0" t="n"/>
      <c r="AGF7" s="0" t="n"/>
      <c r="AGG7" s="0" t="n"/>
      <c r="AGH7" s="0" t="n"/>
      <c r="AGI7" s="0" t="n"/>
      <c r="AGJ7" s="0" t="n"/>
      <c r="AGK7" s="0" t="n"/>
      <c r="AGL7" s="0" t="n"/>
      <c r="AGM7" s="0" t="n"/>
      <c r="AGN7" s="0" t="n"/>
      <c r="AGO7" s="0" t="n"/>
      <c r="AGP7" s="0" t="n"/>
      <c r="AGQ7" s="0" t="n"/>
      <c r="AGR7" s="0" t="n"/>
      <c r="AGS7" s="0" t="n"/>
      <c r="AGT7" s="0" t="n"/>
      <c r="AGU7" s="0" t="n"/>
      <c r="AGV7" s="0" t="n"/>
      <c r="AGW7" s="0" t="n"/>
      <c r="AGX7" s="0" t="n"/>
      <c r="AGY7" s="0" t="n"/>
      <c r="AGZ7" s="0" t="n"/>
      <c r="AHA7" s="0" t="n"/>
      <c r="AHB7" s="0" t="n"/>
      <c r="AHC7" s="0" t="n"/>
      <c r="AHD7" s="0" t="n"/>
      <c r="AHE7" s="0" t="n"/>
      <c r="AHF7" s="0" t="n"/>
      <c r="AHG7" s="0" t="n"/>
      <c r="AHH7" s="0" t="n"/>
      <c r="AHI7" s="0" t="n"/>
      <c r="AHJ7" s="0" t="n"/>
      <c r="AHK7" s="0" t="n"/>
      <c r="AHL7" s="0" t="n"/>
      <c r="AHM7" s="0" t="n"/>
      <c r="AHN7" s="0" t="n"/>
      <c r="AHO7" s="0" t="n"/>
      <c r="AHP7" s="0" t="n"/>
      <c r="AHQ7" s="0" t="n"/>
      <c r="AHR7" s="0" t="n"/>
      <c r="AHS7" s="0" t="n"/>
      <c r="AHT7" s="0" t="n"/>
      <c r="AHU7" s="0" t="n"/>
      <c r="AHV7" s="0" t="n"/>
      <c r="AHW7" s="0" t="n"/>
      <c r="AHX7" s="0" t="n"/>
      <c r="AHY7" s="0" t="n"/>
      <c r="AHZ7" s="0" t="n"/>
      <c r="AIA7" s="0" t="n"/>
      <c r="AIB7" s="0" t="n"/>
      <c r="AIC7" s="0" t="n"/>
      <c r="AID7" s="0" t="n"/>
      <c r="AIE7" s="0" t="n"/>
      <c r="AIF7" s="0" t="n"/>
      <c r="AIG7" s="0" t="n"/>
      <c r="AIH7" s="0" t="n"/>
      <c r="AII7" s="0" t="n"/>
      <c r="AIJ7" s="0" t="n"/>
      <c r="AIK7" s="0" t="n"/>
      <c r="AIL7" s="0" t="n"/>
      <c r="AIM7" s="0" t="n"/>
      <c r="AIN7" s="0" t="n"/>
      <c r="AIO7" s="0" t="n"/>
      <c r="AIP7" s="0" t="n"/>
      <c r="AIQ7" s="0" t="n"/>
      <c r="AIR7" s="0" t="n"/>
      <c r="AIS7" s="0" t="n"/>
      <c r="AIT7" s="0" t="n"/>
      <c r="AIU7" s="0" t="n"/>
      <c r="AIV7" s="0" t="n"/>
      <c r="AIW7" s="0" t="n"/>
      <c r="AIX7" s="0" t="n"/>
      <c r="AIY7" s="0" t="n"/>
      <c r="AIZ7" s="0" t="n"/>
      <c r="AJA7" s="0" t="n"/>
      <c r="AJB7" s="0" t="n"/>
      <c r="AJC7" s="0" t="n"/>
      <c r="AJD7" s="0" t="n"/>
      <c r="AJE7" s="0" t="n"/>
      <c r="AJF7" s="0" t="n"/>
      <c r="AJG7" s="0" t="n"/>
      <c r="AJH7" s="0" t="n"/>
      <c r="AJI7" s="0" t="n"/>
      <c r="AJJ7" s="0" t="n"/>
      <c r="AJK7" s="0" t="n"/>
      <c r="AJL7" s="0" t="n"/>
      <c r="AJM7" s="0" t="n"/>
      <c r="AJN7" s="0" t="n"/>
      <c r="AJO7" s="0" t="n"/>
      <c r="AJP7" s="0" t="n"/>
      <c r="AJQ7" s="0" t="n"/>
      <c r="AJR7" s="0" t="n"/>
      <c r="AJS7" s="0" t="n"/>
      <c r="AJT7" s="0" t="n"/>
      <c r="AJU7" s="0" t="n"/>
      <c r="AJV7" s="0" t="n"/>
      <c r="AJW7" s="0" t="n"/>
      <c r="AJX7" s="0" t="n"/>
      <c r="AJY7" s="0" t="n"/>
      <c r="AJZ7" s="0" t="n"/>
      <c r="AKA7" s="0" t="n"/>
      <c r="AKB7" s="0" t="n"/>
      <c r="AKC7" s="0" t="n"/>
      <c r="AKD7" s="0" t="n"/>
      <c r="AKE7" s="0" t="n"/>
      <c r="AKF7" s="0" t="n"/>
      <c r="AKG7" s="0" t="n"/>
      <c r="AKH7" s="0" t="n"/>
      <c r="AKI7" s="0" t="n"/>
      <c r="AKJ7" s="0" t="n"/>
      <c r="AKK7" s="0" t="n"/>
      <c r="AKL7" s="0" t="n"/>
      <c r="AKM7" s="0" t="n"/>
      <c r="AKN7" s="0" t="n"/>
      <c r="AKO7" s="0" t="n"/>
      <c r="AKP7" s="0" t="n"/>
      <c r="AKQ7" s="0" t="n"/>
      <c r="AKR7" s="0" t="n"/>
      <c r="AKS7" s="0" t="n"/>
      <c r="AKT7" s="0" t="n"/>
      <c r="AKU7" s="0" t="n"/>
      <c r="AKV7" s="0" t="n"/>
      <c r="AKW7" s="0" t="n"/>
      <c r="AKX7" s="0" t="n"/>
      <c r="AKY7" s="0" t="n"/>
      <c r="AKZ7" s="0" t="n"/>
      <c r="ALA7" s="0" t="n"/>
      <c r="ALB7" s="0" t="n"/>
      <c r="ALC7" s="0" t="n"/>
      <c r="ALD7" s="0" t="n"/>
      <c r="ALE7" s="0" t="n"/>
      <c r="ALF7" s="0" t="n"/>
      <c r="ALG7" s="0" t="n"/>
      <c r="ALH7" s="0" t="n"/>
      <c r="ALI7" s="0" t="n"/>
      <c r="ALJ7" s="0" t="n"/>
      <c r="ALK7" s="0" t="n"/>
      <c r="ALL7" s="0" t="n"/>
      <c r="ALM7" s="0" t="n"/>
      <c r="ALN7" s="0" t="n"/>
      <c r="ALO7" s="0" t="n"/>
      <c r="ALP7" s="0" t="n"/>
      <c r="ALQ7" s="0" t="n"/>
      <c r="ALR7" s="0" t="n"/>
      <c r="ALS7" s="0" t="n"/>
      <c r="ALT7" s="0" t="n"/>
      <c r="ALU7" s="0" t="n"/>
      <c r="ALV7" s="0" t="n"/>
      <c r="ALW7" s="0" t="n"/>
      <c r="ALX7" s="0" t="n"/>
      <c r="ALY7" s="0" t="n"/>
      <c r="ALZ7" s="0" t="n"/>
      <c r="AMA7" s="0" t="n"/>
      <c r="AMB7" s="0" t="n"/>
      <c r="AMC7" s="0" t="n"/>
      <c r="AMD7" s="0" t="n"/>
      <c r="AME7" s="0" t="n"/>
      <c r="AMF7" s="0" t="n"/>
      <c r="AMG7" s="0" t="n"/>
      <c r="AMH7" s="0" t="n"/>
      <c r="AMI7" s="0" t="n"/>
      <c r="AMJ7" s="0" t="n"/>
      <c r="AMK7" s="0" t="n"/>
    </row>
    <row outlineLevel="0" r="8">
      <c r="A8" s="81" t="s">
        <v>464</v>
      </c>
      <c r="B8" s="165" t="n">
        <v>206.18</v>
      </c>
      <c r="C8" s="165" t="n">
        <v>268.15</v>
      </c>
      <c r="D8" s="165" t="n">
        <v>89.18</v>
      </c>
      <c r="E8" s="165" t="n">
        <v>563.51</v>
      </c>
      <c r="K8" s="0" t="n"/>
      <c r="L8" s="0" t="n"/>
      <c r="M8" s="0" t="n"/>
      <c r="N8" s="0" t="n"/>
      <c r="O8" s="0" t="n"/>
      <c r="P8" s="0" t="n"/>
      <c r="Q8" s="0" t="n"/>
      <c r="R8" s="0" t="n"/>
      <c r="S8" s="0" t="n"/>
      <c r="T8" s="0" t="n"/>
      <c r="U8" s="0" t="n"/>
      <c r="V8" s="0" t="n"/>
      <c r="W8" s="0" t="n"/>
      <c r="X8" s="0" t="n"/>
      <c r="Y8" s="0" t="n"/>
      <c r="Z8" s="0" t="n"/>
      <c r="AA8" s="0" t="n"/>
      <c r="AB8" s="0" t="n"/>
      <c r="AC8" s="0" t="n"/>
      <c r="AD8" s="0" t="n"/>
      <c r="AE8" s="0" t="n"/>
      <c r="AF8" s="0" t="n"/>
      <c r="AG8" s="0" t="n"/>
      <c r="AH8" s="0" t="n"/>
      <c r="AI8" s="0" t="n"/>
      <c r="AJ8" s="0" t="n"/>
      <c r="AK8" s="0" t="n"/>
      <c r="AL8" s="0" t="n"/>
      <c r="AM8" s="0" t="n"/>
      <c r="AN8" s="0" t="n"/>
      <c r="AO8" s="0" t="n"/>
      <c r="AP8" s="0" t="n"/>
      <c r="AQ8" s="0" t="n"/>
      <c r="AR8" s="0" t="n"/>
      <c r="AS8" s="0" t="n"/>
      <c r="AT8" s="0" t="n"/>
      <c r="AU8" s="0" t="n"/>
      <c r="AV8" s="0" t="n"/>
      <c r="AW8" s="0" t="n"/>
      <c r="AX8" s="0" t="n"/>
      <c r="AY8" s="0" t="n"/>
      <c r="AZ8" s="0" t="n"/>
      <c r="BA8" s="0" t="n"/>
      <c r="BB8" s="0" t="n"/>
      <c r="BC8" s="0" t="n"/>
      <c r="BD8" s="0" t="n"/>
      <c r="BE8" s="0" t="n"/>
      <c r="BF8" s="0" t="n"/>
      <c r="BG8" s="0" t="n"/>
      <c r="BH8" s="0" t="n"/>
      <c r="BI8" s="0" t="n"/>
      <c r="BJ8" s="0" t="n"/>
      <c r="BK8" s="0" t="n"/>
      <c r="BL8" s="0" t="n"/>
      <c r="BM8" s="0" t="n"/>
      <c r="BN8" s="0" t="n"/>
      <c r="BO8" s="0" t="n"/>
      <c r="BP8" s="0" t="n"/>
      <c r="BQ8" s="0" t="n"/>
      <c r="BR8" s="0" t="n"/>
      <c r="BS8" s="0" t="n"/>
      <c r="BT8" s="0" t="n"/>
      <c r="BU8" s="0" t="n"/>
      <c r="BV8" s="0" t="n"/>
      <c r="BW8" s="0" t="n"/>
      <c r="BX8" s="0" t="n"/>
      <c r="BY8" s="0" t="n"/>
      <c r="BZ8" s="0" t="n"/>
      <c r="CA8" s="0" t="n"/>
      <c r="CB8" s="0" t="n"/>
      <c r="CC8" s="0" t="n"/>
      <c r="CD8" s="0" t="n"/>
      <c r="CE8" s="0" t="n"/>
      <c r="CF8" s="0" t="n"/>
      <c r="CG8" s="0" t="n"/>
      <c r="CH8" s="0" t="n"/>
      <c r="CI8" s="0" t="n"/>
      <c r="CJ8" s="0" t="n"/>
      <c r="CK8" s="0" t="n"/>
      <c r="CL8" s="0" t="n"/>
      <c r="CM8" s="0" t="n"/>
      <c r="CN8" s="0" t="n"/>
      <c r="CO8" s="0" t="n"/>
      <c r="CP8" s="0" t="n"/>
      <c r="CQ8" s="0" t="n"/>
      <c r="CR8" s="0" t="n"/>
      <c r="CS8" s="0" t="n"/>
      <c r="CT8" s="0" t="n"/>
      <c r="CU8" s="0" t="n"/>
      <c r="CV8" s="0" t="n"/>
      <c r="CW8" s="0" t="n"/>
      <c r="CX8" s="0" t="n"/>
      <c r="CY8" s="0" t="n"/>
      <c r="CZ8" s="0" t="n"/>
      <c r="DA8" s="0" t="n"/>
      <c r="DB8" s="0" t="n"/>
      <c r="DC8" s="0" t="n"/>
      <c r="DD8" s="0" t="n"/>
      <c r="DE8" s="0" t="n"/>
      <c r="DF8" s="0" t="n"/>
      <c r="DG8" s="0" t="n"/>
      <c r="DH8" s="0" t="n"/>
      <c r="DI8" s="0" t="n"/>
      <c r="DJ8" s="0" t="n"/>
      <c r="DK8" s="0" t="n"/>
      <c r="DL8" s="0" t="n"/>
      <c r="DM8" s="0" t="n"/>
      <c r="DN8" s="0" t="n"/>
      <c r="DO8" s="0" t="n"/>
      <c r="DP8" s="0" t="n"/>
      <c r="DQ8" s="0" t="n"/>
      <c r="DR8" s="0" t="n"/>
      <c r="DS8" s="0" t="n"/>
      <c r="DT8" s="0" t="n"/>
      <c r="DU8" s="0" t="n"/>
      <c r="DV8" s="0" t="n"/>
      <c r="DW8" s="0" t="n"/>
      <c r="DX8" s="0" t="n"/>
      <c r="DY8" s="0" t="n"/>
      <c r="DZ8" s="0" t="n"/>
      <c r="EA8" s="0" t="n"/>
      <c r="EB8" s="0" t="n"/>
      <c r="EC8" s="0" t="n"/>
      <c r="ED8" s="0" t="n"/>
      <c r="EE8" s="0" t="n"/>
      <c r="EF8" s="0" t="n"/>
      <c r="EG8" s="0" t="n"/>
      <c r="EH8" s="0" t="n"/>
      <c r="EI8" s="0" t="n"/>
      <c r="EJ8" s="0" t="n"/>
      <c r="EK8" s="0" t="n"/>
      <c r="EL8" s="0" t="n"/>
      <c r="EM8" s="0" t="n"/>
      <c r="EN8" s="0" t="n"/>
      <c r="EO8" s="0" t="n"/>
      <c r="EP8" s="0" t="n"/>
      <c r="EQ8" s="0" t="n"/>
      <c r="ER8" s="0" t="n"/>
      <c r="ES8" s="0" t="n"/>
      <c r="ET8" s="0" t="n"/>
      <c r="EU8" s="0" t="n"/>
      <c r="EV8" s="0" t="n"/>
      <c r="EW8" s="0" t="n"/>
      <c r="EX8" s="0" t="n"/>
      <c r="EY8" s="0" t="n"/>
      <c r="EZ8" s="0" t="n"/>
      <c r="FA8" s="0" t="n"/>
      <c r="FB8" s="0" t="n"/>
      <c r="FC8" s="0" t="n"/>
      <c r="FD8" s="0" t="n"/>
      <c r="FE8" s="0" t="n"/>
      <c r="FF8" s="0" t="n"/>
      <c r="FG8" s="0" t="n"/>
      <c r="FH8" s="0" t="n"/>
      <c r="FI8" s="0" t="n"/>
      <c r="FJ8" s="0" t="n"/>
      <c r="FK8" s="0" t="n"/>
      <c r="FL8" s="0" t="n"/>
      <c r="FM8" s="0" t="n"/>
      <c r="FN8" s="0" t="n"/>
      <c r="FO8" s="0" t="n"/>
      <c r="FP8" s="0" t="n"/>
      <c r="FQ8" s="0" t="n"/>
      <c r="FR8" s="0" t="n"/>
      <c r="FS8" s="0" t="n"/>
      <c r="FT8" s="0" t="n"/>
      <c r="FU8" s="0" t="n"/>
      <c r="FV8" s="0" t="n"/>
      <c r="FW8" s="0" t="n"/>
      <c r="FX8" s="0" t="n"/>
      <c r="FY8" s="0" t="n"/>
      <c r="FZ8" s="0" t="n"/>
      <c r="GA8" s="0" t="n"/>
      <c r="GB8" s="0" t="n"/>
      <c r="GC8" s="0" t="n"/>
      <c r="GD8" s="0" t="n"/>
      <c r="GE8" s="0" t="n"/>
      <c r="GF8" s="0" t="n"/>
      <c r="GG8" s="0" t="n"/>
      <c r="GH8" s="0" t="n"/>
      <c r="GI8" s="0" t="n"/>
      <c r="GJ8" s="0" t="n"/>
      <c r="GK8" s="0" t="n"/>
      <c r="GL8" s="0" t="n"/>
      <c r="GM8" s="0" t="n"/>
      <c r="GN8" s="0" t="n"/>
      <c r="GO8" s="0" t="n"/>
      <c r="GP8" s="0" t="n"/>
      <c r="GQ8" s="0" t="n"/>
      <c r="GR8" s="0" t="n"/>
      <c r="GS8" s="0" t="n"/>
      <c r="GT8" s="0" t="n"/>
      <c r="GU8" s="0" t="n"/>
      <c r="GV8" s="0" t="n"/>
      <c r="GW8" s="0" t="n"/>
      <c r="GX8" s="0" t="n"/>
      <c r="GY8" s="0" t="n"/>
      <c r="GZ8" s="0" t="n"/>
      <c r="HA8" s="0" t="n"/>
      <c r="HB8" s="0" t="n"/>
      <c r="HC8" s="0" t="n"/>
      <c r="HD8" s="0" t="n"/>
      <c r="HE8" s="0" t="n"/>
      <c r="HF8" s="0" t="n"/>
      <c r="HG8" s="0" t="n"/>
      <c r="HH8" s="0" t="n"/>
      <c r="HI8" s="0" t="n"/>
      <c r="HJ8" s="0" t="n"/>
      <c r="HK8" s="0" t="n"/>
      <c r="HL8" s="0" t="n"/>
      <c r="HM8" s="0" t="n"/>
      <c r="HN8" s="0" t="n"/>
      <c r="HO8" s="0" t="n"/>
      <c r="HP8" s="0" t="n"/>
      <c r="HQ8" s="0" t="n"/>
      <c r="HR8" s="0" t="n"/>
      <c r="HS8" s="0" t="n"/>
      <c r="HT8" s="0" t="n"/>
      <c r="HU8" s="0" t="n"/>
      <c r="HV8" s="0" t="n"/>
      <c r="HW8" s="0" t="n"/>
      <c r="HX8" s="0" t="n"/>
      <c r="HY8" s="0" t="n"/>
      <c r="HZ8" s="0" t="n"/>
      <c r="IA8" s="0" t="n"/>
      <c r="IB8" s="0" t="n"/>
      <c r="IC8" s="0" t="n"/>
      <c r="ID8" s="0" t="n"/>
      <c r="IE8" s="0" t="n"/>
      <c r="IF8" s="0" t="n"/>
      <c r="IG8" s="0" t="n"/>
      <c r="IH8" s="0" t="n"/>
      <c r="II8" s="0" t="n"/>
      <c r="IJ8" s="0" t="n"/>
      <c r="IK8" s="0" t="n"/>
      <c r="IL8" s="0" t="n"/>
      <c r="IM8" s="0" t="n"/>
      <c r="IN8" s="0" t="n"/>
      <c r="IO8" s="0" t="n"/>
      <c r="IP8" s="0" t="n"/>
      <c r="IQ8" s="0" t="n"/>
      <c r="IR8" s="0" t="n"/>
      <c r="IS8" s="0" t="n"/>
      <c r="IT8" s="0" t="n"/>
      <c r="IU8" s="0" t="n"/>
      <c r="IV8" s="0" t="n"/>
      <c r="IW8" s="0" t="n"/>
      <c r="IX8" s="0" t="n"/>
      <c r="IY8" s="0" t="n"/>
      <c r="IZ8" s="0" t="n"/>
      <c r="JA8" s="0" t="n"/>
      <c r="JB8" s="0" t="n"/>
      <c r="JC8" s="0" t="n"/>
      <c r="JD8" s="0" t="n"/>
      <c r="JE8" s="0" t="n"/>
      <c r="JF8" s="0" t="n"/>
      <c r="JG8" s="0" t="n"/>
      <c r="JH8" s="0" t="n"/>
      <c r="JI8" s="0" t="n"/>
      <c r="JJ8" s="0" t="n"/>
      <c r="JK8" s="0" t="n"/>
      <c r="JL8" s="0" t="n"/>
      <c r="JM8" s="0" t="n"/>
      <c r="JN8" s="0" t="n"/>
      <c r="JO8" s="0" t="n"/>
      <c r="JP8" s="0" t="n"/>
      <c r="JQ8" s="0" t="n"/>
      <c r="JR8" s="0" t="n"/>
      <c r="JS8" s="0" t="n"/>
      <c r="JT8" s="0" t="n"/>
      <c r="JU8" s="0" t="n"/>
      <c r="JV8" s="0" t="n"/>
      <c r="JW8" s="0" t="n"/>
      <c r="JX8" s="0" t="n"/>
      <c r="JY8" s="0" t="n"/>
      <c r="JZ8" s="0" t="n"/>
      <c r="KA8" s="0" t="n"/>
      <c r="KB8" s="0" t="n"/>
      <c r="KC8" s="0" t="n"/>
      <c r="KD8" s="0" t="n"/>
      <c r="KE8" s="0" t="n"/>
      <c r="KF8" s="0" t="n"/>
      <c r="KG8" s="0" t="n"/>
      <c r="KH8" s="0" t="n"/>
      <c r="KI8" s="0" t="n"/>
      <c r="KJ8" s="0" t="n"/>
      <c r="KK8" s="0" t="n"/>
      <c r="KL8" s="0" t="n"/>
      <c r="KM8" s="0" t="n"/>
      <c r="KN8" s="0" t="n"/>
      <c r="KO8" s="0" t="n"/>
      <c r="KP8" s="0" t="n"/>
      <c r="KQ8" s="0" t="n"/>
      <c r="KR8" s="0" t="n"/>
      <c r="KS8" s="0" t="n"/>
      <c r="KT8" s="0" t="n"/>
      <c r="KU8" s="0" t="n"/>
      <c r="KV8" s="0" t="n"/>
      <c r="KW8" s="0" t="n"/>
      <c r="KX8" s="0" t="n"/>
      <c r="KY8" s="0" t="n"/>
      <c r="KZ8" s="0" t="n"/>
      <c r="LA8" s="0" t="n"/>
      <c r="LB8" s="0" t="n"/>
      <c r="LC8" s="0" t="n"/>
      <c r="LD8" s="0" t="n"/>
      <c r="LE8" s="0" t="n"/>
      <c r="LF8" s="0" t="n"/>
      <c r="LG8" s="0" t="n"/>
      <c r="LH8" s="0" t="n"/>
      <c r="LI8" s="0" t="n"/>
      <c r="LJ8" s="0" t="n"/>
      <c r="LK8" s="0" t="n"/>
      <c r="LL8" s="0" t="n"/>
      <c r="LM8" s="0" t="n"/>
      <c r="LN8" s="0" t="n"/>
      <c r="LO8" s="0" t="n"/>
      <c r="LP8" s="0" t="n"/>
      <c r="LQ8" s="0" t="n"/>
      <c r="LR8" s="0" t="n"/>
      <c r="LS8" s="0" t="n"/>
      <c r="LT8" s="0" t="n"/>
      <c r="LU8" s="0" t="n"/>
      <c r="LV8" s="0" t="n"/>
      <c r="LW8" s="0" t="n"/>
      <c r="LX8" s="0" t="n"/>
      <c r="LY8" s="0" t="n"/>
      <c r="LZ8" s="0" t="n"/>
      <c r="MA8" s="0" t="n"/>
      <c r="MB8" s="0" t="n"/>
      <c r="MC8" s="0" t="n"/>
      <c r="MD8" s="0" t="n"/>
      <c r="ME8" s="0" t="n"/>
      <c r="MF8" s="0" t="n"/>
      <c r="MG8" s="0" t="n"/>
      <c r="MH8" s="0" t="n"/>
      <c r="MI8" s="0" t="n"/>
      <c r="MJ8" s="0" t="n"/>
      <c r="MK8" s="0" t="n"/>
      <c r="ML8" s="0" t="n"/>
      <c r="MM8" s="0" t="n"/>
      <c r="MN8" s="0" t="n"/>
      <c r="MO8" s="0" t="n"/>
      <c r="MP8" s="0" t="n"/>
      <c r="MQ8" s="0" t="n"/>
      <c r="MR8" s="0" t="n"/>
      <c r="MS8" s="0" t="n"/>
      <c r="MT8" s="0" t="n"/>
      <c r="MU8" s="0" t="n"/>
      <c r="MV8" s="0" t="n"/>
      <c r="MW8" s="0" t="n"/>
      <c r="MX8" s="0" t="n"/>
      <c r="MY8" s="0" t="n"/>
      <c r="MZ8" s="0" t="n"/>
      <c r="NA8" s="0" t="n"/>
      <c r="NB8" s="0" t="n"/>
      <c r="NC8" s="0" t="n"/>
      <c r="ND8" s="0" t="n"/>
      <c r="NE8" s="0" t="n"/>
      <c r="NF8" s="0" t="n"/>
      <c r="NG8" s="0" t="n"/>
      <c r="NH8" s="0" t="n"/>
      <c r="NI8" s="0" t="n"/>
      <c r="NJ8" s="0" t="n"/>
      <c r="NK8" s="0" t="n"/>
      <c r="NL8" s="0" t="n"/>
      <c r="NM8" s="0" t="n"/>
      <c r="NN8" s="0" t="n"/>
      <c r="NO8" s="0" t="n"/>
      <c r="NP8" s="0" t="n"/>
      <c r="NQ8" s="0" t="n"/>
      <c r="NR8" s="0" t="n"/>
      <c r="NS8" s="0" t="n"/>
      <c r="NT8" s="0" t="n"/>
      <c r="NU8" s="0" t="n"/>
      <c r="NV8" s="0" t="n"/>
      <c r="NW8" s="0" t="n"/>
      <c r="NX8" s="0" t="n"/>
      <c r="NY8" s="0" t="n"/>
      <c r="NZ8" s="0" t="n"/>
      <c r="OA8" s="0" t="n"/>
      <c r="OB8" s="0" t="n"/>
      <c r="OC8" s="0" t="n"/>
      <c r="OD8" s="0" t="n"/>
      <c r="OE8" s="0" t="n"/>
      <c r="OF8" s="0" t="n"/>
      <c r="OG8" s="0" t="n"/>
      <c r="OH8" s="0" t="n"/>
      <c r="OI8" s="0" t="n"/>
      <c r="OJ8" s="0" t="n"/>
      <c r="OK8" s="0" t="n"/>
      <c r="OL8" s="0" t="n"/>
      <c r="OM8" s="0" t="n"/>
      <c r="ON8" s="0" t="n"/>
      <c r="OO8" s="0" t="n"/>
      <c r="OP8" s="0" t="n"/>
      <c r="OQ8" s="0" t="n"/>
      <c r="OR8" s="0" t="n"/>
      <c r="OS8" s="0" t="n"/>
      <c r="OT8" s="0" t="n"/>
      <c r="OU8" s="0" t="n"/>
      <c r="OV8" s="0" t="n"/>
      <c r="OW8" s="0" t="n"/>
      <c r="OX8" s="0" t="n"/>
      <c r="OY8" s="0" t="n"/>
      <c r="OZ8" s="0" t="n"/>
      <c r="PA8" s="0" t="n"/>
      <c r="PB8" s="0" t="n"/>
      <c r="PC8" s="0" t="n"/>
      <c r="PD8" s="0" t="n"/>
      <c r="PE8" s="0" t="n"/>
      <c r="PF8" s="0" t="n"/>
      <c r="PG8" s="0" t="n"/>
      <c r="PH8" s="0" t="n"/>
      <c r="PI8" s="0" t="n"/>
      <c r="PJ8" s="0" t="n"/>
      <c r="PK8" s="0" t="n"/>
      <c r="PL8" s="0" t="n"/>
      <c r="PM8" s="0" t="n"/>
      <c r="PN8" s="0" t="n"/>
      <c r="PO8" s="0" t="n"/>
      <c r="PP8" s="0" t="n"/>
      <c r="PQ8" s="0" t="n"/>
      <c r="PR8" s="0" t="n"/>
      <c r="PS8" s="0" t="n"/>
      <c r="PT8" s="0" t="n"/>
      <c r="PU8" s="0" t="n"/>
      <c r="PV8" s="0" t="n"/>
      <c r="PW8" s="0" t="n"/>
      <c r="PX8" s="0" t="n"/>
      <c r="PY8" s="0" t="n"/>
      <c r="PZ8" s="0" t="n"/>
      <c r="QA8" s="0" t="n"/>
      <c r="QB8" s="0" t="n"/>
      <c r="QC8" s="0" t="n"/>
      <c r="QD8" s="0" t="n"/>
      <c r="QE8" s="0" t="n"/>
      <c r="QF8" s="0" t="n"/>
      <c r="QG8" s="0" t="n"/>
      <c r="QH8" s="0" t="n"/>
      <c r="QI8" s="0" t="n"/>
      <c r="QJ8" s="0" t="n"/>
      <c r="QK8" s="0" t="n"/>
      <c r="QL8" s="0" t="n"/>
      <c r="QM8" s="0" t="n"/>
      <c r="QN8" s="0" t="n"/>
      <c r="QO8" s="0" t="n"/>
      <c r="QP8" s="0" t="n"/>
      <c r="QQ8" s="0" t="n"/>
      <c r="QR8" s="0" t="n"/>
      <c r="QS8" s="0" t="n"/>
      <c r="QT8" s="0" t="n"/>
      <c r="QU8" s="0" t="n"/>
      <c r="QV8" s="0" t="n"/>
      <c r="QW8" s="0" t="n"/>
      <c r="QX8" s="0" t="n"/>
      <c r="QY8" s="0" t="n"/>
      <c r="QZ8" s="0" t="n"/>
      <c r="RA8" s="0" t="n"/>
      <c r="RB8" s="0" t="n"/>
      <c r="RC8" s="0" t="n"/>
      <c r="RD8" s="0" t="n"/>
      <c r="RE8" s="0" t="n"/>
      <c r="RF8" s="0" t="n"/>
      <c r="RG8" s="0" t="n"/>
      <c r="RH8" s="0" t="n"/>
      <c r="RI8" s="0" t="n"/>
      <c r="RJ8" s="0" t="n"/>
      <c r="RK8" s="0" t="n"/>
      <c r="RL8" s="0" t="n"/>
      <c r="RM8" s="0" t="n"/>
      <c r="RN8" s="0" t="n"/>
      <c r="RO8" s="0" t="n"/>
      <c r="RP8" s="0" t="n"/>
      <c r="RQ8" s="0" t="n"/>
      <c r="RR8" s="0" t="n"/>
      <c r="RS8" s="0" t="n"/>
      <c r="RT8" s="0" t="n"/>
      <c r="RU8" s="0" t="n"/>
      <c r="RV8" s="0" t="n"/>
      <c r="RW8" s="0" t="n"/>
      <c r="RX8" s="0" t="n"/>
      <c r="RY8" s="0" t="n"/>
      <c r="RZ8" s="0" t="n"/>
      <c r="SA8" s="0" t="n"/>
      <c r="SB8" s="0" t="n"/>
      <c r="SC8" s="0" t="n"/>
      <c r="SD8" s="0" t="n"/>
      <c r="SE8" s="0" t="n"/>
      <c r="SF8" s="0" t="n"/>
      <c r="SG8" s="0" t="n"/>
      <c r="SH8" s="0" t="n"/>
      <c r="SI8" s="0" t="n"/>
      <c r="SJ8" s="0" t="n"/>
      <c r="SK8" s="0" t="n"/>
      <c r="SL8" s="0" t="n"/>
      <c r="SM8" s="0" t="n"/>
      <c r="SN8" s="0" t="n"/>
      <c r="SO8" s="0" t="n"/>
      <c r="SP8" s="0" t="n"/>
      <c r="SQ8" s="0" t="n"/>
      <c r="SR8" s="0" t="n"/>
      <c r="SS8" s="0" t="n"/>
      <c r="ST8" s="0" t="n"/>
      <c r="SU8" s="0" t="n"/>
      <c r="SV8" s="0" t="n"/>
      <c r="SW8" s="0" t="n"/>
      <c r="SX8" s="0" t="n"/>
      <c r="SY8" s="0" t="n"/>
      <c r="SZ8" s="0" t="n"/>
      <c r="TA8" s="0" t="n"/>
      <c r="TB8" s="0" t="n"/>
      <c r="TC8" s="0" t="n"/>
      <c r="TD8" s="0" t="n"/>
      <c r="TE8" s="0" t="n"/>
      <c r="TF8" s="0" t="n"/>
      <c r="TG8" s="0" t="n"/>
      <c r="TH8" s="0" t="n"/>
      <c r="TI8" s="0" t="n"/>
      <c r="TJ8" s="0" t="n"/>
      <c r="TK8" s="0" t="n"/>
      <c r="TL8" s="0" t="n"/>
      <c r="TM8" s="0" t="n"/>
      <c r="TN8" s="0" t="n"/>
      <c r="TO8" s="0" t="n"/>
      <c r="TP8" s="0" t="n"/>
      <c r="TQ8" s="0" t="n"/>
      <c r="TR8" s="0" t="n"/>
      <c r="TS8" s="0" t="n"/>
      <c r="TT8" s="0" t="n"/>
      <c r="TU8" s="0" t="n"/>
      <c r="TV8" s="0" t="n"/>
      <c r="TW8" s="0" t="n"/>
      <c r="TX8" s="0" t="n"/>
      <c r="TY8" s="0" t="n"/>
      <c r="TZ8" s="0" t="n"/>
      <c r="UA8" s="0" t="n"/>
      <c r="UB8" s="0" t="n"/>
      <c r="UC8" s="0" t="n"/>
      <c r="UD8" s="0" t="n"/>
      <c r="UE8" s="0" t="n"/>
      <c r="UF8" s="0" t="n"/>
      <c r="UG8" s="0" t="n"/>
      <c r="UH8" s="0" t="n"/>
      <c r="UI8" s="0" t="n"/>
      <c r="UJ8" s="0" t="n"/>
      <c r="UK8" s="0" t="n"/>
      <c r="UL8" s="0" t="n"/>
      <c r="UM8" s="0" t="n"/>
      <c r="UN8" s="0" t="n"/>
      <c r="UO8" s="0" t="n"/>
      <c r="UP8" s="0" t="n"/>
      <c r="UQ8" s="0" t="n"/>
      <c r="UR8" s="0" t="n"/>
      <c r="US8" s="0" t="n"/>
      <c r="UT8" s="0" t="n"/>
      <c r="UU8" s="0" t="n"/>
      <c r="UV8" s="0" t="n"/>
      <c r="UW8" s="0" t="n"/>
      <c r="UX8" s="0" t="n"/>
      <c r="UY8" s="0" t="n"/>
      <c r="UZ8" s="0" t="n"/>
      <c r="VA8" s="0" t="n"/>
      <c r="VB8" s="0" t="n"/>
      <c r="VC8" s="0" t="n"/>
      <c r="VD8" s="0" t="n"/>
      <c r="VE8" s="0" t="n"/>
      <c r="VF8" s="0" t="n"/>
      <c r="VG8" s="0" t="n"/>
      <c r="VH8" s="0" t="n"/>
      <c r="VI8" s="0" t="n"/>
      <c r="VJ8" s="0" t="n"/>
      <c r="VK8" s="0" t="n"/>
      <c r="VL8" s="0" t="n"/>
      <c r="VM8" s="0" t="n"/>
      <c r="VN8" s="0" t="n"/>
      <c r="VO8" s="0" t="n"/>
      <c r="VP8" s="0" t="n"/>
      <c r="VQ8" s="0" t="n"/>
      <c r="VR8" s="0" t="n"/>
      <c r="VS8" s="0" t="n"/>
      <c r="VT8" s="0" t="n"/>
      <c r="VU8" s="0" t="n"/>
      <c r="VV8" s="0" t="n"/>
      <c r="VW8" s="0" t="n"/>
      <c r="VX8" s="0" t="n"/>
      <c r="VY8" s="0" t="n"/>
      <c r="VZ8" s="0" t="n"/>
      <c r="WA8" s="0" t="n"/>
      <c r="WB8" s="0" t="n"/>
      <c r="WC8" s="0" t="n"/>
      <c r="WD8" s="0" t="n"/>
      <c r="WE8" s="0" t="n"/>
      <c r="WF8" s="0" t="n"/>
      <c r="WG8" s="0" t="n"/>
      <c r="WH8" s="0" t="n"/>
      <c r="WI8" s="0" t="n"/>
      <c r="WJ8" s="0" t="n"/>
      <c r="WK8" s="0" t="n"/>
      <c r="WL8" s="0" t="n"/>
      <c r="WM8" s="0" t="n"/>
      <c r="WN8" s="0" t="n"/>
      <c r="WO8" s="0" t="n"/>
      <c r="WP8" s="0" t="n"/>
      <c r="WQ8" s="0" t="n"/>
      <c r="WR8" s="0" t="n"/>
      <c r="WS8" s="0" t="n"/>
      <c r="WT8" s="0" t="n"/>
      <c r="WU8" s="0" t="n"/>
      <c r="WV8" s="0" t="n"/>
      <c r="WW8" s="0" t="n"/>
      <c r="WX8" s="0" t="n"/>
      <c r="WY8" s="0" t="n"/>
      <c r="WZ8" s="0" t="n"/>
      <c r="XA8" s="0" t="n"/>
      <c r="XB8" s="0" t="n"/>
      <c r="XC8" s="0" t="n"/>
      <c r="XD8" s="0" t="n"/>
      <c r="XE8" s="0" t="n"/>
      <c r="XF8" s="0" t="n"/>
      <c r="XG8" s="0" t="n"/>
      <c r="XH8" s="0" t="n"/>
      <c r="XI8" s="0" t="n"/>
      <c r="XJ8" s="0" t="n"/>
      <c r="XK8" s="0" t="n"/>
      <c r="XL8" s="0" t="n"/>
      <c r="XM8" s="0" t="n"/>
      <c r="XN8" s="0" t="n"/>
      <c r="XO8" s="0" t="n"/>
      <c r="XP8" s="0" t="n"/>
      <c r="XQ8" s="0" t="n"/>
      <c r="XR8" s="0" t="n"/>
      <c r="XS8" s="0" t="n"/>
      <c r="XT8" s="0" t="n"/>
      <c r="XU8" s="0" t="n"/>
      <c r="XV8" s="0" t="n"/>
      <c r="XW8" s="0" t="n"/>
      <c r="XX8" s="0" t="n"/>
      <c r="XY8" s="0" t="n"/>
      <c r="XZ8" s="0" t="n"/>
      <c r="YA8" s="0" t="n"/>
      <c r="YB8" s="0" t="n"/>
      <c r="YC8" s="0" t="n"/>
      <c r="YD8" s="0" t="n"/>
      <c r="YE8" s="0" t="n"/>
      <c r="YF8" s="0" t="n"/>
      <c r="YG8" s="0" t="n"/>
      <c r="YH8" s="0" t="n"/>
      <c r="YI8" s="0" t="n"/>
      <c r="YJ8" s="0" t="n"/>
      <c r="YK8" s="0" t="n"/>
      <c r="YL8" s="0" t="n"/>
      <c r="YM8" s="0" t="n"/>
      <c r="YN8" s="0" t="n"/>
      <c r="YO8" s="0" t="n"/>
      <c r="YP8" s="0" t="n"/>
      <c r="YQ8" s="0" t="n"/>
      <c r="YR8" s="0" t="n"/>
      <c r="YS8" s="0" t="n"/>
      <c r="YT8" s="0" t="n"/>
      <c r="YU8" s="0" t="n"/>
      <c r="YV8" s="0" t="n"/>
      <c r="YW8" s="0" t="n"/>
      <c r="YX8" s="0" t="n"/>
      <c r="YY8" s="0" t="n"/>
      <c r="YZ8" s="0" t="n"/>
      <c r="ZA8" s="0" t="n"/>
      <c r="ZB8" s="0" t="n"/>
      <c r="ZC8" s="0" t="n"/>
      <c r="ZD8" s="0" t="n"/>
      <c r="ZE8" s="0" t="n"/>
      <c r="ZF8" s="0" t="n"/>
      <c r="ZG8" s="0" t="n"/>
      <c r="ZH8" s="0" t="n"/>
      <c r="ZI8" s="0" t="n"/>
      <c r="ZJ8" s="0" t="n"/>
      <c r="ZK8" s="0" t="n"/>
      <c r="ZL8" s="0" t="n"/>
      <c r="ZM8" s="0" t="n"/>
      <c r="ZN8" s="0" t="n"/>
      <c r="ZO8" s="0" t="n"/>
      <c r="ZP8" s="0" t="n"/>
      <c r="ZQ8" s="0" t="n"/>
      <c r="ZR8" s="0" t="n"/>
      <c r="ZS8" s="0" t="n"/>
      <c r="ZT8" s="0" t="n"/>
      <c r="ZU8" s="0" t="n"/>
      <c r="ZV8" s="0" t="n"/>
      <c r="ZW8" s="0" t="n"/>
      <c r="ZX8" s="0" t="n"/>
      <c r="ZY8" s="0" t="n"/>
      <c r="ZZ8" s="0" t="n"/>
      <c r="AAA8" s="0" t="n"/>
      <c r="AAB8" s="0" t="n"/>
      <c r="AAC8" s="0" t="n"/>
      <c r="AAD8" s="0" t="n"/>
      <c r="AAE8" s="0" t="n"/>
      <c r="AAF8" s="0" t="n"/>
      <c r="AAG8" s="0" t="n"/>
      <c r="AAH8" s="0" t="n"/>
      <c r="AAI8" s="0" t="n"/>
      <c r="AAJ8" s="0" t="n"/>
      <c r="AAK8" s="0" t="n"/>
      <c r="AAL8" s="0" t="n"/>
      <c r="AAM8" s="0" t="n"/>
      <c r="AAN8" s="0" t="n"/>
      <c r="AAO8" s="0" t="n"/>
      <c r="AAP8" s="0" t="n"/>
      <c r="AAQ8" s="0" t="n"/>
      <c r="AAR8" s="0" t="n"/>
      <c r="AAS8" s="0" t="n"/>
      <c r="AAT8" s="0" t="n"/>
      <c r="AAU8" s="0" t="n"/>
      <c r="AAV8" s="0" t="n"/>
      <c r="AAW8" s="0" t="n"/>
      <c r="AAX8" s="0" t="n"/>
      <c r="AAY8" s="0" t="n"/>
      <c r="AAZ8" s="0" t="n"/>
      <c r="ABA8" s="0" t="n"/>
      <c r="ABB8" s="0" t="n"/>
      <c r="ABC8" s="0" t="n"/>
      <c r="ABD8" s="0" t="n"/>
      <c r="ABE8" s="0" t="n"/>
      <c r="ABF8" s="0" t="n"/>
      <c r="ABG8" s="0" t="n"/>
      <c r="ABH8" s="0" t="n"/>
      <c r="ABI8" s="0" t="n"/>
      <c r="ABJ8" s="0" t="n"/>
      <c r="ABK8" s="0" t="n"/>
      <c r="ABL8" s="0" t="n"/>
      <c r="ABM8" s="0" t="n"/>
      <c r="ABN8" s="0" t="n"/>
      <c r="ABO8" s="0" t="n"/>
      <c r="ABP8" s="0" t="n"/>
      <c r="ABQ8" s="0" t="n"/>
      <c r="ABR8" s="0" t="n"/>
      <c r="ABS8" s="0" t="n"/>
      <c r="ABT8" s="0" t="n"/>
      <c r="ABU8" s="0" t="n"/>
      <c r="ABV8" s="0" t="n"/>
      <c r="ABW8" s="0" t="n"/>
      <c r="ABX8" s="0" t="n"/>
      <c r="ABY8" s="0" t="n"/>
      <c r="ABZ8" s="0" t="n"/>
      <c r="ACA8" s="0" t="n"/>
      <c r="ACB8" s="0" t="n"/>
      <c r="ACC8" s="0" t="n"/>
      <c r="ACD8" s="0" t="n"/>
      <c r="ACE8" s="0" t="n"/>
      <c r="ACF8" s="0" t="n"/>
      <c r="ACG8" s="0" t="n"/>
      <c r="ACH8" s="0" t="n"/>
      <c r="ACI8" s="0" t="n"/>
      <c r="ACJ8" s="0" t="n"/>
      <c r="ACK8" s="0" t="n"/>
      <c r="ACL8" s="0" t="n"/>
      <c r="ACM8" s="0" t="n"/>
      <c r="ACN8" s="0" t="n"/>
      <c r="ACO8" s="0" t="n"/>
      <c r="ACP8" s="0" t="n"/>
      <c r="ACQ8" s="0" t="n"/>
      <c r="ACR8" s="0" t="n"/>
      <c r="ACS8" s="0" t="n"/>
      <c r="ACT8" s="0" t="n"/>
      <c r="ACU8" s="0" t="n"/>
      <c r="ACV8" s="0" t="n"/>
      <c r="ACW8" s="0" t="n"/>
      <c r="ACX8" s="0" t="n"/>
      <c r="ACY8" s="0" t="n"/>
      <c r="ACZ8" s="0" t="n"/>
      <c r="ADA8" s="0" t="n"/>
      <c r="ADB8" s="0" t="n"/>
      <c r="ADC8" s="0" t="n"/>
      <c r="ADD8" s="0" t="n"/>
      <c r="ADE8" s="0" t="n"/>
      <c r="ADF8" s="0" t="n"/>
      <c r="ADG8" s="0" t="n"/>
      <c r="ADH8" s="0" t="n"/>
      <c r="ADI8" s="0" t="n"/>
      <c r="ADJ8" s="0" t="n"/>
      <c r="ADK8" s="0" t="n"/>
      <c r="ADL8" s="0" t="n"/>
      <c r="ADM8" s="0" t="n"/>
      <c r="ADN8" s="0" t="n"/>
      <c r="ADO8" s="0" t="n"/>
      <c r="ADP8" s="0" t="n"/>
      <c r="ADQ8" s="0" t="n"/>
      <c r="ADR8" s="0" t="n"/>
      <c r="ADS8" s="0" t="n"/>
      <c r="ADT8" s="0" t="n"/>
      <c r="ADU8" s="0" t="n"/>
      <c r="ADV8" s="0" t="n"/>
      <c r="ADW8" s="0" t="n"/>
      <c r="ADX8" s="0" t="n"/>
      <c r="ADY8" s="0" t="n"/>
      <c r="ADZ8" s="0" t="n"/>
      <c r="AEA8" s="0" t="n"/>
      <c r="AEB8" s="0" t="n"/>
      <c r="AEC8" s="0" t="n"/>
      <c r="AED8" s="0" t="n"/>
      <c r="AEE8" s="0" t="n"/>
      <c r="AEF8" s="0" t="n"/>
      <c r="AEG8" s="0" t="n"/>
      <c r="AEH8" s="0" t="n"/>
      <c r="AEI8" s="0" t="n"/>
      <c r="AEJ8" s="0" t="n"/>
      <c r="AEK8" s="0" t="n"/>
      <c r="AEL8" s="0" t="n"/>
      <c r="AEM8" s="0" t="n"/>
      <c r="AEN8" s="0" t="n"/>
      <c r="AEO8" s="0" t="n"/>
      <c r="AEP8" s="0" t="n"/>
      <c r="AEQ8" s="0" t="n"/>
      <c r="AER8" s="0" t="n"/>
      <c r="AES8" s="0" t="n"/>
      <c r="AET8" s="0" t="n"/>
      <c r="AEU8" s="0" t="n"/>
      <c r="AEV8" s="0" t="n"/>
      <c r="AEW8" s="0" t="n"/>
      <c r="AEX8" s="0" t="n"/>
      <c r="AEY8" s="0" t="n"/>
      <c r="AEZ8" s="0" t="n"/>
      <c r="AFA8" s="0" t="n"/>
      <c r="AFB8" s="0" t="n"/>
      <c r="AFC8" s="0" t="n"/>
      <c r="AFD8" s="0" t="n"/>
      <c r="AFE8" s="0" t="n"/>
      <c r="AFF8" s="0" t="n"/>
      <c r="AFG8" s="0" t="n"/>
      <c r="AFH8" s="0" t="n"/>
      <c r="AFI8" s="0" t="n"/>
      <c r="AFJ8" s="0" t="n"/>
      <c r="AFK8" s="0" t="n"/>
      <c r="AFL8" s="0" t="n"/>
      <c r="AFM8" s="0" t="n"/>
      <c r="AFN8" s="0" t="n"/>
      <c r="AFO8" s="0" t="n"/>
      <c r="AFP8" s="0" t="n"/>
      <c r="AFQ8" s="0" t="n"/>
      <c r="AFR8" s="0" t="n"/>
      <c r="AFS8" s="0" t="n"/>
      <c r="AFT8" s="0" t="n"/>
      <c r="AFU8" s="0" t="n"/>
      <c r="AFV8" s="0" t="n"/>
      <c r="AFW8" s="0" t="n"/>
      <c r="AFX8" s="0" t="n"/>
      <c r="AFY8" s="0" t="n"/>
      <c r="AFZ8" s="0" t="n"/>
      <c r="AGA8" s="0" t="n"/>
      <c r="AGB8" s="0" t="n"/>
      <c r="AGC8" s="0" t="n"/>
      <c r="AGD8" s="0" t="n"/>
      <c r="AGE8" s="0" t="n"/>
      <c r="AGF8" s="0" t="n"/>
      <c r="AGG8" s="0" t="n"/>
      <c r="AGH8" s="0" t="n"/>
      <c r="AGI8" s="0" t="n"/>
      <c r="AGJ8" s="0" t="n"/>
      <c r="AGK8" s="0" t="n"/>
      <c r="AGL8" s="0" t="n"/>
      <c r="AGM8" s="0" t="n"/>
      <c r="AGN8" s="0" t="n"/>
      <c r="AGO8" s="0" t="n"/>
      <c r="AGP8" s="0" t="n"/>
      <c r="AGQ8" s="0" t="n"/>
      <c r="AGR8" s="0" t="n"/>
      <c r="AGS8" s="0" t="n"/>
      <c r="AGT8" s="0" t="n"/>
      <c r="AGU8" s="0" t="n"/>
      <c r="AGV8" s="0" t="n"/>
      <c r="AGW8" s="0" t="n"/>
      <c r="AGX8" s="0" t="n"/>
      <c r="AGY8" s="0" t="n"/>
      <c r="AGZ8" s="0" t="n"/>
      <c r="AHA8" s="0" t="n"/>
      <c r="AHB8" s="0" t="n"/>
      <c r="AHC8" s="0" t="n"/>
      <c r="AHD8" s="0" t="n"/>
      <c r="AHE8" s="0" t="n"/>
      <c r="AHF8" s="0" t="n"/>
      <c r="AHG8" s="0" t="n"/>
      <c r="AHH8" s="0" t="n"/>
      <c r="AHI8" s="0" t="n"/>
      <c r="AHJ8" s="0" t="n"/>
      <c r="AHK8" s="0" t="n"/>
      <c r="AHL8" s="0" t="n"/>
      <c r="AHM8" s="0" t="n"/>
      <c r="AHN8" s="0" t="n"/>
      <c r="AHO8" s="0" t="n"/>
      <c r="AHP8" s="0" t="n"/>
      <c r="AHQ8" s="0" t="n"/>
      <c r="AHR8" s="0" t="n"/>
      <c r="AHS8" s="0" t="n"/>
      <c r="AHT8" s="0" t="n"/>
      <c r="AHU8" s="0" t="n"/>
      <c r="AHV8" s="0" t="n"/>
      <c r="AHW8" s="0" t="n"/>
      <c r="AHX8" s="0" t="n"/>
      <c r="AHY8" s="0" t="n"/>
      <c r="AHZ8" s="0" t="n"/>
      <c r="AIA8" s="0" t="n"/>
      <c r="AIB8" s="0" t="n"/>
      <c r="AIC8" s="0" t="n"/>
      <c r="AID8" s="0" t="n"/>
      <c r="AIE8" s="0" t="n"/>
      <c r="AIF8" s="0" t="n"/>
      <c r="AIG8" s="0" t="n"/>
      <c r="AIH8" s="0" t="n"/>
      <c r="AII8" s="0" t="n"/>
      <c r="AIJ8" s="0" t="n"/>
      <c r="AIK8" s="0" t="n"/>
      <c r="AIL8" s="0" t="n"/>
      <c r="AIM8" s="0" t="n"/>
      <c r="AIN8" s="0" t="n"/>
      <c r="AIO8" s="0" t="n"/>
      <c r="AIP8" s="0" t="n"/>
      <c r="AIQ8" s="0" t="n"/>
      <c r="AIR8" s="0" t="n"/>
      <c r="AIS8" s="0" t="n"/>
      <c r="AIT8" s="0" t="n"/>
      <c r="AIU8" s="0" t="n"/>
      <c r="AIV8" s="0" t="n"/>
      <c r="AIW8" s="0" t="n"/>
      <c r="AIX8" s="0" t="n"/>
      <c r="AIY8" s="0" t="n"/>
      <c r="AIZ8" s="0" t="n"/>
      <c r="AJA8" s="0" t="n"/>
      <c r="AJB8" s="0" t="n"/>
      <c r="AJC8" s="0" t="n"/>
      <c r="AJD8" s="0" t="n"/>
      <c r="AJE8" s="0" t="n"/>
      <c r="AJF8" s="0" t="n"/>
      <c r="AJG8" s="0" t="n"/>
      <c r="AJH8" s="0" t="n"/>
      <c r="AJI8" s="0" t="n"/>
      <c r="AJJ8" s="0" t="n"/>
      <c r="AJK8" s="0" t="n"/>
      <c r="AJL8" s="0" t="n"/>
      <c r="AJM8" s="0" t="n"/>
      <c r="AJN8" s="0" t="n"/>
      <c r="AJO8" s="0" t="n"/>
      <c r="AJP8" s="0" t="n"/>
      <c r="AJQ8" s="0" t="n"/>
      <c r="AJR8" s="0" t="n"/>
      <c r="AJS8" s="0" t="n"/>
      <c r="AJT8" s="0" t="n"/>
      <c r="AJU8" s="0" t="n"/>
      <c r="AJV8" s="0" t="n"/>
      <c r="AJW8" s="0" t="n"/>
      <c r="AJX8" s="0" t="n"/>
      <c r="AJY8" s="0" t="n"/>
      <c r="AJZ8" s="0" t="n"/>
      <c r="AKA8" s="0" t="n"/>
      <c r="AKB8" s="0" t="n"/>
      <c r="AKC8" s="0" t="n"/>
      <c r="AKD8" s="0" t="n"/>
      <c r="AKE8" s="0" t="n"/>
      <c r="AKF8" s="0" t="n"/>
      <c r="AKG8" s="0" t="n"/>
      <c r="AKH8" s="0" t="n"/>
      <c r="AKI8" s="0" t="n"/>
      <c r="AKJ8" s="0" t="n"/>
      <c r="AKK8" s="0" t="n"/>
      <c r="AKL8" s="0" t="n"/>
      <c r="AKM8" s="0" t="n"/>
      <c r="AKN8" s="0" t="n"/>
      <c r="AKO8" s="0" t="n"/>
      <c r="AKP8" s="0" t="n"/>
      <c r="AKQ8" s="0" t="n"/>
      <c r="AKR8" s="0" t="n"/>
      <c r="AKS8" s="0" t="n"/>
      <c r="AKT8" s="0" t="n"/>
      <c r="AKU8" s="0" t="n"/>
      <c r="AKV8" s="0" t="n"/>
      <c r="AKW8" s="0" t="n"/>
      <c r="AKX8" s="0" t="n"/>
      <c r="AKY8" s="0" t="n"/>
      <c r="AKZ8" s="0" t="n"/>
      <c r="ALA8" s="0" t="n"/>
      <c r="ALB8" s="0" t="n"/>
      <c r="ALC8" s="0" t="n"/>
      <c r="ALD8" s="0" t="n"/>
      <c r="ALE8" s="0" t="n"/>
      <c r="ALF8" s="0" t="n"/>
      <c r="ALG8" s="0" t="n"/>
      <c r="ALH8" s="0" t="n"/>
      <c r="ALI8" s="0" t="n"/>
      <c r="ALJ8" s="0" t="n"/>
      <c r="ALK8" s="0" t="n"/>
      <c r="ALL8" s="0" t="n"/>
      <c r="ALM8" s="0" t="n"/>
      <c r="ALN8" s="0" t="n"/>
      <c r="ALO8" s="0" t="n"/>
      <c r="ALP8" s="0" t="n"/>
      <c r="ALQ8" s="0" t="n"/>
      <c r="ALR8" s="0" t="n"/>
      <c r="ALS8" s="0" t="n"/>
      <c r="ALT8" s="0" t="n"/>
      <c r="ALU8" s="0" t="n"/>
      <c r="ALV8" s="0" t="n"/>
      <c r="ALW8" s="0" t="n"/>
      <c r="ALX8" s="0" t="n"/>
      <c r="ALY8" s="0" t="n"/>
      <c r="ALZ8" s="0" t="n"/>
      <c r="AMA8" s="0" t="n"/>
      <c r="AMB8" s="0" t="n"/>
      <c r="AMC8" s="0" t="n"/>
      <c r="AMD8" s="0" t="n"/>
      <c r="AME8" s="0" t="n"/>
      <c r="AMF8" s="0" t="n"/>
      <c r="AMG8" s="0" t="n"/>
      <c r="AMH8" s="0" t="n"/>
      <c r="AMI8" s="0" t="n"/>
      <c r="AMJ8" s="0" t="n"/>
      <c r="AMK8" s="0" t="n"/>
    </row>
    <row outlineLevel="0" r="9">
      <c r="A9" s="81" t="s">
        <v>465</v>
      </c>
      <c r="B9" s="165" t="n">
        <v>99.79</v>
      </c>
      <c r="C9" s="165" t="n">
        <v>235.49</v>
      </c>
      <c r="D9" s="165" t="n">
        <v>147.25</v>
      </c>
      <c r="E9" s="165" t="n">
        <v>482.53</v>
      </c>
      <c r="K9" s="0" t="n"/>
      <c r="L9" s="0" t="n"/>
      <c r="M9" s="0" t="n"/>
      <c r="N9" s="0" t="n"/>
      <c r="O9" s="0" t="n"/>
      <c r="P9" s="0" t="n"/>
      <c r="Q9" s="0" t="n"/>
      <c r="R9" s="0" t="n"/>
      <c r="S9" s="0" t="n"/>
      <c r="T9" s="0" t="n"/>
      <c r="U9" s="0" t="n"/>
      <c r="V9" s="0" t="n"/>
      <c r="W9" s="0" t="n"/>
      <c r="X9" s="0" t="n"/>
      <c r="Y9" s="0" t="n"/>
      <c r="Z9" s="0" t="n"/>
      <c r="AA9" s="0" t="n"/>
      <c r="AB9" s="0" t="n"/>
      <c r="AC9" s="0" t="n"/>
      <c r="AD9" s="0" t="n"/>
      <c r="AE9" s="0" t="n"/>
      <c r="AF9" s="0" t="n"/>
      <c r="AG9" s="0" t="n"/>
      <c r="AH9" s="0" t="n"/>
      <c r="AI9" s="0" t="n"/>
      <c r="AJ9" s="0" t="n"/>
      <c r="AK9" s="0" t="n"/>
      <c r="AL9" s="0" t="n"/>
      <c r="AM9" s="0" t="n"/>
      <c r="AN9" s="0" t="n"/>
      <c r="AO9" s="0" t="n"/>
      <c r="AP9" s="0" t="n"/>
      <c r="AQ9" s="0" t="n"/>
      <c r="AR9" s="0" t="n"/>
      <c r="AS9" s="0" t="n"/>
      <c r="AT9" s="0" t="n"/>
      <c r="AU9" s="0" t="n"/>
      <c r="AV9" s="0" t="n"/>
      <c r="AW9" s="0" t="n"/>
      <c r="AX9" s="0" t="n"/>
      <c r="AY9" s="0" t="n"/>
      <c r="AZ9" s="0" t="n"/>
      <c r="BA9" s="0" t="n"/>
      <c r="BB9" s="0" t="n"/>
      <c r="BC9" s="0" t="n"/>
      <c r="BD9" s="0" t="n"/>
      <c r="BE9" s="0" t="n"/>
      <c r="BF9" s="0" t="n"/>
      <c r="BG9" s="0" t="n"/>
      <c r="BH9" s="0" t="n"/>
      <c r="BI9" s="0" t="n"/>
      <c r="BJ9" s="0" t="n"/>
      <c r="BK9" s="0" t="n"/>
      <c r="BL9" s="0" t="n"/>
      <c r="BM9" s="0" t="n"/>
      <c r="BN9" s="0" t="n"/>
      <c r="BO9" s="0" t="n"/>
      <c r="BP9" s="0" t="n"/>
      <c r="BQ9" s="0" t="n"/>
      <c r="BR9" s="0" t="n"/>
      <c r="BS9" s="0" t="n"/>
      <c r="BT9" s="0" t="n"/>
      <c r="BU9" s="0" t="n"/>
      <c r="BV9" s="0" t="n"/>
      <c r="BW9" s="0" t="n"/>
      <c r="BX9" s="0" t="n"/>
      <c r="BY9" s="0" t="n"/>
      <c r="BZ9" s="0" t="n"/>
      <c r="CA9" s="0" t="n"/>
      <c r="CB9" s="0" t="n"/>
      <c r="CC9" s="0" t="n"/>
      <c r="CD9" s="0" t="n"/>
      <c r="CE9" s="0" t="n"/>
      <c r="CF9" s="0" t="n"/>
      <c r="CG9" s="0" t="n"/>
      <c r="CH9" s="0" t="n"/>
      <c r="CI9" s="0" t="n"/>
      <c r="CJ9" s="0" t="n"/>
      <c r="CK9" s="0" t="n"/>
      <c r="CL9" s="0" t="n"/>
      <c r="CM9" s="0" t="n"/>
      <c r="CN9" s="0" t="n"/>
      <c r="CO9" s="0" t="n"/>
      <c r="CP9" s="0" t="n"/>
      <c r="CQ9" s="0" t="n"/>
      <c r="CR9" s="0" t="n"/>
      <c r="CS9" s="0" t="n"/>
      <c r="CT9" s="0" t="n"/>
      <c r="CU9" s="0" t="n"/>
      <c r="CV9" s="0" t="n"/>
      <c r="CW9" s="0" t="n"/>
      <c r="CX9" s="0" t="n"/>
      <c r="CY9" s="0" t="n"/>
      <c r="CZ9" s="0" t="n"/>
      <c r="DA9" s="0" t="n"/>
      <c r="DB9" s="0" t="n"/>
      <c r="DC9" s="0" t="n"/>
      <c r="DD9" s="0" t="n"/>
      <c r="DE9" s="0" t="n"/>
      <c r="DF9" s="0" t="n"/>
      <c r="DG9" s="0" t="n"/>
      <c r="DH9" s="0" t="n"/>
      <c r="DI9" s="0" t="n"/>
      <c r="DJ9" s="0" t="n"/>
      <c r="DK9" s="0" t="n"/>
      <c r="DL9" s="0" t="n"/>
      <c r="DM9" s="0" t="n"/>
      <c r="DN9" s="0" t="n"/>
      <c r="DO9" s="0" t="n"/>
      <c r="DP9" s="0" t="n"/>
      <c r="DQ9" s="0" t="n"/>
      <c r="DR9" s="0" t="n"/>
      <c r="DS9" s="0" t="n"/>
      <c r="DT9" s="0" t="n"/>
      <c r="DU9" s="0" t="n"/>
      <c r="DV9" s="0" t="n"/>
      <c r="DW9" s="0" t="n"/>
      <c r="DX9" s="0" t="n"/>
      <c r="DY9" s="0" t="n"/>
      <c r="DZ9" s="0" t="n"/>
      <c r="EA9" s="0" t="n"/>
      <c r="EB9" s="0" t="n"/>
      <c r="EC9" s="0" t="n"/>
      <c r="ED9" s="0" t="n"/>
      <c r="EE9" s="0" t="n"/>
      <c r="EF9" s="0" t="n"/>
      <c r="EG9" s="0" t="n"/>
      <c r="EH9" s="0" t="n"/>
      <c r="EI9" s="0" t="n"/>
      <c r="EJ9" s="0" t="n"/>
      <c r="EK9" s="0" t="n"/>
      <c r="EL9" s="0" t="n"/>
      <c r="EM9" s="0" t="n"/>
      <c r="EN9" s="0" t="n"/>
      <c r="EO9" s="0" t="n"/>
      <c r="EP9" s="0" t="n"/>
      <c r="EQ9" s="0" t="n"/>
      <c r="ER9" s="0" t="n"/>
      <c r="ES9" s="0" t="n"/>
      <c r="ET9" s="0" t="n"/>
      <c r="EU9" s="0" t="n"/>
      <c r="EV9" s="0" t="n"/>
      <c r="EW9" s="0" t="n"/>
      <c r="EX9" s="0" t="n"/>
      <c r="EY9" s="0" t="n"/>
      <c r="EZ9" s="0" t="n"/>
      <c r="FA9" s="0" t="n"/>
      <c r="FB9" s="0" t="n"/>
      <c r="FC9" s="0" t="n"/>
      <c r="FD9" s="0" t="n"/>
      <c r="FE9" s="0" t="n"/>
      <c r="FF9" s="0" t="n"/>
      <c r="FG9" s="0" t="n"/>
      <c r="FH9" s="0" t="n"/>
      <c r="FI9" s="0" t="n"/>
      <c r="FJ9" s="0" t="n"/>
      <c r="FK9" s="0" t="n"/>
      <c r="FL9" s="0" t="n"/>
      <c r="FM9" s="0" t="n"/>
      <c r="FN9" s="0" t="n"/>
      <c r="FO9" s="0" t="n"/>
      <c r="FP9" s="0" t="n"/>
      <c r="FQ9" s="0" t="n"/>
      <c r="FR9" s="0" t="n"/>
      <c r="FS9" s="0" t="n"/>
      <c r="FT9" s="0" t="n"/>
      <c r="FU9" s="0" t="n"/>
      <c r="FV9" s="0" t="n"/>
      <c r="FW9" s="0" t="n"/>
      <c r="FX9" s="0" t="n"/>
      <c r="FY9" s="0" t="n"/>
      <c r="FZ9" s="0" t="n"/>
      <c r="GA9" s="0" t="n"/>
      <c r="GB9" s="0" t="n"/>
      <c r="GC9" s="0" t="n"/>
      <c r="GD9" s="0" t="n"/>
      <c r="GE9" s="0" t="n"/>
      <c r="GF9" s="0" t="n"/>
      <c r="GG9" s="0" t="n"/>
      <c r="GH9" s="0" t="n"/>
      <c r="GI9" s="0" t="n"/>
      <c r="GJ9" s="0" t="n"/>
      <c r="GK9" s="0" t="n"/>
      <c r="GL9" s="0" t="n"/>
      <c r="GM9" s="0" t="n"/>
      <c r="GN9" s="0" t="n"/>
      <c r="GO9" s="0" t="n"/>
      <c r="GP9" s="0" t="n"/>
      <c r="GQ9" s="0" t="n"/>
      <c r="GR9" s="0" t="n"/>
      <c r="GS9" s="0" t="n"/>
      <c r="GT9" s="0" t="n"/>
      <c r="GU9" s="0" t="n"/>
      <c r="GV9" s="0" t="n"/>
      <c r="GW9" s="0" t="n"/>
      <c r="GX9" s="0" t="n"/>
      <c r="GY9" s="0" t="n"/>
      <c r="GZ9" s="0" t="n"/>
      <c r="HA9" s="0" t="n"/>
      <c r="HB9" s="0" t="n"/>
      <c r="HC9" s="0" t="n"/>
      <c r="HD9" s="0" t="n"/>
      <c r="HE9" s="0" t="n"/>
      <c r="HF9" s="0" t="n"/>
      <c r="HG9" s="0" t="n"/>
      <c r="HH9" s="0" t="n"/>
      <c r="HI9" s="0" t="n"/>
      <c r="HJ9" s="0" t="n"/>
      <c r="HK9" s="0" t="n"/>
      <c r="HL9" s="0" t="n"/>
      <c r="HM9" s="0" t="n"/>
      <c r="HN9" s="0" t="n"/>
      <c r="HO9" s="0" t="n"/>
      <c r="HP9" s="0" t="n"/>
      <c r="HQ9" s="0" t="n"/>
      <c r="HR9" s="0" t="n"/>
      <c r="HS9" s="0" t="n"/>
      <c r="HT9" s="0" t="n"/>
      <c r="HU9" s="0" t="n"/>
      <c r="HV9" s="0" t="n"/>
      <c r="HW9" s="0" t="n"/>
      <c r="HX9" s="0" t="n"/>
      <c r="HY9" s="0" t="n"/>
      <c r="HZ9" s="0" t="n"/>
      <c r="IA9" s="0" t="n"/>
      <c r="IB9" s="0" t="n"/>
      <c r="IC9" s="0" t="n"/>
      <c r="ID9" s="0" t="n"/>
      <c r="IE9" s="0" t="n"/>
      <c r="IF9" s="0" t="n"/>
      <c r="IG9" s="0" t="n"/>
      <c r="IH9" s="0" t="n"/>
      <c r="II9" s="0" t="n"/>
      <c r="IJ9" s="0" t="n"/>
      <c r="IK9" s="0" t="n"/>
      <c r="IL9" s="0" t="n"/>
      <c r="IM9" s="0" t="n"/>
      <c r="IN9" s="0" t="n"/>
      <c r="IO9" s="0" t="n"/>
      <c r="IP9" s="0" t="n"/>
      <c r="IQ9" s="0" t="n"/>
      <c r="IR9" s="0" t="n"/>
      <c r="IS9" s="0" t="n"/>
      <c r="IT9" s="0" t="n"/>
      <c r="IU9" s="0" t="n"/>
      <c r="IV9" s="0" t="n"/>
      <c r="IW9" s="0" t="n"/>
      <c r="IX9" s="0" t="n"/>
      <c r="IY9" s="0" t="n"/>
      <c r="IZ9" s="0" t="n"/>
      <c r="JA9" s="0" t="n"/>
      <c r="JB9" s="0" t="n"/>
      <c r="JC9" s="0" t="n"/>
      <c r="JD9" s="0" t="n"/>
      <c r="JE9" s="0" t="n"/>
      <c r="JF9" s="0" t="n"/>
      <c r="JG9" s="0" t="n"/>
      <c r="JH9" s="0" t="n"/>
      <c r="JI9" s="0" t="n"/>
      <c r="JJ9" s="0" t="n"/>
      <c r="JK9" s="0" t="n"/>
      <c r="JL9" s="0" t="n"/>
      <c r="JM9" s="0" t="n"/>
      <c r="JN9" s="0" t="n"/>
      <c r="JO9" s="0" t="n"/>
      <c r="JP9" s="0" t="n"/>
      <c r="JQ9" s="0" t="n"/>
      <c r="JR9" s="0" t="n"/>
      <c r="JS9" s="0" t="n"/>
      <c r="JT9" s="0" t="n"/>
      <c r="JU9" s="0" t="n"/>
      <c r="JV9" s="0" t="n"/>
      <c r="JW9" s="0" t="n"/>
      <c r="JX9" s="0" t="n"/>
      <c r="JY9" s="0" t="n"/>
      <c r="JZ9" s="0" t="n"/>
      <c r="KA9" s="0" t="n"/>
      <c r="KB9" s="0" t="n"/>
      <c r="KC9" s="0" t="n"/>
      <c r="KD9" s="0" t="n"/>
      <c r="KE9" s="0" t="n"/>
      <c r="KF9" s="0" t="n"/>
      <c r="KG9" s="0" t="n"/>
      <c r="KH9" s="0" t="n"/>
      <c r="KI9" s="0" t="n"/>
      <c r="KJ9" s="0" t="n"/>
      <c r="KK9" s="0" t="n"/>
      <c r="KL9" s="0" t="n"/>
      <c r="KM9" s="0" t="n"/>
      <c r="KN9" s="0" t="n"/>
      <c r="KO9" s="0" t="n"/>
      <c r="KP9" s="0" t="n"/>
      <c r="KQ9" s="0" t="n"/>
      <c r="KR9" s="0" t="n"/>
      <c r="KS9" s="0" t="n"/>
      <c r="KT9" s="0" t="n"/>
      <c r="KU9" s="0" t="n"/>
      <c r="KV9" s="0" t="n"/>
      <c r="KW9" s="0" t="n"/>
      <c r="KX9" s="0" t="n"/>
      <c r="KY9" s="0" t="n"/>
      <c r="KZ9" s="0" t="n"/>
      <c r="LA9" s="0" t="n"/>
      <c r="LB9" s="0" t="n"/>
      <c r="LC9" s="0" t="n"/>
      <c r="LD9" s="0" t="n"/>
      <c r="LE9" s="0" t="n"/>
      <c r="LF9" s="0" t="n"/>
      <c r="LG9" s="0" t="n"/>
      <c r="LH9" s="0" t="n"/>
      <c r="LI9" s="0" t="n"/>
      <c r="LJ9" s="0" t="n"/>
      <c r="LK9" s="0" t="n"/>
      <c r="LL9" s="0" t="n"/>
      <c r="LM9" s="0" t="n"/>
      <c r="LN9" s="0" t="n"/>
      <c r="LO9" s="0" t="n"/>
      <c r="LP9" s="0" t="n"/>
      <c r="LQ9" s="0" t="n"/>
      <c r="LR9" s="0" t="n"/>
      <c r="LS9" s="0" t="n"/>
      <c r="LT9" s="0" t="n"/>
      <c r="LU9" s="0" t="n"/>
      <c r="LV9" s="0" t="n"/>
      <c r="LW9" s="0" t="n"/>
      <c r="LX9" s="0" t="n"/>
      <c r="LY9" s="0" t="n"/>
      <c r="LZ9" s="0" t="n"/>
      <c r="MA9" s="0" t="n"/>
      <c r="MB9" s="0" t="n"/>
      <c r="MC9" s="0" t="n"/>
      <c r="MD9" s="0" t="n"/>
      <c r="ME9" s="0" t="n"/>
      <c r="MF9" s="0" t="n"/>
      <c r="MG9" s="0" t="n"/>
      <c r="MH9" s="0" t="n"/>
      <c r="MI9" s="0" t="n"/>
      <c r="MJ9" s="0" t="n"/>
      <c r="MK9" s="0" t="n"/>
      <c r="ML9" s="0" t="n"/>
      <c r="MM9" s="0" t="n"/>
      <c r="MN9" s="0" t="n"/>
      <c r="MO9" s="0" t="n"/>
      <c r="MP9" s="0" t="n"/>
      <c r="MQ9" s="0" t="n"/>
      <c r="MR9" s="0" t="n"/>
      <c r="MS9" s="0" t="n"/>
      <c r="MT9" s="0" t="n"/>
      <c r="MU9" s="0" t="n"/>
      <c r="MV9" s="0" t="n"/>
      <c r="MW9" s="0" t="n"/>
      <c r="MX9" s="0" t="n"/>
      <c r="MY9" s="0" t="n"/>
      <c r="MZ9" s="0" t="n"/>
      <c r="NA9" s="0" t="n"/>
      <c r="NB9" s="0" t="n"/>
      <c r="NC9" s="0" t="n"/>
      <c r="ND9" s="0" t="n"/>
      <c r="NE9" s="0" t="n"/>
      <c r="NF9" s="0" t="n"/>
      <c r="NG9" s="0" t="n"/>
      <c r="NH9" s="0" t="n"/>
      <c r="NI9" s="0" t="n"/>
      <c r="NJ9" s="0" t="n"/>
      <c r="NK9" s="0" t="n"/>
      <c r="NL9" s="0" t="n"/>
      <c r="NM9" s="0" t="n"/>
      <c r="NN9" s="0" t="n"/>
      <c r="NO9" s="0" t="n"/>
      <c r="NP9" s="0" t="n"/>
      <c r="NQ9" s="0" t="n"/>
      <c r="NR9" s="0" t="n"/>
      <c r="NS9" s="0" t="n"/>
      <c r="NT9" s="0" t="n"/>
      <c r="NU9" s="0" t="n"/>
      <c r="NV9" s="0" t="n"/>
      <c r="NW9" s="0" t="n"/>
      <c r="NX9" s="0" t="n"/>
      <c r="NY9" s="0" t="n"/>
      <c r="NZ9" s="0" t="n"/>
      <c r="OA9" s="0" t="n"/>
      <c r="OB9" s="0" t="n"/>
      <c r="OC9" s="0" t="n"/>
      <c r="OD9" s="0" t="n"/>
      <c r="OE9" s="0" t="n"/>
      <c r="OF9" s="0" t="n"/>
      <c r="OG9" s="0" t="n"/>
      <c r="OH9" s="0" t="n"/>
      <c r="OI9" s="0" t="n"/>
      <c r="OJ9" s="0" t="n"/>
      <c r="OK9" s="0" t="n"/>
      <c r="OL9" s="0" t="n"/>
      <c r="OM9" s="0" t="n"/>
      <c r="ON9" s="0" t="n"/>
      <c r="OO9" s="0" t="n"/>
      <c r="OP9" s="0" t="n"/>
      <c r="OQ9" s="0" t="n"/>
      <c r="OR9" s="0" t="n"/>
      <c r="OS9" s="0" t="n"/>
      <c r="OT9" s="0" t="n"/>
      <c r="OU9" s="0" t="n"/>
      <c r="OV9" s="0" t="n"/>
      <c r="OW9" s="0" t="n"/>
      <c r="OX9" s="0" t="n"/>
      <c r="OY9" s="0" t="n"/>
      <c r="OZ9" s="0" t="n"/>
      <c r="PA9" s="0" t="n"/>
      <c r="PB9" s="0" t="n"/>
      <c r="PC9" s="0" t="n"/>
      <c r="PD9" s="0" t="n"/>
      <c r="PE9" s="0" t="n"/>
      <c r="PF9" s="0" t="n"/>
      <c r="PG9" s="0" t="n"/>
      <c r="PH9" s="0" t="n"/>
      <c r="PI9" s="0" t="n"/>
      <c r="PJ9" s="0" t="n"/>
      <c r="PK9" s="0" t="n"/>
      <c r="PL9" s="0" t="n"/>
      <c r="PM9" s="0" t="n"/>
      <c r="PN9" s="0" t="n"/>
      <c r="PO9" s="0" t="n"/>
      <c r="PP9" s="0" t="n"/>
      <c r="PQ9" s="0" t="n"/>
      <c r="PR9" s="0" t="n"/>
      <c r="PS9" s="0" t="n"/>
      <c r="PT9" s="0" t="n"/>
      <c r="PU9" s="0" t="n"/>
      <c r="PV9" s="0" t="n"/>
      <c r="PW9" s="0" t="n"/>
      <c r="PX9" s="0" t="n"/>
      <c r="PY9" s="0" t="n"/>
      <c r="PZ9" s="0" t="n"/>
      <c r="QA9" s="0" t="n"/>
      <c r="QB9" s="0" t="n"/>
      <c r="QC9" s="0" t="n"/>
      <c r="QD9" s="0" t="n"/>
      <c r="QE9" s="0" t="n"/>
      <c r="QF9" s="0" t="n"/>
      <c r="QG9" s="0" t="n"/>
      <c r="QH9" s="0" t="n"/>
      <c r="QI9" s="0" t="n"/>
      <c r="QJ9" s="0" t="n"/>
      <c r="QK9" s="0" t="n"/>
      <c r="QL9" s="0" t="n"/>
      <c r="QM9" s="0" t="n"/>
      <c r="QN9" s="0" t="n"/>
      <c r="QO9" s="0" t="n"/>
      <c r="QP9" s="0" t="n"/>
      <c r="QQ9" s="0" t="n"/>
      <c r="QR9" s="0" t="n"/>
      <c r="QS9" s="0" t="n"/>
      <c r="QT9" s="0" t="n"/>
      <c r="QU9" s="0" t="n"/>
      <c r="QV9" s="0" t="n"/>
      <c r="QW9" s="0" t="n"/>
      <c r="QX9" s="0" t="n"/>
      <c r="QY9" s="0" t="n"/>
      <c r="QZ9" s="0" t="n"/>
      <c r="RA9" s="0" t="n"/>
      <c r="RB9" s="0" t="n"/>
      <c r="RC9" s="0" t="n"/>
      <c r="RD9" s="0" t="n"/>
      <c r="RE9" s="0" t="n"/>
      <c r="RF9" s="0" t="n"/>
      <c r="RG9" s="0" t="n"/>
      <c r="RH9" s="0" t="n"/>
      <c r="RI9" s="0" t="n"/>
      <c r="RJ9" s="0" t="n"/>
      <c r="RK9" s="0" t="n"/>
      <c r="RL9" s="0" t="n"/>
      <c r="RM9" s="0" t="n"/>
      <c r="RN9" s="0" t="n"/>
      <c r="RO9" s="0" t="n"/>
      <c r="RP9" s="0" t="n"/>
      <c r="RQ9" s="0" t="n"/>
      <c r="RR9" s="0" t="n"/>
      <c r="RS9" s="0" t="n"/>
      <c r="RT9" s="0" t="n"/>
      <c r="RU9" s="0" t="n"/>
      <c r="RV9" s="0" t="n"/>
      <c r="RW9" s="0" t="n"/>
      <c r="RX9" s="0" t="n"/>
      <c r="RY9" s="0" t="n"/>
      <c r="RZ9" s="0" t="n"/>
      <c r="SA9" s="0" t="n"/>
      <c r="SB9" s="0" t="n"/>
      <c r="SC9" s="0" t="n"/>
      <c r="SD9" s="0" t="n"/>
      <c r="SE9" s="0" t="n"/>
      <c r="SF9" s="0" t="n"/>
      <c r="SG9" s="0" t="n"/>
      <c r="SH9" s="0" t="n"/>
      <c r="SI9" s="0" t="n"/>
      <c r="SJ9" s="0" t="n"/>
      <c r="SK9" s="0" t="n"/>
      <c r="SL9" s="0" t="n"/>
      <c r="SM9" s="0" t="n"/>
      <c r="SN9" s="0" t="n"/>
      <c r="SO9" s="0" t="n"/>
      <c r="SP9" s="0" t="n"/>
      <c r="SQ9" s="0" t="n"/>
      <c r="SR9" s="0" t="n"/>
      <c r="SS9" s="0" t="n"/>
      <c r="ST9" s="0" t="n"/>
      <c r="SU9" s="0" t="n"/>
      <c r="SV9" s="0" t="n"/>
      <c r="SW9" s="0" t="n"/>
      <c r="SX9" s="0" t="n"/>
      <c r="SY9" s="0" t="n"/>
      <c r="SZ9" s="0" t="n"/>
      <c r="TA9" s="0" t="n"/>
      <c r="TB9" s="0" t="n"/>
      <c r="TC9" s="0" t="n"/>
      <c r="TD9" s="0" t="n"/>
      <c r="TE9" s="0" t="n"/>
      <c r="TF9" s="0" t="n"/>
      <c r="TG9" s="0" t="n"/>
      <c r="TH9" s="0" t="n"/>
      <c r="TI9" s="0" t="n"/>
      <c r="TJ9" s="0" t="n"/>
      <c r="TK9" s="0" t="n"/>
      <c r="TL9" s="0" t="n"/>
      <c r="TM9" s="0" t="n"/>
      <c r="TN9" s="0" t="n"/>
      <c r="TO9" s="0" t="n"/>
      <c r="TP9" s="0" t="n"/>
      <c r="TQ9" s="0" t="n"/>
      <c r="TR9" s="0" t="n"/>
      <c r="TS9" s="0" t="n"/>
      <c r="TT9" s="0" t="n"/>
      <c r="TU9" s="0" t="n"/>
      <c r="TV9" s="0" t="n"/>
      <c r="TW9" s="0" t="n"/>
      <c r="TX9" s="0" t="n"/>
      <c r="TY9" s="0" t="n"/>
      <c r="TZ9" s="0" t="n"/>
      <c r="UA9" s="0" t="n"/>
      <c r="UB9" s="0" t="n"/>
      <c r="UC9" s="0" t="n"/>
      <c r="UD9" s="0" t="n"/>
      <c r="UE9" s="0" t="n"/>
      <c r="UF9" s="0" t="n"/>
      <c r="UG9" s="0" t="n"/>
      <c r="UH9" s="0" t="n"/>
      <c r="UI9" s="0" t="n"/>
      <c r="UJ9" s="0" t="n"/>
      <c r="UK9" s="0" t="n"/>
      <c r="UL9" s="0" t="n"/>
      <c r="UM9" s="0" t="n"/>
      <c r="UN9" s="0" t="n"/>
      <c r="UO9" s="0" t="n"/>
      <c r="UP9" s="0" t="n"/>
      <c r="UQ9" s="0" t="n"/>
      <c r="UR9" s="0" t="n"/>
      <c r="US9" s="0" t="n"/>
      <c r="UT9" s="0" t="n"/>
      <c r="UU9" s="0" t="n"/>
      <c r="UV9" s="0" t="n"/>
      <c r="UW9" s="0" t="n"/>
      <c r="UX9" s="0" t="n"/>
      <c r="UY9" s="0" t="n"/>
      <c r="UZ9" s="0" t="n"/>
      <c r="VA9" s="0" t="n"/>
      <c r="VB9" s="0" t="n"/>
      <c r="VC9" s="0" t="n"/>
      <c r="VD9" s="0" t="n"/>
      <c r="VE9" s="0" t="n"/>
      <c r="VF9" s="0" t="n"/>
      <c r="VG9" s="0" t="n"/>
      <c r="VH9" s="0" t="n"/>
      <c r="VI9" s="0" t="n"/>
      <c r="VJ9" s="0" t="n"/>
      <c r="VK9" s="0" t="n"/>
      <c r="VL9" s="0" t="n"/>
      <c r="VM9" s="0" t="n"/>
      <c r="VN9" s="0" t="n"/>
      <c r="VO9" s="0" t="n"/>
      <c r="VP9" s="0" t="n"/>
      <c r="VQ9" s="0" t="n"/>
      <c r="VR9" s="0" t="n"/>
      <c r="VS9" s="0" t="n"/>
      <c r="VT9" s="0" t="n"/>
      <c r="VU9" s="0" t="n"/>
      <c r="VV9" s="0" t="n"/>
      <c r="VW9" s="0" t="n"/>
      <c r="VX9" s="0" t="n"/>
      <c r="VY9" s="0" t="n"/>
      <c r="VZ9" s="0" t="n"/>
      <c r="WA9" s="0" t="n"/>
      <c r="WB9" s="0" t="n"/>
      <c r="WC9" s="0" t="n"/>
      <c r="WD9" s="0" t="n"/>
      <c r="WE9" s="0" t="n"/>
      <c r="WF9" s="0" t="n"/>
      <c r="WG9" s="0" t="n"/>
      <c r="WH9" s="0" t="n"/>
      <c r="WI9" s="0" t="n"/>
      <c r="WJ9" s="0" t="n"/>
      <c r="WK9" s="0" t="n"/>
      <c r="WL9" s="0" t="n"/>
      <c r="WM9" s="0" t="n"/>
      <c r="WN9" s="0" t="n"/>
      <c r="WO9" s="0" t="n"/>
      <c r="WP9" s="0" t="n"/>
      <c r="WQ9" s="0" t="n"/>
      <c r="WR9" s="0" t="n"/>
      <c r="WS9" s="0" t="n"/>
      <c r="WT9" s="0" t="n"/>
      <c r="WU9" s="0" t="n"/>
      <c r="WV9" s="0" t="n"/>
      <c r="WW9" s="0" t="n"/>
      <c r="WX9" s="0" t="n"/>
      <c r="WY9" s="0" t="n"/>
      <c r="WZ9" s="0" t="n"/>
      <c r="XA9" s="0" t="n"/>
      <c r="XB9" s="0" t="n"/>
      <c r="XC9" s="0" t="n"/>
      <c r="XD9" s="0" t="n"/>
      <c r="XE9" s="0" t="n"/>
      <c r="XF9" s="0" t="n"/>
      <c r="XG9" s="0" t="n"/>
      <c r="XH9" s="0" t="n"/>
      <c r="XI9" s="0" t="n"/>
      <c r="XJ9" s="0" t="n"/>
      <c r="XK9" s="0" t="n"/>
      <c r="XL9" s="0" t="n"/>
      <c r="XM9" s="0" t="n"/>
      <c r="XN9" s="0" t="n"/>
      <c r="XO9" s="0" t="n"/>
      <c r="XP9" s="0" t="n"/>
      <c r="XQ9" s="0" t="n"/>
      <c r="XR9" s="0" t="n"/>
      <c r="XS9" s="0" t="n"/>
      <c r="XT9" s="0" t="n"/>
      <c r="XU9" s="0" t="n"/>
      <c r="XV9" s="0" t="n"/>
      <c r="XW9" s="0" t="n"/>
      <c r="XX9" s="0" t="n"/>
      <c r="XY9" s="0" t="n"/>
      <c r="XZ9" s="0" t="n"/>
      <c r="YA9" s="0" t="n"/>
      <c r="YB9" s="0" t="n"/>
      <c r="YC9" s="0" t="n"/>
      <c r="YD9" s="0" t="n"/>
      <c r="YE9" s="0" t="n"/>
      <c r="YF9" s="0" t="n"/>
      <c r="YG9" s="0" t="n"/>
      <c r="YH9" s="0" t="n"/>
      <c r="YI9" s="0" t="n"/>
      <c r="YJ9" s="0" t="n"/>
      <c r="YK9" s="0" t="n"/>
      <c r="YL9" s="0" t="n"/>
      <c r="YM9" s="0" t="n"/>
      <c r="YN9" s="0" t="n"/>
      <c r="YO9" s="0" t="n"/>
      <c r="YP9" s="0" t="n"/>
      <c r="YQ9" s="0" t="n"/>
      <c r="YR9" s="0" t="n"/>
      <c r="YS9" s="0" t="n"/>
      <c r="YT9" s="0" t="n"/>
      <c r="YU9" s="0" t="n"/>
      <c r="YV9" s="0" t="n"/>
      <c r="YW9" s="0" t="n"/>
      <c r="YX9" s="0" t="n"/>
      <c r="YY9" s="0" t="n"/>
      <c r="YZ9" s="0" t="n"/>
      <c r="ZA9" s="0" t="n"/>
      <c r="ZB9" s="0" t="n"/>
      <c r="ZC9" s="0" t="n"/>
      <c r="ZD9" s="0" t="n"/>
      <c r="ZE9" s="0" t="n"/>
      <c r="ZF9" s="0" t="n"/>
      <c r="ZG9" s="0" t="n"/>
      <c r="ZH9" s="0" t="n"/>
      <c r="ZI9" s="0" t="n"/>
      <c r="ZJ9" s="0" t="n"/>
      <c r="ZK9" s="0" t="n"/>
      <c r="ZL9" s="0" t="n"/>
      <c r="ZM9" s="0" t="n"/>
      <c r="ZN9" s="0" t="n"/>
      <c r="ZO9" s="0" t="n"/>
      <c r="ZP9" s="0" t="n"/>
      <c r="ZQ9" s="0" t="n"/>
      <c r="ZR9" s="0" t="n"/>
      <c r="ZS9" s="0" t="n"/>
      <c r="ZT9" s="0" t="n"/>
      <c r="ZU9" s="0" t="n"/>
      <c r="ZV9" s="0" t="n"/>
      <c r="ZW9" s="0" t="n"/>
      <c r="ZX9" s="0" t="n"/>
      <c r="ZY9" s="0" t="n"/>
      <c r="ZZ9" s="0" t="n"/>
      <c r="AAA9" s="0" t="n"/>
      <c r="AAB9" s="0" t="n"/>
      <c r="AAC9" s="0" t="n"/>
      <c r="AAD9" s="0" t="n"/>
      <c r="AAE9" s="0" t="n"/>
      <c r="AAF9" s="0" t="n"/>
      <c r="AAG9" s="0" t="n"/>
      <c r="AAH9" s="0" t="n"/>
      <c r="AAI9" s="0" t="n"/>
      <c r="AAJ9" s="0" t="n"/>
      <c r="AAK9" s="0" t="n"/>
      <c r="AAL9" s="0" t="n"/>
      <c r="AAM9" s="0" t="n"/>
      <c r="AAN9" s="0" t="n"/>
      <c r="AAO9" s="0" t="n"/>
      <c r="AAP9" s="0" t="n"/>
      <c r="AAQ9" s="0" t="n"/>
      <c r="AAR9" s="0" t="n"/>
      <c r="AAS9" s="0" t="n"/>
      <c r="AAT9" s="0" t="n"/>
      <c r="AAU9" s="0" t="n"/>
      <c r="AAV9" s="0" t="n"/>
      <c r="AAW9" s="0" t="n"/>
      <c r="AAX9" s="0" t="n"/>
      <c r="AAY9" s="0" t="n"/>
      <c r="AAZ9" s="0" t="n"/>
      <c r="ABA9" s="0" t="n"/>
      <c r="ABB9" s="0" t="n"/>
      <c r="ABC9" s="0" t="n"/>
      <c r="ABD9" s="0" t="n"/>
      <c r="ABE9" s="0" t="n"/>
      <c r="ABF9" s="0" t="n"/>
      <c r="ABG9" s="0" t="n"/>
      <c r="ABH9" s="0" t="n"/>
      <c r="ABI9" s="0" t="n"/>
      <c r="ABJ9" s="0" t="n"/>
      <c r="ABK9" s="0" t="n"/>
      <c r="ABL9" s="0" t="n"/>
      <c r="ABM9" s="0" t="n"/>
      <c r="ABN9" s="0" t="n"/>
      <c r="ABO9" s="0" t="n"/>
      <c r="ABP9" s="0" t="n"/>
      <c r="ABQ9" s="0" t="n"/>
      <c r="ABR9" s="0" t="n"/>
      <c r="ABS9" s="0" t="n"/>
      <c r="ABT9" s="0" t="n"/>
      <c r="ABU9" s="0" t="n"/>
      <c r="ABV9" s="0" t="n"/>
      <c r="ABW9" s="0" t="n"/>
      <c r="ABX9" s="0" t="n"/>
      <c r="ABY9" s="0" t="n"/>
      <c r="ABZ9" s="0" t="n"/>
      <c r="ACA9" s="0" t="n"/>
      <c r="ACB9" s="0" t="n"/>
      <c r="ACC9" s="0" t="n"/>
      <c r="ACD9" s="0" t="n"/>
      <c r="ACE9" s="0" t="n"/>
      <c r="ACF9" s="0" t="n"/>
      <c r="ACG9" s="0" t="n"/>
      <c r="ACH9" s="0" t="n"/>
      <c r="ACI9" s="0" t="n"/>
      <c r="ACJ9" s="0" t="n"/>
      <c r="ACK9" s="0" t="n"/>
      <c r="ACL9" s="0" t="n"/>
      <c r="ACM9" s="0" t="n"/>
      <c r="ACN9" s="0" t="n"/>
      <c r="ACO9" s="0" t="n"/>
      <c r="ACP9" s="0" t="n"/>
      <c r="ACQ9" s="0" t="n"/>
      <c r="ACR9" s="0" t="n"/>
      <c r="ACS9" s="0" t="n"/>
      <c r="ACT9" s="0" t="n"/>
      <c r="ACU9" s="0" t="n"/>
      <c r="ACV9" s="0" t="n"/>
      <c r="ACW9" s="0" t="n"/>
      <c r="ACX9" s="0" t="n"/>
      <c r="ACY9" s="0" t="n"/>
      <c r="ACZ9" s="0" t="n"/>
      <c r="ADA9" s="0" t="n"/>
      <c r="ADB9" s="0" t="n"/>
      <c r="ADC9" s="0" t="n"/>
      <c r="ADD9" s="0" t="n"/>
      <c r="ADE9" s="0" t="n"/>
      <c r="ADF9" s="0" t="n"/>
      <c r="ADG9" s="0" t="n"/>
      <c r="ADH9" s="0" t="n"/>
      <c r="ADI9" s="0" t="n"/>
      <c r="ADJ9" s="0" t="n"/>
      <c r="ADK9" s="0" t="n"/>
      <c r="ADL9" s="0" t="n"/>
      <c r="ADM9" s="0" t="n"/>
      <c r="ADN9" s="0" t="n"/>
      <c r="ADO9" s="0" t="n"/>
      <c r="ADP9" s="0" t="n"/>
      <c r="ADQ9" s="0" t="n"/>
      <c r="ADR9" s="0" t="n"/>
      <c r="ADS9" s="0" t="n"/>
      <c r="ADT9" s="0" t="n"/>
      <c r="ADU9" s="0" t="n"/>
      <c r="ADV9" s="0" t="n"/>
      <c r="ADW9" s="0" t="n"/>
      <c r="ADX9" s="0" t="n"/>
      <c r="ADY9" s="0" t="n"/>
      <c r="ADZ9" s="0" t="n"/>
      <c r="AEA9" s="0" t="n"/>
      <c r="AEB9" s="0" t="n"/>
      <c r="AEC9" s="0" t="n"/>
      <c r="AED9" s="0" t="n"/>
      <c r="AEE9" s="0" t="n"/>
      <c r="AEF9" s="0" t="n"/>
      <c r="AEG9" s="0" t="n"/>
      <c r="AEH9" s="0" t="n"/>
      <c r="AEI9" s="0" t="n"/>
      <c r="AEJ9" s="0" t="n"/>
      <c r="AEK9" s="0" t="n"/>
      <c r="AEL9" s="0" t="n"/>
      <c r="AEM9" s="0" t="n"/>
      <c r="AEN9" s="0" t="n"/>
      <c r="AEO9" s="0" t="n"/>
      <c r="AEP9" s="0" t="n"/>
      <c r="AEQ9" s="0" t="n"/>
      <c r="AER9" s="0" t="n"/>
      <c r="AES9" s="0" t="n"/>
      <c r="AET9" s="0" t="n"/>
      <c r="AEU9" s="0" t="n"/>
      <c r="AEV9" s="0" t="n"/>
      <c r="AEW9" s="0" t="n"/>
      <c r="AEX9" s="0" t="n"/>
      <c r="AEY9" s="0" t="n"/>
      <c r="AEZ9" s="0" t="n"/>
      <c r="AFA9" s="0" t="n"/>
      <c r="AFB9" s="0" t="n"/>
      <c r="AFC9" s="0" t="n"/>
      <c r="AFD9" s="0" t="n"/>
      <c r="AFE9" s="0" t="n"/>
      <c r="AFF9" s="0" t="n"/>
      <c r="AFG9" s="0" t="n"/>
      <c r="AFH9" s="0" t="n"/>
      <c r="AFI9" s="0" t="n"/>
      <c r="AFJ9" s="0" t="n"/>
      <c r="AFK9" s="0" t="n"/>
      <c r="AFL9" s="0" t="n"/>
      <c r="AFM9" s="0" t="n"/>
      <c r="AFN9" s="0" t="n"/>
      <c r="AFO9" s="0" t="n"/>
      <c r="AFP9" s="0" t="n"/>
      <c r="AFQ9" s="0" t="n"/>
      <c r="AFR9" s="0" t="n"/>
      <c r="AFS9" s="0" t="n"/>
      <c r="AFT9" s="0" t="n"/>
      <c r="AFU9" s="0" t="n"/>
      <c r="AFV9" s="0" t="n"/>
      <c r="AFW9" s="0" t="n"/>
      <c r="AFX9" s="0" t="n"/>
      <c r="AFY9" s="0" t="n"/>
      <c r="AFZ9" s="0" t="n"/>
      <c r="AGA9" s="0" t="n"/>
      <c r="AGB9" s="0" t="n"/>
      <c r="AGC9" s="0" t="n"/>
      <c r="AGD9" s="0" t="n"/>
      <c r="AGE9" s="0" t="n"/>
      <c r="AGF9" s="0" t="n"/>
      <c r="AGG9" s="0" t="n"/>
      <c r="AGH9" s="0" t="n"/>
      <c r="AGI9" s="0" t="n"/>
      <c r="AGJ9" s="0" t="n"/>
      <c r="AGK9" s="0" t="n"/>
      <c r="AGL9" s="0" t="n"/>
      <c r="AGM9" s="0" t="n"/>
      <c r="AGN9" s="0" t="n"/>
      <c r="AGO9" s="0" t="n"/>
      <c r="AGP9" s="0" t="n"/>
      <c r="AGQ9" s="0" t="n"/>
      <c r="AGR9" s="0" t="n"/>
      <c r="AGS9" s="0" t="n"/>
      <c r="AGT9" s="0" t="n"/>
      <c r="AGU9" s="0" t="n"/>
      <c r="AGV9" s="0" t="n"/>
      <c r="AGW9" s="0" t="n"/>
      <c r="AGX9" s="0" t="n"/>
      <c r="AGY9" s="0" t="n"/>
      <c r="AGZ9" s="0" t="n"/>
      <c r="AHA9" s="0" t="n"/>
      <c r="AHB9" s="0" t="n"/>
      <c r="AHC9" s="0" t="n"/>
      <c r="AHD9" s="0" t="n"/>
      <c r="AHE9" s="0" t="n"/>
      <c r="AHF9" s="0" t="n"/>
      <c r="AHG9" s="0" t="n"/>
      <c r="AHH9" s="0" t="n"/>
      <c r="AHI9" s="0" t="n"/>
      <c r="AHJ9" s="0" t="n"/>
      <c r="AHK9" s="0" t="n"/>
      <c r="AHL9" s="0" t="n"/>
      <c r="AHM9" s="0" t="n"/>
      <c r="AHN9" s="0" t="n"/>
      <c r="AHO9" s="0" t="n"/>
      <c r="AHP9" s="0" t="n"/>
      <c r="AHQ9" s="0" t="n"/>
      <c r="AHR9" s="0" t="n"/>
      <c r="AHS9" s="0" t="n"/>
      <c r="AHT9" s="0" t="n"/>
      <c r="AHU9" s="0" t="n"/>
      <c r="AHV9" s="0" t="n"/>
      <c r="AHW9" s="0" t="n"/>
      <c r="AHX9" s="0" t="n"/>
      <c r="AHY9" s="0" t="n"/>
      <c r="AHZ9" s="0" t="n"/>
      <c r="AIA9" s="0" t="n"/>
      <c r="AIB9" s="0" t="n"/>
      <c r="AIC9" s="0" t="n"/>
      <c r="AID9" s="0" t="n"/>
      <c r="AIE9" s="0" t="n"/>
      <c r="AIF9" s="0" t="n"/>
      <c r="AIG9" s="0" t="n"/>
      <c r="AIH9" s="0" t="n"/>
      <c r="AII9" s="0" t="n"/>
      <c r="AIJ9" s="0" t="n"/>
      <c r="AIK9" s="0" t="n"/>
      <c r="AIL9" s="0" t="n"/>
      <c r="AIM9" s="0" t="n"/>
      <c r="AIN9" s="0" t="n"/>
      <c r="AIO9" s="0" t="n"/>
      <c r="AIP9" s="0" t="n"/>
      <c r="AIQ9" s="0" t="n"/>
      <c r="AIR9" s="0" t="n"/>
      <c r="AIS9" s="0" t="n"/>
      <c r="AIT9" s="0" t="n"/>
      <c r="AIU9" s="0" t="n"/>
      <c r="AIV9" s="0" t="n"/>
      <c r="AIW9" s="0" t="n"/>
      <c r="AIX9" s="0" t="n"/>
      <c r="AIY9" s="0" t="n"/>
      <c r="AIZ9" s="0" t="n"/>
      <c r="AJA9" s="0" t="n"/>
      <c r="AJB9" s="0" t="n"/>
      <c r="AJC9" s="0" t="n"/>
      <c r="AJD9" s="0" t="n"/>
      <c r="AJE9" s="0" t="n"/>
      <c r="AJF9" s="0" t="n"/>
      <c r="AJG9" s="0" t="n"/>
      <c r="AJH9" s="0" t="n"/>
      <c r="AJI9" s="0" t="n"/>
      <c r="AJJ9" s="0" t="n"/>
      <c r="AJK9" s="0" t="n"/>
      <c r="AJL9" s="0" t="n"/>
      <c r="AJM9" s="0" t="n"/>
      <c r="AJN9" s="0" t="n"/>
      <c r="AJO9" s="0" t="n"/>
      <c r="AJP9" s="0" t="n"/>
      <c r="AJQ9" s="0" t="n"/>
      <c r="AJR9" s="0" t="n"/>
      <c r="AJS9" s="0" t="n"/>
      <c r="AJT9" s="0" t="n"/>
      <c r="AJU9" s="0" t="n"/>
      <c r="AJV9" s="0" t="n"/>
      <c r="AJW9" s="0" t="n"/>
      <c r="AJX9" s="0" t="n"/>
      <c r="AJY9" s="0" t="n"/>
      <c r="AJZ9" s="0" t="n"/>
      <c r="AKA9" s="0" t="n"/>
      <c r="AKB9" s="0" t="n"/>
      <c r="AKC9" s="0" t="n"/>
      <c r="AKD9" s="0" t="n"/>
      <c r="AKE9" s="0" t="n"/>
      <c r="AKF9" s="0" t="n"/>
      <c r="AKG9" s="0" t="n"/>
      <c r="AKH9" s="0" t="n"/>
      <c r="AKI9" s="0" t="n"/>
      <c r="AKJ9" s="0" t="n"/>
      <c r="AKK9" s="0" t="n"/>
      <c r="AKL9" s="0" t="n"/>
      <c r="AKM9" s="0" t="n"/>
      <c r="AKN9" s="0" t="n"/>
      <c r="AKO9" s="0" t="n"/>
      <c r="AKP9" s="0" t="n"/>
      <c r="AKQ9" s="0" t="n"/>
      <c r="AKR9" s="0" t="n"/>
      <c r="AKS9" s="0" t="n"/>
      <c r="AKT9" s="0" t="n"/>
      <c r="AKU9" s="0" t="n"/>
      <c r="AKV9" s="0" t="n"/>
      <c r="AKW9" s="0" t="n"/>
      <c r="AKX9" s="0" t="n"/>
      <c r="AKY9" s="0" t="n"/>
      <c r="AKZ9" s="0" t="n"/>
      <c r="ALA9" s="0" t="n"/>
      <c r="ALB9" s="0" t="n"/>
      <c r="ALC9" s="0" t="n"/>
      <c r="ALD9" s="0" t="n"/>
      <c r="ALE9" s="0" t="n"/>
      <c r="ALF9" s="0" t="n"/>
      <c r="ALG9" s="0" t="n"/>
      <c r="ALH9" s="0" t="n"/>
      <c r="ALI9" s="0" t="n"/>
      <c r="ALJ9" s="0" t="n"/>
      <c r="ALK9" s="0" t="n"/>
      <c r="ALL9" s="0" t="n"/>
      <c r="ALM9" s="0" t="n"/>
      <c r="ALN9" s="0" t="n"/>
      <c r="ALO9" s="0" t="n"/>
      <c r="ALP9" s="0" t="n"/>
      <c r="ALQ9" s="0" t="n"/>
      <c r="ALR9" s="0" t="n"/>
      <c r="ALS9" s="0" t="n"/>
      <c r="ALT9" s="0" t="n"/>
      <c r="ALU9" s="0" t="n"/>
      <c r="ALV9" s="0" t="n"/>
      <c r="ALW9" s="0" t="n"/>
      <c r="ALX9" s="0" t="n"/>
      <c r="ALY9" s="0" t="n"/>
      <c r="ALZ9" s="0" t="n"/>
      <c r="AMA9" s="0" t="n"/>
      <c r="AMB9" s="0" t="n"/>
      <c r="AMC9" s="0" t="n"/>
      <c r="AMD9" s="0" t="n"/>
      <c r="AME9" s="0" t="n"/>
      <c r="AMF9" s="0" t="n"/>
      <c r="AMG9" s="0" t="n"/>
      <c r="AMH9" s="0" t="n"/>
      <c r="AMI9" s="0" t="n"/>
      <c r="AMJ9" s="0" t="n"/>
      <c r="AMK9" s="0" t="n"/>
    </row>
    <row outlineLevel="0" r="10">
      <c r="A10" s="81" t="s">
        <v>466</v>
      </c>
      <c r="B10" s="165" t="n">
        <v>112.2</v>
      </c>
      <c r="C10" s="165" t="n">
        <v>188.38</v>
      </c>
      <c r="D10" s="165" t="n">
        <v>86.45</v>
      </c>
      <c r="E10" s="165" t="n">
        <v>387.03</v>
      </c>
      <c r="K10" s="0" t="n"/>
      <c r="L10" s="0" t="n"/>
      <c r="M10" s="0" t="n"/>
      <c r="N10" s="0" t="n"/>
      <c r="O10" s="0" t="n"/>
      <c r="P10" s="0" t="n"/>
      <c r="Q10" s="0" t="n"/>
      <c r="R10" s="0" t="n"/>
      <c r="S10" s="0" t="n"/>
      <c r="T10" s="0" t="n"/>
      <c r="U10" s="0" t="n"/>
      <c r="V10" s="0" t="n"/>
      <c r="W10" s="0" t="n"/>
      <c r="X10" s="0" t="n"/>
      <c r="Y10" s="0" t="n"/>
      <c r="Z10" s="0" t="n"/>
      <c r="AA10" s="0" t="n"/>
      <c r="AB10" s="0" t="n"/>
      <c r="AC10" s="0" t="n"/>
      <c r="AD10" s="0" t="n"/>
      <c r="AE10" s="0" t="n"/>
      <c r="AF10" s="0" t="n"/>
      <c r="AG10" s="0" t="n"/>
      <c r="AH10" s="0" t="n"/>
      <c r="AI10" s="0" t="n"/>
      <c r="AJ10" s="0" t="n"/>
      <c r="AK10" s="0" t="n"/>
      <c r="AL10" s="0" t="n"/>
      <c r="AM10" s="0" t="n"/>
      <c r="AN10" s="0" t="n"/>
      <c r="AO10" s="0" t="n"/>
      <c r="AP10" s="0" t="n"/>
      <c r="AQ10" s="0" t="n"/>
      <c r="AR10" s="0" t="n"/>
      <c r="AS10" s="0" t="n"/>
      <c r="AT10" s="0" t="n"/>
      <c r="AU10" s="0" t="n"/>
      <c r="AV10" s="0" t="n"/>
      <c r="AW10" s="0" t="n"/>
      <c r="AX10" s="0" t="n"/>
      <c r="AY10" s="0" t="n"/>
      <c r="AZ10" s="0" t="n"/>
      <c r="BA10" s="0" t="n"/>
      <c r="BB10" s="0" t="n"/>
      <c r="BC10" s="0" t="n"/>
      <c r="BD10" s="0" t="n"/>
      <c r="BE10" s="0" t="n"/>
      <c r="BF10" s="0" t="n"/>
      <c r="BG10" s="0" t="n"/>
      <c r="BH10" s="0" t="n"/>
      <c r="BI10" s="0" t="n"/>
      <c r="BJ10" s="0" t="n"/>
      <c r="BK10" s="0" t="n"/>
      <c r="BL10" s="0" t="n"/>
      <c r="BM10" s="0" t="n"/>
      <c r="BN10" s="0" t="n"/>
      <c r="BO10" s="0" t="n"/>
      <c r="BP10" s="0" t="n"/>
      <c r="BQ10" s="0" t="n"/>
      <c r="BR10" s="0" t="n"/>
      <c r="BS10" s="0" t="n"/>
      <c r="BT10" s="0" t="n"/>
      <c r="BU10" s="0" t="n"/>
      <c r="BV10" s="0" t="n"/>
      <c r="BW10" s="0" t="n"/>
      <c r="BX10" s="0" t="n"/>
      <c r="BY10" s="0" t="n"/>
      <c r="BZ10" s="0" t="n"/>
      <c r="CA10" s="0" t="n"/>
      <c r="CB10" s="0" t="n"/>
      <c r="CC10" s="0" t="n"/>
      <c r="CD10" s="0" t="n"/>
      <c r="CE10" s="0" t="n"/>
      <c r="CF10" s="0" t="n"/>
      <c r="CG10" s="0" t="n"/>
      <c r="CH10" s="0" t="n"/>
      <c r="CI10" s="0" t="n"/>
      <c r="CJ10" s="0" t="n"/>
      <c r="CK10" s="0" t="n"/>
      <c r="CL10" s="0" t="n"/>
      <c r="CM10" s="0" t="n"/>
      <c r="CN10" s="0" t="n"/>
      <c r="CO10" s="0" t="n"/>
      <c r="CP10" s="0" t="n"/>
      <c r="CQ10" s="0" t="n"/>
      <c r="CR10" s="0" t="n"/>
      <c r="CS10" s="0" t="n"/>
      <c r="CT10" s="0" t="n"/>
      <c r="CU10" s="0" t="n"/>
      <c r="CV10" s="0" t="n"/>
      <c r="CW10" s="0" t="n"/>
      <c r="CX10" s="0" t="n"/>
      <c r="CY10" s="0" t="n"/>
      <c r="CZ10" s="0" t="n"/>
      <c r="DA10" s="0" t="n"/>
      <c r="DB10" s="0" t="n"/>
      <c r="DC10" s="0" t="n"/>
      <c r="DD10" s="0" t="n"/>
      <c r="DE10" s="0" t="n"/>
      <c r="DF10" s="0" t="n"/>
      <c r="DG10" s="0" t="n"/>
      <c r="DH10" s="0" t="n"/>
      <c r="DI10" s="0" t="n"/>
      <c r="DJ10" s="0" t="n"/>
      <c r="DK10" s="0" t="n"/>
      <c r="DL10" s="0" t="n"/>
      <c r="DM10" s="0" t="n"/>
      <c r="DN10" s="0" t="n"/>
      <c r="DO10" s="0" t="n"/>
      <c r="DP10" s="0" t="n"/>
      <c r="DQ10" s="0" t="n"/>
      <c r="DR10" s="0" t="n"/>
      <c r="DS10" s="0" t="n"/>
      <c r="DT10" s="0" t="n"/>
      <c r="DU10" s="0" t="n"/>
      <c r="DV10" s="0" t="n"/>
      <c r="DW10" s="0" t="n"/>
      <c r="DX10" s="0" t="n"/>
      <c r="DY10" s="0" t="n"/>
      <c r="DZ10" s="0" t="n"/>
      <c r="EA10" s="0" t="n"/>
      <c r="EB10" s="0" t="n"/>
      <c r="EC10" s="0" t="n"/>
      <c r="ED10" s="0" t="n"/>
      <c r="EE10" s="0" t="n"/>
      <c r="EF10" s="0" t="n"/>
      <c r="EG10" s="0" t="n"/>
      <c r="EH10" s="0" t="n"/>
      <c r="EI10" s="0" t="n"/>
      <c r="EJ10" s="0" t="n"/>
      <c r="EK10" s="0" t="n"/>
      <c r="EL10" s="0" t="n"/>
      <c r="EM10" s="0" t="n"/>
      <c r="EN10" s="0" t="n"/>
      <c r="EO10" s="0" t="n"/>
      <c r="EP10" s="0" t="n"/>
      <c r="EQ10" s="0" t="n"/>
      <c r="ER10" s="0" t="n"/>
      <c r="ES10" s="0" t="n"/>
      <c r="ET10" s="0" t="n"/>
      <c r="EU10" s="0" t="n"/>
      <c r="EV10" s="0" t="n"/>
      <c r="EW10" s="0" t="n"/>
      <c r="EX10" s="0" t="n"/>
      <c r="EY10" s="0" t="n"/>
      <c r="EZ10" s="0" t="n"/>
      <c r="FA10" s="0" t="n"/>
      <c r="FB10" s="0" t="n"/>
      <c r="FC10" s="0" t="n"/>
      <c r="FD10" s="0" t="n"/>
      <c r="FE10" s="0" t="n"/>
      <c r="FF10" s="0" t="n"/>
      <c r="FG10" s="0" t="n"/>
      <c r="FH10" s="0" t="n"/>
      <c r="FI10" s="0" t="n"/>
      <c r="FJ10" s="0" t="n"/>
      <c r="FK10" s="0" t="n"/>
      <c r="FL10" s="0" t="n"/>
      <c r="FM10" s="0" t="n"/>
      <c r="FN10" s="0" t="n"/>
      <c r="FO10" s="0" t="n"/>
      <c r="FP10" s="0" t="n"/>
      <c r="FQ10" s="0" t="n"/>
      <c r="FR10" s="0" t="n"/>
      <c r="FS10" s="0" t="n"/>
      <c r="FT10" s="0" t="n"/>
      <c r="FU10" s="0" t="n"/>
      <c r="FV10" s="0" t="n"/>
      <c r="FW10" s="0" t="n"/>
      <c r="FX10" s="0" t="n"/>
      <c r="FY10" s="0" t="n"/>
      <c r="FZ10" s="0" t="n"/>
      <c r="GA10" s="0" t="n"/>
      <c r="GB10" s="0" t="n"/>
      <c r="GC10" s="0" t="n"/>
      <c r="GD10" s="0" t="n"/>
      <c r="GE10" s="0" t="n"/>
      <c r="GF10" s="0" t="n"/>
      <c r="GG10" s="0" t="n"/>
      <c r="GH10" s="0" t="n"/>
      <c r="GI10" s="0" t="n"/>
      <c r="GJ10" s="0" t="n"/>
      <c r="GK10" s="0" t="n"/>
      <c r="GL10" s="0" t="n"/>
      <c r="GM10" s="0" t="n"/>
      <c r="GN10" s="0" t="n"/>
      <c r="GO10" s="0" t="n"/>
      <c r="GP10" s="0" t="n"/>
      <c r="GQ10" s="0" t="n"/>
      <c r="GR10" s="0" t="n"/>
      <c r="GS10" s="0" t="n"/>
      <c r="GT10" s="0" t="n"/>
      <c r="GU10" s="0" t="n"/>
      <c r="GV10" s="0" t="n"/>
      <c r="GW10" s="0" t="n"/>
      <c r="GX10" s="0" t="n"/>
      <c r="GY10" s="0" t="n"/>
      <c r="GZ10" s="0" t="n"/>
      <c r="HA10" s="0" t="n"/>
      <c r="HB10" s="0" t="n"/>
      <c r="HC10" s="0" t="n"/>
      <c r="HD10" s="0" t="n"/>
      <c r="HE10" s="0" t="n"/>
      <c r="HF10" s="0" t="n"/>
      <c r="HG10" s="0" t="n"/>
      <c r="HH10" s="0" t="n"/>
      <c r="HI10" s="0" t="n"/>
      <c r="HJ10" s="0" t="n"/>
      <c r="HK10" s="0" t="n"/>
      <c r="HL10" s="0" t="n"/>
      <c r="HM10" s="0" t="n"/>
      <c r="HN10" s="0" t="n"/>
      <c r="HO10" s="0" t="n"/>
      <c r="HP10" s="0" t="n"/>
      <c r="HQ10" s="0" t="n"/>
      <c r="HR10" s="0" t="n"/>
      <c r="HS10" s="0" t="n"/>
      <c r="HT10" s="0" t="n"/>
      <c r="HU10" s="0" t="n"/>
      <c r="HV10" s="0" t="n"/>
      <c r="HW10" s="0" t="n"/>
      <c r="HX10" s="0" t="n"/>
      <c r="HY10" s="0" t="n"/>
      <c r="HZ10" s="0" t="n"/>
      <c r="IA10" s="0" t="n"/>
      <c r="IB10" s="0" t="n"/>
      <c r="IC10" s="0" t="n"/>
      <c r="ID10" s="0" t="n"/>
      <c r="IE10" s="0" t="n"/>
      <c r="IF10" s="0" t="n"/>
      <c r="IG10" s="0" t="n"/>
      <c r="IH10" s="0" t="n"/>
      <c r="II10" s="0" t="n"/>
      <c r="IJ10" s="0" t="n"/>
      <c r="IK10" s="0" t="n"/>
      <c r="IL10" s="0" t="n"/>
      <c r="IM10" s="0" t="n"/>
      <c r="IN10" s="0" t="n"/>
      <c r="IO10" s="0" t="n"/>
      <c r="IP10" s="0" t="n"/>
      <c r="IQ10" s="0" t="n"/>
      <c r="IR10" s="0" t="n"/>
      <c r="IS10" s="0" t="n"/>
      <c r="IT10" s="0" t="n"/>
      <c r="IU10" s="0" t="n"/>
      <c r="IV10" s="0" t="n"/>
      <c r="IW10" s="0" t="n"/>
      <c r="IX10" s="0" t="n"/>
      <c r="IY10" s="0" t="n"/>
      <c r="IZ10" s="0" t="n"/>
      <c r="JA10" s="0" t="n"/>
      <c r="JB10" s="0" t="n"/>
      <c r="JC10" s="0" t="n"/>
      <c r="JD10" s="0" t="n"/>
      <c r="JE10" s="0" t="n"/>
      <c r="JF10" s="0" t="n"/>
      <c r="JG10" s="0" t="n"/>
      <c r="JH10" s="0" t="n"/>
      <c r="JI10" s="0" t="n"/>
      <c r="JJ10" s="0" t="n"/>
      <c r="JK10" s="0" t="n"/>
      <c r="JL10" s="0" t="n"/>
      <c r="JM10" s="0" t="n"/>
      <c r="JN10" s="0" t="n"/>
      <c r="JO10" s="0" t="n"/>
      <c r="JP10" s="0" t="n"/>
      <c r="JQ10" s="0" t="n"/>
      <c r="JR10" s="0" t="n"/>
      <c r="JS10" s="0" t="n"/>
      <c r="JT10" s="0" t="n"/>
      <c r="JU10" s="0" t="n"/>
      <c r="JV10" s="0" t="n"/>
      <c r="JW10" s="0" t="n"/>
      <c r="JX10" s="0" t="n"/>
      <c r="JY10" s="0" t="n"/>
      <c r="JZ10" s="0" t="n"/>
      <c r="KA10" s="0" t="n"/>
      <c r="KB10" s="0" t="n"/>
      <c r="KC10" s="0" t="n"/>
      <c r="KD10" s="0" t="n"/>
      <c r="KE10" s="0" t="n"/>
      <c r="KF10" s="0" t="n"/>
      <c r="KG10" s="0" t="n"/>
      <c r="KH10" s="0" t="n"/>
      <c r="KI10" s="0" t="n"/>
      <c r="KJ10" s="0" t="n"/>
      <c r="KK10" s="0" t="n"/>
      <c r="KL10" s="0" t="n"/>
      <c r="KM10" s="0" t="n"/>
      <c r="KN10" s="0" t="n"/>
      <c r="KO10" s="0" t="n"/>
      <c r="KP10" s="0" t="n"/>
      <c r="KQ10" s="0" t="n"/>
      <c r="KR10" s="0" t="n"/>
      <c r="KS10" s="0" t="n"/>
      <c r="KT10" s="0" t="n"/>
      <c r="KU10" s="0" t="n"/>
      <c r="KV10" s="0" t="n"/>
      <c r="KW10" s="0" t="n"/>
      <c r="KX10" s="0" t="n"/>
      <c r="KY10" s="0" t="n"/>
      <c r="KZ10" s="0" t="n"/>
      <c r="LA10" s="0" t="n"/>
      <c r="LB10" s="0" t="n"/>
      <c r="LC10" s="0" t="n"/>
      <c r="LD10" s="0" t="n"/>
      <c r="LE10" s="0" t="n"/>
      <c r="LF10" s="0" t="n"/>
      <c r="LG10" s="0" t="n"/>
      <c r="LH10" s="0" t="n"/>
      <c r="LI10" s="0" t="n"/>
      <c r="LJ10" s="0" t="n"/>
      <c r="LK10" s="0" t="n"/>
      <c r="LL10" s="0" t="n"/>
      <c r="LM10" s="0" t="n"/>
      <c r="LN10" s="0" t="n"/>
      <c r="LO10" s="0" t="n"/>
      <c r="LP10" s="0" t="n"/>
      <c r="LQ10" s="0" t="n"/>
      <c r="LR10" s="0" t="n"/>
      <c r="LS10" s="0" t="n"/>
      <c r="LT10" s="0" t="n"/>
      <c r="LU10" s="0" t="n"/>
      <c r="LV10" s="0" t="n"/>
      <c r="LW10" s="0" t="n"/>
      <c r="LX10" s="0" t="n"/>
      <c r="LY10" s="0" t="n"/>
      <c r="LZ10" s="0" t="n"/>
      <c r="MA10" s="0" t="n"/>
      <c r="MB10" s="0" t="n"/>
      <c r="MC10" s="0" t="n"/>
      <c r="MD10" s="0" t="n"/>
      <c r="ME10" s="0" t="n"/>
      <c r="MF10" s="0" t="n"/>
      <c r="MG10" s="0" t="n"/>
      <c r="MH10" s="0" t="n"/>
      <c r="MI10" s="0" t="n"/>
      <c r="MJ10" s="0" t="n"/>
      <c r="MK10" s="0" t="n"/>
      <c r="ML10" s="0" t="n"/>
      <c r="MM10" s="0" t="n"/>
      <c r="MN10" s="0" t="n"/>
      <c r="MO10" s="0" t="n"/>
      <c r="MP10" s="0" t="n"/>
      <c r="MQ10" s="0" t="n"/>
      <c r="MR10" s="0" t="n"/>
      <c r="MS10" s="0" t="n"/>
      <c r="MT10" s="0" t="n"/>
      <c r="MU10" s="0" t="n"/>
      <c r="MV10" s="0" t="n"/>
      <c r="MW10" s="0" t="n"/>
      <c r="MX10" s="0" t="n"/>
      <c r="MY10" s="0" t="n"/>
      <c r="MZ10" s="0" t="n"/>
      <c r="NA10" s="0" t="n"/>
      <c r="NB10" s="0" t="n"/>
      <c r="NC10" s="0" t="n"/>
      <c r="ND10" s="0" t="n"/>
      <c r="NE10" s="0" t="n"/>
      <c r="NF10" s="0" t="n"/>
      <c r="NG10" s="0" t="n"/>
      <c r="NH10" s="0" t="n"/>
      <c r="NI10" s="0" t="n"/>
      <c r="NJ10" s="0" t="n"/>
      <c r="NK10" s="0" t="n"/>
      <c r="NL10" s="0" t="n"/>
      <c r="NM10" s="0" t="n"/>
      <c r="NN10" s="0" t="n"/>
      <c r="NO10" s="0" t="n"/>
      <c r="NP10" s="0" t="n"/>
      <c r="NQ10" s="0" t="n"/>
      <c r="NR10" s="0" t="n"/>
      <c r="NS10" s="0" t="n"/>
      <c r="NT10" s="0" t="n"/>
      <c r="NU10" s="0" t="n"/>
      <c r="NV10" s="0" t="n"/>
      <c r="NW10" s="0" t="n"/>
      <c r="NX10" s="0" t="n"/>
      <c r="NY10" s="0" t="n"/>
      <c r="NZ10" s="0" t="n"/>
      <c r="OA10" s="0" t="n"/>
      <c r="OB10" s="0" t="n"/>
      <c r="OC10" s="0" t="n"/>
      <c r="OD10" s="0" t="n"/>
      <c r="OE10" s="0" t="n"/>
      <c r="OF10" s="0" t="n"/>
      <c r="OG10" s="0" t="n"/>
      <c r="OH10" s="0" t="n"/>
      <c r="OI10" s="0" t="n"/>
      <c r="OJ10" s="0" t="n"/>
      <c r="OK10" s="0" t="n"/>
      <c r="OL10" s="0" t="n"/>
      <c r="OM10" s="0" t="n"/>
      <c r="ON10" s="0" t="n"/>
      <c r="OO10" s="0" t="n"/>
      <c r="OP10" s="0" t="n"/>
      <c r="OQ10" s="0" t="n"/>
      <c r="OR10" s="0" t="n"/>
      <c r="OS10" s="0" t="n"/>
      <c r="OT10" s="0" t="n"/>
      <c r="OU10" s="0" t="n"/>
      <c r="OV10" s="0" t="n"/>
      <c r="OW10" s="0" t="n"/>
      <c r="OX10" s="0" t="n"/>
      <c r="OY10" s="0" t="n"/>
      <c r="OZ10" s="0" t="n"/>
      <c r="PA10" s="0" t="n"/>
      <c r="PB10" s="0" t="n"/>
      <c r="PC10" s="0" t="n"/>
      <c r="PD10" s="0" t="n"/>
      <c r="PE10" s="0" t="n"/>
      <c r="PF10" s="0" t="n"/>
      <c r="PG10" s="0" t="n"/>
      <c r="PH10" s="0" t="n"/>
      <c r="PI10" s="0" t="n"/>
      <c r="PJ10" s="0" t="n"/>
      <c r="PK10" s="0" t="n"/>
      <c r="PL10" s="0" t="n"/>
      <c r="PM10" s="0" t="n"/>
      <c r="PN10" s="0" t="n"/>
      <c r="PO10" s="0" t="n"/>
      <c r="PP10" s="0" t="n"/>
      <c r="PQ10" s="0" t="n"/>
      <c r="PR10" s="0" t="n"/>
      <c r="PS10" s="0" t="n"/>
      <c r="PT10" s="0" t="n"/>
      <c r="PU10" s="0" t="n"/>
      <c r="PV10" s="0" t="n"/>
      <c r="PW10" s="0" t="n"/>
      <c r="PX10" s="0" t="n"/>
      <c r="PY10" s="0" t="n"/>
      <c r="PZ10" s="0" t="n"/>
      <c r="QA10" s="0" t="n"/>
      <c r="QB10" s="0" t="n"/>
      <c r="QC10" s="0" t="n"/>
      <c r="QD10" s="0" t="n"/>
      <c r="QE10" s="0" t="n"/>
      <c r="QF10" s="0" t="n"/>
      <c r="QG10" s="0" t="n"/>
      <c r="QH10" s="0" t="n"/>
      <c r="QI10" s="0" t="n"/>
      <c r="QJ10" s="0" t="n"/>
      <c r="QK10" s="0" t="n"/>
      <c r="QL10" s="0" t="n"/>
      <c r="QM10" s="0" t="n"/>
      <c r="QN10" s="0" t="n"/>
      <c r="QO10" s="0" t="n"/>
      <c r="QP10" s="0" t="n"/>
      <c r="QQ10" s="0" t="n"/>
      <c r="QR10" s="0" t="n"/>
      <c r="QS10" s="0" t="n"/>
      <c r="QT10" s="0" t="n"/>
      <c r="QU10" s="0" t="n"/>
      <c r="QV10" s="0" t="n"/>
      <c r="QW10" s="0" t="n"/>
      <c r="QX10" s="0" t="n"/>
      <c r="QY10" s="0" t="n"/>
      <c r="QZ10" s="0" t="n"/>
      <c r="RA10" s="0" t="n"/>
      <c r="RB10" s="0" t="n"/>
      <c r="RC10" s="0" t="n"/>
      <c r="RD10" s="0" t="n"/>
      <c r="RE10" s="0" t="n"/>
      <c r="RF10" s="0" t="n"/>
      <c r="RG10" s="0" t="n"/>
      <c r="RH10" s="0" t="n"/>
      <c r="RI10" s="0" t="n"/>
      <c r="RJ10" s="0" t="n"/>
      <c r="RK10" s="0" t="n"/>
      <c r="RL10" s="0" t="n"/>
      <c r="RM10" s="0" t="n"/>
      <c r="RN10" s="0" t="n"/>
      <c r="RO10" s="0" t="n"/>
      <c r="RP10" s="0" t="n"/>
      <c r="RQ10" s="0" t="n"/>
      <c r="RR10" s="0" t="n"/>
      <c r="RS10" s="0" t="n"/>
      <c r="RT10" s="0" t="n"/>
      <c r="RU10" s="0" t="n"/>
      <c r="RV10" s="0" t="n"/>
      <c r="RW10" s="0" t="n"/>
      <c r="RX10" s="0" t="n"/>
      <c r="RY10" s="0" t="n"/>
      <c r="RZ10" s="0" t="n"/>
      <c r="SA10" s="0" t="n"/>
      <c r="SB10" s="0" t="n"/>
      <c r="SC10" s="0" t="n"/>
      <c r="SD10" s="0" t="n"/>
      <c r="SE10" s="0" t="n"/>
      <c r="SF10" s="0" t="n"/>
      <c r="SG10" s="0" t="n"/>
      <c r="SH10" s="0" t="n"/>
      <c r="SI10" s="0" t="n"/>
      <c r="SJ10" s="0" t="n"/>
      <c r="SK10" s="0" t="n"/>
      <c r="SL10" s="0" t="n"/>
      <c r="SM10" s="0" t="n"/>
      <c r="SN10" s="0" t="n"/>
      <c r="SO10" s="0" t="n"/>
      <c r="SP10" s="0" t="n"/>
      <c r="SQ10" s="0" t="n"/>
      <c r="SR10" s="0" t="n"/>
      <c r="SS10" s="0" t="n"/>
      <c r="ST10" s="0" t="n"/>
      <c r="SU10" s="0" t="n"/>
      <c r="SV10" s="0" t="n"/>
      <c r="SW10" s="0" t="n"/>
      <c r="SX10" s="0" t="n"/>
      <c r="SY10" s="0" t="n"/>
      <c r="SZ10" s="0" t="n"/>
      <c r="TA10" s="0" t="n"/>
      <c r="TB10" s="0" t="n"/>
      <c r="TC10" s="0" t="n"/>
      <c r="TD10" s="0" t="n"/>
      <c r="TE10" s="0" t="n"/>
      <c r="TF10" s="0" t="n"/>
      <c r="TG10" s="0" t="n"/>
      <c r="TH10" s="0" t="n"/>
      <c r="TI10" s="0" t="n"/>
      <c r="TJ10" s="0" t="n"/>
      <c r="TK10" s="0" t="n"/>
      <c r="TL10" s="0" t="n"/>
      <c r="TM10" s="0" t="n"/>
      <c r="TN10" s="0" t="n"/>
      <c r="TO10" s="0" t="n"/>
      <c r="TP10" s="0" t="n"/>
      <c r="TQ10" s="0" t="n"/>
      <c r="TR10" s="0" t="n"/>
      <c r="TS10" s="0" t="n"/>
      <c r="TT10" s="0" t="n"/>
      <c r="TU10" s="0" t="n"/>
      <c r="TV10" s="0" t="n"/>
      <c r="TW10" s="0" t="n"/>
      <c r="TX10" s="0" t="n"/>
      <c r="TY10" s="0" t="n"/>
      <c r="TZ10" s="0" t="n"/>
      <c r="UA10" s="0" t="n"/>
      <c r="UB10" s="0" t="n"/>
      <c r="UC10" s="0" t="n"/>
      <c r="UD10" s="0" t="n"/>
      <c r="UE10" s="0" t="n"/>
      <c r="UF10" s="0" t="n"/>
      <c r="UG10" s="0" t="n"/>
      <c r="UH10" s="0" t="n"/>
      <c r="UI10" s="0" t="n"/>
      <c r="UJ10" s="0" t="n"/>
      <c r="UK10" s="0" t="n"/>
      <c r="UL10" s="0" t="n"/>
      <c r="UM10" s="0" t="n"/>
      <c r="UN10" s="0" t="n"/>
      <c r="UO10" s="0" t="n"/>
      <c r="UP10" s="0" t="n"/>
      <c r="UQ10" s="0" t="n"/>
      <c r="UR10" s="0" t="n"/>
      <c r="US10" s="0" t="n"/>
      <c r="UT10" s="0" t="n"/>
      <c r="UU10" s="0" t="n"/>
      <c r="UV10" s="0" t="n"/>
      <c r="UW10" s="0" t="n"/>
      <c r="UX10" s="0" t="n"/>
      <c r="UY10" s="0" t="n"/>
      <c r="UZ10" s="0" t="n"/>
      <c r="VA10" s="0" t="n"/>
      <c r="VB10" s="0" t="n"/>
      <c r="VC10" s="0" t="n"/>
      <c r="VD10" s="0" t="n"/>
      <c r="VE10" s="0" t="n"/>
      <c r="VF10" s="0" t="n"/>
      <c r="VG10" s="0" t="n"/>
      <c r="VH10" s="0" t="n"/>
      <c r="VI10" s="0" t="n"/>
      <c r="VJ10" s="0" t="n"/>
      <c r="VK10" s="0" t="n"/>
      <c r="VL10" s="0" t="n"/>
      <c r="VM10" s="0" t="n"/>
      <c r="VN10" s="0" t="n"/>
      <c r="VO10" s="0" t="n"/>
      <c r="VP10" s="0" t="n"/>
      <c r="VQ10" s="0" t="n"/>
      <c r="VR10" s="0" t="n"/>
      <c r="VS10" s="0" t="n"/>
      <c r="VT10" s="0" t="n"/>
      <c r="VU10" s="0" t="n"/>
      <c r="VV10" s="0" t="n"/>
      <c r="VW10" s="0" t="n"/>
      <c r="VX10" s="0" t="n"/>
      <c r="VY10" s="0" t="n"/>
      <c r="VZ10" s="0" t="n"/>
      <c r="WA10" s="0" t="n"/>
      <c r="WB10" s="0" t="n"/>
      <c r="WC10" s="0" t="n"/>
      <c r="WD10" s="0" t="n"/>
      <c r="WE10" s="0" t="n"/>
      <c r="WF10" s="0" t="n"/>
      <c r="WG10" s="0" t="n"/>
      <c r="WH10" s="0" t="n"/>
      <c r="WI10" s="0" t="n"/>
      <c r="WJ10" s="0" t="n"/>
      <c r="WK10" s="0" t="n"/>
      <c r="WL10" s="0" t="n"/>
      <c r="WM10" s="0" t="n"/>
      <c r="WN10" s="0" t="n"/>
      <c r="WO10" s="0" t="n"/>
      <c r="WP10" s="0" t="n"/>
      <c r="WQ10" s="0" t="n"/>
      <c r="WR10" s="0" t="n"/>
      <c r="WS10" s="0" t="n"/>
      <c r="WT10" s="0" t="n"/>
      <c r="WU10" s="0" t="n"/>
      <c r="WV10" s="0" t="n"/>
      <c r="WW10" s="0" t="n"/>
      <c r="WX10" s="0" t="n"/>
      <c r="WY10" s="0" t="n"/>
      <c r="WZ10" s="0" t="n"/>
      <c r="XA10" s="0" t="n"/>
      <c r="XB10" s="0" t="n"/>
      <c r="XC10" s="0" t="n"/>
      <c r="XD10" s="0" t="n"/>
      <c r="XE10" s="0" t="n"/>
      <c r="XF10" s="0" t="n"/>
      <c r="XG10" s="0" t="n"/>
      <c r="XH10" s="0" t="n"/>
      <c r="XI10" s="0" t="n"/>
      <c r="XJ10" s="0" t="n"/>
      <c r="XK10" s="0" t="n"/>
      <c r="XL10" s="0" t="n"/>
      <c r="XM10" s="0" t="n"/>
      <c r="XN10" s="0" t="n"/>
      <c r="XO10" s="0" t="n"/>
      <c r="XP10" s="0" t="n"/>
      <c r="XQ10" s="0" t="n"/>
      <c r="XR10" s="0" t="n"/>
      <c r="XS10" s="0" t="n"/>
      <c r="XT10" s="0" t="n"/>
      <c r="XU10" s="0" t="n"/>
      <c r="XV10" s="0" t="n"/>
      <c r="XW10" s="0" t="n"/>
      <c r="XX10" s="0" t="n"/>
      <c r="XY10" s="0" t="n"/>
      <c r="XZ10" s="0" t="n"/>
      <c r="YA10" s="0" t="n"/>
      <c r="YB10" s="0" t="n"/>
      <c r="YC10" s="0" t="n"/>
      <c r="YD10" s="0" t="n"/>
      <c r="YE10" s="0" t="n"/>
      <c r="YF10" s="0" t="n"/>
      <c r="YG10" s="0" t="n"/>
      <c r="YH10" s="0" t="n"/>
      <c r="YI10" s="0" t="n"/>
      <c r="YJ10" s="0" t="n"/>
      <c r="YK10" s="0" t="n"/>
      <c r="YL10" s="0" t="n"/>
      <c r="YM10" s="0" t="n"/>
      <c r="YN10" s="0" t="n"/>
      <c r="YO10" s="0" t="n"/>
      <c r="YP10" s="0" t="n"/>
      <c r="YQ10" s="0" t="n"/>
      <c r="YR10" s="0" t="n"/>
      <c r="YS10" s="0" t="n"/>
      <c r="YT10" s="0" t="n"/>
      <c r="YU10" s="0" t="n"/>
      <c r="YV10" s="0" t="n"/>
      <c r="YW10" s="0" t="n"/>
      <c r="YX10" s="0" t="n"/>
      <c r="YY10" s="0" t="n"/>
      <c r="YZ10" s="0" t="n"/>
      <c r="ZA10" s="0" t="n"/>
      <c r="ZB10" s="0" t="n"/>
      <c r="ZC10" s="0" t="n"/>
      <c r="ZD10" s="0" t="n"/>
      <c r="ZE10" s="0" t="n"/>
      <c r="ZF10" s="0" t="n"/>
      <c r="ZG10" s="0" t="n"/>
      <c r="ZH10" s="0" t="n"/>
      <c r="ZI10" s="0" t="n"/>
      <c r="ZJ10" s="0" t="n"/>
      <c r="ZK10" s="0" t="n"/>
      <c r="ZL10" s="0" t="n"/>
      <c r="ZM10" s="0" t="n"/>
      <c r="ZN10" s="0" t="n"/>
      <c r="ZO10" s="0" t="n"/>
      <c r="ZP10" s="0" t="n"/>
      <c r="ZQ10" s="0" t="n"/>
      <c r="ZR10" s="0" t="n"/>
      <c r="ZS10" s="0" t="n"/>
      <c r="ZT10" s="0" t="n"/>
      <c r="ZU10" s="0" t="n"/>
      <c r="ZV10" s="0" t="n"/>
      <c r="ZW10" s="0" t="n"/>
      <c r="ZX10" s="0" t="n"/>
      <c r="ZY10" s="0" t="n"/>
      <c r="ZZ10" s="0" t="n"/>
      <c r="AAA10" s="0" t="n"/>
      <c r="AAB10" s="0" t="n"/>
      <c r="AAC10" s="0" t="n"/>
      <c r="AAD10" s="0" t="n"/>
      <c r="AAE10" s="0" t="n"/>
      <c r="AAF10" s="0" t="n"/>
      <c r="AAG10" s="0" t="n"/>
      <c r="AAH10" s="0" t="n"/>
      <c r="AAI10" s="0" t="n"/>
      <c r="AAJ10" s="0" t="n"/>
      <c r="AAK10" s="0" t="n"/>
      <c r="AAL10" s="0" t="n"/>
      <c r="AAM10" s="0" t="n"/>
      <c r="AAN10" s="0" t="n"/>
      <c r="AAO10" s="0" t="n"/>
      <c r="AAP10" s="0" t="n"/>
      <c r="AAQ10" s="0" t="n"/>
      <c r="AAR10" s="0" t="n"/>
      <c r="AAS10" s="0" t="n"/>
      <c r="AAT10" s="0" t="n"/>
      <c r="AAU10" s="0" t="n"/>
      <c r="AAV10" s="0" t="n"/>
      <c r="AAW10" s="0" t="n"/>
      <c r="AAX10" s="0" t="n"/>
      <c r="AAY10" s="0" t="n"/>
      <c r="AAZ10" s="0" t="n"/>
      <c r="ABA10" s="0" t="n"/>
      <c r="ABB10" s="0" t="n"/>
      <c r="ABC10" s="0" t="n"/>
      <c r="ABD10" s="0" t="n"/>
      <c r="ABE10" s="0" t="n"/>
      <c r="ABF10" s="0" t="n"/>
      <c r="ABG10" s="0" t="n"/>
      <c r="ABH10" s="0" t="n"/>
      <c r="ABI10" s="0" t="n"/>
      <c r="ABJ10" s="0" t="n"/>
      <c r="ABK10" s="0" t="n"/>
      <c r="ABL10" s="0" t="n"/>
      <c r="ABM10" s="0" t="n"/>
      <c r="ABN10" s="0" t="n"/>
      <c r="ABO10" s="0" t="n"/>
      <c r="ABP10" s="0" t="n"/>
      <c r="ABQ10" s="0" t="n"/>
      <c r="ABR10" s="0" t="n"/>
      <c r="ABS10" s="0" t="n"/>
      <c r="ABT10" s="0" t="n"/>
      <c r="ABU10" s="0" t="n"/>
      <c r="ABV10" s="0" t="n"/>
      <c r="ABW10" s="0" t="n"/>
      <c r="ABX10" s="0" t="n"/>
      <c r="ABY10" s="0" t="n"/>
      <c r="ABZ10" s="0" t="n"/>
      <c r="ACA10" s="0" t="n"/>
      <c r="ACB10" s="0" t="n"/>
      <c r="ACC10" s="0" t="n"/>
      <c r="ACD10" s="0" t="n"/>
      <c r="ACE10" s="0" t="n"/>
      <c r="ACF10" s="0" t="n"/>
      <c r="ACG10" s="0" t="n"/>
      <c r="ACH10" s="0" t="n"/>
      <c r="ACI10" s="0" t="n"/>
      <c r="ACJ10" s="0" t="n"/>
      <c r="ACK10" s="0" t="n"/>
      <c r="ACL10" s="0" t="n"/>
      <c r="ACM10" s="0" t="n"/>
      <c r="ACN10" s="0" t="n"/>
      <c r="ACO10" s="0" t="n"/>
      <c r="ACP10" s="0" t="n"/>
      <c r="ACQ10" s="0" t="n"/>
      <c r="ACR10" s="0" t="n"/>
      <c r="ACS10" s="0" t="n"/>
      <c r="ACT10" s="0" t="n"/>
      <c r="ACU10" s="0" t="n"/>
      <c r="ACV10" s="0" t="n"/>
      <c r="ACW10" s="0" t="n"/>
      <c r="ACX10" s="0" t="n"/>
      <c r="ACY10" s="0" t="n"/>
      <c r="ACZ10" s="0" t="n"/>
      <c r="ADA10" s="0" t="n"/>
      <c r="ADB10" s="0" t="n"/>
      <c r="ADC10" s="0" t="n"/>
      <c r="ADD10" s="0" t="n"/>
      <c r="ADE10" s="0" t="n"/>
      <c r="ADF10" s="0" t="n"/>
      <c r="ADG10" s="0" t="n"/>
      <c r="ADH10" s="0" t="n"/>
      <c r="ADI10" s="0" t="n"/>
      <c r="ADJ10" s="0" t="n"/>
      <c r="ADK10" s="0" t="n"/>
      <c r="ADL10" s="0" t="n"/>
      <c r="ADM10" s="0" t="n"/>
      <c r="ADN10" s="0" t="n"/>
      <c r="ADO10" s="0" t="n"/>
      <c r="ADP10" s="0" t="n"/>
      <c r="ADQ10" s="0" t="n"/>
      <c r="ADR10" s="0" t="n"/>
      <c r="ADS10" s="0" t="n"/>
      <c r="ADT10" s="0" t="n"/>
      <c r="ADU10" s="0" t="n"/>
      <c r="ADV10" s="0" t="n"/>
      <c r="ADW10" s="0" t="n"/>
      <c r="ADX10" s="0" t="n"/>
      <c r="ADY10" s="0" t="n"/>
      <c r="ADZ10" s="0" t="n"/>
      <c r="AEA10" s="0" t="n"/>
      <c r="AEB10" s="0" t="n"/>
      <c r="AEC10" s="0" t="n"/>
      <c r="AED10" s="0" t="n"/>
      <c r="AEE10" s="0" t="n"/>
      <c r="AEF10" s="0" t="n"/>
      <c r="AEG10" s="0" t="n"/>
      <c r="AEH10" s="0" t="n"/>
      <c r="AEI10" s="0" t="n"/>
      <c r="AEJ10" s="0" t="n"/>
      <c r="AEK10" s="0" t="n"/>
      <c r="AEL10" s="0" t="n"/>
      <c r="AEM10" s="0" t="n"/>
      <c r="AEN10" s="0" t="n"/>
      <c r="AEO10" s="0" t="n"/>
      <c r="AEP10" s="0" t="n"/>
      <c r="AEQ10" s="0" t="n"/>
      <c r="AER10" s="0" t="n"/>
      <c r="AES10" s="0" t="n"/>
      <c r="AET10" s="0" t="n"/>
      <c r="AEU10" s="0" t="n"/>
      <c r="AEV10" s="0" t="n"/>
      <c r="AEW10" s="0" t="n"/>
      <c r="AEX10" s="0" t="n"/>
      <c r="AEY10" s="0" t="n"/>
      <c r="AEZ10" s="0" t="n"/>
      <c r="AFA10" s="0" t="n"/>
      <c r="AFB10" s="0" t="n"/>
      <c r="AFC10" s="0" t="n"/>
      <c r="AFD10" s="0" t="n"/>
      <c r="AFE10" s="0" t="n"/>
      <c r="AFF10" s="0" t="n"/>
      <c r="AFG10" s="0" t="n"/>
      <c r="AFH10" s="0" t="n"/>
      <c r="AFI10" s="0" t="n"/>
      <c r="AFJ10" s="0" t="n"/>
      <c r="AFK10" s="0" t="n"/>
      <c r="AFL10" s="0" t="n"/>
      <c r="AFM10" s="0" t="n"/>
      <c r="AFN10" s="0" t="n"/>
      <c r="AFO10" s="0" t="n"/>
      <c r="AFP10" s="0" t="n"/>
      <c r="AFQ10" s="0" t="n"/>
      <c r="AFR10" s="0" t="n"/>
      <c r="AFS10" s="0" t="n"/>
      <c r="AFT10" s="0" t="n"/>
      <c r="AFU10" s="0" t="n"/>
      <c r="AFV10" s="0" t="n"/>
      <c r="AFW10" s="0" t="n"/>
      <c r="AFX10" s="0" t="n"/>
      <c r="AFY10" s="0" t="n"/>
      <c r="AFZ10" s="0" t="n"/>
      <c r="AGA10" s="0" t="n"/>
      <c r="AGB10" s="0" t="n"/>
      <c r="AGC10" s="0" t="n"/>
      <c r="AGD10" s="0" t="n"/>
      <c r="AGE10" s="0" t="n"/>
      <c r="AGF10" s="0" t="n"/>
      <c r="AGG10" s="0" t="n"/>
      <c r="AGH10" s="0" t="n"/>
      <c r="AGI10" s="0" t="n"/>
      <c r="AGJ10" s="0" t="n"/>
      <c r="AGK10" s="0" t="n"/>
      <c r="AGL10" s="0" t="n"/>
      <c r="AGM10" s="0" t="n"/>
      <c r="AGN10" s="0" t="n"/>
      <c r="AGO10" s="0" t="n"/>
      <c r="AGP10" s="0" t="n"/>
      <c r="AGQ10" s="0" t="n"/>
      <c r="AGR10" s="0" t="n"/>
      <c r="AGS10" s="0" t="n"/>
      <c r="AGT10" s="0" t="n"/>
      <c r="AGU10" s="0" t="n"/>
      <c r="AGV10" s="0" t="n"/>
      <c r="AGW10" s="0" t="n"/>
      <c r="AGX10" s="0" t="n"/>
      <c r="AGY10" s="0" t="n"/>
      <c r="AGZ10" s="0" t="n"/>
      <c r="AHA10" s="0" t="n"/>
      <c r="AHB10" s="0" t="n"/>
      <c r="AHC10" s="0" t="n"/>
      <c r="AHD10" s="0" t="n"/>
      <c r="AHE10" s="0" t="n"/>
      <c r="AHF10" s="0" t="n"/>
      <c r="AHG10" s="0" t="n"/>
      <c r="AHH10" s="0" t="n"/>
      <c r="AHI10" s="0" t="n"/>
      <c r="AHJ10" s="0" t="n"/>
      <c r="AHK10" s="0" t="n"/>
      <c r="AHL10" s="0" t="n"/>
      <c r="AHM10" s="0" t="n"/>
      <c r="AHN10" s="0" t="n"/>
      <c r="AHO10" s="0" t="n"/>
      <c r="AHP10" s="0" t="n"/>
      <c r="AHQ10" s="0" t="n"/>
      <c r="AHR10" s="0" t="n"/>
      <c r="AHS10" s="0" t="n"/>
      <c r="AHT10" s="0" t="n"/>
      <c r="AHU10" s="0" t="n"/>
      <c r="AHV10" s="0" t="n"/>
      <c r="AHW10" s="0" t="n"/>
      <c r="AHX10" s="0" t="n"/>
      <c r="AHY10" s="0" t="n"/>
      <c r="AHZ10" s="0" t="n"/>
      <c r="AIA10" s="0" t="n"/>
      <c r="AIB10" s="0" t="n"/>
      <c r="AIC10" s="0" t="n"/>
      <c r="AID10" s="0" t="n"/>
      <c r="AIE10" s="0" t="n"/>
      <c r="AIF10" s="0" t="n"/>
      <c r="AIG10" s="0" t="n"/>
      <c r="AIH10" s="0" t="n"/>
      <c r="AII10" s="0" t="n"/>
      <c r="AIJ10" s="0" t="n"/>
      <c r="AIK10" s="0" t="n"/>
      <c r="AIL10" s="0" t="n"/>
      <c r="AIM10" s="0" t="n"/>
      <c r="AIN10" s="0" t="n"/>
      <c r="AIO10" s="0" t="n"/>
      <c r="AIP10" s="0" t="n"/>
      <c r="AIQ10" s="0" t="n"/>
      <c r="AIR10" s="0" t="n"/>
      <c r="AIS10" s="0" t="n"/>
      <c r="AIT10" s="0" t="n"/>
      <c r="AIU10" s="0" t="n"/>
      <c r="AIV10" s="0" t="n"/>
      <c r="AIW10" s="0" t="n"/>
      <c r="AIX10" s="0" t="n"/>
      <c r="AIY10" s="0" t="n"/>
      <c r="AIZ10" s="0" t="n"/>
      <c r="AJA10" s="0" t="n"/>
      <c r="AJB10" s="0" t="n"/>
      <c r="AJC10" s="0" t="n"/>
      <c r="AJD10" s="0" t="n"/>
      <c r="AJE10" s="0" t="n"/>
      <c r="AJF10" s="0" t="n"/>
      <c r="AJG10" s="0" t="n"/>
      <c r="AJH10" s="0" t="n"/>
      <c r="AJI10" s="0" t="n"/>
      <c r="AJJ10" s="0" t="n"/>
      <c r="AJK10" s="0" t="n"/>
      <c r="AJL10" s="0" t="n"/>
      <c r="AJM10" s="0" t="n"/>
      <c r="AJN10" s="0" t="n"/>
      <c r="AJO10" s="0" t="n"/>
      <c r="AJP10" s="0" t="n"/>
      <c r="AJQ10" s="0" t="n"/>
      <c r="AJR10" s="0" t="n"/>
      <c r="AJS10" s="0" t="n"/>
      <c r="AJT10" s="0" t="n"/>
      <c r="AJU10" s="0" t="n"/>
      <c r="AJV10" s="0" t="n"/>
      <c r="AJW10" s="0" t="n"/>
      <c r="AJX10" s="0" t="n"/>
      <c r="AJY10" s="0" t="n"/>
      <c r="AJZ10" s="0" t="n"/>
      <c r="AKA10" s="0" t="n"/>
      <c r="AKB10" s="0" t="n"/>
      <c r="AKC10" s="0" t="n"/>
      <c r="AKD10" s="0" t="n"/>
      <c r="AKE10" s="0" t="n"/>
      <c r="AKF10" s="0" t="n"/>
      <c r="AKG10" s="0" t="n"/>
      <c r="AKH10" s="0" t="n"/>
      <c r="AKI10" s="0" t="n"/>
      <c r="AKJ10" s="0" t="n"/>
      <c r="AKK10" s="0" t="n"/>
      <c r="AKL10" s="0" t="n"/>
      <c r="AKM10" s="0" t="n"/>
      <c r="AKN10" s="0" t="n"/>
      <c r="AKO10" s="0" t="n"/>
      <c r="AKP10" s="0" t="n"/>
      <c r="AKQ10" s="0" t="n"/>
      <c r="AKR10" s="0" t="n"/>
      <c r="AKS10" s="0" t="n"/>
      <c r="AKT10" s="0" t="n"/>
      <c r="AKU10" s="0" t="n"/>
      <c r="AKV10" s="0" t="n"/>
      <c r="AKW10" s="0" t="n"/>
      <c r="AKX10" s="0" t="n"/>
      <c r="AKY10" s="0" t="n"/>
      <c r="AKZ10" s="0" t="n"/>
      <c r="ALA10" s="0" t="n"/>
      <c r="ALB10" s="0" t="n"/>
      <c r="ALC10" s="0" t="n"/>
      <c r="ALD10" s="0" t="n"/>
      <c r="ALE10" s="0" t="n"/>
      <c r="ALF10" s="0" t="n"/>
      <c r="ALG10" s="0" t="n"/>
      <c r="ALH10" s="0" t="n"/>
      <c r="ALI10" s="0" t="n"/>
      <c r="ALJ10" s="0" t="n"/>
      <c r="ALK10" s="0" t="n"/>
      <c r="ALL10" s="0" t="n"/>
      <c r="ALM10" s="0" t="n"/>
      <c r="ALN10" s="0" t="n"/>
      <c r="ALO10" s="0" t="n"/>
      <c r="ALP10" s="0" t="n"/>
      <c r="ALQ10" s="0" t="n"/>
      <c r="ALR10" s="0" t="n"/>
      <c r="ALS10" s="0" t="n"/>
      <c r="ALT10" s="0" t="n"/>
      <c r="ALU10" s="0" t="n"/>
      <c r="ALV10" s="0" t="n"/>
      <c r="ALW10" s="0" t="n"/>
      <c r="ALX10" s="0" t="n"/>
      <c r="ALY10" s="0" t="n"/>
      <c r="ALZ10" s="0" t="n"/>
      <c r="AMA10" s="0" t="n"/>
      <c r="AMB10" s="0" t="n"/>
      <c r="AMC10" s="0" t="n"/>
      <c r="AMD10" s="0" t="n"/>
      <c r="AME10" s="0" t="n"/>
      <c r="AMF10" s="0" t="n"/>
      <c r="AMG10" s="0" t="n"/>
      <c r="AMH10" s="0" t="n"/>
      <c r="AMI10" s="0" t="n"/>
      <c r="AMJ10" s="0" t="n"/>
      <c r="AMK10" s="0" t="n"/>
    </row>
    <row outlineLevel="0" r="11">
      <c r="A11" s="81" t="s">
        <v>467</v>
      </c>
      <c r="B11" s="165" t="n">
        <v>113.84</v>
      </c>
      <c r="C11" s="165" t="n">
        <v>283.69</v>
      </c>
      <c r="D11" s="165" t="n">
        <v>134.14</v>
      </c>
      <c r="E11" s="165" t="n">
        <v>531.67</v>
      </c>
      <c r="K11" s="0" t="n"/>
      <c r="L11" s="0" t="n"/>
      <c r="M11" s="0" t="n"/>
      <c r="N11" s="0" t="n"/>
      <c r="O11" s="0" t="n"/>
      <c r="P11" s="0" t="n"/>
      <c r="Q11" s="0" t="n"/>
      <c r="R11" s="0" t="n"/>
      <c r="S11" s="0" t="n"/>
      <c r="T11" s="0" t="n"/>
      <c r="U11" s="0" t="n"/>
      <c r="V11" s="0" t="n"/>
      <c r="W11" s="0" t="n"/>
      <c r="X11" s="0" t="n"/>
      <c r="Y11" s="0" t="n"/>
      <c r="Z11" s="0" t="n"/>
      <c r="AA11" s="0" t="n"/>
      <c r="AB11" s="0" t="n"/>
      <c r="AC11" s="0" t="n"/>
      <c r="AD11" s="0" t="n"/>
      <c r="AE11" s="0" t="n"/>
      <c r="AF11" s="0" t="n"/>
      <c r="AG11" s="0" t="n"/>
      <c r="AH11" s="0" t="n"/>
      <c r="AI11" s="0" t="n"/>
      <c r="AJ11" s="0" t="n"/>
      <c r="AK11" s="0" t="n"/>
      <c r="AL11" s="0" t="n"/>
      <c r="AM11" s="0" t="n"/>
      <c r="AN11" s="0" t="n"/>
      <c r="AO11" s="0" t="n"/>
      <c r="AP11" s="0" t="n"/>
      <c r="AQ11" s="0" t="n"/>
      <c r="AR11" s="0" t="n"/>
      <c r="AS11" s="0" t="n"/>
      <c r="AT11" s="0" t="n"/>
      <c r="AU11" s="0" t="n"/>
      <c r="AV11" s="0" t="n"/>
      <c r="AW11" s="0" t="n"/>
      <c r="AX11" s="0" t="n"/>
      <c r="AY11" s="0" t="n"/>
      <c r="AZ11" s="0" t="n"/>
      <c r="BA11" s="0" t="n"/>
      <c r="BB11" s="0" t="n"/>
      <c r="BC11" s="0" t="n"/>
      <c r="BD11" s="0" t="n"/>
      <c r="BE11" s="0" t="n"/>
      <c r="BF11" s="0" t="n"/>
      <c r="BG11" s="0" t="n"/>
      <c r="BH11" s="0" t="n"/>
      <c r="BI11" s="0" t="n"/>
      <c r="BJ11" s="0" t="n"/>
      <c r="BK11" s="0" t="n"/>
      <c r="BL11" s="0" t="n"/>
      <c r="BM11" s="0" t="n"/>
      <c r="BN11" s="0" t="n"/>
      <c r="BO11" s="0" t="n"/>
      <c r="BP11" s="0" t="n"/>
      <c r="BQ11" s="0" t="n"/>
      <c r="BR11" s="0" t="n"/>
      <c r="BS11" s="0" t="n"/>
      <c r="BT11" s="0" t="n"/>
      <c r="BU11" s="0" t="n"/>
      <c r="BV11" s="0" t="n"/>
      <c r="BW11" s="0" t="n"/>
      <c r="BX11" s="0" t="n"/>
      <c r="BY11" s="0" t="n"/>
      <c r="BZ11" s="0" t="n"/>
      <c r="CA11" s="0" t="n"/>
      <c r="CB11" s="0" t="n"/>
      <c r="CC11" s="0" t="n"/>
      <c r="CD11" s="0" t="n"/>
      <c r="CE11" s="0" t="n"/>
      <c r="CF11" s="0" t="n"/>
      <c r="CG11" s="0" t="n"/>
      <c r="CH11" s="0" t="n"/>
      <c r="CI11" s="0" t="n"/>
      <c r="CJ11" s="0" t="n"/>
      <c r="CK11" s="0" t="n"/>
      <c r="CL11" s="0" t="n"/>
      <c r="CM11" s="0" t="n"/>
      <c r="CN11" s="0" t="n"/>
      <c r="CO11" s="0" t="n"/>
      <c r="CP11" s="0" t="n"/>
      <c r="CQ11" s="0" t="n"/>
      <c r="CR11" s="0" t="n"/>
      <c r="CS11" s="0" t="n"/>
      <c r="CT11" s="0" t="n"/>
      <c r="CU11" s="0" t="n"/>
      <c r="CV11" s="0" t="n"/>
      <c r="CW11" s="0" t="n"/>
      <c r="CX11" s="0" t="n"/>
      <c r="CY11" s="0" t="n"/>
      <c r="CZ11" s="0" t="n"/>
      <c r="DA11" s="0" t="n"/>
      <c r="DB11" s="0" t="n"/>
      <c r="DC11" s="0" t="n"/>
      <c r="DD11" s="0" t="n"/>
      <c r="DE11" s="0" t="n"/>
      <c r="DF11" s="0" t="n"/>
      <c r="DG11" s="0" t="n"/>
      <c r="DH11" s="0" t="n"/>
      <c r="DI11" s="0" t="n"/>
      <c r="DJ11" s="0" t="n"/>
      <c r="DK11" s="0" t="n"/>
      <c r="DL11" s="0" t="n"/>
      <c r="DM11" s="0" t="n"/>
      <c r="DN11" s="0" t="n"/>
      <c r="DO11" s="0" t="n"/>
      <c r="DP11" s="0" t="n"/>
      <c r="DQ11" s="0" t="n"/>
      <c r="DR11" s="0" t="n"/>
      <c r="DS11" s="0" t="n"/>
      <c r="DT11" s="0" t="n"/>
      <c r="DU11" s="0" t="n"/>
      <c r="DV11" s="0" t="n"/>
      <c r="DW11" s="0" t="n"/>
      <c r="DX11" s="0" t="n"/>
      <c r="DY11" s="0" t="n"/>
      <c r="DZ11" s="0" t="n"/>
      <c r="EA11" s="0" t="n"/>
      <c r="EB11" s="0" t="n"/>
      <c r="EC11" s="0" t="n"/>
      <c r="ED11" s="0" t="n"/>
      <c r="EE11" s="0" t="n"/>
      <c r="EF11" s="0" t="n"/>
      <c r="EG11" s="0" t="n"/>
      <c r="EH11" s="0" t="n"/>
      <c r="EI11" s="0" t="n"/>
      <c r="EJ11" s="0" t="n"/>
      <c r="EK11" s="0" t="n"/>
      <c r="EL11" s="0" t="n"/>
      <c r="EM11" s="0" t="n"/>
      <c r="EN11" s="0" t="n"/>
      <c r="EO11" s="0" t="n"/>
      <c r="EP11" s="0" t="n"/>
      <c r="EQ11" s="0" t="n"/>
      <c r="ER11" s="0" t="n"/>
      <c r="ES11" s="0" t="n"/>
      <c r="ET11" s="0" t="n"/>
      <c r="EU11" s="0" t="n"/>
      <c r="EV11" s="0" t="n"/>
      <c r="EW11" s="0" t="n"/>
      <c r="EX11" s="0" t="n"/>
      <c r="EY11" s="0" t="n"/>
      <c r="EZ11" s="0" t="n"/>
      <c r="FA11" s="0" t="n"/>
      <c r="FB11" s="0" t="n"/>
      <c r="FC11" s="0" t="n"/>
      <c r="FD11" s="0" t="n"/>
      <c r="FE11" s="0" t="n"/>
      <c r="FF11" s="0" t="n"/>
      <c r="FG11" s="0" t="n"/>
      <c r="FH11" s="0" t="n"/>
      <c r="FI11" s="0" t="n"/>
      <c r="FJ11" s="0" t="n"/>
      <c r="FK11" s="0" t="n"/>
      <c r="FL11" s="0" t="n"/>
      <c r="FM11" s="0" t="n"/>
      <c r="FN11" s="0" t="n"/>
      <c r="FO11" s="0" t="n"/>
      <c r="FP11" s="0" t="n"/>
      <c r="FQ11" s="0" t="n"/>
      <c r="FR11" s="0" t="n"/>
      <c r="FS11" s="0" t="n"/>
      <c r="FT11" s="0" t="n"/>
      <c r="FU11" s="0" t="n"/>
      <c r="FV11" s="0" t="n"/>
      <c r="FW11" s="0" t="n"/>
      <c r="FX11" s="0" t="n"/>
      <c r="FY11" s="0" t="n"/>
      <c r="FZ11" s="0" t="n"/>
      <c r="GA11" s="0" t="n"/>
      <c r="GB11" s="0" t="n"/>
      <c r="GC11" s="0" t="n"/>
      <c r="GD11" s="0" t="n"/>
      <c r="GE11" s="0" t="n"/>
      <c r="GF11" s="0" t="n"/>
      <c r="GG11" s="0" t="n"/>
      <c r="GH11" s="0" t="n"/>
      <c r="GI11" s="0" t="n"/>
      <c r="GJ11" s="0" t="n"/>
      <c r="GK11" s="0" t="n"/>
      <c r="GL11" s="0" t="n"/>
      <c r="GM11" s="0" t="n"/>
      <c r="GN11" s="0" t="n"/>
      <c r="GO11" s="0" t="n"/>
      <c r="GP11" s="0" t="n"/>
      <c r="GQ11" s="0" t="n"/>
      <c r="GR11" s="0" t="n"/>
      <c r="GS11" s="0" t="n"/>
      <c r="GT11" s="0" t="n"/>
      <c r="GU11" s="0" t="n"/>
      <c r="GV11" s="0" t="n"/>
      <c r="GW11" s="0" t="n"/>
      <c r="GX11" s="0" t="n"/>
      <c r="GY11" s="0" t="n"/>
      <c r="GZ11" s="0" t="n"/>
      <c r="HA11" s="0" t="n"/>
      <c r="HB11" s="0" t="n"/>
      <c r="HC11" s="0" t="n"/>
      <c r="HD11" s="0" t="n"/>
      <c r="HE11" s="0" t="n"/>
      <c r="HF11" s="0" t="n"/>
      <c r="HG11" s="0" t="n"/>
      <c r="HH11" s="0" t="n"/>
      <c r="HI11" s="0" t="n"/>
      <c r="HJ11" s="0" t="n"/>
      <c r="HK11" s="0" t="n"/>
      <c r="HL11" s="0" t="n"/>
      <c r="HM11" s="0" t="n"/>
      <c r="HN11" s="0" t="n"/>
      <c r="HO11" s="0" t="n"/>
      <c r="HP11" s="0" t="n"/>
      <c r="HQ11" s="0" t="n"/>
      <c r="HR11" s="0" t="n"/>
      <c r="HS11" s="0" t="n"/>
      <c r="HT11" s="0" t="n"/>
      <c r="HU11" s="0" t="n"/>
      <c r="HV11" s="0" t="n"/>
      <c r="HW11" s="0" t="n"/>
      <c r="HX11" s="0" t="n"/>
      <c r="HY11" s="0" t="n"/>
      <c r="HZ11" s="0" t="n"/>
      <c r="IA11" s="0" t="n"/>
      <c r="IB11" s="0" t="n"/>
      <c r="IC11" s="0" t="n"/>
      <c r="ID11" s="0" t="n"/>
      <c r="IE11" s="0" t="n"/>
      <c r="IF11" s="0" t="n"/>
      <c r="IG11" s="0" t="n"/>
      <c r="IH11" s="0" t="n"/>
      <c r="II11" s="0" t="n"/>
      <c r="IJ11" s="0" t="n"/>
      <c r="IK11" s="0" t="n"/>
      <c r="IL11" s="0" t="n"/>
      <c r="IM11" s="0" t="n"/>
      <c r="IN11" s="0" t="n"/>
      <c r="IO11" s="0" t="n"/>
      <c r="IP11" s="0" t="n"/>
      <c r="IQ11" s="0" t="n"/>
      <c r="IR11" s="0" t="n"/>
      <c r="IS11" s="0" t="n"/>
      <c r="IT11" s="0" t="n"/>
      <c r="IU11" s="0" t="n"/>
      <c r="IV11" s="0" t="n"/>
      <c r="IW11" s="0" t="n"/>
      <c r="IX11" s="0" t="n"/>
      <c r="IY11" s="0" t="n"/>
      <c r="IZ11" s="0" t="n"/>
      <c r="JA11" s="0" t="n"/>
      <c r="JB11" s="0" t="n"/>
      <c r="JC11" s="0" t="n"/>
      <c r="JD11" s="0" t="n"/>
      <c r="JE11" s="0" t="n"/>
      <c r="JF11" s="0" t="n"/>
      <c r="JG11" s="0" t="n"/>
      <c r="JH11" s="0" t="n"/>
      <c r="JI11" s="0" t="n"/>
      <c r="JJ11" s="0" t="n"/>
      <c r="JK11" s="0" t="n"/>
      <c r="JL11" s="0" t="n"/>
      <c r="JM11" s="0" t="n"/>
      <c r="JN11" s="0" t="n"/>
      <c r="JO11" s="0" t="n"/>
      <c r="JP11" s="0" t="n"/>
      <c r="JQ11" s="0" t="n"/>
      <c r="JR11" s="0" t="n"/>
      <c r="JS11" s="0" t="n"/>
      <c r="JT11" s="0" t="n"/>
      <c r="JU11" s="0" t="n"/>
      <c r="JV11" s="0" t="n"/>
      <c r="JW11" s="0" t="n"/>
      <c r="JX11" s="0" t="n"/>
      <c r="JY11" s="0" t="n"/>
      <c r="JZ11" s="0" t="n"/>
      <c r="KA11" s="0" t="n"/>
      <c r="KB11" s="0" t="n"/>
      <c r="KC11" s="0" t="n"/>
      <c r="KD11" s="0" t="n"/>
      <c r="KE11" s="0" t="n"/>
      <c r="KF11" s="0" t="n"/>
      <c r="KG11" s="0" t="n"/>
      <c r="KH11" s="0" t="n"/>
      <c r="KI11" s="0" t="n"/>
      <c r="KJ11" s="0" t="n"/>
      <c r="KK11" s="0" t="n"/>
      <c r="KL11" s="0" t="n"/>
      <c r="KM11" s="0" t="n"/>
      <c r="KN11" s="0" t="n"/>
      <c r="KO11" s="0" t="n"/>
      <c r="KP11" s="0" t="n"/>
      <c r="KQ11" s="0" t="n"/>
      <c r="KR11" s="0" t="n"/>
      <c r="KS11" s="0" t="n"/>
      <c r="KT11" s="0" t="n"/>
      <c r="KU11" s="0" t="n"/>
      <c r="KV11" s="0" t="n"/>
      <c r="KW11" s="0" t="n"/>
      <c r="KX11" s="0" t="n"/>
      <c r="KY11" s="0" t="n"/>
      <c r="KZ11" s="0" t="n"/>
      <c r="LA11" s="0" t="n"/>
      <c r="LB11" s="0" t="n"/>
      <c r="LC11" s="0" t="n"/>
      <c r="LD11" s="0" t="n"/>
      <c r="LE11" s="0" t="n"/>
      <c r="LF11" s="0" t="n"/>
      <c r="LG11" s="0" t="n"/>
      <c r="LH11" s="0" t="n"/>
      <c r="LI11" s="0" t="n"/>
      <c r="LJ11" s="0" t="n"/>
      <c r="LK11" s="0" t="n"/>
      <c r="LL11" s="0" t="n"/>
      <c r="LM11" s="0" t="n"/>
      <c r="LN11" s="0" t="n"/>
      <c r="LO11" s="0" t="n"/>
      <c r="LP11" s="0" t="n"/>
      <c r="LQ11" s="0" t="n"/>
      <c r="LR11" s="0" t="n"/>
      <c r="LS11" s="0" t="n"/>
      <c r="LT11" s="0" t="n"/>
      <c r="LU11" s="0" t="n"/>
      <c r="LV11" s="0" t="n"/>
      <c r="LW11" s="0" t="n"/>
      <c r="LX11" s="0" t="n"/>
      <c r="LY11" s="0" t="n"/>
      <c r="LZ11" s="0" t="n"/>
      <c r="MA11" s="0" t="n"/>
      <c r="MB11" s="0" t="n"/>
      <c r="MC11" s="0" t="n"/>
      <c r="MD11" s="0" t="n"/>
      <c r="ME11" s="0" t="n"/>
      <c r="MF11" s="0" t="n"/>
      <c r="MG11" s="0" t="n"/>
      <c r="MH11" s="0" t="n"/>
      <c r="MI11" s="0" t="n"/>
      <c r="MJ11" s="0" t="n"/>
      <c r="MK11" s="0" t="n"/>
      <c r="ML11" s="0" t="n"/>
      <c r="MM11" s="0" t="n"/>
      <c r="MN11" s="0" t="n"/>
      <c r="MO11" s="0" t="n"/>
      <c r="MP11" s="0" t="n"/>
      <c r="MQ11" s="0" t="n"/>
      <c r="MR11" s="0" t="n"/>
      <c r="MS11" s="0" t="n"/>
      <c r="MT11" s="0" t="n"/>
      <c r="MU11" s="0" t="n"/>
      <c r="MV11" s="0" t="n"/>
      <c r="MW11" s="0" t="n"/>
      <c r="MX11" s="0" t="n"/>
      <c r="MY11" s="0" t="n"/>
      <c r="MZ11" s="0" t="n"/>
      <c r="NA11" s="0" t="n"/>
      <c r="NB11" s="0" t="n"/>
      <c r="NC11" s="0" t="n"/>
      <c r="ND11" s="0" t="n"/>
      <c r="NE11" s="0" t="n"/>
      <c r="NF11" s="0" t="n"/>
      <c r="NG11" s="0" t="n"/>
      <c r="NH11" s="0" t="n"/>
      <c r="NI11" s="0" t="n"/>
      <c r="NJ11" s="0" t="n"/>
      <c r="NK11" s="0" t="n"/>
      <c r="NL11" s="0" t="n"/>
      <c r="NM11" s="0" t="n"/>
      <c r="NN11" s="0" t="n"/>
      <c r="NO11" s="0" t="n"/>
      <c r="NP11" s="0" t="n"/>
      <c r="NQ11" s="0" t="n"/>
      <c r="NR11" s="0" t="n"/>
      <c r="NS11" s="0" t="n"/>
      <c r="NT11" s="0" t="n"/>
      <c r="NU11" s="0" t="n"/>
      <c r="NV11" s="0" t="n"/>
      <c r="NW11" s="0" t="n"/>
      <c r="NX11" s="0" t="n"/>
      <c r="NY11" s="0" t="n"/>
      <c r="NZ11" s="0" t="n"/>
      <c r="OA11" s="0" t="n"/>
      <c r="OB11" s="0" t="n"/>
      <c r="OC11" s="0" t="n"/>
      <c r="OD11" s="0" t="n"/>
      <c r="OE11" s="0" t="n"/>
      <c r="OF11" s="0" t="n"/>
      <c r="OG11" s="0" t="n"/>
      <c r="OH11" s="0" t="n"/>
      <c r="OI11" s="0" t="n"/>
      <c r="OJ11" s="0" t="n"/>
      <c r="OK11" s="0" t="n"/>
      <c r="OL11" s="0" t="n"/>
      <c r="OM11" s="0" t="n"/>
      <c r="ON11" s="0" t="n"/>
      <c r="OO11" s="0" t="n"/>
      <c r="OP11" s="0" t="n"/>
      <c r="OQ11" s="0" t="n"/>
      <c r="OR11" s="0" t="n"/>
      <c r="OS11" s="0" t="n"/>
      <c r="OT11" s="0" t="n"/>
      <c r="OU11" s="0" t="n"/>
      <c r="OV11" s="0" t="n"/>
      <c r="OW11" s="0" t="n"/>
      <c r="OX11" s="0" t="n"/>
      <c r="OY11" s="0" t="n"/>
      <c r="OZ11" s="0" t="n"/>
      <c r="PA11" s="0" t="n"/>
      <c r="PB11" s="0" t="n"/>
      <c r="PC11" s="0" t="n"/>
      <c r="PD11" s="0" t="n"/>
      <c r="PE11" s="0" t="n"/>
      <c r="PF11" s="0" t="n"/>
      <c r="PG11" s="0" t="n"/>
      <c r="PH11" s="0" t="n"/>
      <c r="PI11" s="0" t="n"/>
      <c r="PJ11" s="0" t="n"/>
      <c r="PK11" s="0" t="n"/>
      <c r="PL11" s="0" t="n"/>
      <c r="PM11" s="0" t="n"/>
      <c r="PN11" s="0" t="n"/>
      <c r="PO11" s="0" t="n"/>
      <c r="PP11" s="0" t="n"/>
      <c r="PQ11" s="0" t="n"/>
      <c r="PR11" s="0" t="n"/>
      <c r="PS11" s="0" t="n"/>
      <c r="PT11" s="0" t="n"/>
      <c r="PU11" s="0" t="n"/>
      <c r="PV11" s="0" t="n"/>
      <c r="PW11" s="0" t="n"/>
      <c r="PX11" s="0" t="n"/>
      <c r="PY11" s="0" t="n"/>
      <c r="PZ11" s="0" t="n"/>
      <c r="QA11" s="0" t="n"/>
      <c r="QB11" s="0" t="n"/>
      <c r="QC11" s="0" t="n"/>
      <c r="QD11" s="0" t="n"/>
      <c r="QE11" s="0" t="n"/>
      <c r="QF11" s="0" t="n"/>
      <c r="QG11" s="0" t="n"/>
      <c r="QH11" s="0" t="n"/>
      <c r="QI11" s="0" t="n"/>
      <c r="QJ11" s="0" t="n"/>
      <c r="QK11" s="0" t="n"/>
      <c r="QL11" s="0" t="n"/>
      <c r="QM11" s="0" t="n"/>
      <c r="QN11" s="0" t="n"/>
      <c r="QO11" s="0" t="n"/>
      <c r="QP11" s="0" t="n"/>
      <c r="QQ11" s="0" t="n"/>
      <c r="QR11" s="0" t="n"/>
      <c r="QS11" s="0" t="n"/>
      <c r="QT11" s="0" t="n"/>
      <c r="QU11" s="0" t="n"/>
      <c r="QV11" s="0" t="n"/>
      <c r="QW11" s="0" t="n"/>
      <c r="QX11" s="0" t="n"/>
      <c r="QY11" s="0" t="n"/>
      <c r="QZ11" s="0" t="n"/>
      <c r="RA11" s="0" t="n"/>
      <c r="RB11" s="0" t="n"/>
      <c r="RC11" s="0" t="n"/>
      <c r="RD11" s="0" t="n"/>
      <c r="RE11" s="0" t="n"/>
      <c r="RF11" s="0" t="n"/>
      <c r="RG11" s="0" t="n"/>
      <c r="RH11" s="0" t="n"/>
      <c r="RI11" s="0" t="n"/>
      <c r="RJ11" s="0" t="n"/>
      <c r="RK11" s="0" t="n"/>
      <c r="RL11" s="0" t="n"/>
      <c r="RM11" s="0" t="n"/>
      <c r="RN11" s="0" t="n"/>
      <c r="RO11" s="0" t="n"/>
      <c r="RP11" s="0" t="n"/>
      <c r="RQ11" s="0" t="n"/>
      <c r="RR11" s="0" t="n"/>
      <c r="RS11" s="0" t="n"/>
      <c r="RT11" s="0" t="n"/>
      <c r="RU11" s="0" t="n"/>
      <c r="RV11" s="0" t="n"/>
      <c r="RW11" s="0" t="n"/>
      <c r="RX11" s="0" t="n"/>
      <c r="RY11" s="0" t="n"/>
      <c r="RZ11" s="0" t="n"/>
      <c r="SA11" s="0" t="n"/>
      <c r="SB11" s="0" t="n"/>
      <c r="SC11" s="0" t="n"/>
      <c r="SD11" s="0" t="n"/>
      <c r="SE11" s="0" t="n"/>
      <c r="SF11" s="0" t="n"/>
      <c r="SG11" s="0" t="n"/>
      <c r="SH11" s="0" t="n"/>
      <c r="SI11" s="0" t="n"/>
      <c r="SJ11" s="0" t="n"/>
      <c r="SK11" s="0" t="n"/>
      <c r="SL11" s="0" t="n"/>
      <c r="SM11" s="0" t="n"/>
      <c r="SN11" s="0" t="n"/>
      <c r="SO11" s="0" t="n"/>
      <c r="SP11" s="0" t="n"/>
      <c r="SQ11" s="0" t="n"/>
      <c r="SR11" s="0" t="n"/>
      <c r="SS11" s="0" t="n"/>
      <c r="ST11" s="0" t="n"/>
      <c r="SU11" s="0" t="n"/>
      <c r="SV11" s="0" t="n"/>
      <c r="SW11" s="0" t="n"/>
      <c r="SX11" s="0" t="n"/>
      <c r="SY11" s="0" t="n"/>
      <c r="SZ11" s="0" t="n"/>
      <c r="TA11" s="0" t="n"/>
      <c r="TB11" s="0" t="n"/>
      <c r="TC11" s="0" t="n"/>
      <c r="TD11" s="0" t="n"/>
      <c r="TE11" s="0" t="n"/>
      <c r="TF11" s="0" t="n"/>
      <c r="TG11" s="0" t="n"/>
      <c r="TH11" s="0" t="n"/>
      <c r="TI11" s="0" t="n"/>
      <c r="TJ11" s="0" t="n"/>
      <c r="TK11" s="0" t="n"/>
      <c r="TL11" s="0" t="n"/>
      <c r="TM11" s="0" t="n"/>
      <c r="TN11" s="0" t="n"/>
      <c r="TO11" s="0" t="n"/>
      <c r="TP11" s="0" t="n"/>
      <c r="TQ11" s="0" t="n"/>
      <c r="TR11" s="0" t="n"/>
      <c r="TS11" s="0" t="n"/>
      <c r="TT11" s="0" t="n"/>
      <c r="TU11" s="0" t="n"/>
      <c r="TV11" s="0" t="n"/>
      <c r="TW11" s="0" t="n"/>
      <c r="TX11" s="0" t="n"/>
      <c r="TY11" s="0" t="n"/>
      <c r="TZ11" s="0" t="n"/>
      <c r="UA11" s="0" t="n"/>
      <c r="UB11" s="0" t="n"/>
      <c r="UC11" s="0" t="n"/>
      <c r="UD11" s="0" t="n"/>
      <c r="UE11" s="0" t="n"/>
      <c r="UF11" s="0" t="n"/>
      <c r="UG11" s="0" t="n"/>
      <c r="UH11" s="0" t="n"/>
      <c r="UI11" s="0" t="n"/>
      <c r="UJ11" s="0" t="n"/>
      <c r="UK11" s="0" t="n"/>
      <c r="UL11" s="0" t="n"/>
      <c r="UM11" s="0" t="n"/>
      <c r="UN11" s="0" t="n"/>
      <c r="UO11" s="0" t="n"/>
      <c r="UP11" s="0" t="n"/>
      <c r="UQ11" s="0" t="n"/>
      <c r="UR11" s="0" t="n"/>
      <c r="US11" s="0" t="n"/>
      <c r="UT11" s="0" t="n"/>
      <c r="UU11" s="0" t="n"/>
      <c r="UV11" s="0" t="n"/>
      <c r="UW11" s="0" t="n"/>
      <c r="UX11" s="0" t="n"/>
      <c r="UY11" s="0" t="n"/>
      <c r="UZ11" s="0" t="n"/>
      <c r="VA11" s="0" t="n"/>
      <c r="VB11" s="0" t="n"/>
      <c r="VC11" s="0" t="n"/>
      <c r="VD11" s="0" t="n"/>
      <c r="VE11" s="0" t="n"/>
      <c r="VF11" s="0" t="n"/>
      <c r="VG11" s="0" t="n"/>
      <c r="VH11" s="0" t="n"/>
      <c r="VI11" s="0" t="n"/>
      <c r="VJ11" s="0" t="n"/>
      <c r="VK11" s="0" t="n"/>
      <c r="VL11" s="0" t="n"/>
      <c r="VM11" s="0" t="n"/>
      <c r="VN11" s="0" t="n"/>
      <c r="VO11" s="0" t="n"/>
      <c r="VP11" s="0" t="n"/>
      <c r="VQ11" s="0" t="n"/>
      <c r="VR11" s="0" t="n"/>
      <c r="VS11" s="0" t="n"/>
      <c r="VT11" s="0" t="n"/>
      <c r="VU11" s="0" t="n"/>
      <c r="VV11" s="0" t="n"/>
      <c r="VW11" s="0" t="n"/>
      <c r="VX11" s="0" t="n"/>
      <c r="VY11" s="0" t="n"/>
      <c r="VZ11" s="0" t="n"/>
      <c r="WA11" s="0" t="n"/>
      <c r="WB11" s="0" t="n"/>
      <c r="WC11" s="0" t="n"/>
      <c r="WD11" s="0" t="n"/>
      <c r="WE11" s="0" t="n"/>
      <c r="WF11" s="0" t="n"/>
      <c r="WG11" s="0" t="n"/>
      <c r="WH11" s="0" t="n"/>
      <c r="WI11" s="0" t="n"/>
      <c r="WJ11" s="0" t="n"/>
      <c r="WK11" s="0" t="n"/>
      <c r="WL11" s="0" t="n"/>
      <c r="WM11" s="0" t="n"/>
      <c r="WN11" s="0" t="n"/>
      <c r="WO11" s="0" t="n"/>
      <c r="WP11" s="0" t="n"/>
      <c r="WQ11" s="0" t="n"/>
      <c r="WR11" s="0" t="n"/>
      <c r="WS11" s="0" t="n"/>
      <c r="WT11" s="0" t="n"/>
      <c r="WU11" s="0" t="n"/>
      <c r="WV11" s="0" t="n"/>
      <c r="WW11" s="0" t="n"/>
      <c r="WX11" s="0" t="n"/>
      <c r="WY11" s="0" t="n"/>
      <c r="WZ11" s="0" t="n"/>
      <c r="XA11" s="0" t="n"/>
      <c r="XB11" s="0" t="n"/>
      <c r="XC11" s="0" t="n"/>
      <c r="XD11" s="0" t="n"/>
      <c r="XE11" s="0" t="n"/>
      <c r="XF11" s="0" t="n"/>
      <c r="XG11" s="0" t="n"/>
      <c r="XH11" s="0" t="n"/>
      <c r="XI11" s="0" t="n"/>
      <c r="XJ11" s="0" t="n"/>
      <c r="XK11" s="0" t="n"/>
      <c r="XL11" s="0" t="n"/>
      <c r="XM11" s="0" t="n"/>
      <c r="XN11" s="0" t="n"/>
      <c r="XO11" s="0" t="n"/>
      <c r="XP11" s="0" t="n"/>
      <c r="XQ11" s="0" t="n"/>
      <c r="XR11" s="0" t="n"/>
      <c r="XS11" s="0" t="n"/>
      <c r="XT11" s="0" t="n"/>
      <c r="XU11" s="0" t="n"/>
      <c r="XV11" s="0" t="n"/>
      <c r="XW11" s="0" t="n"/>
      <c r="XX11" s="0" t="n"/>
      <c r="XY11" s="0" t="n"/>
      <c r="XZ11" s="0" t="n"/>
      <c r="YA11" s="0" t="n"/>
      <c r="YB11" s="0" t="n"/>
      <c r="YC11" s="0" t="n"/>
      <c r="YD11" s="0" t="n"/>
      <c r="YE11" s="0" t="n"/>
      <c r="YF11" s="0" t="n"/>
      <c r="YG11" s="0" t="n"/>
      <c r="YH11" s="0" t="n"/>
      <c r="YI11" s="0" t="n"/>
      <c r="YJ11" s="0" t="n"/>
      <c r="YK11" s="0" t="n"/>
      <c r="YL11" s="0" t="n"/>
      <c r="YM11" s="0" t="n"/>
      <c r="YN11" s="0" t="n"/>
      <c r="YO11" s="0" t="n"/>
      <c r="YP11" s="0" t="n"/>
      <c r="YQ11" s="0" t="n"/>
      <c r="YR11" s="0" t="n"/>
      <c r="YS11" s="0" t="n"/>
      <c r="YT11" s="0" t="n"/>
      <c r="YU11" s="0" t="n"/>
      <c r="YV11" s="0" t="n"/>
      <c r="YW11" s="0" t="n"/>
      <c r="YX11" s="0" t="n"/>
      <c r="YY11" s="0" t="n"/>
      <c r="YZ11" s="0" t="n"/>
      <c r="ZA11" s="0" t="n"/>
      <c r="ZB11" s="0" t="n"/>
      <c r="ZC11" s="0" t="n"/>
      <c r="ZD11" s="0" t="n"/>
      <c r="ZE11" s="0" t="n"/>
      <c r="ZF11" s="0" t="n"/>
      <c r="ZG11" s="0" t="n"/>
      <c r="ZH11" s="0" t="n"/>
      <c r="ZI11" s="0" t="n"/>
      <c r="ZJ11" s="0" t="n"/>
      <c r="ZK11" s="0" t="n"/>
      <c r="ZL11" s="0" t="n"/>
      <c r="ZM11" s="0" t="n"/>
      <c r="ZN11" s="0" t="n"/>
      <c r="ZO11" s="0" t="n"/>
      <c r="ZP11" s="0" t="n"/>
      <c r="ZQ11" s="0" t="n"/>
      <c r="ZR11" s="0" t="n"/>
      <c r="ZS11" s="0" t="n"/>
      <c r="ZT11" s="0" t="n"/>
      <c r="ZU11" s="0" t="n"/>
      <c r="ZV11" s="0" t="n"/>
      <c r="ZW11" s="0" t="n"/>
      <c r="ZX11" s="0" t="n"/>
      <c r="ZY11" s="0" t="n"/>
      <c r="ZZ11" s="0" t="n"/>
      <c r="AAA11" s="0" t="n"/>
      <c r="AAB11" s="0" t="n"/>
      <c r="AAC11" s="0" t="n"/>
      <c r="AAD11" s="0" t="n"/>
      <c r="AAE11" s="0" t="n"/>
      <c r="AAF11" s="0" t="n"/>
      <c r="AAG11" s="0" t="n"/>
      <c r="AAH11" s="0" t="n"/>
      <c r="AAI11" s="0" t="n"/>
      <c r="AAJ11" s="0" t="n"/>
      <c r="AAK11" s="0" t="n"/>
      <c r="AAL11" s="0" t="n"/>
      <c r="AAM11" s="0" t="n"/>
      <c r="AAN11" s="0" t="n"/>
      <c r="AAO11" s="0" t="n"/>
      <c r="AAP11" s="0" t="n"/>
      <c r="AAQ11" s="0" t="n"/>
      <c r="AAR11" s="0" t="n"/>
      <c r="AAS11" s="0" t="n"/>
      <c r="AAT11" s="0" t="n"/>
      <c r="AAU11" s="0" t="n"/>
      <c r="AAV11" s="0" t="n"/>
      <c r="AAW11" s="0" t="n"/>
      <c r="AAX11" s="0" t="n"/>
      <c r="AAY11" s="0" t="n"/>
      <c r="AAZ11" s="0" t="n"/>
      <c r="ABA11" s="0" t="n"/>
      <c r="ABB11" s="0" t="n"/>
      <c r="ABC11" s="0" t="n"/>
      <c r="ABD11" s="0" t="n"/>
      <c r="ABE11" s="0" t="n"/>
      <c r="ABF11" s="0" t="n"/>
      <c r="ABG11" s="0" t="n"/>
      <c r="ABH11" s="0" t="n"/>
      <c r="ABI11" s="0" t="n"/>
      <c r="ABJ11" s="0" t="n"/>
      <c r="ABK11" s="0" t="n"/>
      <c r="ABL11" s="0" t="n"/>
      <c r="ABM11" s="0" t="n"/>
      <c r="ABN11" s="0" t="n"/>
      <c r="ABO11" s="0" t="n"/>
      <c r="ABP11" s="0" t="n"/>
      <c r="ABQ11" s="0" t="n"/>
      <c r="ABR11" s="0" t="n"/>
      <c r="ABS11" s="0" t="n"/>
      <c r="ABT11" s="0" t="n"/>
      <c r="ABU11" s="0" t="n"/>
      <c r="ABV11" s="0" t="n"/>
      <c r="ABW11" s="0" t="n"/>
      <c r="ABX11" s="0" t="n"/>
      <c r="ABY11" s="0" t="n"/>
      <c r="ABZ11" s="0" t="n"/>
      <c r="ACA11" s="0" t="n"/>
      <c r="ACB11" s="0" t="n"/>
      <c r="ACC11" s="0" t="n"/>
      <c r="ACD11" s="0" t="n"/>
      <c r="ACE11" s="0" t="n"/>
      <c r="ACF11" s="0" t="n"/>
      <c r="ACG11" s="0" t="n"/>
      <c r="ACH11" s="0" t="n"/>
      <c r="ACI11" s="0" t="n"/>
      <c r="ACJ11" s="0" t="n"/>
      <c r="ACK11" s="0" t="n"/>
      <c r="ACL11" s="0" t="n"/>
      <c r="ACM11" s="0" t="n"/>
      <c r="ACN11" s="0" t="n"/>
      <c r="ACO11" s="0" t="n"/>
      <c r="ACP11" s="0" t="n"/>
      <c r="ACQ11" s="0" t="n"/>
      <c r="ACR11" s="0" t="n"/>
      <c r="ACS11" s="0" t="n"/>
      <c r="ACT11" s="0" t="n"/>
      <c r="ACU11" s="0" t="n"/>
      <c r="ACV11" s="0" t="n"/>
      <c r="ACW11" s="0" t="n"/>
      <c r="ACX11" s="0" t="n"/>
      <c r="ACY11" s="0" t="n"/>
      <c r="ACZ11" s="0" t="n"/>
      <c r="ADA11" s="0" t="n"/>
      <c r="ADB11" s="0" t="n"/>
      <c r="ADC11" s="0" t="n"/>
      <c r="ADD11" s="0" t="n"/>
      <c r="ADE11" s="0" t="n"/>
      <c r="ADF11" s="0" t="n"/>
      <c r="ADG11" s="0" t="n"/>
      <c r="ADH11" s="0" t="n"/>
      <c r="ADI11" s="0" t="n"/>
      <c r="ADJ11" s="0" t="n"/>
      <c r="ADK11" s="0" t="n"/>
      <c r="ADL11" s="0" t="n"/>
      <c r="ADM11" s="0" t="n"/>
      <c r="ADN11" s="0" t="n"/>
      <c r="ADO11" s="0" t="n"/>
      <c r="ADP11" s="0" t="n"/>
      <c r="ADQ11" s="0" t="n"/>
      <c r="ADR11" s="0" t="n"/>
      <c r="ADS11" s="0" t="n"/>
      <c r="ADT11" s="0" t="n"/>
      <c r="ADU11" s="0" t="n"/>
      <c r="ADV11" s="0" t="n"/>
      <c r="ADW11" s="0" t="n"/>
      <c r="ADX11" s="0" t="n"/>
      <c r="ADY11" s="0" t="n"/>
      <c r="ADZ11" s="0" t="n"/>
      <c r="AEA11" s="0" t="n"/>
      <c r="AEB11" s="0" t="n"/>
      <c r="AEC11" s="0" t="n"/>
      <c r="AED11" s="0" t="n"/>
      <c r="AEE11" s="0" t="n"/>
      <c r="AEF11" s="0" t="n"/>
      <c r="AEG11" s="0" t="n"/>
      <c r="AEH11" s="0" t="n"/>
      <c r="AEI11" s="0" t="n"/>
      <c r="AEJ11" s="0" t="n"/>
      <c r="AEK11" s="0" t="n"/>
      <c r="AEL11" s="0" t="n"/>
      <c r="AEM11" s="0" t="n"/>
      <c r="AEN11" s="0" t="n"/>
      <c r="AEO11" s="0" t="n"/>
      <c r="AEP11" s="0" t="n"/>
      <c r="AEQ11" s="0" t="n"/>
      <c r="AER11" s="0" t="n"/>
      <c r="AES11" s="0" t="n"/>
      <c r="AET11" s="0" t="n"/>
      <c r="AEU11" s="0" t="n"/>
      <c r="AEV11" s="0" t="n"/>
      <c r="AEW11" s="0" t="n"/>
      <c r="AEX11" s="0" t="n"/>
      <c r="AEY11" s="0" t="n"/>
      <c r="AEZ11" s="0" t="n"/>
      <c r="AFA11" s="0" t="n"/>
      <c r="AFB11" s="0" t="n"/>
      <c r="AFC11" s="0" t="n"/>
      <c r="AFD11" s="0" t="n"/>
      <c r="AFE11" s="0" t="n"/>
      <c r="AFF11" s="0" t="n"/>
      <c r="AFG11" s="0" t="n"/>
      <c r="AFH11" s="0" t="n"/>
      <c r="AFI11" s="0" t="n"/>
      <c r="AFJ11" s="0" t="n"/>
      <c r="AFK11" s="0" t="n"/>
      <c r="AFL11" s="0" t="n"/>
      <c r="AFM11" s="0" t="n"/>
      <c r="AFN11" s="0" t="n"/>
      <c r="AFO11" s="0" t="n"/>
      <c r="AFP11" s="0" t="n"/>
      <c r="AFQ11" s="0" t="n"/>
      <c r="AFR11" s="0" t="n"/>
      <c r="AFS11" s="0" t="n"/>
      <c r="AFT11" s="0" t="n"/>
      <c r="AFU11" s="0" t="n"/>
      <c r="AFV11" s="0" t="n"/>
      <c r="AFW11" s="0" t="n"/>
      <c r="AFX11" s="0" t="n"/>
      <c r="AFY11" s="0" t="n"/>
      <c r="AFZ11" s="0" t="n"/>
      <c r="AGA11" s="0" t="n"/>
      <c r="AGB11" s="0" t="n"/>
      <c r="AGC11" s="0" t="n"/>
      <c r="AGD11" s="0" t="n"/>
      <c r="AGE11" s="0" t="n"/>
      <c r="AGF11" s="0" t="n"/>
      <c r="AGG11" s="0" t="n"/>
      <c r="AGH11" s="0" t="n"/>
      <c r="AGI11" s="0" t="n"/>
      <c r="AGJ11" s="0" t="n"/>
      <c r="AGK11" s="0" t="n"/>
      <c r="AGL11" s="0" t="n"/>
      <c r="AGM11" s="0" t="n"/>
      <c r="AGN11" s="0" t="n"/>
      <c r="AGO11" s="0" t="n"/>
      <c r="AGP11" s="0" t="n"/>
      <c r="AGQ11" s="0" t="n"/>
      <c r="AGR11" s="0" t="n"/>
      <c r="AGS11" s="0" t="n"/>
      <c r="AGT11" s="0" t="n"/>
      <c r="AGU11" s="0" t="n"/>
      <c r="AGV11" s="0" t="n"/>
      <c r="AGW11" s="0" t="n"/>
      <c r="AGX11" s="0" t="n"/>
      <c r="AGY11" s="0" t="n"/>
      <c r="AGZ11" s="0" t="n"/>
      <c r="AHA11" s="0" t="n"/>
      <c r="AHB11" s="0" t="n"/>
      <c r="AHC11" s="0" t="n"/>
      <c r="AHD11" s="0" t="n"/>
      <c r="AHE11" s="0" t="n"/>
      <c r="AHF11" s="0" t="n"/>
      <c r="AHG11" s="0" t="n"/>
      <c r="AHH11" s="0" t="n"/>
      <c r="AHI11" s="0" t="n"/>
      <c r="AHJ11" s="0" t="n"/>
      <c r="AHK11" s="0" t="n"/>
      <c r="AHL11" s="0" t="n"/>
      <c r="AHM11" s="0" t="n"/>
      <c r="AHN11" s="0" t="n"/>
      <c r="AHO11" s="0" t="n"/>
      <c r="AHP11" s="0" t="n"/>
      <c r="AHQ11" s="0" t="n"/>
      <c r="AHR11" s="0" t="n"/>
      <c r="AHS11" s="0" t="n"/>
      <c r="AHT11" s="0" t="n"/>
      <c r="AHU11" s="0" t="n"/>
      <c r="AHV11" s="0" t="n"/>
      <c r="AHW11" s="0" t="n"/>
      <c r="AHX11" s="0" t="n"/>
      <c r="AHY11" s="0" t="n"/>
      <c r="AHZ11" s="0" t="n"/>
      <c r="AIA11" s="0" t="n"/>
      <c r="AIB11" s="0" t="n"/>
      <c r="AIC11" s="0" t="n"/>
      <c r="AID11" s="0" t="n"/>
      <c r="AIE11" s="0" t="n"/>
      <c r="AIF11" s="0" t="n"/>
      <c r="AIG11" s="0" t="n"/>
      <c r="AIH11" s="0" t="n"/>
      <c r="AII11" s="0" t="n"/>
      <c r="AIJ11" s="0" t="n"/>
      <c r="AIK11" s="0" t="n"/>
      <c r="AIL11" s="0" t="n"/>
      <c r="AIM11" s="0" t="n"/>
      <c r="AIN11" s="0" t="n"/>
      <c r="AIO11" s="0" t="n"/>
      <c r="AIP11" s="0" t="n"/>
      <c r="AIQ11" s="0" t="n"/>
      <c r="AIR11" s="0" t="n"/>
      <c r="AIS11" s="0" t="n"/>
      <c r="AIT11" s="0" t="n"/>
      <c r="AIU11" s="0" t="n"/>
      <c r="AIV11" s="0" t="n"/>
      <c r="AIW11" s="0" t="n"/>
      <c r="AIX11" s="0" t="n"/>
      <c r="AIY11" s="0" t="n"/>
      <c r="AIZ11" s="0" t="n"/>
      <c r="AJA11" s="0" t="n"/>
      <c r="AJB11" s="0" t="n"/>
      <c r="AJC11" s="0" t="n"/>
      <c r="AJD11" s="0" t="n"/>
      <c r="AJE11" s="0" t="n"/>
      <c r="AJF11" s="0" t="n"/>
      <c r="AJG11" s="0" t="n"/>
      <c r="AJH11" s="0" t="n"/>
      <c r="AJI11" s="0" t="n"/>
      <c r="AJJ11" s="0" t="n"/>
      <c r="AJK11" s="0" t="n"/>
      <c r="AJL11" s="0" t="n"/>
      <c r="AJM11" s="0" t="n"/>
      <c r="AJN11" s="0" t="n"/>
      <c r="AJO11" s="0" t="n"/>
      <c r="AJP11" s="0" t="n"/>
      <c r="AJQ11" s="0" t="n"/>
      <c r="AJR11" s="0" t="n"/>
      <c r="AJS11" s="0" t="n"/>
      <c r="AJT11" s="0" t="n"/>
      <c r="AJU11" s="0" t="n"/>
      <c r="AJV11" s="0" t="n"/>
      <c r="AJW11" s="0" t="n"/>
      <c r="AJX11" s="0" t="n"/>
      <c r="AJY11" s="0" t="n"/>
      <c r="AJZ11" s="0" t="n"/>
      <c r="AKA11" s="0" t="n"/>
      <c r="AKB11" s="0" t="n"/>
      <c r="AKC11" s="0" t="n"/>
      <c r="AKD11" s="0" t="n"/>
      <c r="AKE11" s="0" t="n"/>
      <c r="AKF11" s="0" t="n"/>
      <c r="AKG11" s="0" t="n"/>
      <c r="AKH11" s="0" t="n"/>
      <c r="AKI11" s="0" t="n"/>
      <c r="AKJ11" s="0" t="n"/>
      <c r="AKK11" s="0" t="n"/>
      <c r="AKL11" s="0" t="n"/>
      <c r="AKM11" s="0" t="n"/>
      <c r="AKN11" s="0" t="n"/>
      <c r="AKO11" s="0" t="n"/>
      <c r="AKP11" s="0" t="n"/>
      <c r="AKQ11" s="0" t="n"/>
      <c r="AKR11" s="0" t="n"/>
      <c r="AKS11" s="0" t="n"/>
      <c r="AKT11" s="0" t="n"/>
      <c r="AKU11" s="0" t="n"/>
      <c r="AKV11" s="0" t="n"/>
      <c r="AKW11" s="0" t="n"/>
      <c r="AKX11" s="0" t="n"/>
      <c r="AKY11" s="0" t="n"/>
      <c r="AKZ11" s="0" t="n"/>
      <c r="ALA11" s="0" t="n"/>
      <c r="ALB11" s="0" t="n"/>
      <c r="ALC11" s="0" t="n"/>
      <c r="ALD11" s="0" t="n"/>
      <c r="ALE11" s="0" t="n"/>
      <c r="ALF11" s="0" t="n"/>
      <c r="ALG11" s="0" t="n"/>
      <c r="ALH11" s="0" t="n"/>
      <c r="ALI11" s="0" t="n"/>
      <c r="ALJ11" s="0" t="n"/>
      <c r="ALK11" s="0" t="n"/>
      <c r="ALL11" s="0" t="n"/>
      <c r="ALM11" s="0" t="n"/>
      <c r="ALN11" s="0" t="n"/>
      <c r="ALO11" s="0" t="n"/>
      <c r="ALP11" s="0" t="n"/>
      <c r="ALQ11" s="0" t="n"/>
      <c r="ALR11" s="0" t="n"/>
      <c r="ALS11" s="0" t="n"/>
      <c r="ALT11" s="0" t="n"/>
      <c r="ALU11" s="0" t="n"/>
      <c r="ALV11" s="0" t="n"/>
      <c r="ALW11" s="0" t="n"/>
      <c r="ALX11" s="0" t="n"/>
      <c r="ALY11" s="0" t="n"/>
      <c r="ALZ11" s="0" t="n"/>
      <c r="AMA11" s="0" t="n"/>
      <c r="AMB11" s="0" t="n"/>
      <c r="AMC11" s="0" t="n"/>
      <c r="AMD11" s="0" t="n"/>
      <c r="AME11" s="0" t="n"/>
      <c r="AMF11" s="0" t="n"/>
      <c r="AMG11" s="0" t="n"/>
      <c r="AMH11" s="0" t="n"/>
      <c r="AMI11" s="0" t="n"/>
      <c r="AMJ11" s="0" t="n"/>
      <c r="AMK11" s="0" t="n"/>
    </row>
    <row outlineLevel="0" r="12">
      <c r="A12" s="81" t="s">
        <v>468</v>
      </c>
      <c r="B12" s="165" t="n">
        <v>106.61</v>
      </c>
      <c r="C12" s="165" t="n">
        <v>194.78</v>
      </c>
      <c r="D12" s="165" t="n">
        <v>65.34</v>
      </c>
      <c r="E12" s="165" t="n">
        <v>366.73</v>
      </c>
      <c r="K12" s="0" t="n"/>
      <c r="L12" s="0" t="n"/>
      <c r="M12" s="0" t="n"/>
      <c r="N12" s="0" t="n"/>
      <c r="O12" s="0" t="n"/>
      <c r="P12" s="0" t="n"/>
      <c r="Q12" s="0" t="n"/>
      <c r="R12" s="0" t="n"/>
      <c r="S12" s="0" t="n"/>
      <c r="T12" s="0" t="n"/>
      <c r="U12" s="0" t="n"/>
      <c r="V12" s="0" t="n"/>
      <c r="W12" s="0" t="n"/>
      <c r="X12" s="0" t="n"/>
      <c r="Y12" s="0" t="n"/>
      <c r="Z12" s="0" t="n"/>
      <c r="AA12" s="0" t="n"/>
      <c r="AB12" s="0" t="n"/>
      <c r="AC12" s="0" t="n"/>
      <c r="AD12" s="0" t="n"/>
      <c r="AE12" s="0" t="n"/>
      <c r="AF12" s="0" t="n"/>
      <c r="AG12" s="0" t="n"/>
      <c r="AH12" s="0" t="n"/>
      <c r="AI12" s="0" t="n"/>
      <c r="AJ12" s="0" t="n"/>
      <c r="AK12" s="0" t="n"/>
      <c r="AL12" s="0" t="n"/>
      <c r="AM12" s="0" t="n"/>
      <c r="AN12" s="0" t="n"/>
      <c r="AO12" s="0" t="n"/>
      <c r="AP12" s="0" t="n"/>
      <c r="AQ12" s="0" t="n"/>
      <c r="AR12" s="0" t="n"/>
      <c r="AS12" s="0" t="n"/>
      <c r="AT12" s="0" t="n"/>
      <c r="AU12" s="0" t="n"/>
      <c r="AV12" s="0" t="n"/>
      <c r="AW12" s="0" t="n"/>
      <c r="AX12" s="0" t="n"/>
      <c r="AY12" s="0" t="n"/>
      <c r="AZ12" s="0" t="n"/>
      <c r="BA12" s="0" t="n"/>
      <c r="BB12" s="0" t="n"/>
      <c r="BC12" s="0" t="n"/>
      <c r="BD12" s="0" t="n"/>
      <c r="BE12" s="0" t="n"/>
      <c r="BF12" s="0" t="n"/>
      <c r="BG12" s="0" t="n"/>
      <c r="BH12" s="0" t="n"/>
      <c r="BI12" s="0" t="n"/>
      <c r="BJ12" s="0" t="n"/>
      <c r="BK12" s="0" t="n"/>
      <c r="BL12" s="0" t="n"/>
      <c r="BM12" s="0" t="n"/>
      <c r="BN12" s="0" t="n"/>
      <c r="BO12" s="0" t="n"/>
      <c r="BP12" s="0" t="n"/>
      <c r="BQ12" s="0" t="n"/>
      <c r="BR12" s="0" t="n"/>
      <c r="BS12" s="0" t="n"/>
      <c r="BT12" s="0" t="n"/>
      <c r="BU12" s="0" t="n"/>
      <c r="BV12" s="0" t="n"/>
      <c r="BW12" s="0" t="n"/>
      <c r="BX12" s="0" t="n"/>
      <c r="BY12" s="0" t="n"/>
      <c r="BZ12" s="0" t="n"/>
      <c r="CA12" s="0" t="n"/>
      <c r="CB12" s="0" t="n"/>
      <c r="CC12" s="0" t="n"/>
      <c r="CD12" s="0" t="n"/>
      <c r="CE12" s="0" t="n"/>
      <c r="CF12" s="0" t="n"/>
      <c r="CG12" s="0" t="n"/>
      <c r="CH12" s="0" t="n"/>
      <c r="CI12" s="0" t="n"/>
      <c r="CJ12" s="0" t="n"/>
      <c r="CK12" s="0" t="n"/>
      <c r="CL12" s="0" t="n"/>
      <c r="CM12" s="0" t="n"/>
      <c r="CN12" s="0" t="n"/>
      <c r="CO12" s="0" t="n"/>
      <c r="CP12" s="0" t="n"/>
      <c r="CQ12" s="0" t="n"/>
      <c r="CR12" s="0" t="n"/>
      <c r="CS12" s="0" t="n"/>
      <c r="CT12" s="0" t="n"/>
      <c r="CU12" s="0" t="n"/>
      <c r="CV12" s="0" t="n"/>
      <c r="CW12" s="0" t="n"/>
      <c r="CX12" s="0" t="n"/>
      <c r="CY12" s="0" t="n"/>
      <c r="CZ12" s="0" t="n"/>
      <c r="DA12" s="0" t="n"/>
      <c r="DB12" s="0" t="n"/>
      <c r="DC12" s="0" t="n"/>
      <c r="DD12" s="0" t="n"/>
      <c r="DE12" s="0" t="n"/>
      <c r="DF12" s="0" t="n"/>
      <c r="DG12" s="0" t="n"/>
      <c r="DH12" s="0" t="n"/>
      <c r="DI12" s="0" t="n"/>
      <c r="DJ12" s="0" t="n"/>
      <c r="DK12" s="0" t="n"/>
      <c r="DL12" s="0" t="n"/>
      <c r="DM12" s="0" t="n"/>
      <c r="DN12" s="0" t="n"/>
      <c r="DO12" s="0" t="n"/>
      <c r="DP12" s="0" t="n"/>
      <c r="DQ12" s="0" t="n"/>
      <c r="DR12" s="0" t="n"/>
      <c r="DS12" s="0" t="n"/>
      <c r="DT12" s="0" t="n"/>
      <c r="DU12" s="0" t="n"/>
      <c r="DV12" s="0" t="n"/>
      <c r="DW12" s="0" t="n"/>
      <c r="DX12" s="0" t="n"/>
      <c r="DY12" s="0" t="n"/>
      <c r="DZ12" s="0" t="n"/>
      <c r="EA12" s="0" t="n"/>
      <c r="EB12" s="0" t="n"/>
      <c r="EC12" s="0" t="n"/>
      <c r="ED12" s="0" t="n"/>
      <c r="EE12" s="0" t="n"/>
      <c r="EF12" s="0" t="n"/>
      <c r="EG12" s="0" t="n"/>
      <c r="EH12" s="0" t="n"/>
      <c r="EI12" s="0" t="n"/>
      <c r="EJ12" s="0" t="n"/>
      <c r="EK12" s="0" t="n"/>
      <c r="EL12" s="0" t="n"/>
      <c r="EM12" s="0" t="n"/>
      <c r="EN12" s="0" t="n"/>
      <c r="EO12" s="0" t="n"/>
      <c r="EP12" s="0" t="n"/>
      <c r="EQ12" s="0" t="n"/>
      <c r="ER12" s="0" t="n"/>
      <c r="ES12" s="0" t="n"/>
      <c r="ET12" s="0" t="n"/>
      <c r="EU12" s="0" t="n"/>
      <c r="EV12" s="0" t="n"/>
      <c r="EW12" s="0" t="n"/>
      <c r="EX12" s="0" t="n"/>
      <c r="EY12" s="0" t="n"/>
      <c r="EZ12" s="0" t="n"/>
      <c r="FA12" s="0" t="n"/>
      <c r="FB12" s="0" t="n"/>
      <c r="FC12" s="0" t="n"/>
      <c r="FD12" s="0" t="n"/>
      <c r="FE12" s="0" t="n"/>
      <c r="FF12" s="0" t="n"/>
      <c r="FG12" s="0" t="n"/>
      <c r="FH12" s="0" t="n"/>
      <c r="FI12" s="0" t="n"/>
      <c r="FJ12" s="0" t="n"/>
      <c r="FK12" s="0" t="n"/>
      <c r="FL12" s="0" t="n"/>
      <c r="FM12" s="0" t="n"/>
      <c r="FN12" s="0" t="n"/>
      <c r="FO12" s="0" t="n"/>
      <c r="FP12" s="0" t="n"/>
      <c r="FQ12" s="0" t="n"/>
      <c r="FR12" s="0" t="n"/>
      <c r="FS12" s="0" t="n"/>
      <c r="FT12" s="0" t="n"/>
      <c r="FU12" s="0" t="n"/>
      <c r="FV12" s="0" t="n"/>
      <c r="FW12" s="0" t="n"/>
      <c r="FX12" s="0" t="n"/>
      <c r="FY12" s="0" t="n"/>
      <c r="FZ12" s="0" t="n"/>
      <c r="GA12" s="0" t="n"/>
      <c r="GB12" s="0" t="n"/>
      <c r="GC12" s="0" t="n"/>
      <c r="GD12" s="0" t="n"/>
      <c r="GE12" s="0" t="n"/>
      <c r="GF12" s="0" t="n"/>
      <c r="GG12" s="0" t="n"/>
      <c r="GH12" s="0" t="n"/>
      <c r="GI12" s="0" t="n"/>
      <c r="GJ12" s="0" t="n"/>
      <c r="GK12" s="0" t="n"/>
      <c r="GL12" s="0" t="n"/>
      <c r="GM12" s="0" t="n"/>
      <c r="GN12" s="0" t="n"/>
      <c r="GO12" s="0" t="n"/>
      <c r="GP12" s="0" t="n"/>
      <c r="GQ12" s="0" t="n"/>
      <c r="GR12" s="0" t="n"/>
      <c r="GS12" s="0" t="n"/>
      <c r="GT12" s="0" t="n"/>
      <c r="GU12" s="0" t="n"/>
      <c r="GV12" s="0" t="n"/>
      <c r="GW12" s="0" t="n"/>
      <c r="GX12" s="0" t="n"/>
      <c r="GY12" s="0" t="n"/>
      <c r="GZ12" s="0" t="n"/>
      <c r="HA12" s="0" t="n"/>
      <c r="HB12" s="0" t="n"/>
      <c r="HC12" s="0" t="n"/>
      <c r="HD12" s="0" t="n"/>
      <c r="HE12" s="0" t="n"/>
      <c r="HF12" s="0" t="n"/>
      <c r="HG12" s="0" t="n"/>
      <c r="HH12" s="0" t="n"/>
      <c r="HI12" s="0" t="n"/>
      <c r="HJ12" s="0" t="n"/>
      <c r="HK12" s="0" t="n"/>
      <c r="HL12" s="0" t="n"/>
      <c r="HM12" s="0" t="n"/>
      <c r="HN12" s="0" t="n"/>
      <c r="HO12" s="0" t="n"/>
      <c r="HP12" s="0" t="n"/>
      <c r="HQ12" s="0" t="n"/>
      <c r="HR12" s="0" t="n"/>
      <c r="HS12" s="0" t="n"/>
      <c r="HT12" s="0" t="n"/>
      <c r="HU12" s="0" t="n"/>
      <c r="HV12" s="0" t="n"/>
      <c r="HW12" s="0" t="n"/>
      <c r="HX12" s="0" t="n"/>
      <c r="HY12" s="0" t="n"/>
      <c r="HZ12" s="0" t="n"/>
      <c r="IA12" s="0" t="n"/>
      <c r="IB12" s="0" t="n"/>
      <c r="IC12" s="0" t="n"/>
      <c r="ID12" s="0" t="n"/>
      <c r="IE12" s="0" t="n"/>
      <c r="IF12" s="0" t="n"/>
      <c r="IG12" s="0" t="n"/>
      <c r="IH12" s="0" t="n"/>
      <c r="II12" s="0" t="n"/>
      <c r="IJ12" s="0" t="n"/>
      <c r="IK12" s="0" t="n"/>
      <c r="IL12" s="0" t="n"/>
      <c r="IM12" s="0" t="n"/>
      <c r="IN12" s="0" t="n"/>
      <c r="IO12" s="0" t="n"/>
      <c r="IP12" s="0" t="n"/>
      <c r="IQ12" s="0" t="n"/>
      <c r="IR12" s="0" t="n"/>
      <c r="IS12" s="0" t="n"/>
      <c r="IT12" s="0" t="n"/>
      <c r="IU12" s="0" t="n"/>
      <c r="IV12" s="0" t="n"/>
      <c r="IW12" s="0" t="n"/>
      <c r="IX12" s="0" t="n"/>
      <c r="IY12" s="0" t="n"/>
      <c r="IZ12" s="0" t="n"/>
      <c r="JA12" s="0" t="n"/>
      <c r="JB12" s="0" t="n"/>
      <c r="JC12" s="0" t="n"/>
      <c r="JD12" s="0" t="n"/>
      <c r="JE12" s="0" t="n"/>
      <c r="JF12" s="0" t="n"/>
      <c r="JG12" s="0" t="n"/>
      <c r="JH12" s="0" t="n"/>
      <c r="JI12" s="0" t="n"/>
      <c r="JJ12" s="0" t="n"/>
      <c r="JK12" s="0" t="n"/>
      <c r="JL12" s="0" t="n"/>
      <c r="JM12" s="0" t="n"/>
      <c r="JN12" s="0" t="n"/>
      <c r="JO12" s="0" t="n"/>
      <c r="JP12" s="0" t="n"/>
      <c r="JQ12" s="0" t="n"/>
      <c r="JR12" s="0" t="n"/>
      <c r="JS12" s="0" t="n"/>
      <c r="JT12" s="0" t="n"/>
      <c r="JU12" s="0" t="n"/>
      <c r="JV12" s="0" t="n"/>
      <c r="JW12" s="0" t="n"/>
      <c r="JX12" s="0" t="n"/>
      <c r="JY12" s="0" t="n"/>
      <c r="JZ12" s="0" t="n"/>
      <c r="KA12" s="0" t="n"/>
      <c r="KB12" s="0" t="n"/>
      <c r="KC12" s="0" t="n"/>
      <c r="KD12" s="0" t="n"/>
      <c r="KE12" s="0" t="n"/>
      <c r="KF12" s="0" t="n"/>
      <c r="KG12" s="0" t="n"/>
      <c r="KH12" s="0" t="n"/>
      <c r="KI12" s="0" t="n"/>
      <c r="KJ12" s="0" t="n"/>
      <c r="KK12" s="0" t="n"/>
      <c r="KL12" s="0" t="n"/>
      <c r="KM12" s="0" t="n"/>
      <c r="KN12" s="0" t="n"/>
      <c r="KO12" s="0" t="n"/>
      <c r="KP12" s="0" t="n"/>
      <c r="KQ12" s="0" t="n"/>
      <c r="KR12" s="0" t="n"/>
      <c r="KS12" s="0" t="n"/>
      <c r="KT12" s="0" t="n"/>
      <c r="KU12" s="0" t="n"/>
      <c r="KV12" s="0" t="n"/>
      <c r="KW12" s="0" t="n"/>
      <c r="KX12" s="0" t="n"/>
      <c r="KY12" s="0" t="n"/>
      <c r="KZ12" s="0" t="n"/>
      <c r="LA12" s="0" t="n"/>
      <c r="LB12" s="0" t="n"/>
      <c r="LC12" s="0" t="n"/>
      <c r="LD12" s="0" t="n"/>
      <c r="LE12" s="0" t="n"/>
      <c r="LF12" s="0" t="n"/>
      <c r="LG12" s="0" t="n"/>
      <c r="LH12" s="0" t="n"/>
      <c r="LI12" s="0" t="n"/>
      <c r="LJ12" s="0" t="n"/>
      <c r="LK12" s="0" t="n"/>
      <c r="LL12" s="0" t="n"/>
      <c r="LM12" s="0" t="n"/>
      <c r="LN12" s="0" t="n"/>
      <c r="LO12" s="0" t="n"/>
      <c r="LP12" s="0" t="n"/>
      <c r="LQ12" s="0" t="n"/>
      <c r="LR12" s="0" t="n"/>
      <c r="LS12" s="0" t="n"/>
      <c r="LT12" s="0" t="n"/>
      <c r="LU12" s="0" t="n"/>
      <c r="LV12" s="0" t="n"/>
      <c r="LW12" s="0" t="n"/>
      <c r="LX12" s="0" t="n"/>
      <c r="LY12" s="0" t="n"/>
      <c r="LZ12" s="0" t="n"/>
      <c r="MA12" s="0" t="n"/>
      <c r="MB12" s="0" t="n"/>
      <c r="MC12" s="0" t="n"/>
      <c r="MD12" s="0" t="n"/>
      <c r="ME12" s="0" t="n"/>
      <c r="MF12" s="0" t="n"/>
      <c r="MG12" s="0" t="n"/>
      <c r="MH12" s="0" t="n"/>
      <c r="MI12" s="0" t="n"/>
      <c r="MJ12" s="0" t="n"/>
      <c r="MK12" s="0" t="n"/>
      <c r="ML12" s="0" t="n"/>
      <c r="MM12" s="0" t="n"/>
      <c r="MN12" s="0" t="n"/>
      <c r="MO12" s="0" t="n"/>
      <c r="MP12" s="0" t="n"/>
      <c r="MQ12" s="0" t="n"/>
      <c r="MR12" s="0" t="n"/>
      <c r="MS12" s="0" t="n"/>
      <c r="MT12" s="0" t="n"/>
      <c r="MU12" s="0" t="n"/>
      <c r="MV12" s="0" t="n"/>
      <c r="MW12" s="0" t="n"/>
      <c r="MX12" s="0" t="n"/>
      <c r="MY12" s="0" t="n"/>
      <c r="MZ12" s="0" t="n"/>
      <c r="NA12" s="0" t="n"/>
      <c r="NB12" s="0" t="n"/>
      <c r="NC12" s="0" t="n"/>
      <c r="ND12" s="0" t="n"/>
      <c r="NE12" s="0" t="n"/>
      <c r="NF12" s="0" t="n"/>
      <c r="NG12" s="0" t="n"/>
      <c r="NH12" s="0" t="n"/>
      <c r="NI12" s="0" t="n"/>
      <c r="NJ12" s="0" t="n"/>
      <c r="NK12" s="0" t="n"/>
      <c r="NL12" s="0" t="n"/>
      <c r="NM12" s="0" t="n"/>
      <c r="NN12" s="0" t="n"/>
      <c r="NO12" s="0" t="n"/>
      <c r="NP12" s="0" t="n"/>
      <c r="NQ12" s="0" t="n"/>
      <c r="NR12" s="0" t="n"/>
      <c r="NS12" s="0" t="n"/>
      <c r="NT12" s="0" t="n"/>
      <c r="NU12" s="0" t="n"/>
      <c r="NV12" s="0" t="n"/>
      <c r="NW12" s="0" t="n"/>
      <c r="NX12" s="0" t="n"/>
      <c r="NY12" s="0" t="n"/>
      <c r="NZ12" s="0" t="n"/>
      <c r="OA12" s="0" t="n"/>
      <c r="OB12" s="0" t="n"/>
      <c r="OC12" s="0" t="n"/>
      <c r="OD12" s="0" t="n"/>
      <c r="OE12" s="0" t="n"/>
      <c r="OF12" s="0" t="n"/>
      <c r="OG12" s="0" t="n"/>
      <c r="OH12" s="0" t="n"/>
      <c r="OI12" s="0" t="n"/>
      <c r="OJ12" s="0" t="n"/>
      <c r="OK12" s="0" t="n"/>
      <c r="OL12" s="0" t="n"/>
      <c r="OM12" s="0" t="n"/>
      <c r="ON12" s="0" t="n"/>
      <c r="OO12" s="0" t="n"/>
      <c r="OP12" s="0" t="n"/>
      <c r="OQ12" s="0" t="n"/>
      <c r="OR12" s="0" t="n"/>
      <c r="OS12" s="0" t="n"/>
      <c r="OT12" s="0" t="n"/>
      <c r="OU12" s="0" t="n"/>
      <c r="OV12" s="0" t="n"/>
      <c r="OW12" s="0" t="n"/>
      <c r="OX12" s="0" t="n"/>
      <c r="OY12" s="0" t="n"/>
      <c r="OZ12" s="0" t="n"/>
      <c r="PA12" s="0" t="n"/>
      <c r="PB12" s="0" t="n"/>
      <c r="PC12" s="0" t="n"/>
      <c r="PD12" s="0" t="n"/>
      <c r="PE12" s="0" t="n"/>
      <c r="PF12" s="0" t="n"/>
      <c r="PG12" s="0" t="n"/>
      <c r="PH12" s="0" t="n"/>
      <c r="PI12" s="0" t="n"/>
      <c r="PJ12" s="0" t="n"/>
      <c r="PK12" s="0" t="n"/>
      <c r="PL12" s="0" t="n"/>
      <c r="PM12" s="0" t="n"/>
      <c r="PN12" s="0" t="n"/>
      <c r="PO12" s="0" t="n"/>
      <c r="PP12" s="0" t="n"/>
      <c r="PQ12" s="0" t="n"/>
      <c r="PR12" s="0" t="n"/>
      <c r="PS12" s="0" t="n"/>
      <c r="PT12" s="0" t="n"/>
      <c r="PU12" s="0" t="n"/>
      <c r="PV12" s="0" t="n"/>
      <c r="PW12" s="0" t="n"/>
      <c r="PX12" s="0" t="n"/>
      <c r="PY12" s="0" t="n"/>
      <c r="PZ12" s="0" t="n"/>
      <c r="QA12" s="0" t="n"/>
      <c r="QB12" s="0" t="n"/>
      <c r="QC12" s="0" t="n"/>
      <c r="QD12" s="0" t="n"/>
      <c r="QE12" s="0" t="n"/>
      <c r="QF12" s="0" t="n"/>
      <c r="QG12" s="0" t="n"/>
      <c r="QH12" s="0" t="n"/>
      <c r="QI12" s="0" t="n"/>
      <c r="QJ12" s="0" t="n"/>
      <c r="QK12" s="0" t="n"/>
      <c r="QL12" s="0" t="n"/>
      <c r="QM12" s="0" t="n"/>
      <c r="QN12" s="0" t="n"/>
      <c r="QO12" s="0" t="n"/>
      <c r="QP12" s="0" t="n"/>
      <c r="QQ12" s="0" t="n"/>
      <c r="QR12" s="0" t="n"/>
      <c r="QS12" s="0" t="n"/>
      <c r="QT12" s="0" t="n"/>
      <c r="QU12" s="0" t="n"/>
      <c r="QV12" s="0" t="n"/>
      <c r="QW12" s="0" t="n"/>
      <c r="QX12" s="0" t="n"/>
      <c r="QY12" s="0" t="n"/>
      <c r="QZ12" s="0" t="n"/>
      <c r="RA12" s="0" t="n"/>
      <c r="RB12" s="0" t="n"/>
      <c r="RC12" s="0" t="n"/>
      <c r="RD12" s="0" t="n"/>
      <c r="RE12" s="0" t="n"/>
      <c r="RF12" s="0" t="n"/>
      <c r="RG12" s="0" t="n"/>
      <c r="RH12" s="0" t="n"/>
      <c r="RI12" s="0" t="n"/>
      <c r="RJ12" s="0" t="n"/>
      <c r="RK12" s="0" t="n"/>
      <c r="RL12" s="0" t="n"/>
      <c r="RM12" s="0" t="n"/>
      <c r="RN12" s="0" t="n"/>
      <c r="RO12" s="0" t="n"/>
      <c r="RP12" s="0" t="n"/>
      <c r="RQ12" s="0" t="n"/>
      <c r="RR12" s="0" t="n"/>
      <c r="RS12" s="0" t="n"/>
      <c r="RT12" s="0" t="n"/>
      <c r="RU12" s="0" t="n"/>
      <c r="RV12" s="0" t="n"/>
      <c r="RW12" s="0" t="n"/>
      <c r="RX12" s="0" t="n"/>
      <c r="RY12" s="0" t="n"/>
      <c r="RZ12" s="0" t="n"/>
      <c r="SA12" s="0" t="n"/>
      <c r="SB12" s="0" t="n"/>
      <c r="SC12" s="0" t="n"/>
      <c r="SD12" s="0" t="n"/>
      <c r="SE12" s="0" t="n"/>
      <c r="SF12" s="0" t="n"/>
      <c r="SG12" s="0" t="n"/>
      <c r="SH12" s="0" t="n"/>
      <c r="SI12" s="0" t="n"/>
      <c r="SJ12" s="0" t="n"/>
      <c r="SK12" s="0" t="n"/>
      <c r="SL12" s="0" t="n"/>
      <c r="SM12" s="0" t="n"/>
      <c r="SN12" s="0" t="n"/>
      <c r="SO12" s="0" t="n"/>
      <c r="SP12" s="0" t="n"/>
      <c r="SQ12" s="0" t="n"/>
      <c r="SR12" s="0" t="n"/>
      <c r="SS12" s="0" t="n"/>
      <c r="ST12" s="0" t="n"/>
      <c r="SU12" s="0" t="n"/>
      <c r="SV12" s="0" t="n"/>
      <c r="SW12" s="0" t="n"/>
      <c r="SX12" s="0" t="n"/>
      <c r="SY12" s="0" t="n"/>
      <c r="SZ12" s="0" t="n"/>
      <c r="TA12" s="0" t="n"/>
      <c r="TB12" s="0" t="n"/>
      <c r="TC12" s="0" t="n"/>
      <c r="TD12" s="0" t="n"/>
      <c r="TE12" s="0" t="n"/>
      <c r="TF12" s="0" t="n"/>
      <c r="TG12" s="0" t="n"/>
      <c r="TH12" s="0" t="n"/>
      <c r="TI12" s="0" t="n"/>
      <c r="TJ12" s="0" t="n"/>
      <c r="TK12" s="0" t="n"/>
      <c r="TL12" s="0" t="n"/>
      <c r="TM12" s="0" t="n"/>
      <c r="TN12" s="0" t="n"/>
      <c r="TO12" s="0" t="n"/>
      <c r="TP12" s="0" t="n"/>
      <c r="TQ12" s="0" t="n"/>
      <c r="TR12" s="0" t="n"/>
      <c r="TS12" s="0" t="n"/>
      <c r="TT12" s="0" t="n"/>
      <c r="TU12" s="0" t="n"/>
      <c r="TV12" s="0" t="n"/>
      <c r="TW12" s="0" t="n"/>
      <c r="TX12" s="0" t="n"/>
      <c r="TY12" s="0" t="n"/>
      <c r="TZ12" s="0" t="n"/>
      <c r="UA12" s="0" t="n"/>
      <c r="UB12" s="0" t="n"/>
      <c r="UC12" s="0" t="n"/>
      <c r="UD12" s="0" t="n"/>
      <c r="UE12" s="0" t="n"/>
      <c r="UF12" s="0" t="n"/>
      <c r="UG12" s="0" t="n"/>
      <c r="UH12" s="0" t="n"/>
      <c r="UI12" s="0" t="n"/>
      <c r="UJ12" s="0" t="n"/>
      <c r="UK12" s="0" t="n"/>
      <c r="UL12" s="0" t="n"/>
      <c r="UM12" s="0" t="n"/>
      <c r="UN12" s="0" t="n"/>
      <c r="UO12" s="0" t="n"/>
      <c r="UP12" s="0" t="n"/>
      <c r="UQ12" s="0" t="n"/>
      <c r="UR12" s="0" t="n"/>
      <c r="US12" s="0" t="n"/>
      <c r="UT12" s="0" t="n"/>
      <c r="UU12" s="0" t="n"/>
      <c r="UV12" s="0" t="n"/>
      <c r="UW12" s="0" t="n"/>
      <c r="UX12" s="0" t="n"/>
      <c r="UY12" s="0" t="n"/>
      <c r="UZ12" s="0" t="n"/>
      <c r="VA12" s="0" t="n"/>
      <c r="VB12" s="0" t="n"/>
      <c r="VC12" s="0" t="n"/>
      <c r="VD12" s="0" t="n"/>
      <c r="VE12" s="0" t="n"/>
      <c r="VF12" s="0" t="n"/>
      <c r="VG12" s="0" t="n"/>
      <c r="VH12" s="0" t="n"/>
      <c r="VI12" s="0" t="n"/>
      <c r="VJ12" s="0" t="n"/>
      <c r="VK12" s="0" t="n"/>
      <c r="VL12" s="0" t="n"/>
      <c r="VM12" s="0" t="n"/>
      <c r="VN12" s="0" t="n"/>
      <c r="VO12" s="0" t="n"/>
      <c r="VP12" s="0" t="n"/>
      <c r="VQ12" s="0" t="n"/>
      <c r="VR12" s="0" t="n"/>
      <c r="VS12" s="0" t="n"/>
      <c r="VT12" s="0" t="n"/>
      <c r="VU12" s="0" t="n"/>
      <c r="VV12" s="0" t="n"/>
      <c r="VW12" s="0" t="n"/>
      <c r="VX12" s="0" t="n"/>
      <c r="VY12" s="0" t="n"/>
      <c r="VZ12" s="0" t="n"/>
      <c r="WA12" s="0" t="n"/>
      <c r="WB12" s="0" t="n"/>
      <c r="WC12" s="0" t="n"/>
      <c r="WD12" s="0" t="n"/>
      <c r="WE12" s="0" t="n"/>
      <c r="WF12" s="0" t="n"/>
      <c r="WG12" s="0" t="n"/>
      <c r="WH12" s="0" t="n"/>
      <c r="WI12" s="0" t="n"/>
      <c r="WJ12" s="0" t="n"/>
      <c r="WK12" s="0" t="n"/>
      <c r="WL12" s="0" t="n"/>
      <c r="WM12" s="0" t="n"/>
      <c r="WN12" s="0" t="n"/>
      <c r="WO12" s="0" t="n"/>
      <c r="WP12" s="0" t="n"/>
      <c r="WQ12" s="0" t="n"/>
      <c r="WR12" s="0" t="n"/>
      <c r="WS12" s="0" t="n"/>
      <c r="WT12" s="0" t="n"/>
      <c r="WU12" s="0" t="n"/>
      <c r="WV12" s="0" t="n"/>
      <c r="WW12" s="0" t="n"/>
      <c r="WX12" s="0" t="n"/>
      <c r="WY12" s="0" t="n"/>
      <c r="WZ12" s="0" t="n"/>
      <c r="XA12" s="0" t="n"/>
      <c r="XB12" s="0" t="n"/>
      <c r="XC12" s="0" t="n"/>
      <c r="XD12" s="0" t="n"/>
      <c r="XE12" s="0" t="n"/>
      <c r="XF12" s="0" t="n"/>
      <c r="XG12" s="0" t="n"/>
      <c r="XH12" s="0" t="n"/>
      <c r="XI12" s="0" t="n"/>
      <c r="XJ12" s="0" t="n"/>
      <c r="XK12" s="0" t="n"/>
      <c r="XL12" s="0" t="n"/>
      <c r="XM12" s="0" t="n"/>
      <c r="XN12" s="0" t="n"/>
      <c r="XO12" s="0" t="n"/>
      <c r="XP12" s="0" t="n"/>
      <c r="XQ12" s="0" t="n"/>
      <c r="XR12" s="0" t="n"/>
      <c r="XS12" s="0" t="n"/>
      <c r="XT12" s="0" t="n"/>
      <c r="XU12" s="0" t="n"/>
      <c r="XV12" s="0" t="n"/>
      <c r="XW12" s="0" t="n"/>
      <c r="XX12" s="0" t="n"/>
      <c r="XY12" s="0" t="n"/>
      <c r="XZ12" s="0" t="n"/>
      <c r="YA12" s="0" t="n"/>
      <c r="YB12" s="0" t="n"/>
      <c r="YC12" s="0" t="n"/>
      <c r="YD12" s="0" t="n"/>
      <c r="YE12" s="0" t="n"/>
      <c r="YF12" s="0" t="n"/>
      <c r="YG12" s="0" t="n"/>
      <c r="YH12" s="0" t="n"/>
      <c r="YI12" s="0" t="n"/>
      <c r="YJ12" s="0" t="n"/>
      <c r="YK12" s="0" t="n"/>
      <c r="YL12" s="0" t="n"/>
      <c r="YM12" s="0" t="n"/>
      <c r="YN12" s="0" t="n"/>
      <c r="YO12" s="0" t="n"/>
      <c r="YP12" s="0" t="n"/>
      <c r="YQ12" s="0" t="n"/>
      <c r="YR12" s="0" t="n"/>
      <c r="YS12" s="0" t="n"/>
      <c r="YT12" s="0" t="n"/>
      <c r="YU12" s="0" t="n"/>
      <c r="YV12" s="0" t="n"/>
      <c r="YW12" s="0" t="n"/>
      <c r="YX12" s="0" t="n"/>
      <c r="YY12" s="0" t="n"/>
      <c r="YZ12" s="0" t="n"/>
      <c r="ZA12" s="0" t="n"/>
      <c r="ZB12" s="0" t="n"/>
      <c r="ZC12" s="0" t="n"/>
      <c r="ZD12" s="0" t="n"/>
      <c r="ZE12" s="0" t="n"/>
      <c r="ZF12" s="0" t="n"/>
      <c r="ZG12" s="0" t="n"/>
      <c r="ZH12" s="0" t="n"/>
      <c r="ZI12" s="0" t="n"/>
      <c r="ZJ12" s="0" t="n"/>
      <c r="ZK12" s="0" t="n"/>
      <c r="ZL12" s="0" t="n"/>
      <c r="ZM12" s="0" t="n"/>
      <c r="ZN12" s="0" t="n"/>
      <c r="ZO12" s="0" t="n"/>
      <c r="ZP12" s="0" t="n"/>
      <c r="ZQ12" s="0" t="n"/>
      <c r="ZR12" s="0" t="n"/>
      <c r="ZS12" s="0" t="n"/>
      <c r="ZT12" s="0" t="n"/>
      <c r="ZU12" s="0" t="n"/>
      <c r="ZV12" s="0" t="n"/>
      <c r="ZW12" s="0" t="n"/>
      <c r="ZX12" s="0" t="n"/>
      <c r="ZY12" s="0" t="n"/>
      <c r="ZZ12" s="0" t="n"/>
      <c r="AAA12" s="0" t="n"/>
      <c r="AAB12" s="0" t="n"/>
      <c r="AAC12" s="0" t="n"/>
      <c r="AAD12" s="0" t="n"/>
      <c r="AAE12" s="0" t="n"/>
      <c r="AAF12" s="0" t="n"/>
      <c r="AAG12" s="0" t="n"/>
      <c r="AAH12" s="0" t="n"/>
      <c r="AAI12" s="0" t="n"/>
      <c r="AAJ12" s="0" t="n"/>
      <c r="AAK12" s="0" t="n"/>
      <c r="AAL12" s="0" t="n"/>
      <c r="AAM12" s="0" t="n"/>
      <c r="AAN12" s="0" t="n"/>
      <c r="AAO12" s="0" t="n"/>
      <c r="AAP12" s="0" t="n"/>
      <c r="AAQ12" s="0" t="n"/>
      <c r="AAR12" s="0" t="n"/>
      <c r="AAS12" s="0" t="n"/>
      <c r="AAT12" s="0" t="n"/>
      <c r="AAU12" s="0" t="n"/>
      <c r="AAV12" s="0" t="n"/>
      <c r="AAW12" s="0" t="n"/>
      <c r="AAX12" s="0" t="n"/>
      <c r="AAY12" s="0" t="n"/>
      <c r="AAZ12" s="0" t="n"/>
      <c r="ABA12" s="0" t="n"/>
      <c r="ABB12" s="0" t="n"/>
      <c r="ABC12" s="0" t="n"/>
      <c r="ABD12" s="0" t="n"/>
      <c r="ABE12" s="0" t="n"/>
      <c r="ABF12" s="0" t="n"/>
      <c r="ABG12" s="0" t="n"/>
      <c r="ABH12" s="0" t="n"/>
      <c r="ABI12" s="0" t="n"/>
      <c r="ABJ12" s="0" t="n"/>
      <c r="ABK12" s="0" t="n"/>
      <c r="ABL12" s="0" t="n"/>
      <c r="ABM12" s="0" t="n"/>
      <c r="ABN12" s="0" t="n"/>
      <c r="ABO12" s="0" t="n"/>
      <c r="ABP12" s="0" t="n"/>
      <c r="ABQ12" s="0" t="n"/>
      <c r="ABR12" s="0" t="n"/>
      <c r="ABS12" s="0" t="n"/>
      <c r="ABT12" s="0" t="n"/>
      <c r="ABU12" s="0" t="n"/>
      <c r="ABV12" s="0" t="n"/>
      <c r="ABW12" s="0" t="n"/>
      <c r="ABX12" s="0" t="n"/>
      <c r="ABY12" s="0" t="n"/>
      <c r="ABZ12" s="0" t="n"/>
      <c r="ACA12" s="0" t="n"/>
      <c r="ACB12" s="0" t="n"/>
      <c r="ACC12" s="0" t="n"/>
      <c r="ACD12" s="0" t="n"/>
      <c r="ACE12" s="0" t="n"/>
      <c r="ACF12" s="0" t="n"/>
      <c r="ACG12" s="0" t="n"/>
      <c r="ACH12" s="0" t="n"/>
      <c r="ACI12" s="0" t="n"/>
      <c r="ACJ12" s="0" t="n"/>
      <c r="ACK12" s="0" t="n"/>
      <c r="ACL12" s="0" t="n"/>
      <c r="ACM12" s="0" t="n"/>
      <c r="ACN12" s="0" t="n"/>
      <c r="ACO12" s="0" t="n"/>
      <c r="ACP12" s="0" t="n"/>
      <c r="ACQ12" s="0" t="n"/>
      <c r="ACR12" s="0" t="n"/>
      <c r="ACS12" s="0" t="n"/>
      <c r="ACT12" s="0" t="n"/>
      <c r="ACU12" s="0" t="n"/>
      <c r="ACV12" s="0" t="n"/>
      <c r="ACW12" s="0" t="n"/>
      <c r="ACX12" s="0" t="n"/>
      <c r="ACY12" s="0" t="n"/>
      <c r="ACZ12" s="0" t="n"/>
      <c r="ADA12" s="0" t="n"/>
      <c r="ADB12" s="0" t="n"/>
      <c r="ADC12" s="0" t="n"/>
      <c r="ADD12" s="0" t="n"/>
      <c r="ADE12" s="0" t="n"/>
      <c r="ADF12" s="0" t="n"/>
      <c r="ADG12" s="0" t="n"/>
      <c r="ADH12" s="0" t="n"/>
      <c r="ADI12" s="0" t="n"/>
      <c r="ADJ12" s="0" t="n"/>
      <c r="ADK12" s="0" t="n"/>
      <c r="ADL12" s="0" t="n"/>
      <c r="ADM12" s="0" t="n"/>
      <c r="ADN12" s="0" t="n"/>
      <c r="ADO12" s="0" t="n"/>
      <c r="ADP12" s="0" t="n"/>
      <c r="ADQ12" s="0" t="n"/>
      <c r="ADR12" s="0" t="n"/>
      <c r="ADS12" s="0" t="n"/>
      <c r="ADT12" s="0" t="n"/>
      <c r="ADU12" s="0" t="n"/>
      <c r="ADV12" s="0" t="n"/>
      <c r="ADW12" s="0" t="n"/>
      <c r="ADX12" s="0" t="n"/>
      <c r="ADY12" s="0" t="n"/>
      <c r="ADZ12" s="0" t="n"/>
      <c r="AEA12" s="0" t="n"/>
      <c r="AEB12" s="0" t="n"/>
      <c r="AEC12" s="0" t="n"/>
      <c r="AED12" s="0" t="n"/>
      <c r="AEE12" s="0" t="n"/>
      <c r="AEF12" s="0" t="n"/>
      <c r="AEG12" s="0" t="n"/>
      <c r="AEH12" s="0" t="n"/>
      <c r="AEI12" s="0" t="n"/>
      <c r="AEJ12" s="0" t="n"/>
      <c r="AEK12" s="0" t="n"/>
      <c r="AEL12" s="0" t="n"/>
      <c r="AEM12" s="0" t="n"/>
      <c r="AEN12" s="0" t="n"/>
      <c r="AEO12" s="0" t="n"/>
      <c r="AEP12" s="0" t="n"/>
      <c r="AEQ12" s="0" t="n"/>
      <c r="AER12" s="0" t="n"/>
      <c r="AES12" s="0" t="n"/>
      <c r="AET12" s="0" t="n"/>
      <c r="AEU12" s="0" t="n"/>
      <c r="AEV12" s="0" t="n"/>
      <c r="AEW12" s="0" t="n"/>
      <c r="AEX12" s="0" t="n"/>
      <c r="AEY12" s="0" t="n"/>
      <c r="AEZ12" s="0" t="n"/>
      <c r="AFA12" s="0" t="n"/>
      <c r="AFB12" s="0" t="n"/>
      <c r="AFC12" s="0" t="n"/>
      <c r="AFD12" s="0" t="n"/>
      <c r="AFE12" s="0" t="n"/>
      <c r="AFF12" s="0" t="n"/>
      <c r="AFG12" s="0" t="n"/>
      <c r="AFH12" s="0" t="n"/>
      <c r="AFI12" s="0" t="n"/>
      <c r="AFJ12" s="0" t="n"/>
      <c r="AFK12" s="0" t="n"/>
      <c r="AFL12" s="0" t="n"/>
      <c r="AFM12" s="0" t="n"/>
      <c r="AFN12" s="0" t="n"/>
      <c r="AFO12" s="0" t="n"/>
      <c r="AFP12" s="0" t="n"/>
      <c r="AFQ12" s="0" t="n"/>
      <c r="AFR12" s="0" t="n"/>
      <c r="AFS12" s="0" t="n"/>
      <c r="AFT12" s="0" t="n"/>
      <c r="AFU12" s="0" t="n"/>
      <c r="AFV12" s="0" t="n"/>
      <c r="AFW12" s="0" t="n"/>
      <c r="AFX12" s="0" t="n"/>
      <c r="AFY12" s="0" t="n"/>
      <c r="AFZ12" s="0" t="n"/>
      <c r="AGA12" s="0" t="n"/>
      <c r="AGB12" s="0" t="n"/>
      <c r="AGC12" s="0" t="n"/>
      <c r="AGD12" s="0" t="n"/>
      <c r="AGE12" s="0" t="n"/>
      <c r="AGF12" s="0" t="n"/>
      <c r="AGG12" s="0" t="n"/>
      <c r="AGH12" s="0" t="n"/>
      <c r="AGI12" s="0" t="n"/>
      <c r="AGJ12" s="0" t="n"/>
      <c r="AGK12" s="0" t="n"/>
      <c r="AGL12" s="0" t="n"/>
      <c r="AGM12" s="0" t="n"/>
      <c r="AGN12" s="0" t="n"/>
      <c r="AGO12" s="0" t="n"/>
      <c r="AGP12" s="0" t="n"/>
      <c r="AGQ12" s="0" t="n"/>
      <c r="AGR12" s="0" t="n"/>
      <c r="AGS12" s="0" t="n"/>
      <c r="AGT12" s="0" t="n"/>
      <c r="AGU12" s="0" t="n"/>
      <c r="AGV12" s="0" t="n"/>
      <c r="AGW12" s="0" t="n"/>
      <c r="AGX12" s="0" t="n"/>
      <c r="AGY12" s="0" t="n"/>
      <c r="AGZ12" s="0" t="n"/>
      <c r="AHA12" s="0" t="n"/>
      <c r="AHB12" s="0" t="n"/>
      <c r="AHC12" s="0" t="n"/>
      <c r="AHD12" s="0" t="n"/>
      <c r="AHE12" s="0" t="n"/>
      <c r="AHF12" s="0" t="n"/>
      <c r="AHG12" s="0" t="n"/>
      <c r="AHH12" s="0" t="n"/>
      <c r="AHI12" s="0" t="n"/>
      <c r="AHJ12" s="0" t="n"/>
      <c r="AHK12" s="0" t="n"/>
      <c r="AHL12" s="0" t="n"/>
      <c r="AHM12" s="0" t="n"/>
      <c r="AHN12" s="0" t="n"/>
      <c r="AHO12" s="0" t="n"/>
      <c r="AHP12" s="0" t="n"/>
      <c r="AHQ12" s="0" t="n"/>
      <c r="AHR12" s="0" t="n"/>
      <c r="AHS12" s="0" t="n"/>
      <c r="AHT12" s="0" t="n"/>
      <c r="AHU12" s="0" t="n"/>
      <c r="AHV12" s="0" t="n"/>
      <c r="AHW12" s="0" t="n"/>
      <c r="AHX12" s="0" t="n"/>
      <c r="AHY12" s="0" t="n"/>
      <c r="AHZ12" s="0" t="n"/>
      <c r="AIA12" s="0" t="n"/>
      <c r="AIB12" s="0" t="n"/>
      <c r="AIC12" s="0" t="n"/>
      <c r="AID12" s="0" t="n"/>
      <c r="AIE12" s="0" t="n"/>
      <c r="AIF12" s="0" t="n"/>
      <c r="AIG12" s="0" t="n"/>
      <c r="AIH12" s="0" t="n"/>
      <c r="AII12" s="0" t="n"/>
      <c r="AIJ12" s="0" t="n"/>
      <c r="AIK12" s="0" t="n"/>
      <c r="AIL12" s="0" t="n"/>
      <c r="AIM12" s="0" t="n"/>
      <c r="AIN12" s="0" t="n"/>
      <c r="AIO12" s="0" t="n"/>
      <c r="AIP12" s="0" t="n"/>
      <c r="AIQ12" s="0" t="n"/>
      <c r="AIR12" s="0" t="n"/>
      <c r="AIS12" s="0" t="n"/>
      <c r="AIT12" s="0" t="n"/>
      <c r="AIU12" s="0" t="n"/>
      <c r="AIV12" s="0" t="n"/>
      <c r="AIW12" s="0" t="n"/>
      <c r="AIX12" s="0" t="n"/>
      <c r="AIY12" s="0" t="n"/>
      <c r="AIZ12" s="0" t="n"/>
      <c r="AJA12" s="0" t="n"/>
      <c r="AJB12" s="0" t="n"/>
      <c r="AJC12" s="0" t="n"/>
      <c r="AJD12" s="0" t="n"/>
      <c r="AJE12" s="0" t="n"/>
      <c r="AJF12" s="0" t="n"/>
      <c r="AJG12" s="0" t="n"/>
      <c r="AJH12" s="0" t="n"/>
      <c r="AJI12" s="0" t="n"/>
      <c r="AJJ12" s="0" t="n"/>
      <c r="AJK12" s="0" t="n"/>
      <c r="AJL12" s="0" t="n"/>
      <c r="AJM12" s="0" t="n"/>
      <c r="AJN12" s="0" t="n"/>
      <c r="AJO12" s="0" t="n"/>
      <c r="AJP12" s="0" t="n"/>
      <c r="AJQ12" s="0" t="n"/>
      <c r="AJR12" s="0" t="n"/>
      <c r="AJS12" s="0" t="n"/>
      <c r="AJT12" s="0" t="n"/>
      <c r="AJU12" s="0" t="n"/>
      <c r="AJV12" s="0" t="n"/>
      <c r="AJW12" s="0" t="n"/>
      <c r="AJX12" s="0" t="n"/>
      <c r="AJY12" s="0" t="n"/>
      <c r="AJZ12" s="0" t="n"/>
      <c r="AKA12" s="0" t="n"/>
      <c r="AKB12" s="0" t="n"/>
      <c r="AKC12" s="0" t="n"/>
      <c r="AKD12" s="0" t="n"/>
      <c r="AKE12" s="0" t="n"/>
      <c r="AKF12" s="0" t="n"/>
      <c r="AKG12" s="0" t="n"/>
      <c r="AKH12" s="0" t="n"/>
      <c r="AKI12" s="0" t="n"/>
      <c r="AKJ12" s="0" t="n"/>
      <c r="AKK12" s="0" t="n"/>
      <c r="AKL12" s="0" t="n"/>
      <c r="AKM12" s="0" t="n"/>
      <c r="AKN12" s="0" t="n"/>
      <c r="AKO12" s="0" t="n"/>
      <c r="AKP12" s="0" t="n"/>
      <c r="AKQ12" s="0" t="n"/>
      <c r="AKR12" s="0" t="n"/>
      <c r="AKS12" s="0" t="n"/>
      <c r="AKT12" s="0" t="n"/>
      <c r="AKU12" s="0" t="n"/>
      <c r="AKV12" s="0" t="n"/>
      <c r="AKW12" s="0" t="n"/>
      <c r="AKX12" s="0" t="n"/>
      <c r="AKY12" s="0" t="n"/>
      <c r="AKZ12" s="0" t="n"/>
      <c r="ALA12" s="0" t="n"/>
      <c r="ALB12" s="0" t="n"/>
      <c r="ALC12" s="0" t="n"/>
      <c r="ALD12" s="0" t="n"/>
      <c r="ALE12" s="0" t="n"/>
      <c r="ALF12" s="0" t="n"/>
      <c r="ALG12" s="0" t="n"/>
      <c r="ALH12" s="0" t="n"/>
      <c r="ALI12" s="0" t="n"/>
      <c r="ALJ12" s="0" t="n"/>
      <c r="ALK12" s="0" t="n"/>
      <c r="ALL12" s="0" t="n"/>
      <c r="ALM12" s="0" t="n"/>
      <c r="ALN12" s="0" t="n"/>
      <c r="ALO12" s="0" t="n"/>
      <c r="ALP12" s="0" t="n"/>
      <c r="ALQ12" s="0" t="n"/>
      <c r="ALR12" s="0" t="n"/>
      <c r="ALS12" s="0" t="n"/>
      <c r="ALT12" s="0" t="n"/>
      <c r="ALU12" s="0" t="n"/>
      <c r="ALV12" s="0" t="n"/>
      <c r="ALW12" s="0" t="n"/>
      <c r="ALX12" s="0" t="n"/>
      <c r="ALY12" s="0" t="n"/>
      <c r="ALZ12" s="0" t="n"/>
      <c r="AMA12" s="0" t="n"/>
      <c r="AMB12" s="0" t="n"/>
      <c r="AMC12" s="0" t="n"/>
      <c r="AMD12" s="0" t="n"/>
      <c r="AME12" s="0" t="n"/>
      <c r="AMF12" s="0" t="n"/>
      <c r="AMG12" s="0" t="n"/>
      <c r="AMH12" s="0" t="n"/>
      <c r="AMI12" s="0" t="n"/>
      <c r="AMJ12" s="0" t="n"/>
      <c r="AMK12" s="0" t="n"/>
    </row>
    <row outlineLevel="0" r="13">
      <c r="A13" s="81" t="s">
        <v>469</v>
      </c>
      <c r="B13" s="165" t="n">
        <v>168.48</v>
      </c>
      <c r="C13" s="165" t="n">
        <v>195.27</v>
      </c>
      <c r="D13" s="165" t="n">
        <v>124.39</v>
      </c>
      <c r="E13" s="165" t="n">
        <v>488.14</v>
      </c>
      <c r="K13" s="0" t="n"/>
      <c r="L13" s="0" t="n"/>
      <c r="M13" s="0" t="n"/>
      <c r="N13" s="0" t="n"/>
      <c r="O13" s="0" t="n"/>
      <c r="P13" s="0" t="n"/>
      <c r="Q13" s="0" t="n"/>
      <c r="R13" s="0" t="n"/>
      <c r="S13" s="0" t="n"/>
      <c r="T13" s="0" t="n"/>
      <c r="U13" s="0" t="n"/>
      <c r="V13" s="0" t="n"/>
      <c r="W13" s="0" t="n"/>
      <c r="X13" s="0" t="n"/>
      <c r="Y13" s="0" t="n"/>
      <c r="Z13" s="0" t="n"/>
      <c r="AA13" s="0" t="n"/>
      <c r="AB13" s="0" t="n"/>
      <c r="AC13" s="0" t="n"/>
      <c r="AD13" s="0" t="n"/>
      <c r="AE13" s="0" t="n"/>
      <c r="AF13" s="0" t="n"/>
      <c r="AG13" s="0" t="n"/>
      <c r="AH13" s="0" t="n"/>
      <c r="AI13" s="0" t="n"/>
      <c r="AJ13" s="0" t="n"/>
      <c r="AK13" s="0" t="n"/>
      <c r="AL13" s="0" t="n"/>
      <c r="AM13" s="0" t="n"/>
      <c r="AN13" s="0" t="n"/>
      <c r="AO13" s="0" t="n"/>
      <c r="AP13" s="0" t="n"/>
      <c r="AQ13" s="0" t="n"/>
      <c r="AR13" s="0" t="n"/>
      <c r="AS13" s="0" t="n"/>
      <c r="AT13" s="0" t="n"/>
      <c r="AU13" s="0" t="n"/>
      <c r="AV13" s="0" t="n"/>
      <c r="AW13" s="0" t="n"/>
      <c r="AX13" s="0" t="n"/>
      <c r="AY13" s="0" t="n"/>
      <c r="AZ13" s="0" t="n"/>
      <c r="BA13" s="0" t="n"/>
      <c r="BB13" s="0" t="n"/>
      <c r="BC13" s="0" t="n"/>
      <c r="BD13" s="0" t="n"/>
      <c r="BE13" s="0" t="n"/>
      <c r="BF13" s="0" t="n"/>
      <c r="BG13" s="0" t="n"/>
      <c r="BH13" s="0" t="n"/>
      <c r="BI13" s="0" t="n"/>
      <c r="BJ13" s="0" t="n"/>
      <c r="BK13" s="0" t="n"/>
      <c r="BL13" s="0" t="n"/>
      <c r="BM13" s="0" t="n"/>
      <c r="BN13" s="0" t="n"/>
      <c r="BO13" s="0" t="n"/>
      <c r="BP13" s="0" t="n"/>
      <c r="BQ13" s="0" t="n"/>
      <c r="BR13" s="0" t="n"/>
      <c r="BS13" s="0" t="n"/>
      <c r="BT13" s="0" t="n"/>
      <c r="BU13" s="0" t="n"/>
      <c r="BV13" s="0" t="n"/>
      <c r="BW13" s="0" t="n"/>
      <c r="BX13" s="0" t="n"/>
      <c r="BY13" s="0" t="n"/>
      <c r="BZ13" s="0" t="n"/>
      <c r="CA13" s="0" t="n"/>
      <c r="CB13" s="0" t="n"/>
      <c r="CC13" s="0" t="n"/>
      <c r="CD13" s="0" t="n"/>
      <c r="CE13" s="0" t="n"/>
      <c r="CF13" s="0" t="n"/>
      <c r="CG13" s="0" t="n"/>
      <c r="CH13" s="0" t="n"/>
      <c r="CI13" s="0" t="n"/>
      <c r="CJ13" s="0" t="n"/>
      <c r="CK13" s="0" t="n"/>
      <c r="CL13" s="0" t="n"/>
      <c r="CM13" s="0" t="n"/>
      <c r="CN13" s="0" t="n"/>
      <c r="CO13" s="0" t="n"/>
      <c r="CP13" s="0" t="n"/>
      <c r="CQ13" s="0" t="n"/>
      <c r="CR13" s="0" t="n"/>
      <c r="CS13" s="0" t="n"/>
      <c r="CT13" s="0" t="n"/>
      <c r="CU13" s="0" t="n"/>
      <c r="CV13" s="0" t="n"/>
      <c r="CW13" s="0" t="n"/>
      <c r="CX13" s="0" t="n"/>
      <c r="CY13" s="0" t="n"/>
      <c r="CZ13" s="0" t="n"/>
      <c r="DA13" s="0" t="n"/>
      <c r="DB13" s="0" t="n"/>
      <c r="DC13" s="0" t="n"/>
      <c r="DD13" s="0" t="n"/>
      <c r="DE13" s="0" t="n"/>
      <c r="DF13" s="0" t="n"/>
      <c r="DG13" s="0" t="n"/>
      <c r="DH13" s="0" t="n"/>
      <c r="DI13" s="0" t="n"/>
      <c r="DJ13" s="0" t="n"/>
      <c r="DK13" s="0" t="n"/>
      <c r="DL13" s="0" t="n"/>
      <c r="DM13" s="0" t="n"/>
      <c r="DN13" s="0" t="n"/>
      <c r="DO13" s="0" t="n"/>
      <c r="DP13" s="0" t="n"/>
      <c r="DQ13" s="0" t="n"/>
      <c r="DR13" s="0" t="n"/>
      <c r="DS13" s="0" t="n"/>
      <c r="DT13" s="0" t="n"/>
      <c r="DU13" s="0" t="n"/>
      <c r="DV13" s="0" t="n"/>
      <c r="DW13" s="0" t="n"/>
      <c r="DX13" s="0" t="n"/>
      <c r="DY13" s="0" t="n"/>
      <c r="DZ13" s="0" t="n"/>
      <c r="EA13" s="0" t="n"/>
      <c r="EB13" s="0" t="n"/>
      <c r="EC13" s="0" t="n"/>
      <c r="ED13" s="0" t="n"/>
      <c r="EE13" s="0" t="n"/>
      <c r="EF13" s="0" t="n"/>
      <c r="EG13" s="0" t="n"/>
      <c r="EH13" s="0" t="n"/>
      <c r="EI13" s="0" t="n"/>
      <c r="EJ13" s="0" t="n"/>
      <c r="EK13" s="0" t="n"/>
      <c r="EL13" s="0" t="n"/>
      <c r="EM13" s="0" t="n"/>
      <c r="EN13" s="0" t="n"/>
      <c r="EO13" s="0" t="n"/>
      <c r="EP13" s="0" t="n"/>
      <c r="EQ13" s="0" t="n"/>
      <c r="ER13" s="0" t="n"/>
      <c r="ES13" s="0" t="n"/>
      <c r="ET13" s="0" t="n"/>
      <c r="EU13" s="0" t="n"/>
      <c r="EV13" s="0" t="n"/>
      <c r="EW13" s="0" t="n"/>
      <c r="EX13" s="0" t="n"/>
      <c r="EY13" s="0" t="n"/>
      <c r="EZ13" s="0" t="n"/>
      <c r="FA13" s="0" t="n"/>
      <c r="FB13" s="0" t="n"/>
      <c r="FC13" s="0" t="n"/>
      <c r="FD13" s="0" t="n"/>
      <c r="FE13" s="0" t="n"/>
      <c r="FF13" s="0" t="n"/>
      <c r="FG13" s="0" t="n"/>
      <c r="FH13" s="0" t="n"/>
      <c r="FI13" s="0" t="n"/>
      <c r="FJ13" s="0" t="n"/>
      <c r="FK13" s="0" t="n"/>
      <c r="FL13" s="0" t="n"/>
      <c r="FM13" s="0" t="n"/>
      <c r="FN13" s="0" t="n"/>
      <c r="FO13" s="0" t="n"/>
      <c r="FP13" s="0" t="n"/>
      <c r="FQ13" s="0" t="n"/>
      <c r="FR13" s="0" t="n"/>
      <c r="FS13" s="0" t="n"/>
      <c r="FT13" s="0" t="n"/>
      <c r="FU13" s="0" t="n"/>
      <c r="FV13" s="0" t="n"/>
      <c r="FW13" s="0" t="n"/>
      <c r="FX13" s="0" t="n"/>
      <c r="FY13" s="0" t="n"/>
      <c r="FZ13" s="0" t="n"/>
      <c r="GA13" s="0" t="n"/>
      <c r="GB13" s="0" t="n"/>
      <c r="GC13" s="0" t="n"/>
      <c r="GD13" s="0" t="n"/>
      <c r="GE13" s="0" t="n"/>
      <c r="GF13" s="0" t="n"/>
      <c r="GG13" s="0" t="n"/>
      <c r="GH13" s="0" t="n"/>
      <c r="GI13" s="0" t="n"/>
      <c r="GJ13" s="0" t="n"/>
      <c r="GK13" s="0" t="n"/>
      <c r="GL13" s="0" t="n"/>
      <c r="GM13" s="0" t="n"/>
      <c r="GN13" s="0" t="n"/>
      <c r="GO13" s="0" t="n"/>
      <c r="GP13" s="0" t="n"/>
      <c r="GQ13" s="0" t="n"/>
      <c r="GR13" s="0" t="n"/>
      <c r="GS13" s="0" t="n"/>
      <c r="GT13" s="0" t="n"/>
      <c r="GU13" s="0" t="n"/>
      <c r="GV13" s="0" t="n"/>
      <c r="GW13" s="0" t="n"/>
      <c r="GX13" s="0" t="n"/>
      <c r="GY13" s="0" t="n"/>
      <c r="GZ13" s="0" t="n"/>
      <c r="HA13" s="0" t="n"/>
      <c r="HB13" s="0" t="n"/>
      <c r="HC13" s="0" t="n"/>
      <c r="HD13" s="0" t="n"/>
      <c r="HE13" s="0" t="n"/>
      <c r="HF13" s="0" t="n"/>
      <c r="HG13" s="0" t="n"/>
      <c r="HH13" s="0" t="n"/>
      <c r="HI13" s="0" t="n"/>
      <c r="HJ13" s="0" t="n"/>
      <c r="HK13" s="0" t="n"/>
      <c r="HL13" s="0" t="n"/>
      <c r="HM13" s="0" t="n"/>
      <c r="HN13" s="0" t="n"/>
      <c r="HO13" s="0" t="n"/>
      <c r="HP13" s="0" t="n"/>
      <c r="HQ13" s="0" t="n"/>
      <c r="HR13" s="0" t="n"/>
      <c r="HS13" s="0" t="n"/>
      <c r="HT13" s="0" t="n"/>
      <c r="HU13" s="0" t="n"/>
      <c r="HV13" s="0" t="n"/>
      <c r="HW13" s="0" t="n"/>
      <c r="HX13" s="0" t="n"/>
      <c r="HY13" s="0" t="n"/>
      <c r="HZ13" s="0" t="n"/>
      <c r="IA13" s="0" t="n"/>
      <c r="IB13" s="0" t="n"/>
      <c r="IC13" s="0" t="n"/>
      <c r="ID13" s="0" t="n"/>
      <c r="IE13" s="0" t="n"/>
      <c r="IF13" s="0" t="n"/>
      <c r="IG13" s="0" t="n"/>
      <c r="IH13" s="0" t="n"/>
      <c r="II13" s="0" t="n"/>
      <c r="IJ13" s="0" t="n"/>
      <c r="IK13" s="0" t="n"/>
      <c r="IL13" s="0" t="n"/>
      <c r="IM13" s="0" t="n"/>
      <c r="IN13" s="0" t="n"/>
      <c r="IO13" s="0" t="n"/>
      <c r="IP13" s="0" t="n"/>
      <c r="IQ13" s="0" t="n"/>
      <c r="IR13" s="0" t="n"/>
      <c r="IS13" s="0" t="n"/>
      <c r="IT13" s="0" t="n"/>
      <c r="IU13" s="0" t="n"/>
      <c r="IV13" s="0" t="n"/>
      <c r="IW13" s="0" t="n"/>
      <c r="IX13" s="0" t="n"/>
      <c r="IY13" s="0" t="n"/>
      <c r="IZ13" s="0" t="n"/>
      <c r="JA13" s="0" t="n"/>
      <c r="JB13" s="0" t="n"/>
      <c r="JC13" s="0" t="n"/>
      <c r="JD13" s="0" t="n"/>
      <c r="JE13" s="0" t="n"/>
      <c r="JF13" s="0" t="n"/>
      <c r="JG13" s="0" t="n"/>
      <c r="JH13" s="0" t="n"/>
      <c r="JI13" s="0" t="n"/>
      <c r="JJ13" s="0" t="n"/>
      <c r="JK13" s="0" t="n"/>
      <c r="JL13" s="0" t="n"/>
      <c r="JM13" s="0" t="n"/>
      <c r="JN13" s="0" t="n"/>
      <c r="JO13" s="0" t="n"/>
      <c r="JP13" s="0" t="n"/>
      <c r="JQ13" s="0" t="n"/>
      <c r="JR13" s="0" t="n"/>
      <c r="JS13" s="0" t="n"/>
      <c r="JT13" s="0" t="n"/>
      <c r="JU13" s="0" t="n"/>
      <c r="JV13" s="0" t="n"/>
      <c r="JW13" s="0" t="n"/>
      <c r="JX13" s="0" t="n"/>
      <c r="JY13" s="0" t="n"/>
      <c r="JZ13" s="0" t="n"/>
      <c r="KA13" s="0" t="n"/>
      <c r="KB13" s="0" t="n"/>
      <c r="KC13" s="0" t="n"/>
      <c r="KD13" s="0" t="n"/>
      <c r="KE13" s="0" t="n"/>
      <c r="KF13" s="0" t="n"/>
      <c r="KG13" s="0" t="n"/>
      <c r="KH13" s="0" t="n"/>
      <c r="KI13" s="0" t="n"/>
      <c r="KJ13" s="0" t="n"/>
      <c r="KK13" s="0" t="n"/>
      <c r="KL13" s="0" t="n"/>
      <c r="KM13" s="0" t="n"/>
      <c r="KN13" s="0" t="n"/>
      <c r="KO13" s="0" t="n"/>
      <c r="KP13" s="0" t="n"/>
      <c r="KQ13" s="0" t="n"/>
      <c r="KR13" s="0" t="n"/>
      <c r="KS13" s="0" t="n"/>
      <c r="KT13" s="0" t="n"/>
      <c r="KU13" s="0" t="n"/>
      <c r="KV13" s="0" t="n"/>
      <c r="KW13" s="0" t="n"/>
      <c r="KX13" s="0" t="n"/>
      <c r="KY13" s="0" t="n"/>
      <c r="KZ13" s="0" t="n"/>
      <c r="LA13" s="0" t="n"/>
      <c r="LB13" s="0" t="n"/>
      <c r="LC13" s="0" t="n"/>
      <c r="LD13" s="0" t="n"/>
      <c r="LE13" s="0" t="n"/>
      <c r="LF13" s="0" t="n"/>
      <c r="LG13" s="0" t="n"/>
      <c r="LH13" s="0" t="n"/>
      <c r="LI13" s="0" t="n"/>
      <c r="LJ13" s="0" t="n"/>
      <c r="LK13" s="0" t="n"/>
      <c r="LL13" s="0" t="n"/>
      <c r="LM13" s="0" t="n"/>
      <c r="LN13" s="0" t="n"/>
      <c r="LO13" s="0" t="n"/>
      <c r="LP13" s="0" t="n"/>
      <c r="LQ13" s="0" t="n"/>
      <c r="LR13" s="0" t="n"/>
      <c r="LS13" s="0" t="n"/>
      <c r="LT13" s="0" t="n"/>
      <c r="LU13" s="0" t="n"/>
      <c r="LV13" s="0" t="n"/>
      <c r="LW13" s="0" t="n"/>
      <c r="LX13" s="0" t="n"/>
      <c r="LY13" s="0" t="n"/>
      <c r="LZ13" s="0" t="n"/>
      <c r="MA13" s="0" t="n"/>
      <c r="MB13" s="0" t="n"/>
      <c r="MC13" s="0" t="n"/>
      <c r="MD13" s="0" t="n"/>
      <c r="ME13" s="0" t="n"/>
      <c r="MF13" s="0" t="n"/>
      <c r="MG13" s="0" t="n"/>
      <c r="MH13" s="0" t="n"/>
      <c r="MI13" s="0" t="n"/>
      <c r="MJ13" s="0" t="n"/>
      <c r="MK13" s="0" t="n"/>
      <c r="ML13" s="0" t="n"/>
      <c r="MM13" s="0" t="n"/>
      <c r="MN13" s="0" t="n"/>
      <c r="MO13" s="0" t="n"/>
      <c r="MP13" s="0" t="n"/>
      <c r="MQ13" s="0" t="n"/>
      <c r="MR13" s="0" t="n"/>
      <c r="MS13" s="0" t="n"/>
      <c r="MT13" s="0" t="n"/>
      <c r="MU13" s="0" t="n"/>
      <c r="MV13" s="0" t="n"/>
      <c r="MW13" s="0" t="n"/>
      <c r="MX13" s="0" t="n"/>
      <c r="MY13" s="0" t="n"/>
      <c r="MZ13" s="0" t="n"/>
      <c r="NA13" s="0" t="n"/>
      <c r="NB13" s="0" t="n"/>
      <c r="NC13" s="0" t="n"/>
      <c r="ND13" s="0" t="n"/>
      <c r="NE13" s="0" t="n"/>
      <c r="NF13" s="0" t="n"/>
      <c r="NG13" s="0" t="n"/>
      <c r="NH13" s="0" t="n"/>
      <c r="NI13" s="0" t="n"/>
      <c r="NJ13" s="0" t="n"/>
      <c r="NK13" s="0" t="n"/>
      <c r="NL13" s="0" t="n"/>
      <c r="NM13" s="0" t="n"/>
      <c r="NN13" s="0" t="n"/>
      <c r="NO13" s="0" t="n"/>
      <c r="NP13" s="0" t="n"/>
      <c r="NQ13" s="0" t="n"/>
      <c r="NR13" s="0" t="n"/>
      <c r="NS13" s="0" t="n"/>
      <c r="NT13" s="0" t="n"/>
      <c r="NU13" s="0" t="n"/>
      <c r="NV13" s="0" t="n"/>
      <c r="NW13" s="0" t="n"/>
      <c r="NX13" s="0" t="n"/>
      <c r="NY13" s="0" t="n"/>
      <c r="NZ13" s="0" t="n"/>
      <c r="OA13" s="0" t="n"/>
      <c r="OB13" s="0" t="n"/>
      <c r="OC13" s="0" t="n"/>
      <c r="OD13" s="0" t="n"/>
      <c r="OE13" s="0" t="n"/>
      <c r="OF13" s="0" t="n"/>
      <c r="OG13" s="0" t="n"/>
      <c r="OH13" s="0" t="n"/>
      <c r="OI13" s="0" t="n"/>
      <c r="OJ13" s="0" t="n"/>
      <c r="OK13" s="0" t="n"/>
      <c r="OL13" s="0" t="n"/>
      <c r="OM13" s="0" t="n"/>
      <c r="ON13" s="0" t="n"/>
      <c r="OO13" s="0" t="n"/>
      <c r="OP13" s="0" t="n"/>
      <c r="OQ13" s="0" t="n"/>
      <c r="OR13" s="0" t="n"/>
      <c r="OS13" s="0" t="n"/>
      <c r="OT13" s="0" t="n"/>
      <c r="OU13" s="0" t="n"/>
      <c r="OV13" s="0" t="n"/>
      <c r="OW13" s="0" t="n"/>
      <c r="OX13" s="0" t="n"/>
      <c r="OY13" s="0" t="n"/>
      <c r="OZ13" s="0" t="n"/>
      <c r="PA13" s="0" t="n"/>
      <c r="PB13" s="0" t="n"/>
      <c r="PC13" s="0" t="n"/>
      <c r="PD13" s="0" t="n"/>
      <c r="PE13" s="0" t="n"/>
      <c r="PF13" s="0" t="n"/>
      <c r="PG13" s="0" t="n"/>
      <c r="PH13" s="0" t="n"/>
      <c r="PI13" s="0" t="n"/>
      <c r="PJ13" s="0" t="n"/>
      <c r="PK13" s="0" t="n"/>
      <c r="PL13" s="0" t="n"/>
      <c r="PM13" s="0" t="n"/>
      <c r="PN13" s="0" t="n"/>
      <c r="PO13" s="0" t="n"/>
      <c r="PP13" s="0" t="n"/>
      <c r="PQ13" s="0" t="n"/>
      <c r="PR13" s="0" t="n"/>
      <c r="PS13" s="0" t="n"/>
      <c r="PT13" s="0" t="n"/>
      <c r="PU13" s="0" t="n"/>
      <c r="PV13" s="0" t="n"/>
      <c r="PW13" s="0" t="n"/>
      <c r="PX13" s="0" t="n"/>
      <c r="PY13" s="0" t="n"/>
      <c r="PZ13" s="0" t="n"/>
      <c r="QA13" s="0" t="n"/>
      <c r="QB13" s="0" t="n"/>
      <c r="QC13" s="0" t="n"/>
      <c r="QD13" s="0" t="n"/>
      <c r="QE13" s="0" t="n"/>
      <c r="QF13" s="0" t="n"/>
      <c r="QG13" s="0" t="n"/>
      <c r="QH13" s="0" t="n"/>
      <c r="QI13" s="0" t="n"/>
      <c r="QJ13" s="0" t="n"/>
      <c r="QK13" s="0" t="n"/>
      <c r="QL13" s="0" t="n"/>
      <c r="QM13" s="0" t="n"/>
      <c r="QN13" s="0" t="n"/>
      <c r="QO13" s="0" t="n"/>
      <c r="QP13" s="0" t="n"/>
      <c r="QQ13" s="0" t="n"/>
      <c r="QR13" s="0" t="n"/>
      <c r="QS13" s="0" t="n"/>
      <c r="QT13" s="0" t="n"/>
      <c r="QU13" s="0" t="n"/>
      <c r="QV13" s="0" t="n"/>
      <c r="QW13" s="0" t="n"/>
      <c r="QX13" s="0" t="n"/>
      <c r="QY13" s="0" t="n"/>
      <c r="QZ13" s="0" t="n"/>
      <c r="RA13" s="0" t="n"/>
      <c r="RB13" s="0" t="n"/>
      <c r="RC13" s="0" t="n"/>
      <c r="RD13" s="0" t="n"/>
      <c r="RE13" s="0" t="n"/>
      <c r="RF13" s="0" t="n"/>
      <c r="RG13" s="0" t="n"/>
      <c r="RH13" s="0" t="n"/>
      <c r="RI13" s="0" t="n"/>
      <c r="RJ13" s="0" t="n"/>
      <c r="RK13" s="0" t="n"/>
      <c r="RL13" s="0" t="n"/>
      <c r="RM13" s="0" t="n"/>
      <c r="RN13" s="0" t="n"/>
      <c r="RO13" s="0" t="n"/>
      <c r="RP13" s="0" t="n"/>
      <c r="RQ13" s="0" t="n"/>
      <c r="RR13" s="0" t="n"/>
      <c r="RS13" s="0" t="n"/>
      <c r="RT13" s="0" t="n"/>
      <c r="RU13" s="0" t="n"/>
      <c r="RV13" s="0" t="n"/>
      <c r="RW13" s="0" t="n"/>
      <c r="RX13" s="0" t="n"/>
      <c r="RY13" s="0" t="n"/>
      <c r="RZ13" s="0" t="n"/>
      <c r="SA13" s="0" t="n"/>
      <c r="SB13" s="0" t="n"/>
      <c r="SC13" s="0" t="n"/>
      <c r="SD13" s="0" t="n"/>
      <c r="SE13" s="0" t="n"/>
      <c r="SF13" s="0" t="n"/>
      <c r="SG13" s="0" t="n"/>
      <c r="SH13" s="0" t="n"/>
      <c r="SI13" s="0" t="n"/>
      <c r="SJ13" s="0" t="n"/>
      <c r="SK13" s="0" t="n"/>
      <c r="SL13" s="0" t="n"/>
      <c r="SM13" s="0" t="n"/>
      <c r="SN13" s="0" t="n"/>
      <c r="SO13" s="0" t="n"/>
      <c r="SP13" s="0" t="n"/>
      <c r="SQ13" s="0" t="n"/>
      <c r="SR13" s="0" t="n"/>
      <c r="SS13" s="0" t="n"/>
      <c r="ST13" s="0" t="n"/>
      <c r="SU13" s="0" t="n"/>
      <c r="SV13" s="0" t="n"/>
      <c r="SW13" s="0" t="n"/>
      <c r="SX13" s="0" t="n"/>
      <c r="SY13" s="0" t="n"/>
      <c r="SZ13" s="0" t="n"/>
      <c r="TA13" s="0" t="n"/>
      <c r="TB13" s="0" t="n"/>
      <c r="TC13" s="0" t="n"/>
      <c r="TD13" s="0" t="n"/>
      <c r="TE13" s="0" t="n"/>
      <c r="TF13" s="0" t="n"/>
      <c r="TG13" s="0" t="n"/>
      <c r="TH13" s="0" t="n"/>
      <c r="TI13" s="0" t="n"/>
      <c r="TJ13" s="0" t="n"/>
      <c r="TK13" s="0" t="n"/>
      <c r="TL13" s="0" t="n"/>
      <c r="TM13" s="0" t="n"/>
      <c r="TN13" s="0" t="n"/>
      <c r="TO13" s="0" t="n"/>
      <c r="TP13" s="0" t="n"/>
      <c r="TQ13" s="0" t="n"/>
      <c r="TR13" s="0" t="n"/>
      <c r="TS13" s="0" t="n"/>
      <c r="TT13" s="0" t="n"/>
      <c r="TU13" s="0" t="n"/>
      <c r="TV13" s="0" t="n"/>
      <c r="TW13" s="0" t="n"/>
      <c r="TX13" s="0" t="n"/>
      <c r="TY13" s="0" t="n"/>
      <c r="TZ13" s="0" t="n"/>
      <c r="UA13" s="0" t="n"/>
      <c r="UB13" s="0" t="n"/>
      <c r="UC13" s="0" t="n"/>
      <c r="UD13" s="0" t="n"/>
      <c r="UE13" s="0" t="n"/>
      <c r="UF13" s="0" t="n"/>
      <c r="UG13" s="0" t="n"/>
      <c r="UH13" s="0" t="n"/>
      <c r="UI13" s="0" t="n"/>
      <c r="UJ13" s="0" t="n"/>
      <c r="UK13" s="0" t="n"/>
      <c r="UL13" s="0" t="n"/>
      <c r="UM13" s="0" t="n"/>
      <c r="UN13" s="0" t="n"/>
      <c r="UO13" s="0" t="n"/>
      <c r="UP13" s="0" t="n"/>
      <c r="UQ13" s="0" t="n"/>
      <c r="UR13" s="0" t="n"/>
      <c r="US13" s="0" t="n"/>
      <c r="UT13" s="0" t="n"/>
      <c r="UU13" s="0" t="n"/>
      <c r="UV13" s="0" t="n"/>
      <c r="UW13" s="0" t="n"/>
      <c r="UX13" s="0" t="n"/>
      <c r="UY13" s="0" t="n"/>
      <c r="UZ13" s="0" t="n"/>
      <c r="VA13" s="0" t="n"/>
      <c r="VB13" s="0" t="n"/>
      <c r="VC13" s="0" t="n"/>
      <c r="VD13" s="0" t="n"/>
      <c r="VE13" s="0" t="n"/>
      <c r="VF13" s="0" t="n"/>
      <c r="VG13" s="0" t="n"/>
      <c r="VH13" s="0" t="n"/>
      <c r="VI13" s="0" t="n"/>
      <c r="VJ13" s="0" t="n"/>
      <c r="VK13" s="0" t="n"/>
      <c r="VL13" s="0" t="n"/>
      <c r="VM13" s="0" t="n"/>
      <c r="VN13" s="0" t="n"/>
      <c r="VO13" s="0" t="n"/>
      <c r="VP13" s="0" t="n"/>
      <c r="VQ13" s="0" t="n"/>
      <c r="VR13" s="0" t="n"/>
      <c r="VS13" s="0" t="n"/>
      <c r="VT13" s="0" t="n"/>
      <c r="VU13" s="0" t="n"/>
      <c r="VV13" s="0" t="n"/>
      <c r="VW13" s="0" t="n"/>
      <c r="VX13" s="0" t="n"/>
      <c r="VY13" s="0" t="n"/>
      <c r="VZ13" s="0" t="n"/>
      <c r="WA13" s="0" t="n"/>
      <c r="WB13" s="0" t="n"/>
      <c r="WC13" s="0" t="n"/>
      <c r="WD13" s="0" t="n"/>
      <c r="WE13" s="0" t="n"/>
      <c r="WF13" s="0" t="n"/>
      <c r="WG13" s="0" t="n"/>
      <c r="WH13" s="0" t="n"/>
      <c r="WI13" s="0" t="n"/>
      <c r="WJ13" s="0" t="n"/>
      <c r="WK13" s="0" t="n"/>
      <c r="WL13" s="0" t="n"/>
      <c r="WM13" s="0" t="n"/>
      <c r="WN13" s="0" t="n"/>
      <c r="WO13" s="0" t="n"/>
      <c r="WP13" s="0" t="n"/>
      <c r="WQ13" s="0" t="n"/>
      <c r="WR13" s="0" t="n"/>
      <c r="WS13" s="0" t="n"/>
      <c r="WT13" s="0" t="n"/>
      <c r="WU13" s="0" t="n"/>
      <c r="WV13" s="0" t="n"/>
      <c r="WW13" s="0" t="n"/>
      <c r="WX13" s="0" t="n"/>
      <c r="WY13" s="0" t="n"/>
      <c r="WZ13" s="0" t="n"/>
      <c r="XA13" s="0" t="n"/>
      <c r="XB13" s="0" t="n"/>
      <c r="XC13" s="0" t="n"/>
      <c r="XD13" s="0" t="n"/>
      <c r="XE13" s="0" t="n"/>
      <c r="XF13" s="0" t="n"/>
      <c r="XG13" s="0" t="n"/>
      <c r="XH13" s="0" t="n"/>
      <c r="XI13" s="0" t="n"/>
      <c r="XJ13" s="0" t="n"/>
      <c r="XK13" s="0" t="n"/>
      <c r="XL13" s="0" t="n"/>
      <c r="XM13" s="0" t="n"/>
      <c r="XN13" s="0" t="n"/>
      <c r="XO13" s="0" t="n"/>
      <c r="XP13" s="0" t="n"/>
      <c r="XQ13" s="0" t="n"/>
      <c r="XR13" s="0" t="n"/>
      <c r="XS13" s="0" t="n"/>
      <c r="XT13" s="0" t="n"/>
      <c r="XU13" s="0" t="n"/>
      <c r="XV13" s="0" t="n"/>
      <c r="XW13" s="0" t="n"/>
      <c r="XX13" s="0" t="n"/>
      <c r="XY13" s="0" t="n"/>
      <c r="XZ13" s="0" t="n"/>
      <c r="YA13" s="0" t="n"/>
      <c r="YB13" s="0" t="n"/>
      <c r="YC13" s="0" t="n"/>
      <c r="YD13" s="0" t="n"/>
      <c r="YE13" s="0" t="n"/>
      <c r="YF13" s="0" t="n"/>
      <c r="YG13" s="0" t="n"/>
      <c r="YH13" s="0" t="n"/>
      <c r="YI13" s="0" t="n"/>
      <c r="YJ13" s="0" t="n"/>
      <c r="YK13" s="0" t="n"/>
      <c r="YL13" s="0" t="n"/>
      <c r="YM13" s="0" t="n"/>
      <c r="YN13" s="0" t="n"/>
      <c r="YO13" s="0" t="n"/>
      <c r="YP13" s="0" t="n"/>
      <c r="YQ13" s="0" t="n"/>
      <c r="YR13" s="0" t="n"/>
      <c r="YS13" s="0" t="n"/>
      <c r="YT13" s="0" t="n"/>
      <c r="YU13" s="0" t="n"/>
      <c r="YV13" s="0" t="n"/>
      <c r="YW13" s="0" t="n"/>
      <c r="YX13" s="0" t="n"/>
      <c r="YY13" s="0" t="n"/>
      <c r="YZ13" s="0" t="n"/>
      <c r="ZA13" s="0" t="n"/>
      <c r="ZB13" s="0" t="n"/>
      <c r="ZC13" s="0" t="n"/>
      <c r="ZD13" s="0" t="n"/>
      <c r="ZE13" s="0" t="n"/>
      <c r="ZF13" s="0" t="n"/>
      <c r="ZG13" s="0" t="n"/>
      <c r="ZH13" s="0" t="n"/>
      <c r="ZI13" s="0" t="n"/>
      <c r="ZJ13" s="0" t="n"/>
      <c r="ZK13" s="0" t="n"/>
      <c r="ZL13" s="0" t="n"/>
      <c r="ZM13" s="0" t="n"/>
      <c r="ZN13" s="0" t="n"/>
      <c r="ZO13" s="0" t="n"/>
      <c r="ZP13" s="0" t="n"/>
      <c r="ZQ13" s="0" t="n"/>
      <c r="ZR13" s="0" t="n"/>
      <c r="ZS13" s="0" t="n"/>
      <c r="ZT13" s="0" t="n"/>
      <c r="ZU13" s="0" t="n"/>
      <c r="ZV13" s="0" t="n"/>
      <c r="ZW13" s="0" t="n"/>
      <c r="ZX13" s="0" t="n"/>
      <c r="ZY13" s="0" t="n"/>
      <c r="ZZ13" s="0" t="n"/>
      <c r="AAA13" s="0" t="n"/>
      <c r="AAB13" s="0" t="n"/>
      <c r="AAC13" s="0" t="n"/>
      <c r="AAD13" s="0" t="n"/>
      <c r="AAE13" s="0" t="n"/>
      <c r="AAF13" s="0" t="n"/>
      <c r="AAG13" s="0" t="n"/>
      <c r="AAH13" s="0" t="n"/>
      <c r="AAI13" s="0" t="n"/>
      <c r="AAJ13" s="0" t="n"/>
      <c r="AAK13" s="0" t="n"/>
      <c r="AAL13" s="0" t="n"/>
      <c r="AAM13" s="0" t="n"/>
      <c r="AAN13" s="0" t="n"/>
      <c r="AAO13" s="0" t="n"/>
      <c r="AAP13" s="0" t="n"/>
      <c r="AAQ13" s="0" t="n"/>
      <c r="AAR13" s="0" t="n"/>
      <c r="AAS13" s="0" t="n"/>
      <c r="AAT13" s="0" t="n"/>
      <c r="AAU13" s="0" t="n"/>
      <c r="AAV13" s="0" t="n"/>
      <c r="AAW13" s="0" t="n"/>
      <c r="AAX13" s="0" t="n"/>
      <c r="AAY13" s="0" t="n"/>
      <c r="AAZ13" s="0" t="n"/>
      <c r="ABA13" s="0" t="n"/>
      <c r="ABB13" s="0" t="n"/>
      <c r="ABC13" s="0" t="n"/>
      <c r="ABD13" s="0" t="n"/>
      <c r="ABE13" s="0" t="n"/>
      <c r="ABF13" s="0" t="n"/>
      <c r="ABG13" s="0" t="n"/>
      <c r="ABH13" s="0" t="n"/>
      <c r="ABI13" s="0" t="n"/>
      <c r="ABJ13" s="0" t="n"/>
      <c r="ABK13" s="0" t="n"/>
      <c r="ABL13" s="0" t="n"/>
      <c r="ABM13" s="0" t="n"/>
      <c r="ABN13" s="0" t="n"/>
      <c r="ABO13" s="0" t="n"/>
      <c r="ABP13" s="0" t="n"/>
      <c r="ABQ13" s="0" t="n"/>
      <c r="ABR13" s="0" t="n"/>
      <c r="ABS13" s="0" t="n"/>
      <c r="ABT13" s="0" t="n"/>
      <c r="ABU13" s="0" t="n"/>
      <c r="ABV13" s="0" t="n"/>
      <c r="ABW13" s="0" t="n"/>
      <c r="ABX13" s="0" t="n"/>
      <c r="ABY13" s="0" t="n"/>
      <c r="ABZ13" s="0" t="n"/>
      <c r="ACA13" s="0" t="n"/>
      <c r="ACB13" s="0" t="n"/>
      <c r="ACC13" s="0" t="n"/>
      <c r="ACD13" s="0" t="n"/>
      <c r="ACE13" s="0" t="n"/>
      <c r="ACF13" s="0" t="n"/>
      <c r="ACG13" s="0" t="n"/>
      <c r="ACH13" s="0" t="n"/>
      <c r="ACI13" s="0" t="n"/>
      <c r="ACJ13" s="0" t="n"/>
      <c r="ACK13" s="0" t="n"/>
      <c r="ACL13" s="0" t="n"/>
      <c r="ACM13" s="0" t="n"/>
      <c r="ACN13" s="0" t="n"/>
      <c r="ACO13" s="0" t="n"/>
      <c r="ACP13" s="0" t="n"/>
      <c r="ACQ13" s="0" t="n"/>
      <c r="ACR13" s="0" t="n"/>
      <c r="ACS13" s="0" t="n"/>
      <c r="ACT13" s="0" t="n"/>
      <c r="ACU13" s="0" t="n"/>
      <c r="ACV13" s="0" t="n"/>
      <c r="ACW13" s="0" t="n"/>
      <c r="ACX13" s="0" t="n"/>
      <c r="ACY13" s="0" t="n"/>
      <c r="ACZ13" s="0" t="n"/>
      <c r="ADA13" s="0" t="n"/>
      <c r="ADB13" s="0" t="n"/>
      <c r="ADC13" s="0" t="n"/>
      <c r="ADD13" s="0" t="n"/>
      <c r="ADE13" s="0" t="n"/>
      <c r="ADF13" s="0" t="n"/>
      <c r="ADG13" s="0" t="n"/>
      <c r="ADH13" s="0" t="n"/>
      <c r="ADI13" s="0" t="n"/>
      <c r="ADJ13" s="0" t="n"/>
      <c r="ADK13" s="0" t="n"/>
      <c r="ADL13" s="0" t="n"/>
      <c r="ADM13" s="0" t="n"/>
      <c r="ADN13" s="0" t="n"/>
      <c r="ADO13" s="0" t="n"/>
      <c r="ADP13" s="0" t="n"/>
      <c r="ADQ13" s="0" t="n"/>
      <c r="ADR13" s="0" t="n"/>
      <c r="ADS13" s="0" t="n"/>
      <c r="ADT13" s="0" t="n"/>
      <c r="ADU13" s="0" t="n"/>
      <c r="ADV13" s="0" t="n"/>
      <c r="ADW13" s="0" t="n"/>
      <c r="ADX13" s="0" t="n"/>
      <c r="ADY13" s="0" t="n"/>
      <c r="ADZ13" s="0" t="n"/>
      <c r="AEA13" s="0" t="n"/>
      <c r="AEB13" s="0" t="n"/>
      <c r="AEC13" s="0" t="n"/>
      <c r="AED13" s="0" t="n"/>
      <c r="AEE13" s="0" t="n"/>
      <c r="AEF13" s="0" t="n"/>
      <c r="AEG13" s="0" t="n"/>
      <c r="AEH13" s="0" t="n"/>
      <c r="AEI13" s="0" t="n"/>
      <c r="AEJ13" s="0" t="n"/>
      <c r="AEK13" s="0" t="n"/>
      <c r="AEL13" s="0" t="n"/>
      <c r="AEM13" s="0" t="n"/>
      <c r="AEN13" s="0" t="n"/>
      <c r="AEO13" s="0" t="n"/>
      <c r="AEP13" s="0" t="n"/>
      <c r="AEQ13" s="0" t="n"/>
      <c r="AER13" s="0" t="n"/>
      <c r="AES13" s="0" t="n"/>
      <c r="AET13" s="0" t="n"/>
      <c r="AEU13" s="0" t="n"/>
      <c r="AEV13" s="0" t="n"/>
      <c r="AEW13" s="0" t="n"/>
      <c r="AEX13" s="0" t="n"/>
      <c r="AEY13" s="0" t="n"/>
      <c r="AEZ13" s="0" t="n"/>
      <c r="AFA13" s="0" t="n"/>
      <c r="AFB13" s="0" t="n"/>
      <c r="AFC13" s="0" t="n"/>
      <c r="AFD13" s="0" t="n"/>
      <c r="AFE13" s="0" t="n"/>
      <c r="AFF13" s="0" t="n"/>
      <c r="AFG13" s="0" t="n"/>
      <c r="AFH13" s="0" t="n"/>
      <c r="AFI13" s="0" t="n"/>
      <c r="AFJ13" s="0" t="n"/>
      <c r="AFK13" s="0" t="n"/>
      <c r="AFL13" s="0" t="n"/>
      <c r="AFM13" s="0" t="n"/>
      <c r="AFN13" s="0" t="n"/>
      <c r="AFO13" s="0" t="n"/>
      <c r="AFP13" s="0" t="n"/>
      <c r="AFQ13" s="0" t="n"/>
      <c r="AFR13" s="0" t="n"/>
      <c r="AFS13" s="0" t="n"/>
      <c r="AFT13" s="0" t="n"/>
      <c r="AFU13" s="0" t="n"/>
      <c r="AFV13" s="0" t="n"/>
      <c r="AFW13" s="0" t="n"/>
      <c r="AFX13" s="0" t="n"/>
      <c r="AFY13" s="0" t="n"/>
      <c r="AFZ13" s="0" t="n"/>
      <c r="AGA13" s="0" t="n"/>
      <c r="AGB13" s="0" t="n"/>
      <c r="AGC13" s="0" t="n"/>
      <c r="AGD13" s="0" t="n"/>
      <c r="AGE13" s="0" t="n"/>
      <c r="AGF13" s="0" t="n"/>
      <c r="AGG13" s="0" t="n"/>
      <c r="AGH13" s="0" t="n"/>
      <c r="AGI13" s="0" t="n"/>
      <c r="AGJ13" s="0" t="n"/>
      <c r="AGK13" s="0" t="n"/>
      <c r="AGL13" s="0" t="n"/>
      <c r="AGM13" s="0" t="n"/>
      <c r="AGN13" s="0" t="n"/>
      <c r="AGO13" s="0" t="n"/>
      <c r="AGP13" s="0" t="n"/>
      <c r="AGQ13" s="0" t="n"/>
      <c r="AGR13" s="0" t="n"/>
      <c r="AGS13" s="0" t="n"/>
      <c r="AGT13" s="0" t="n"/>
      <c r="AGU13" s="0" t="n"/>
      <c r="AGV13" s="0" t="n"/>
      <c r="AGW13" s="0" t="n"/>
      <c r="AGX13" s="0" t="n"/>
      <c r="AGY13" s="0" t="n"/>
      <c r="AGZ13" s="0" t="n"/>
      <c r="AHA13" s="0" t="n"/>
      <c r="AHB13" s="0" t="n"/>
      <c r="AHC13" s="0" t="n"/>
      <c r="AHD13" s="0" t="n"/>
      <c r="AHE13" s="0" t="n"/>
      <c r="AHF13" s="0" t="n"/>
      <c r="AHG13" s="0" t="n"/>
      <c r="AHH13" s="0" t="n"/>
      <c r="AHI13" s="0" t="n"/>
      <c r="AHJ13" s="0" t="n"/>
      <c r="AHK13" s="0" t="n"/>
      <c r="AHL13" s="0" t="n"/>
      <c r="AHM13" s="0" t="n"/>
      <c r="AHN13" s="0" t="n"/>
      <c r="AHO13" s="0" t="n"/>
      <c r="AHP13" s="0" t="n"/>
      <c r="AHQ13" s="0" t="n"/>
      <c r="AHR13" s="0" t="n"/>
      <c r="AHS13" s="0" t="n"/>
      <c r="AHT13" s="0" t="n"/>
      <c r="AHU13" s="0" t="n"/>
      <c r="AHV13" s="0" t="n"/>
      <c r="AHW13" s="0" t="n"/>
      <c r="AHX13" s="0" t="n"/>
      <c r="AHY13" s="0" t="n"/>
      <c r="AHZ13" s="0" t="n"/>
      <c r="AIA13" s="0" t="n"/>
      <c r="AIB13" s="0" t="n"/>
      <c r="AIC13" s="0" t="n"/>
      <c r="AID13" s="0" t="n"/>
      <c r="AIE13" s="0" t="n"/>
      <c r="AIF13" s="0" t="n"/>
      <c r="AIG13" s="0" t="n"/>
      <c r="AIH13" s="0" t="n"/>
      <c r="AII13" s="0" t="n"/>
      <c r="AIJ13" s="0" t="n"/>
      <c r="AIK13" s="0" t="n"/>
      <c r="AIL13" s="0" t="n"/>
      <c r="AIM13" s="0" t="n"/>
      <c r="AIN13" s="0" t="n"/>
      <c r="AIO13" s="0" t="n"/>
      <c r="AIP13" s="0" t="n"/>
      <c r="AIQ13" s="0" t="n"/>
      <c r="AIR13" s="0" t="n"/>
      <c r="AIS13" s="0" t="n"/>
      <c r="AIT13" s="0" t="n"/>
      <c r="AIU13" s="0" t="n"/>
      <c r="AIV13" s="0" t="n"/>
      <c r="AIW13" s="0" t="n"/>
      <c r="AIX13" s="0" t="n"/>
      <c r="AIY13" s="0" t="n"/>
      <c r="AIZ13" s="0" t="n"/>
      <c r="AJA13" s="0" t="n"/>
      <c r="AJB13" s="0" t="n"/>
      <c r="AJC13" s="0" t="n"/>
      <c r="AJD13" s="0" t="n"/>
      <c r="AJE13" s="0" t="n"/>
      <c r="AJF13" s="0" t="n"/>
      <c r="AJG13" s="0" t="n"/>
      <c r="AJH13" s="0" t="n"/>
      <c r="AJI13" s="0" t="n"/>
      <c r="AJJ13" s="0" t="n"/>
      <c r="AJK13" s="0" t="n"/>
      <c r="AJL13" s="0" t="n"/>
      <c r="AJM13" s="0" t="n"/>
      <c r="AJN13" s="0" t="n"/>
      <c r="AJO13" s="0" t="n"/>
      <c r="AJP13" s="0" t="n"/>
      <c r="AJQ13" s="0" t="n"/>
      <c r="AJR13" s="0" t="n"/>
      <c r="AJS13" s="0" t="n"/>
      <c r="AJT13" s="0" t="n"/>
      <c r="AJU13" s="0" t="n"/>
      <c r="AJV13" s="0" t="n"/>
      <c r="AJW13" s="0" t="n"/>
      <c r="AJX13" s="0" t="n"/>
      <c r="AJY13" s="0" t="n"/>
      <c r="AJZ13" s="0" t="n"/>
      <c r="AKA13" s="0" t="n"/>
      <c r="AKB13" s="0" t="n"/>
      <c r="AKC13" s="0" t="n"/>
      <c r="AKD13" s="0" t="n"/>
      <c r="AKE13" s="0" t="n"/>
      <c r="AKF13" s="0" t="n"/>
      <c r="AKG13" s="0" t="n"/>
      <c r="AKH13" s="0" t="n"/>
      <c r="AKI13" s="0" t="n"/>
      <c r="AKJ13" s="0" t="n"/>
      <c r="AKK13" s="0" t="n"/>
      <c r="AKL13" s="0" t="n"/>
      <c r="AKM13" s="0" t="n"/>
      <c r="AKN13" s="0" t="n"/>
      <c r="AKO13" s="0" t="n"/>
      <c r="AKP13" s="0" t="n"/>
      <c r="AKQ13" s="0" t="n"/>
      <c r="AKR13" s="0" t="n"/>
      <c r="AKS13" s="0" t="n"/>
      <c r="AKT13" s="0" t="n"/>
      <c r="AKU13" s="0" t="n"/>
      <c r="AKV13" s="0" t="n"/>
      <c r="AKW13" s="0" t="n"/>
      <c r="AKX13" s="0" t="n"/>
      <c r="AKY13" s="0" t="n"/>
      <c r="AKZ13" s="0" t="n"/>
      <c r="ALA13" s="0" t="n"/>
      <c r="ALB13" s="0" t="n"/>
      <c r="ALC13" s="0" t="n"/>
      <c r="ALD13" s="0" t="n"/>
      <c r="ALE13" s="0" t="n"/>
      <c r="ALF13" s="0" t="n"/>
      <c r="ALG13" s="0" t="n"/>
      <c r="ALH13" s="0" t="n"/>
      <c r="ALI13" s="0" t="n"/>
      <c r="ALJ13" s="0" t="n"/>
      <c r="ALK13" s="0" t="n"/>
      <c r="ALL13" s="0" t="n"/>
      <c r="ALM13" s="0" t="n"/>
      <c r="ALN13" s="0" t="n"/>
      <c r="ALO13" s="0" t="n"/>
      <c r="ALP13" s="0" t="n"/>
      <c r="ALQ13" s="0" t="n"/>
      <c r="ALR13" s="0" t="n"/>
      <c r="ALS13" s="0" t="n"/>
      <c r="ALT13" s="0" t="n"/>
      <c r="ALU13" s="0" t="n"/>
      <c r="ALV13" s="0" t="n"/>
      <c r="ALW13" s="0" t="n"/>
      <c r="ALX13" s="0" t="n"/>
      <c r="ALY13" s="0" t="n"/>
      <c r="ALZ13" s="0" t="n"/>
      <c r="AMA13" s="0" t="n"/>
      <c r="AMB13" s="0" t="n"/>
      <c r="AMC13" s="0" t="n"/>
      <c r="AMD13" s="0" t="n"/>
      <c r="AME13" s="0" t="n"/>
      <c r="AMF13" s="0" t="n"/>
      <c r="AMG13" s="0" t="n"/>
      <c r="AMH13" s="0" t="n"/>
      <c r="AMI13" s="0" t="n"/>
      <c r="AMJ13" s="0" t="n"/>
      <c r="AMK13" s="0" t="n"/>
    </row>
    <row outlineLevel="0" r="14">
      <c r="A14" s="81" t="s">
        <v>470</v>
      </c>
      <c r="B14" s="165" t="n">
        <v>132.66</v>
      </c>
      <c r="C14" s="165" t="n">
        <v>190.97</v>
      </c>
      <c r="D14" s="165" t="n">
        <v>99.21</v>
      </c>
      <c r="E14" s="165" t="n">
        <v>422.84</v>
      </c>
      <c r="K14" s="0" t="n"/>
      <c r="L14" s="0" t="n"/>
      <c r="M14" s="0" t="n"/>
      <c r="N14" s="0" t="n"/>
      <c r="O14" s="0" t="n"/>
      <c r="P14" s="0" t="n"/>
      <c r="Q14" s="0" t="n"/>
      <c r="R14" s="0" t="n"/>
      <c r="S14" s="0" t="n"/>
      <c r="T14" s="0" t="n"/>
      <c r="U14" s="0" t="n"/>
      <c r="V14" s="0" t="n"/>
      <c r="W14" s="0" t="n"/>
      <c r="X14" s="0" t="n"/>
      <c r="Y14" s="0" t="n"/>
      <c r="Z14" s="0" t="n"/>
      <c r="AA14" s="0" t="n"/>
      <c r="AB14" s="0" t="n"/>
      <c r="AC14" s="0" t="n"/>
      <c r="AD14" s="0" t="n"/>
      <c r="AE14" s="0" t="n"/>
      <c r="AF14" s="0" t="n"/>
      <c r="AG14" s="0" t="n"/>
      <c r="AH14" s="0" t="n"/>
      <c r="AI14" s="0" t="n"/>
      <c r="AJ14" s="0" t="n"/>
      <c r="AK14" s="0" t="n"/>
      <c r="AL14" s="0" t="n"/>
      <c r="AM14" s="0" t="n"/>
      <c r="AN14" s="0" t="n"/>
      <c r="AO14" s="0" t="n"/>
      <c r="AP14" s="0" t="n"/>
      <c r="AQ14" s="0" t="n"/>
      <c r="AR14" s="0" t="n"/>
      <c r="AS14" s="0" t="n"/>
      <c r="AT14" s="0" t="n"/>
      <c r="AU14" s="0" t="n"/>
      <c r="AV14" s="0" t="n"/>
      <c r="AW14" s="0" t="n"/>
      <c r="AX14" s="0" t="n"/>
      <c r="AY14" s="0" t="n"/>
      <c r="AZ14" s="0" t="n"/>
      <c r="BA14" s="0" t="n"/>
      <c r="BB14" s="0" t="n"/>
      <c r="BC14" s="0" t="n"/>
      <c r="BD14" s="0" t="n"/>
      <c r="BE14" s="0" t="n"/>
      <c r="BF14" s="0" t="n"/>
      <c r="BG14" s="0" t="n"/>
      <c r="BH14" s="0" t="n"/>
      <c r="BI14" s="0" t="n"/>
      <c r="BJ14" s="0" t="n"/>
      <c r="BK14" s="0" t="n"/>
      <c r="BL14" s="0" t="n"/>
      <c r="BM14" s="0" t="n"/>
      <c r="BN14" s="0" t="n"/>
      <c r="BO14" s="0" t="n"/>
      <c r="BP14" s="0" t="n"/>
      <c r="BQ14" s="0" t="n"/>
      <c r="BR14" s="0" t="n"/>
      <c r="BS14" s="0" t="n"/>
      <c r="BT14" s="0" t="n"/>
      <c r="BU14" s="0" t="n"/>
      <c r="BV14" s="0" t="n"/>
      <c r="BW14" s="0" t="n"/>
      <c r="BX14" s="0" t="n"/>
      <c r="BY14" s="0" t="n"/>
      <c r="BZ14" s="0" t="n"/>
      <c r="CA14" s="0" t="n"/>
      <c r="CB14" s="0" t="n"/>
      <c r="CC14" s="0" t="n"/>
      <c r="CD14" s="0" t="n"/>
      <c r="CE14" s="0" t="n"/>
      <c r="CF14" s="0" t="n"/>
      <c r="CG14" s="0" t="n"/>
      <c r="CH14" s="0" t="n"/>
      <c r="CI14" s="0" t="n"/>
      <c r="CJ14" s="0" t="n"/>
      <c r="CK14" s="0" t="n"/>
      <c r="CL14" s="0" t="n"/>
      <c r="CM14" s="0" t="n"/>
      <c r="CN14" s="0" t="n"/>
      <c r="CO14" s="0" t="n"/>
      <c r="CP14" s="0" t="n"/>
      <c r="CQ14" s="0" t="n"/>
      <c r="CR14" s="0" t="n"/>
      <c r="CS14" s="0" t="n"/>
      <c r="CT14" s="0" t="n"/>
      <c r="CU14" s="0" t="n"/>
      <c r="CV14" s="0" t="n"/>
      <c r="CW14" s="0" t="n"/>
      <c r="CX14" s="0" t="n"/>
      <c r="CY14" s="0" t="n"/>
      <c r="CZ14" s="0" t="n"/>
      <c r="DA14" s="0" t="n"/>
      <c r="DB14" s="0" t="n"/>
      <c r="DC14" s="0" t="n"/>
      <c r="DD14" s="0" t="n"/>
      <c r="DE14" s="0" t="n"/>
      <c r="DF14" s="0" t="n"/>
      <c r="DG14" s="0" t="n"/>
      <c r="DH14" s="0" t="n"/>
      <c r="DI14" s="0" t="n"/>
      <c r="DJ14" s="0" t="n"/>
      <c r="DK14" s="0" t="n"/>
      <c r="DL14" s="0" t="n"/>
      <c r="DM14" s="0" t="n"/>
      <c r="DN14" s="0" t="n"/>
      <c r="DO14" s="0" t="n"/>
      <c r="DP14" s="0" t="n"/>
      <c r="DQ14" s="0" t="n"/>
      <c r="DR14" s="0" t="n"/>
      <c r="DS14" s="0" t="n"/>
      <c r="DT14" s="0" t="n"/>
      <c r="DU14" s="0" t="n"/>
      <c r="DV14" s="0" t="n"/>
      <c r="DW14" s="0" t="n"/>
      <c r="DX14" s="0" t="n"/>
      <c r="DY14" s="0" t="n"/>
      <c r="DZ14" s="0" t="n"/>
      <c r="EA14" s="0" t="n"/>
      <c r="EB14" s="0" t="n"/>
      <c r="EC14" s="0" t="n"/>
      <c r="ED14" s="0" t="n"/>
      <c r="EE14" s="0" t="n"/>
      <c r="EF14" s="0" t="n"/>
      <c r="EG14" s="0" t="n"/>
      <c r="EH14" s="0" t="n"/>
      <c r="EI14" s="0" t="n"/>
      <c r="EJ14" s="0" t="n"/>
      <c r="EK14" s="0" t="n"/>
      <c r="EL14" s="0" t="n"/>
      <c r="EM14" s="0" t="n"/>
      <c r="EN14" s="0" t="n"/>
      <c r="EO14" s="0" t="n"/>
      <c r="EP14" s="0" t="n"/>
      <c r="EQ14" s="0" t="n"/>
      <c r="ER14" s="0" t="n"/>
      <c r="ES14" s="0" t="n"/>
      <c r="ET14" s="0" t="n"/>
      <c r="EU14" s="0" t="n"/>
      <c r="EV14" s="0" t="n"/>
      <c r="EW14" s="0" t="n"/>
      <c r="EX14" s="0" t="n"/>
      <c r="EY14" s="0" t="n"/>
      <c r="EZ14" s="0" t="n"/>
      <c r="FA14" s="0" t="n"/>
      <c r="FB14" s="0" t="n"/>
      <c r="FC14" s="0" t="n"/>
      <c r="FD14" s="0" t="n"/>
      <c r="FE14" s="0" t="n"/>
      <c r="FF14" s="0" t="n"/>
      <c r="FG14" s="0" t="n"/>
      <c r="FH14" s="0" t="n"/>
      <c r="FI14" s="0" t="n"/>
      <c r="FJ14" s="0" t="n"/>
      <c r="FK14" s="0" t="n"/>
      <c r="FL14" s="0" t="n"/>
      <c r="FM14" s="0" t="n"/>
      <c r="FN14" s="0" t="n"/>
      <c r="FO14" s="0" t="n"/>
      <c r="FP14" s="0" t="n"/>
      <c r="FQ14" s="0" t="n"/>
      <c r="FR14" s="0" t="n"/>
      <c r="FS14" s="0" t="n"/>
      <c r="FT14" s="0" t="n"/>
      <c r="FU14" s="0" t="n"/>
      <c r="FV14" s="0" t="n"/>
      <c r="FW14" s="0" t="n"/>
      <c r="FX14" s="0" t="n"/>
      <c r="FY14" s="0" t="n"/>
      <c r="FZ14" s="0" t="n"/>
      <c r="GA14" s="0" t="n"/>
      <c r="GB14" s="0" t="n"/>
      <c r="GC14" s="0" t="n"/>
      <c r="GD14" s="0" t="n"/>
      <c r="GE14" s="0" t="n"/>
      <c r="GF14" s="0" t="n"/>
      <c r="GG14" s="0" t="n"/>
      <c r="GH14" s="0" t="n"/>
      <c r="GI14" s="0" t="n"/>
      <c r="GJ14" s="0" t="n"/>
      <c r="GK14" s="0" t="n"/>
      <c r="GL14" s="0" t="n"/>
      <c r="GM14" s="0" t="n"/>
      <c r="GN14" s="0" t="n"/>
      <c r="GO14" s="0" t="n"/>
      <c r="GP14" s="0" t="n"/>
      <c r="GQ14" s="0" t="n"/>
      <c r="GR14" s="0" t="n"/>
      <c r="GS14" s="0" t="n"/>
      <c r="GT14" s="0" t="n"/>
      <c r="GU14" s="0" t="n"/>
      <c r="GV14" s="0" t="n"/>
      <c r="GW14" s="0" t="n"/>
      <c r="GX14" s="0" t="n"/>
      <c r="GY14" s="0" t="n"/>
      <c r="GZ14" s="0" t="n"/>
      <c r="HA14" s="0" t="n"/>
      <c r="HB14" s="0" t="n"/>
      <c r="HC14" s="0" t="n"/>
      <c r="HD14" s="0" t="n"/>
      <c r="HE14" s="0" t="n"/>
      <c r="HF14" s="0" t="n"/>
      <c r="HG14" s="0" t="n"/>
      <c r="HH14" s="0" t="n"/>
      <c r="HI14" s="0" t="n"/>
      <c r="HJ14" s="0" t="n"/>
      <c r="HK14" s="0" t="n"/>
      <c r="HL14" s="0" t="n"/>
      <c r="HM14" s="0" t="n"/>
      <c r="HN14" s="0" t="n"/>
      <c r="HO14" s="0" t="n"/>
      <c r="HP14" s="0" t="n"/>
      <c r="HQ14" s="0" t="n"/>
      <c r="HR14" s="0" t="n"/>
      <c r="HS14" s="0" t="n"/>
      <c r="HT14" s="0" t="n"/>
      <c r="HU14" s="0" t="n"/>
      <c r="HV14" s="0" t="n"/>
      <c r="HW14" s="0" t="n"/>
      <c r="HX14" s="0" t="n"/>
      <c r="HY14" s="0" t="n"/>
      <c r="HZ14" s="0" t="n"/>
      <c r="IA14" s="0" t="n"/>
      <c r="IB14" s="0" t="n"/>
      <c r="IC14" s="0" t="n"/>
      <c r="ID14" s="0" t="n"/>
      <c r="IE14" s="0" t="n"/>
      <c r="IF14" s="0" t="n"/>
      <c r="IG14" s="0" t="n"/>
      <c r="IH14" s="0" t="n"/>
      <c r="II14" s="0" t="n"/>
      <c r="IJ14" s="0" t="n"/>
      <c r="IK14" s="0" t="n"/>
      <c r="IL14" s="0" t="n"/>
      <c r="IM14" s="0" t="n"/>
      <c r="IN14" s="0" t="n"/>
      <c r="IO14" s="0" t="n"/>
      <c r="IP14" s="0" t="n"/>
      <c r="IQ14" s="0" t="n"/>
      <c r="IR14" s="0" t="n"/>
      <c r="IS14" s="0" t="n"/>
      <c r="IT14" s="0" t="n"/>
      <c r="IU14" s="0" t="n"/>
      <c r="IV14" s="0" t="n"/>
      <c r="IW14" s="0" t="n"/>
      <c r="IX14" s="0" t="n"/>
      <c r="IY14" s="0" t="n"/>
      <c r="IZ14" s="0" t="n"/>
      <c r="JA14" s="0" t="n"/>
      <c r="JB14" s="0" t="n"/>
      <c r="JC14" s="0" t="n"/>
      <c r="JD14" s="0" t="n"/>
      <c r="JE14" s="0" t="n"/>
      <c r="JF14" s="0" t="n"/>
      <c r="JG14" s="0" t="n"/>
      <c r="JH14" s="0" t="n"/>
      <c r="JI14" s="0" t="n"/>
      <c r="JJ14" s="0" t="n"/>
      <c r="JK14" s="0" t="n"/>
      <c r="JL14" s="0" t="n"/>
      <c r="JM14" s="0" t="n"/>
      <c r="JN14" s="0" t="n"/>
      <c r="JO14" s="0" t="n"/>
      <c r="JP14" s="0" t="n"/>
      <c r="JQ14" s="0" t="n"/>
      <c r="JR14" s="0" t="n"/>
      <c r="JS14" s="0" t="n"/>
      <c r="JT14" s="0" t="n"/>
      <c r="JU14" s="0" t="n"/>
      <c r="JV14" s="0" t="n"/>
      <c r="JW14" s="0" t="n"/>
      <c r="JX14" s="0" t="n"/>
      <c r="JY14" s="0" t="n"/>
      <c r="JZ14" s="0" t="n"/>
      <c r="KA14" s="0" t="n"/>
      <c r="KB14" s="0" t="n"/>
      <c r="KC14" s="0" t="n"/>
      <c r="KD14" s="0" t="n"/>
      <c r="KE14" s="0" t="n"/>
      <c r="KF14" s="0" t="n"/>
      <c r="KG14" s="0" t="n"/>
      <c r="KH14" s="0" t="n"/>
      <c r="KI14" s="0" t="n"/>
      <c r="KJ14" s="0" t="n"/>
      <c r="KK14" s="0" t="n"/>
      <c r="KL14" s="0" t="n"/>
      <c r="KM14" s="0" t="n"/>
      <c r="KN14" s="0" t="n"/>
      <c r="KO14" s="0" t="n"/>
      <c r="KP14" s="0" t="n"/>
      <c r="KQ14" s="0" t="n"/>
      <c r="KR14" s="0" t="n"/>
      <c r="KS14" s="0" t="n"/>
      <c r="KT14" s="0" t="n"/>
      <c r="KU14" s="0" t="n"/>
      <c r="KV14" s="0" t="n"/>
      <c r="KW14" s="0" t="n"/>
      <c r="KX14" s="0" t="n"/>
      <c r="KY14" s="0" t="n"/>
      <c r="KZ14" s="0" t="n"/>
      <c r="LA14" s="0" t="n"/>
      <c r="LB14" s="0" t="n"/>
      <c r="LC14" s="0" t="n"/>
      <c r="LD14" s="0" t="n"/>
      <c r="LE14" s="0" t="n"/>
      <c r="LF14" s="0" t="n"/>
      <c r="LG14" s="0" t="n"/>
      <c r="LH14" s="0" t="n"/>
      <c r="LI14" s="0" t="n"/>
      <c r="LJ14" s="0" t="n"/>
      <c r="LK14" s="0" t="n"/>
      <c r="LL14" s="0" t="n"/>
      <c r="LM14" s="0" t="n"/>
      <c r="LN14" s="0" t="n"/>
      <c r="LO14" s="0" t="n"/>
      <c r="LP14" s="0" t="n"/>
      <c r="LQ14" s="0" t="n"/>
      <c r="LR14" s="0" t="n"/>
      <c r="LS14" s="0" t="n"/>
      <c r="LT14" s="0" t="n"/>
      <c r="LU14" s="0" t="n"/>
      <c r="LV14" s="0" t="n"/>
      <c r="LW14" s="0" t="n"/>
      <c r="LX14" s="0" t="n"/>
      <c r="LY14" s="0" t="n"/>
      <c r="LZ14" s="0" t="n"/>
      <c r="MA14" s="0" t="n"/>
      <c r="MB14" s="0" t="n"/>
      <c r="MC14" s="0" t="n"/>
      <c r="MD14" s="0" t="n"/>
      <c r="ME14" s="0" t="n"/>
      <c r="MF14" s="0" t="n"/>
      <c r="MG14" s="0" t="n"/>
      <c r="MH14" s="0" t="n"/>
      <c r="MI14" s="0" t="n"/>
      <c r="MJ14" s="0" t="n"/>
      <c r="MK14" s="0" t="n"/>
      <c r="ML14" s="0" t="n"/>
      <c r="MM14" s="0" t="n"/>
      <c r="MN14" s="0" t="n"/>
      <c r="MO14" s="0" t="n"/>
      <c r="MP14" s="0" t="n"/>
      <c r="MQ14" s="0" t="n"/>
      <c r="MR14" s="0" t="n"/>
      <c r="MS14" s="0" t="n"/>
      <c r="MT14" s="0" t="n"/>
      <c r="MU14" s="0" t="n"/>
      <c r="MV14" s="0" t="n"/>
      <c r="MW14" s="0" t="n"/>
      <c r="MX14" s="0" t="n"/>
      <c r="MY14" s="0" t="n"/>
      <c r="MZ14" s="0" t="n"/>
      <c r="NA14" s="0" t="n"/>
      <c r="NB14" s="0" t="n"/>
      <c r="NC14" s="0" t="n"/>
      <c r="ND14" s="0" t="n"/>
      <c r="NE14" s="0" t="n"/>
      <c r="NF14" s="0" t="n"/>
      <c r="NG14" s="0" t="n"/>
      <c r="NH14" s="0" t="n"/>
      <c r="NI14" s="0" t="n"/>
      <c r="NJ14" s="0" t="n"/>
      <c r="NK14" s="0" t="n"/>
      <c r="NL14" s="0" t="n"/>
      <c r="NM14" s="0" t="n"/>
      <c r="NN14" s="0" t="n"/>
      <c r="NO14" s="0" t="n"/>
      <c r="NP14" s="0" t="n"/>
      <c r="NQ14" s="0" t="n"/>
      <c r="NR14" s="0" t="n"/>
      <c r="NS14" s="0" t="n"/>
      <c r="NT14" s="0" t="n"/>
      <c r="NU14" s="0" t="n"/>
      <c r="NV14" s="0" t="n"/>
      <c r="NW14" s="0" t="n"/>
      <c r="NX14" s="0" t="n"/>
      <c r="NY14" s="0" t="n"/>
      <c r="NZ14" s="0" t="n"/>
      <c r="OA14" s="0" t="n"/>
      <c r="OB14" s="0" t="n"/>
      <c r="OC14" s="0" t="n"/>
      <c r="OD14" s="0" t="n"/>
      <c r="OE14" s="0" t="n"/>
      <c r="OF14" s="0" t="n"/>
      <c r="OG14" s="0" t="n"/>
      <c r="OH14" s="0" t="n"/>
      <c r="OI14" s="0" t="n"/>
      <c r="OJ14" s="0" t="n"/>
      <c r="OK14" s="0" t="n"/>
      <c r="OL14" s="0" t="n"/>
      <c r="OM14" s="0" t="n"/>
      <c r="ON14" s="0" t="n"/>
      <c r="OO14" s="0" t="n"/>
      <c r="OP14" s="0" t="n"/>
      <c r="OQ14" s="0" t="n"/>
      <c r="OR14" s="0" t="n"/>
      <c r="OS14" s="0" t="n"/>
      <c r="OT14" s="0" t="n"/>
      <c r="OU14" s="0" t="n"/>
      <c r="OV14" s="0" t="n"/>
      <c r="OW14" s="0" t="n"/>
      <c r="OX14" s="0" t="n"/>
      <c r="OY14" s="0" t="n"/>
      <c r="OZ14" s="0" t="n"/>
      <c r="PA14" s="0" t="n"/>
      <c r="PB14" s="0" t="n"/>
      <c r="PC14" s="0" t="n"/>
      <c r="PD14" s="0" t="n"/>
      <c r="PE14" s="0" t="n"/>
      <c r="PF14" s="0" t="n"/>
      <c r="PG14" s="0" t="n"/>
      <c r="PH14" s="0" t="n"/>
      <c r="PI14" s="0" t="n"/>
      <c r="PJ14" s="0" t="n"/>
      <c r="PK14" s="0" t="n"/>
      <c r="PL14" s="0" t="n"/>
      <c r="PM14" s="0" t="n"/>
      <c r="PN14" s="0" t="n"/>
      <c r="PO14" s="0" t="n"/>
      <c r="PP14" s="0" t="n"/>
      <c r="PQ14" s="0" t="n"/>
      <c r="PR14" s="0" t="n"/>
      <c r="PS14" s="0" t="n"/>
      <c r="PT14" s="0" t="n"/>
      <c r="PU14" s="0" t="n"/>
      <c r="PV14" s="0" t="n"/>
      <c r="PW14" s="0" t="n"/>
      <c r="PX14" s="0" t="n"/>
      <c r="PY14" s="0" t="n"/>
      <c r="PZ14" s="0" t="n"/>
      <c r="QA14" s="0" t="n"/>
      <c r="QB14" s="0" t="n"/>
      <c r="QC14" s="0" t="n"/>
      <c r="QD14" s="0" t="n"/>
      <c r="QE14" s="0" t="n"/>
      <c r="QF14" s="0" t="n"/>
      <c r="QG14" s="0" t="n"/>
      <c r="QH14" s="0" t="n"/>
      <c r="QI14" s="0" t="n"/>
      <c r="QJ14" s="0" t="n"/>
      <c r="QK14" s="0" t="n"/>
      <c r="QL14" s="0" t="n"/>
      <c r="QM14" s="0" t="n"/>
      <c r="QN14" s="0" t="n"/>
      <c r="QO14" s="0" t="n"/>
      <c r="QP14" s="0" t="n"/>
      <c r="QQ14" s="0" t="n"/>
      <c r="QR14" s="0" t="n"/>
      <c r="QS14" s="0" t="n"/>
      <c r="QT14" s="0" t="n"/>
      <c r="QU14" s="0" t="n"/>
      <c r="QV14" s="0" t="n"/>
      <c r="QW14" s="0" t="n"/>
      <c r="QX14" s="0" t="n"/>
      <c r="QY14" s="0" t="n"/>
      <c r="QZ14" s="0" t="n"/>
      <c r="RA14" s="0" t="n"/>
      <c r="RB14" s="0" t="n"/>
      <c r="RC14" s="0" t="n"/>
      <c r="RD14" s="0" t="n"/>
      <c r="RE14" s="0" t="n"/>
      <c r="RF14" s="0" t="n"/>
      <c r="RG14" s="0" t="n"/>
      <c r="RH14" s="0" t="n"/>
      <c r="RI14" s="0" t="n"/>
      <c r="RJ14" s="0" t="n"/>
      <c r="RK14" s="0" t="n"/>
      <c r="RL14" s="0" t="n"/>
      <c r="RM14" s="0" t="n"/>
      <c r="RN14" s="0" t="n"/>
      <c r="RO14" s="0" t="n"/>
      <c r="RP14" s="0" t="n"/>
      <c r="RQ14" s="0" t="n"/>
      <c r="RR14" s="0" t="n"/>
      <c r="RS14" s="0" t="n"/>
      <c r="RT14" s="0" t="n"/>
      <c r="RU14" s="0" t="n"/>
      <c r="RV14" s="0" t="n"/>
      <c r="RW14" s="0" t="n"/>
      <c r="RX14" s="0" t="n"/>
      <c r="RY14" s="0" t="n"/>
      <c r="RZ14" s="0" t="n"/>
      <c r="SA14" s="0" t="n"/>
      <c r="SB14" s="0" t="n"/>
      <c r="SC14" s="0" t="n"/>
      <c r="SD14" s="0" t="n"/>
      <c r="SE14" s="0" t="n"/>
      <c r="SF14" s="0" t="n"/>
      <c r="SG14" s="0" t="n"/>
      <c r="SH14" s="0" t="n"/>
      <c r="SI14" s="0" t="n"/>
      <c r="SJ14" s="0" t="n"/>
      <c r="SK14" s="0" t="n"/>
      <c r="SL14" s="0" t="n"/>
      <c r="SM14" s="0" t="n"/>
      <c r="SN14" s="0" t="n"/>
      <c r="SO14" s="0" t="n"/>
      <c r="SP14" s="0" t="n"/>
      <c r="SQ14" s="0" t="n"/>
      <c r="SR14" s="0" t="n"/>
      <c r="SS14" s="0" t="n"/>
      <c r="ST14" s="0" t="n"/>
      <c r="SU14" s="0" t="n"/>
      <c r="SV14" s="0" t="n"/>
      <c r="SW14" s="0" t="n"/>
      <c r="SX14" s="0" t="n"/>
      <c r="SY14" s="0" t="n"/>
      <c r="SZ14" s="0" t="n"/>
      <c r="TA14" s="0" t="n"/>
      <c r="TB14" s="0" t="n"/>
      <c r="TC14" s="0" t="n"/>
      <c r="TD14" s="0" t="n"/>
      <c r="TE14" s="0" t="n"/>
      <c r="TF14" s="0" t="n"/>
      <c r="TG14" s="0" t="n"/>
      <c r="TH14" s="0" t="n"/>
      <c r="TI14" s="0" t="n"/>
      <c r="TJ14" s="0" t="n"/>
      <c r="TK14" s="0" t="n"/>
      <c r="TL14" s="0" t="n"/>
      <c r="TM14" s="0" t="n"/>
      <c r="TN14" s="0" t="n"/>
      <c r="TO14" s="0" t="n"/>
      <c r="TP14" s="0" t="n"/>
      <c r="TQ14" s="0" t="n"/>
      <c r="TR14" s="0" t="n"/>
      <c r="TS14" s="0" t="n"/>
      <c r="TT14" s="0" t="n"/>
      <c r="TU14" s="0" t="n"/>
      <c r="TV14" s="0" t="n"/>
      <c r="TW14" s="0" t="n"/>
      <c r="TX14" s="0" t="n"/>
      <c r="TY14" s="0" t="n"/>
      <c r="TZ14" s="0" t="n"/>
      <c r="UA14" s="0" t="n"/>
      <c r="UB14" s="0" t="n"/>
      <c r="UC14" s="0" t="n"/>
      <c r="UD14" s="0" t="n"/>
      <c r="UE14" s="0" t="n"/>
      <c r="UF14" s="0" t="n"/>
      <c r="UG14" s="0" t="n"/>
      <c r="UH14" s="0" t="n"/>
      <c r="UI14" s="0" t="n"/>
      <c r="UJ14" s="0" t="n"/>
      <c r="UK14" s="0" t="n"/>
      <c r="UL14" s="0" t="n"/>
      <c r="UM14" s="0" t="n"/>
      <c r="UN14" s="0" t="n"/>
      <c r="UO14" s="0" t="n"/>
      <c r="UP14" s="0" t="n"/>
      <c r="UQ14" s="0" t="n"/>
      <c r="UR14" s="0" t="n"/>
      <c r="US14" s="0" t="n"/>
      <c r="UT14" s="0" t="n"/>
      <c r="UU14" s="0" t="n"/>
      <c r="UV14" s="0" t="n"/>
      <c r="UW14" s="0" t="n"/>
      <c r="UX14" s="0" t="n"/>
      <c r="UY14" s="0" t="n"/>
      <c r="UZ14" s="0" t="n"/>
      <c r="VA14" s="0" t="n"/>
      <c r="VB14" s="0" t="n"/>
      <c r="VC14" s="0" t="n"/>
      <c r="VD14" s="0" t="n"/>
      <c r="VE14" s="0" t="n"/>
      <c r="VF14" s="0" t="n"/>
      <c r="VG14" s="0" t="n"/>
      <c r="VH14" s="0" t="n"/>
      <c r="VI14" s="0" t="n"/>
      <c r="VJ14" s="0" t="n"/>
      <c r="VK14" s="0" t="n"/>
      <c r="VL14" s="0" t="n"/>
      <c r="VM14" s="0" t="n"/>
      <c r="VN14" s="0" t="n"/>
      <c r="VO14" s="0" t="n"/>
      <c r="VP14" s="0" t="n"/>
      <c r="VQ14" s="0" t="n"/>
      <c r="VR14" s="0" t="n"/>
      <c r="VS14" s="0" t="n"/>
      <c r="VT14" s="0" t="n"/>
      <c r="VU14" s="0" t="n"/>
      <c r="VV14" s="0" t="n"/>
      <c r="VW14" s="0" t="n"/>
      <c r="VX14" s="0" t="n"/>
      <c r="VY14" s="0" t="n"/>
      <c r="VZ14" s="0" t="n"/>
      <c r="WA14" s="0" t="n"/>
      <c r="WB14" s="0" t="n"/>
      <c r="WC14" s="0" t="n"/>
      <c r="WD14" s="0" t="n"/>
      <c r="WE14" s="0" t="n"/>
      <c r="WF14" s="0" t="n"/>
      <c r="WG14" s="0" t="n"/>
      <c r="WH14" s="0" t="n"/>
      <c r="WI14" s="0" t="n"/>
      <c r="WJ14" s="0" t="n"/>
      <c r="WK14" s="0" t="n"/>
      <c r="WL14" s="0" t="n"/>
      <c r="WM14" s="0" t="n"/>
      <c r="WN14" s="0" t="n"/>
      <c r="WO14" s="0" t="n"/>
      <c r="WP14" s="0" t="n"/>
      <c r="WQ14" s="0" t="n"/>
      <c r="WR14" s="0" t="n"/>
      <c r="WS14" s="0" t="n"/>
      <c r="WT14" s="0" t="n"/>
      <c r="WU14" s="0" t="n"/>
      <c r="WV14" s="0" t="n"/>
      <c r="WW14" s="0" t="n"/>
      <c r="WX14" s="0" t="n"/>
      <c r="WY14" s="0" t="n"/>
      <c r="WZ14" s="0" t="n"/>
      <c r="XA14" s="0" t="n"/>
      <c r="XB14" s="0" t="n"/>
      <c r="XC14" s="0" t="n"/>
      <c r="XD14" s="0" t="n"/>
      <c r="XE14" s="0" t="n"/>
      <c r="XF14" s="0" t="n"/>
      <c r="XG14" s="0" t="n"/>
      <c r="XH14" s="0" t="n"/>
      <c r="XI14" s="0" t="n"/>
      <c r="XJ14" s="0" t="n"/>
      <c r="XK14" s="0" t="n"/>
      <c r="XL14" s="0" t="n"/>
      <c r="XM14" s="0" t="n"/>
      <c r="XN14" s="0" t="n"/>
      <c r="XO14" s="0" t="n"/>
      <c r="XP14" s="0" t="n"/>
      <c r="XQ14" s="0" t="n"/>
      <c r="XR14" s="0" t="n"/>
      <c r="XS14" s="0" t="n"/>
      <c r="XT14" s="0" t="n"/>
      <c r="XU14" s="0" t="n"/>
      <c r="XV14" s="0" t="n"/>
      <c r="XW14" s="0" t="n"/>
      <c r="XX14" s="0" t="n"/>
      <c r="XY14" s="0" t="n"/>
      <c r="XZ14" s="0" t="n"/>
      <c r="YA14" s="0" t="n"/>
      <c r="YB14" s="0" t="n"/>
      <c r="YC14" s="0" t="n"/>
      <c r="YD14" s="0" t="n"/>
      <c r="YE14" s="0" t="n"/>
      <c r="YF14" s="0" t="n"/>
      <c r="YG14" s="0" t="n"/>
      <c r="YH14" s="0" t="n"/>
      <c r="YI14" s="0" t="n"/>
      <c r="YJ14" s="0" t="n"/>
      <c r="YK14" s="0" t="n"/>
      <c r="YL14" s="0" t="n"/>
      <c r="YM14" s="0" t="n"/>
      <c r="YN14" s="0" t="n"/>
      <c r="YO14" s="0" t="n"/>
      <c r="YP14" s="0" t="n"/>
      <c r="YQ14" s="0" t="n"/>
      <c r="YR14" s="0" t="n"/>
      <c r="YS14" s="0" t="n"/>
      <c r="YT14" s="0" t="n"/>
      <c r="YU14" s="0" t="n"/>
      <c r="YV14" s="0" t="n"/>
      <c r="YW14" s="0" t="n"/>
      <c r="YX14" s="0" t="n"/>
      <c r="YY14" s="0" t="n"/>
      <c r="YZ14" s="0" t="n"/>
      <c r="ZA14" s="0" t="n"/>
      <c r="ZB14" s="0" t="n"/>
      <c r="ZC14" s="0" t="n"/>
      <c r="ZD14" s="0" t="n"/>
      <c r="ZE14" s="0" t="n"/>
      <c r="ZF14" s="0" t="n"/>
      <c r="ZG14" s="0" t="n"/>
      <c r="ZH14" s="0" t="n"/>
      <c r="ZI14" s="0" t="n"/>
      <c r="ZJ14" s="0" t="n"/>
      <c r="ZK14" s="0" t="n"/>
      <c r="ZL14" s="0" t="n"/>
      <c r="ZM14" s="0" t="n"/>
      <c r="ZN14" s="0" t="n"/>
      <c r="ZO14" s="0" t="n"/>
      <c r="ZP14" s="0" t="n"/>
      <c r="ZQ14" s="0" t="n"/>
      <c r="ZR14" s="0" t="n"/>
      <c r="ZS14" s="0" t="n"/>
      <c r="ZT14" s="0" t="n"/>
      <c r="ZU14" s="0" t="n"/>
      <c r="ZV14" s="0" t="n"/>
      <c r="ZW14" s="0" t="n"/>
      <c r="ZX14" s="0" t="n"/>
      <c r="ZY14" s="0" t="n"/>
      <c r="ZZ14" s="0" t="n"/>
      <c r="AAA14" s="0" t="n"/>
      <c r="AAB14" s="0" t="n"/>
      <c r="AAC14" s="0" t="n"/>
      <c r="AAD14" s="0" t="n"/>
      <c r="AAE14" s="0" t="n"/>
      <c r="AAF14" s="0" t="n"/>
      <c r="AAG14" s="0" t="n"/>
      <c r="AAH14" s="0" t="n"/>
      <c r="AAI14" s="0" t="n"/>
      <c r="AAJ14" s="0" t="n"/>
      <c r="AAK14" s="0" t="n"/>
      <c r="AAL14" s="0" t="n"/>
      <c r="AAM14" s="0" t="n"/>
      <c r="AAN14" s="0" t="n"/>
      <c r="AAO14" s="0" t="n"/>
      <c r="AAP14" s="0" t="n"/>
      <c r="AAQ14" s="0" t="n"/>
      <c r="AAR14" s="0" t="n"/>
      <c r="AAS14" s="0" t="n"/>
      <c r="AAT14" s="0" t="n"/>
      <c r="AAU14" s="0" t="n"/>
      <c r="AAV14" s="0" t="n"/>
      <c r="AAW14" s="0" t="n"/>
      <c r="AAX14" s="0" t="n"/>
      <c r="AAY14" s="0" t="n"/>
      <c r="AAZ14" s="0" t="n"/>
      <c r="ABA14" s="0" t="n"/>
      <c r="ABB14" s="0" t="n"/>
      <c r="ABC14" s="0" t="n"/>
      <c r="ABD14" s="0" t="n"/>
      <c r="ABE14" s="0" t="n"/>
      <c r="ABF14" s="0" t="n"/>
      <c r="ABG14" s="0" t="n"/>
      <c r="ABH14" s="0" t="n"/>
      <c r="ABI14" s="0" t="n"/>
      <c r="ABJ14" s="0" t="n"/>
      <c r="ABK14" s="0" t="n"/>
      <c r="ABL14" s="0" t="n"/>
      <c r="ABM14" s="0" t="n"/>
      <c r="ABN14" s="0" t="n"/>
      <c r="ABO14" s="0" t="n"/>
      <c r="ABP14" s="0" t="n"/>
      <c r="ABQ14" s="0" t="n"/>
      <c r="ABR14" s="0" t="n"/>
      <c r="ABS14" s="0" t="n"/>
      <c r="ABT14" s="0" t="n"/>
      <c r="ABU14" s="0" t="n"/>
      <c r="ABV14" s="0" t="n"/>
      <c r="ABW14" s="0" t="n"/>
      <c r="ABX14" s="0" t="n"/>
      <c r="ABY14" s="0" t="n"/>
      <c r="ABZ14" s="0" t="n"/>
      <c r="ACA14" s="0" t="n"/>
      <c r="ACB14" s="0" t="n"/>
      <c r="ACC14" s="0" t="n"/>
      <c r="ACD14" s="0" t="n"/>
      <c r="ACE14" s="0" t="n"/>
      <c r="ACF14" s="0" t="n"/>
      <c r="ACG14" s="0" t="n"/>
      <c r="ACH14" s="0" t="n"/>
      <c r="ACI14" s="0" t="n"/>
      <c r="ACJ14" s="0" t="n"/>
      <c r="ACK14" s="0" t="n"/>
      <c r="ACL14" s="0" t="n"/>
      <c r="ACM14" s="0" t="n"/>
      <c r="ACN14" s="0" t="n"/>
      <c r="ACO14" s="0" t="n"/>
      <c r="ACP14" s="0" t="n"/>
      <c r="ACQ14" s="0" t="n"/>
      <c r="ACR14" s="0" t="n"/>
      <c r="ACS14" s="0" t="n"/>
      <c r="ACT14" s="0" t="n"/>
      <c r="ACU14" s="0" t="n"/>
      <c r="ACV14" s="0" t="n"/>
      <c r="ACW14" s="0" t="n"/>
      <c r="ACX14" s="0" t="n"/>
      <c r="ACY14" s="0" t="n"/>
      <c r="ACZ14" s="0" t="n"/>
      <c r="ADA14" s="0" t="n"/>
      <c r="ADB14" s="0" t="n"/>
      <c r="ADC14" s="0" t="n"/>
      <c r="ADD14" s="0" t="n"/>
      <c r="ADE14" s="0" t="n"/>
      <c r="ADF14" s="0" t="n"/>
      <c r="ADG14" s="0" t="n"/>
      <c r="ADH14" s="0" t="n"/>
      <c r="ADI14" s="0" t="n"/>
      <c r="ADJ14" s="0" t="n"/>
      <c r="ADK14" s="0" t="n"/>
      <c r="ADL14" s="0" t="n"/>
      <c r="ADM14" s="0" t="n"/>
      <c r="ADN14" s="0" t="n"/>
      <c r="ADO14" s="0" t="n"/>
      <c r="ADP14" s="0" t="n"/>
      <c r="ADQ14" s="0" t="n"/>
      <c r="ADR14" s="0" t="n"/>
      <c r="ADS14" s="0" t="n"/>
      <c r="ADT14" s="0" t="n"/>
      <c r="ADU14" s="0" t="n"/>
      <c r="ADV14" s="0" t="n"/>
      <c r="ADW14" s="0" t="n"/>
      <c r="ADX14" s="0" t="n"/>
      <c r="ADY14" s="0" t="n"/>
      <c r="ADZ14" s="0" t="n"/>
      <c r="AEA14" s="0" t="n"/>
      <c r="AEB14" s="0" t="n"/>
      <c r="AEC14" s="0" t="n"/>
      <c r="AED14" s="0" t="n"/>
      <c r="AEE14" s="0" t="n"/>
      <c r="AEF14" s="0" t="n"/>
      <c r="AEG14" s="0" t="n"/>
      <c r="AEH14" s="0" t="n"/>
      <c r="AEI14" s="0" t="n"/>
      <c r="AEJ14" s="0" t="n"/>
      <c r="AEK14" s="0" t="n"/>
      <c r="AEL14" s="0" t="n"/>
      <c r="AEM14" s="0" t="n"/>
      <c r="AEN14" s="0" t="n"/>
      <c r="AEO14" s="0" t="n"/>
      <c r="AEP14" s="0" t="n"/>
      <c r="AEQ14" s="0" t="n"/>
      <c r="AER14" s="0" t="n"/>
      <c r="AES14" s="0" t="n"/>
      <c r="AET14" s="0" t="n"/>
      <c r="AEU14" s="0" t="n"/>
      <c r="AEV14" s="0" t="n"/>
      <c r="AEW14" s="0" t="n"/>
      <c r="AEX14" s="0" t="n"/>
      <c r="AEY14" s="0" t="n"/>
      <c r="AEZ14" s="0" t="n"/>
      <c r="AFA14" s="0" t="n"/>
      <c r="AFB14" s="0" t="n"/>
      <c r="AFC14" s="0" t="n"/>
      <c r="AFD14" s="0" t="n"/>
      <c r="AFE14" s="0" t="n"/>
      <c r="AFF14" s="0" t="n"/>
      <c r="AFG14" s="0" t="n"/>
      <c r="AFH14" s="0" t="n"/>
      <c r="AFI14" s="0" t="n"/>
      <c r="AFJ14" s="0" t="n"/>
      <c r="AFK14" s="0" t="n"/>
      <c r="AFL14" s="0" t="n"/>
      <c r="AFM14" s="0" t="n"/>
      <c r="AFN14" s="0" t="n"/>
      <c r="AFO14" s="0" t="n"/>
      <c r="AFP14" s="0" t="n"/>
      <c r="AFQ14" s="0" t="n"/>
      <c r="AFR14" s="0" t="n"/>
      <c r="AFS14" s="0" t="n"/>
      <c r="AFT14" s="0" t="n"/>
      <c r="AFU14" s="0" t="n"/>
      <c r="AFV14" s="0" t="n"/>
      <c r="AFW14" s="0" t="n"/>
      <c r="AFX14" s="0" t="n"/>
      <c r="AFY14" s="0" t="n"/>
      <c r="AFZ14" s="0" t="n"/>
      <c r="AGA14" s="0" t="n"/>
      <c r="AGB14" s="0" t="n"/>
      <c r="AGC14" s="0" t="n"/>
      <c r="AGD14" s="0" t="n"/>
      <c r="AGE14" s="0" t="n"/>
      <c r="AGF14" s="0" t="n"/>
      <c r="AGG14" s="0" t="n"/>
      <c r="AGH14" s="0" t="n"/>
      <c r="AGI14" s="0" t="n"/>
      <c r="AGJ14" s="0" t="n"/>
      <c r="AGK14" s="0" t="n"/>
      <c r="AGL14" s="0" t="n"/>
      <c r="AGM14" s="0" t="n"/>
      <c r="AGN14" s="0" t="n"/>
      <c r="AGO14" s="0" t="n"/>
      <c r="AGP14" s="0" t="n"/>
      <c r="AGQ14" s="0" t="n"/>
      <c r="AGR14" s="0" t="n"/>
      <c r="AGS14" s="0" t="n"/>
      <c r="AGT14" s="0" t="n"/>
      <c r="AGU14" s="0" t="n"/>
      <c r="AGV14" s="0" t="n"/>
      <c r="AGW14" s="0" t="n"/>
      <c r="AGX14" s="0" t="n"/>
      <c r="AGY14" s="0" t="n"/>
      <c r="AGZ14" s="0" t="n"/>
      <c r="AHA14" s="0" t="n"/>
      <c r="AHB14" s="0" t="n"/>
      <c r="AHC14" s="0" t="n"/>
      <c r="AHD14" s="0" t="n"/>
      <c r="AHE14" s="0" t="n"/>
      <c r="AHF14" s="0" t="n"/>
      <c r="AHG14" s="0" t="n"/>
      <c r="AHH14" s="0" t="n"/>
      <c r="AHI14" s="0" t="n"/>
      <c r="AHJ14" s="0" t="n"/>
      <c r="AHK14" s="0" t="n"/>
      <c r="AHL14" s="0" t="n"/>
      <c r="AHM14" s="0" t="n"/>
      <c r="AHN14" s="0" t="n"/>
      <c r="AHO14" s="0" t="n"/>
      <c r="AHP14" s="0" t="n"/>
      <c r="AHQ14" s="0" t="n"/>
      <c r="AHR14" s="0" t="n"/>
      <c r="AHS14" s="0" t="n"/>
      <c r="AHT14" s="0" t="n"/>
      <c r="AHU14" s="0" t="n"/>
      <c r="AHV14" s="0" t="n"/>
      <c r="AHW14" s="0" t="n"/>
      <c r="AHX14" s="0" t="n"/>
      <c r="AHY14" s="0" t="n"/>
      <c r="AHZ14" s="0" t="n"/>
      <c r="AIA14" s="0" t="n"/>
      <c r="AIB14" s="0" t="n"/>
      <c r="AIC14" s="0" t="n"/>
      <c r="AID14" s="0" t="n"/>
      <c r="AIE14" s="0" t="n"/>
      <c r="AIF14" s="0" t="n"/>
      <c r="AIG14" s="0" t="n"/>
      <c r="AIH14" s="0" t="n"/>
      <c r="AII14" s="0" t="n"/>
      <c r="AIJ14" s="0" t="n"/>
      <c r="AIK14" s="0" t="n"/>
      <c r="AIL14" s="0" t="n"/>
      <c r="AIM14" s="0" t="n"/>
      <c r="AIN14" s="0" t="n"/>
      <c r="AIO14" s="0" t="n"/>
      <c r="AIP14" s="0" t="n"/>
      <c r="AIQ14" s="0" t="n"/>
      <c r="AIR14" s="0" t="n"/>
      <c r="AIS14" s="0" t="n"/>
      <c r="AIT14" s="0" t="n"/>
      <c r="AIU14" s="0" t="n"/>
      <c r="AIV14" s="0" t="n"/>
      <c r="AIW14" s="0" t="n"/>
      <c r="AIX14" s="0" t="n"/>
      <c r="AIY14" s="0" t="n"/>
      <c r="AIZ14" s="0" t="n"/>
      <c r="AJA14" s="0" t="n"/>
      <c r="AJB14" s="0" t="n"/>
      <c r="AJC14" s="0" t="n"/>
      <c r="AJD14" s="0" t="n"/>
      <c r="AJE14" s="0" t="n"/>
      <c r="AJF14" s="0" t="n"/>
      <c r="AJG14" s="0" t="n"/>
      <c r="AJH14" s="0" t="n"/>
      <c r="AJI14" s="0" t="n"/>
      <c r="AJJ14" s="0" t="n"/>
      <c r="AJK14" s="0" t="n"/>
      <c r="AJL14" s="0" t="n"/>
      <c r="AJM14" s="0" t="n"/>
      <c r="AJN14" s="0" t="n"/>
      <c r="AJO14" s="0" t="n"/>
      <c r="AJP14" s="0" t="n"/>
      <c r="AJQ14" s="0" t="n"/>
      <c r="AJR14" s="0" t="n"/>
      <c r="AJS14" s="0" t="n"/>
      <c r="AJT14" s="0" t="n"/>
      <c r="AJU14" s="0" t="n"/>
      <c r="AJV14" s="0" t="n"/>
      <c r="AJW14" s="0" t="n"/>
      <c r="AJX14" s="0" t="n"/>
      <c r="AJY14" s="0" t="n"/>
      <c r="AJZ14" s="0" t="n"/>
      <c r="AKA14" s="0" t="n"/>
      <c r="AKB14" s="0" t="n"/>
      <c r="AKC14" s="0" t="n"/>
      <c r="AKD14" s="0" t="n"/>
      <c r="AKE14" s="0" t="n"/>
      <c r="AKF14" s="0" t="n"/>
      <c r="AKG14" s="0" t="n"/>
      <c r="AKH14" s="0" t="n"/>
      <c r="AKI14" s="0" t="n"/>
      <c r="AKJ14" s="0" t="n"/>
      <c r="AKK14" s="0" t="n"/>
      <c r="AKL14" s="0" t="n"/>
      <c r="AKM14" s="0" t="n"/>
      <c r="AKN14" s="0" t="n"/>
      <c r="AKO14" s="0" t="n"/>
      <c r="AKP14" s="0" t="n"/>
      <c r="AKQ14" s="0" t="n"/>
      <c r="AKR14" s="0" t="n"/>
      <c r="AKS14" s="0" t="n"/>
      <c r="AKT14" s="0" t="n"/>
      <c r="AKU14" s="0" t="n"/>
      <c r="AKV14" s="0" t="n"/>
      <c r="AKW14" s="0" t="n"/>
      <c r="AKX14" s="0" t="n"/>
      <c r="AKY14" s="0" t="n"/>
      <c r="AKZ14" s="0" t="n"/>
      <c r="ALA14" s="0" t="n"/>
      <c r="ALB14" s="0" t="n"/>
      <c r="ALC14" s="0" t="n"/>
      <c r="ALD14" s="0" t="n"/>
      <c r="ALE14" s="0" t="n"/>
      <c r="ALF14" s="0" t="n"/>
      <c r="ALG14" s="0" t="n"/>
      <c r="ALH14" s="0" t="n"/>
      <c r="ALI14" s="0" t="n"/>
      <c r="ALJ14" s="0" t="n"/>
      <c r="ALK14" s="0" t="n"/>
      <c r="ALL14" s="0" t="n"/>
      <c r="ALM14" s="0" t="n"/>
      <c r="ALN14" s="0" t="n"/>
      <c r="ALO14" s="0" t="n"/>
      <c r="ALP14" s="0" t="n"/>
      <c r="ALQ14" s="0" t="n"/>
      <c r="ALR14" s="0" t="n"/>
      <c r="ALS14" s="0" t="n"/>
      <c r="ALT14" s="0" t="n"/>
      <c r="ALU14" s="0" t="n"/>
      <c r="ALV14" s="0" t="n"/>
      <c r="ALW14" s="0" t="n"/>
      <c r="ALX14" s="0" t="n"/>
      <c r="ALY14" s="0" t="n"/>
      <c r="ALZ14" s="0" t="n"/>
      <c r="AMA14" s="0" t="n"/>
      <c r="AMB14" s="0" t="n"/>
      <c r="AMC14" s="0" t="n"/>
      <c r="AMD14" s="0" t="n"/>
      <c r="AME14" s="0" t="n"/>
      <c r="AMF14" s="0" t="n"/>
      <c r="AMG14" s="0" t="n"/>
      <c r="AMH14" s="0" t="n"/>
      <c r="AMI14" s="0" t="n"/>
      <c r="AMJ14" s="0" t="n"/>
      <c r="AMK14" s="0" t="n"/>
    </row>
    <row outlineLevel="0" r="15">
      <c r="A15" s="81" t="s">
        <v>471</v>
      </c>
      <c r="B15" s="165" t="n">
        <v>94.38</v>
      </c>
      <c r="C15" s="165" t="n">
        <v>232.68</v>
      </c>
      <c r="D15" s="165" t="n">
        <v>147.25</v>
      </c>
      <c r="E15" s="165" t="n">
        <v>474.31</v>
      </c>
      <c r="K15" s="0" t="n"/>
      <c r="L15" s="0" t="n"/>
      <c r="M15" s="0" t="n"/>
      <c r="N15" s="0" t="n"/>
      <c r="O15" s="0" t="n"/>
      <c r="P15" s="0" t="n"/>
      <c r="Q15" s="0" t="n"/>
      <c r="R15" s="0" t="n"/>
      <c r="S15" s="0" t="n"/>
      <c r="T15" s="0" t="n"/>
      <c r="U15" s="0" t="n"/>
      <c r="V15" s="0" t="n"/>
      <c r="W15" s="0" t="n"/>
      <c r="X15" s="0" t="n"/>
      <c r="Y15" s="0" t="n"/>
      <c r="Z15" s="0" t="n"/>
      <c r="AA15" s="0" t="n"/>
      <c r="AB15" s="0" t="n"/>
      <c r="AC15" s="0" t="n"/>
      <c r="AD15" s="0" t="n"/>
      <c r="AE15" s="0" t="n"/>
      <c r="AF15" s="0" t="n"/>
      <c r="AG15" s="0" t="n"/>
      <c r="AH15" s="0" t="n"/>
      <c r="AI15" s="0" t="n"/>
      <c r="AJ15" s="0" t="n"/>
      <c r="AK15" s="0" t="n"/>
      <c r="AL15" s="0" t="n"/>
      <c r="AM15" s="0" t="n"/>
      <c r="AN15" s="0" t="n"/>
      <c r="AO15" s="0" t="n"/>
      <c r="AP15" s="0" t="n"/>
      <c r="AQ15" s="0" t="n"/>
      <c r="AR15" s="0" t="n"/>
      <c r="AS15" s="0" t="n"/>
      <c r="AT15" s="0" t="n"/>
      <c r="AU15" s="0" t="n"/>
      <c r="AV15" s="0" t="n"/>
      <c r="AW15" s="0" t="n"/>
      <c r="AX15" s="0" t="n"/>
      <c r="AY15" s="0" t="n"/>
      <c r="AZ15" s="0" t="n"/>
      <c r="BA15" s="0" t="n"/>
      <c r="BB15" s="0" t="n"/>
      <c r="BC15" s="0" t="n"/>
      <c r="BD15" s="0" t="n"/>
      <c r="BE15" s="0" t="n"/>
      <c r="BF15" s="0" t="n"/>
      <c r="BG15" s="0" t="n"/>
      <c r="BH15" s="0" t="n"/>
      <c r="BI15" s="0" t="n"/>
      <c r="BJ15" s="0" t="n"/>
      <c r="BK15" s="0" t="n"/>
      <c r="BL15" s="0" t="n"/>
      <c r="BM15" s="0" t="n"/>
      <c r="BN15" s="0" t="n"/>
      <c r="BO15" s="0" t="n"/>
      <c r="BP15" s="0" t="n"/>
      <c r="BQ15" s="0" t="n"/>
      <c r="BR15" s="0" t="n"/>
      <c r="BS15" s="0" t="n"/>
      <c r="BT15" s="0" t="n"/>
      <c r="BU15" s="0" t="n"/>
      <c r="BV15" s="0" t="n"/>
      <c r="BW15" s="0" t="n"/>
      <c r="BX15" s="0" t="n"/>
      <c r="BY15" s="0" t="n"/>
      <c r="BZ15" s="0" t="n"/>
      <c r="CA15" s="0" t="n"/>
      <c r="CB15" s="0" t="n"/>
      <c r="CC15" s="0" t="n"/>
      <c r="CD15" s="0" t="n"/>
      <c r="CE15" s="0" t="n"/>
      <c r="CF15" s="0" t="n"/>
      <c r="CG15" s="0" t="n"/>
      <c r="CH15" s="0" t="n"/>
      <c r="CI15" s="0" t="n"/>
      <c r="CJ15" s="0" t="n"/>
      <c r="CK15" s="0" t="n"/>
      <c r="CL15" s="0" t="n"/>
      <c r="CM15" s="0" t="n"/>
      <c r="CN15" s="0" t="n"/>
      <c r="CO15" s="0" t="n"/>
      <c r="CP15" s="0" t="n"/>
      <c r="CQ15" s="0" t="n"/>
      <c r="CR15" s="0" t="n"/>
      <c r="CS15" s="0" t="n"/>
      <c r="CT15" s="0" t="n"/>
      <c r="CU15" s="0" t="n"/>
      <c r="CV15" s="0" t="n"/>
      <c r="CW15" s="0" t="n"/>
      <c r="CX15" s="0" t="n"/>
      <c r="CY15" s="0" t="n"/>
      <c r="CZ15" s="0" t="n"/>
      <c r="DA15" s="0" t="n"/>
      <c r="DB15" s="0" t="n"/>
      <c r="DC15" s="0" t="n"/>
      <c r="DD15" s="0" t="n"/>
      <c r="DE15" s="0" t="n"/>
      <c r="DF15" s="0" t="n"/>
      <c r="DG15" s="0" t="n"/>
      <c r="DH15" s="0" t="n"/>
      <c r="DI15" s="0" t="n"/>
      <c r="DJ15" s="0" t="n"/>
      <c r="DK15" s="0" t="n"/>
      <c r="DL15" s="0" t="n"/>
      <c r="DM15" s="0" t="n"/>
      <c r="DN15" s="0" t="n"/>
      <c r="DO15" s="0" t="n"/>
      <c r="DP15" s="0" t="n"/>
      <c r="DQ15" s="0" t="n"/>
      <c r="DR15" s="0" t="n"/>
      <c r="DS15" s="0" t="n"/>
      <c r="DT15" s="0" t="n"/>
      <c r="DU15" s="0" t="n"/>
      <c r="DV15" s="0" t="n"/>
      <c r="DW15" s="0" t="n"/>
      <c r="DX15" s="0" t="n"/>
      <c r="DY15" s="0" t="n"/>
      <c r="DZ15" s="0" t="n"/>
      <c r="EA15" s="0" t="n"/>
      <c r="EB15" s="0" t="n"/>
      <c r="EC15" s="0" t="n"/>
      <c r="ED15" s="0" t="n"/>
      <c r="EE15" s="0" t="n"/>
      <c r="EF15" s="0" t="n"/>
      <c r="EG15" s="0" t="n"/>
      <c r="EH15" s="0" t="n"/>
      <c r="EI15" s="0" t="n"/>
      <c r="EJ15" s="0" t="n"/>
      <c r="EK15" s="0" t="n"/>
      <c r="EL15" s="0" t="n"/>
      <c r="EM15" s="0" t="n"/>
      <c r="EN15" s="0" t="n"/>
      <c r="EO15" s="0" t="n"/>
      <c r="EP15" s="0" t="n"/>
      <c r="EQ15" s="0" t="n"/>
      <c r="ER15" s="0" t="n"/>
      <c r="ES15" s="0" t="n"/>
      <c r="ET15" s="0" t="n"/>
      <c r="EU15" s="0" t="n"/>
      <c r="EV15" s="0" t="n"/>
      <c r="EW15" s="0" t="n"/>
      <c r="EX15" s="0" t="n"/>
      <c r="EY15" s="0" t="n"/>
      <c r="EZ15" s="0" t="n"/>
      <c r="FA15" s="0" t="n"/>
      <c r="FB15" s="0" t="n"/>
      <c r="FC15" s="0" t="n"/>
      <c r="FD15" s="0" t="n"/>
      <c r="FE15" s="0" t="n"/>
      <c r="FF15" s="0" t="n"/>
      <c r="FG15" s="0" t="n"/>
      <c r="FH15" s="0" t="n"/>
      <c r="FI15" s="0" t="n"/>
      <c r="FJ15" s="0" t="n"/>
      <c r="FK15" s="0" t="n"/>
      <c r="FL15" s="0" t="n"/>
      <c r="FM15" s="0" t="n"/>
      <c r="FN15" s="0" t="n"/>
      <c r="FO15" s="0" t="n"/>
      <c r="FP15" s="0" t="n"/>
      <c r="FQ15" s="0" t="n"/>
      <c r="FR15" s="0" t="n"/>
      <c r="FS15" s="0" t="n"/>
      <c r="FT15" s="0" t="n"/>
      <c r="FU15" s="0" t="n"/>
      <c r="FV15" s="0" t="n"/>
      <c r="FW15" s="0" t="n"/>
      <c r="FX15" s="0" t="n"/>
      <c r="FY15" s="0" t="n"/>
      <c r="FZ15" s="0" t="n"/>
      <c r="GA15" s="0" t="n"/>
      <c r="GB15" s="0" t="n"/>
      <c r="GC15" s="0" t="n"/>
      <c r="GD15" s="0" t="n"/>
      <c r="GE15" s="0" t="n"/>
      <c r="GF15" s="0" t="n"/>
      <c r="GG15" s="0" t="n"/>
      <c r="GH15" s="0" t="n"/>
      <c r="GI15" s="0" t="n"/>
      <c r="GJ15" s="0" t="n"/>
      <c r="GK15" s="0" t="n"/>
      <c r="GL15" s="0" t="n"/>
      <c r="GM15" s="0" t="n"/>
      <c r="GN15" s="0" t="n"/>
      <c r="GO15" s="0" t="n"/>
      <c r="GP15" s="0" t="n"/>
      <c r="GQ15" s="0" t="n"/>
      <c r="GR15" s="0" t="n"/>
      <c r="GS15" s="0" t="n"/>
      <c r="GT15" s="0" t="n"/>
      <c r="GU15" s="0" t="n"/>
      <c r="GV15" s="0" t="n"/>
      <c r="GW15" s="0" t="n"/>
      <c r="GX15" s="0" t="n"/>
      <c r="GY15" s="0" t="n"/>
      <c r="GZ15" s="0" t="n"/>
      <c r="HA15" s="0" t="n"/>
      <c r="HB15" s="0" t="n"/>
      <c r="HC15" s="0" t="n"/>
      <c r="HD15" s="0" t="n"/>
      <c r="HE15" s="0" t="n"/>
      <c r="HF15" s="0" t="n"/>
      <c r="HG15" s="0" t="n"/>
      <c r="HH15" s="0" t="n"/>
      <c r="HI15" s="0" t="n"/>
      <c r="HJ15" s="0" t="n"/>
      <c r="HK15" s="0" t="n"/>
      <c r="HL15" s="0" t="n"/>
      <c r="HM15" s="0" t="n"/>
      <c r="HN15" s="0" t="n"/>
      <c r="HO15" s="0" t="n"/>
      <c r="HP15" s="0" t="n"/>
      <c r="HQ15" s="0" t="n"/>
      <c r="HR15" s="0" t="n"/>
      <c r="HS15" s="0" t="n"/>
      <c r="HT15" s="0" t="n"/>
      <c r="HU15" s="0" t="n"/>
      <c r="HV15" s="0" t="n"/>
      <c r="HW15" s="0" t="n"/>
      <c r="HX15" s="0" t="n"/>
      <c r="HY15" s="0" t="n"/>
      <c r="HZ15" s="0" t="n"/>
      <c r="IA15" s="0" t="n"/>
      <c r="IB15" s="0" t="n"/>
      <c r="IC15" s="0" t="n"/>
      <c r="ID15" s="0" t="n"/>
      <c r="IE15" s="0" t="n"/>
      <c r="IF15" s="0" t="n"/>
      <c r="IG15" s="0" t="n"/>
      <c r="IH15" s="0" t="n"/>
      <c r="II15" s="0" t="n"/>
      <c r="IJ15" s="0" t="n"/>
      <c r="IK15" s="0" t="n"/>
      <c r="IL15" s="0" t="n"/>
      <c r="IM15" s="0" t="n"/>
      <c r="IN15" s="0" t="n"/>
      <c r="IO15" s="0" t="n"/>
      <c r="IP15" s="0" t="n"/>
      <c r="IQ15" s="0" t="n"/>
      <c r="IR15" s="0" t="n"/>
      <c r="IS15" s="0" t="n"/>
      <c r="IT15" s="0" t="n"/>
      <c r="IU15" s="0" t="n"/>
      <c r="IV15" s="0" t="n"/>
      <c r="IW15" s="0" t="n"/>
      <c r="IX15" s="0" t="n"/>
      <c r="IY15" s="0" t="n"/>
      <c r="IZ15" s="0" t="n"/>
      <c r="JA15" s="0" t="n"/>
      <c r="JB15" s="0" t="n"/>
      <c r="JC15" s="0" t="n"/>
      <c r="JD15" s="0" t="n"/>
      <c r="JE15" s="0" t="n"/>
      <c r="JF15" s="0" t="n"/>
      <c r="JG15" s="0" t="n"/>
      <c r="JH15" s="0" t="n"/>
      <c r="JI15" s="0" t="n"/>
      <c r="JJ15" s="0" t="n"/>
      <c r="JK15" s="0" t="n"/>
      <c r="JL15" s="0" t="n"/>
      <c r="JM15" s="0" t="n"/>
      <c r="JN15" s="0" t="n"/>
      <c r="JO15" s="0" t="n"/>
      <c r="JP15" s="0" t="n"/>
      <c r="JQ15" s="0" t="n"/>
      <c r="JR15" s="0" t="n"/>
      <c r="JS15" s="0" t="n"/>
      <c r="JT15" s="0" t="n"/>
      <c r="JU15" s="0" t="n"/>
      <c r="JV15" s="0" t="n"/>
      <c r="JW15" s="0" t="n"/>
      <c r="JX15" s="0" t="n"/>
      <c r="JY15" s="0" t="n"/>
      <c r="JZ15" s="0" t="n"/>
      <c r="KA15" s="0" t="n"/>
      <c r="KB15" s="0" t="n"/>
      <c r="KC15" s="0" t="n"/>
      <c r="KD15" s="0" t="n"/>
      <c r="KE15" s="0" t="n"/>
      <c r="KF15" s="0" t="n"/>
      <c r="KG15" s="0" t="n"/>
      <c r="KH15" s="0" t="n"/>
      <c r="KI15" s="0" t="n"/>
      <c r="KJ15" s="0" t="n"/>
      <c r="KK15" s="0" t="n"/>
      <c r="KL15" s="0" t="n"/>
      <c r="KM15" s="0" t="n"/>
      <c r="KN15" s="0" t="n"/>
      <c r="KO15" s="0" t="n"/>
      <c r="KP15" s="0" t="n"/>
      <c r="KQ15" s="0" t="n"/>
      <c r="KR15" s="0" t="n"/>
      <c r="KS15" s="0" t="n"/>
      <c r="KT15" s="0" t="n"/>
      <c r="KU15" s="0" t="n"/>
      <c r="KV15" s="0" t="n"/>
      <c r="KW15" s="0" t="n"/>
      <c r="KX15" s="0" t="n"/>
      <c r="KY15" s="0" t="n"/>
      <c r="KZ15" s="0" t="n"/>
      <c r="LA15" s="0" t="n"/>
      <c r="LB15" s="0" t="n"/>
      <c r="LC15" s="0" t="n"/>
      <c r="LD15" s="0" t="n"/>
      <c r="LE15" s="0" t="n"/>
      <c r="LF15" s="0" t="n"/>
      <c r="LG15" s="0" t="n"/>
      <c r="LH15" s="0" t="n"/>
      <c r="LI15" s="0" t="n"/>
      <c r="LJ15" s="0" t="n"/>
      <c r="LK15" s="0" t="n"/>
      <c r="LL15" s="0" t="n"/>
      <c r="LM15" s="0" t="n"/>
      <c r="LN15" s="0" t="n"/>
      <c r="LO15" s="0" t="n"/>
      <c r="LP15" s="0" t="n"/>
      <c r="LQ15" s="0" t="n"/>
      <c r="LR15" s="0" t="n"/>
      <c r="LS15" s="0" t="n"/>
      <c r="LT15" s="0" t="n"/>
      <c r="LU15" s="0" t="n"/>
      <c r="LV15" s="0" t="n"/>
      <c r="LW15" s="0" t="n"/>
      <c r="LX15" s="0" t="n"/>
      <c r="LY15" s="0" t="n"/>
      <c r="LZ15" s="0" t="n"/>
      <c r="MA15" s="0" t="n"/>
      <c r="MB15" s="0" t="n"/>
      <c r="MC15" s="0" t="n"/>
      <c r="MD15" s="0" t="n"/>
      <c r="ME15" s="0" t="n"/>
      <c r="MF15" s="0" t="n"/>
      <c r="MG15" s="0" t="n"/>
      <c r="MH15" s="0" t="n"/>
      <c r="MI15" s="0" t="n"/>
      <c r="MJ15" s="0" t="n"/>
      <c r="MK15" s="0" t="n"/>
      <c r="ML15" s="0" t="n"/>
      <c r="MM15" s="0" t="n"/>
      <c r="MN15" s="0" t="n"/>
      <c r="MO15" s="0" t="n"/>
      <c r="MP15" s="0" t="n"/>
      <c r="MQ15" s="0" t="n"/>
      <c r="MR15" s="0" t="n"/>
      <c r="MS15" s="0" t="n"/>
      <c r="MT15" s="0" t="n"/>
      <c r="MU15" s="0" t="n"/>
      <c r="MV15" s="0" t="n"/>
      <c r="MW15" s="0" t="n"/>
      <c r="MX15" s="0" t="n"/>
      <c r="MY15" s="0" t="n"/>
      <c r="MZ15" s="0" t="n"/>
      <c r="NA15" s="0" t="n"/>
      <c r="NB15" s="0" t="n"/>
      <c r="NC15" s="0" t="n"/>
      <c r="ND15" s="0" t="n"/>
      <c r="NE15" s="0" t="n"/>
      <c r="NF15" s="0" t="n"/>
      <c r="NG15" s="0" t="n"/>
      <c r="NH15" s="0" t="n"/>
      <c r="NI15" s="0" t="n"/>
      <c r="NJ15" s="0" t="n"/>
      <c r="NK15" s="0" t="n"/>
      <c r="NL15" s="0" t="n"/>
      <c r="NM15" s="0" t="n"/>
      <c r="NN15" s="0" t="n"/>
      <c r="NO15" s="0" t="n"/>
      <c r="NP15" s="0" t="n"/>
      <c r="NQ15" s="0" t="n"/>
      <c r="NR15" s="0" t="n"/>
      <c r="NS15" s="0" t="n"/>
      <c r="NT15" s="0" t="n"/>
      <c r="NU15" s="0" t="n"/>
      <c r="NV15" s="0" t="n"/>
      <c r="NW15" s="0" t="n"/>
      <c r="NX15" s="0" t="n"/>
      <c r="NY15" s="0" t="n"/>
      <c r="NZ15" s="0" t="n"/>
      <c r="OA15" s="0" t="n"/>
      <c r="OB15" s="0" t="n"/>
      <c r="OC15" s="0" t="n"/>
      <c r="OD15" s="0" t="n"/>
      <c r="OE15" s="0" t="n"/>
      <c r="OF15" s="0" t="n"/>
      <c r="OG15" s="0" t="n"/>
      <c r="OH15" s="0" t="n"/>
      <c r="OI15" s="0" t="n"/>
      <c r="OJ15" s="0" t="n"/>
      <c r="OK15" s="0" t="n"/>
      <c r="OL15" s="0" t="n"/>
      <c r="OM15" s="0" t="n"/>
      <c r="ON15" s="0" t="n"/>
      <c r="OO15" s="0" t="n"/>
      <c r="OP15" s="0" t="n"/>
      <c r="OQ15" s="0" t="n"/>
      <c r="OR15" s="0" t="n"/>
      <c r="OS15" s="0" t="n"/>
      <c r="OT15" s="0" t="n"/>
      <c r="OU15" s="0" t="n"/>
      <c r="OV15" s="0" t="n"/>
      <c r="OW15" s="0" t="n"/>
      <c r="OX15" s="0" t="n"/>
      <c r="OY15" s="0" t="n"/>
      <c r="OZ15" s="0" t="n"/>
      <c r="PA15" s="0" t="n"/>
      <c r="PB15" s="0" t="n"/>
      <c r="PC15" s="0" t="n"/>
      <c r="PD15" s="0" t="n"/>
      <c r="PE15" s="0" t="n"/>
      <c r="PF15" s="0" t="n"/>
      <c r="PG15" s="0" t="n"/>
      <c r="PH15" s="0" t="n"/>
      <c r="PI15" s="0" t="n"/>
      <c r="PJ15" s="0" t="n"/>
      <c r="PK15" s="0" t="n"/>
      <c r="PL15" s="0" t="n"/>
      <c r="PM15" s="0" t="n"/>
      <c r="PN15" s="0" t="n"/>
      <c r="PO15" s="0" t="n"/>
      <c r="PP15" s="0" t="n"/>
      <c r="PQ15" s="0" t="n"/>
      <c r="PR15" s="0" t="n"/>
      <c r="PS15" s="0" t="n"/>
      <c r="PT15" s="0" t="n"/>
      <c r="PU15" s="0" t="n"/>
      <c r="PV15" s="0" t="n"/>
      <c r="PW15" s="0" t="n"/>
      <c r="PX15" s="0" t="n"/>
      <c r="PY15" s="0" t="n"/>
      <c r="PZ15" s="0" t="n"/>
      <c r="QA15" s="0" t="n"/>
      <c r="QB15" s="0" t="n"/>
      <c r="QC15" s="0" t="n"/>
      <c r="QD15" s="0" t="n"/>
      <c r="QE15" s="0" t="n"/>
      <c r="QF15" s="0" t="n"/>
      <c r="QG15" s="0" t="n"/>
      <c r="QH15" s="0" t="n"/>
      <c r="QI15" s="0" t="n"/>
      <c r="QJ15" s="0" t="n"/>
      <c r="QK15" s="0" t="n"/>
      <c r="QL15" s="0" t="n"/>
      <c r="QM15" s="0" t="n"/>
      <c r="QN15" s="0" t="n"/>
      <c r="QO15" s="0" t="n"/>
      <c r="QP15" s="0" t="n"/>
      <c r="QQ15" s="0" t="n"/>
      <c r="QR15" s="0" t="n"/>
      <c r="QS15" s="0" t="n"/>
      <c r="QT15" s="0" t="n"/>
      <c r="QU15" s="0" t="n"/>
      <c r="QV15" s="0" t="n"/>
      <c r="QW15" s="0" t="n"/>
      <c r="QX15" s="0" t="n"/>
      <c r="QY15" s="0" t="n"/>
      <c r="QZ15" s="0" t="n"/>
      <c r="RA15" s="0" t="n"/>
      <c r="RB15" s="0" t="n"/>
      <c r="RC15" s="0" t="n"/>
      <c r="RD15" s="0" t="n"/>
      <c r="RE15" s="0" t="n"/>
      <c r="RF15" s="0" t="n"/>
      <c r="RG15" s="0" t="n"/>
      <c r="RH15" s="0" t="n"/>
      <c r="RI15" s="0" t="n"/>
      <c r="RJ15" s="0" t="n"/>
      <c r="RK15" s="0" t="n"/>
      <c r="RL15" s="0" t="n"/>
      <c r="RM15" s="0" t="n"/>
      <c r="RN15" s="0" t="n"/>
      <c r="RO15" s="0" t="n"/>
      <c r="RP15" s="0" t="n"/>
      <c r="RQ15" s="0" t="n"/>
      <c r="RR15" s="0" t="n"/>
      <c r="RS15" s="0" t="n"/>
      <c r="RT15" s="0" t="n"/>
      <c r="RU15" s="0" t="n"/>
      <c r="RV15" s="0" t="n"/>
      <c r="RW15" s="0" t="n"/>
      <c r="RX15" s="0" t="n"/>
      <c r="RY15" s="0" t="n"/>
      <c r="RZ15" s="0" t="n"/>
      <c r="SA15" s="0" t="n"/>
      <c r="SB15" s="0" t="n"/>
      <c r="SC15" s="0" t="n"/>
      <c r="SD15" s="0" t="n"/>
      <c r="SE15" s="0" t="n"/>
      <c r="SF15" s="0" t="n"/>
      <c r="SG15" s="0" t="n"/>
      <c r="SH15" s="0" t="n"/>
      <c r="SI15" s="0" t="n"/>
      <c r="SJ15" s="0" t="n"/>
      <c r="SK15" s="0" t="n"/>
      <c r="SL15" s="0" t="n"/>
      <c r="SM15" s="0" t="n"/>
      <c r="SN15" s="0" t="n"/>
      <c r="SO15" s="0" t="n"/>
      <c r="SP15" s="0" t="n"/>
      <c r="SQ15" s="0" t="n"/>
      <c r="SR15" s="0" t="n"/>
      <c r="SS15" s="0" t="n"/>
      <c r="ST15" s="0" t="n"/>
      <c r="SU15" s="0" t="n"/>
      <c r="SV15" s="0" t="n"/>
      <c r="SW15" s="0" t="n"/>
      <c r="SX15" s="0" t="n"/>
      <c r="SY15" s="0" t="n"/>
      <c r="SZ15" s="0" t="n"/>
      <c r="TA15" s="0" t="n"/>
      <c r="TB15" s="0" t="n"/>
      <c r="TC15" s="0" t="n"/>
      <c r="TD15" s="0" t="n"/>
      <c r="TE15" s="0" t="n"/>
      <c r="TF15" s="0" t="n"/>
      <c r="TG15" s="0" t="n"/>
      <c r="TH15" s="0" t="n"/>
      <c r="TI15" s="0" t="n"/>
      <c r="TJ15" s="0" t="n"/>
      <c r="TK15" s="0" t="n"/>
      <c r="TL15" s="0" t="n"/>
      <c r="TM15" s="0" t="n"/>
      <c r="TN15" s="0" t="n"/>
      <c r="TO15" s="0" t="n"/>
      <c r="TP15" s="0" t="n"/>
      <c r="TQ15" s="0" t="n"/>
      <c r="TR15" s="0" t="n"/>
      <c r="TS15" s="0" t="n"/>
      <c r="TT15" s="0" t="n"/>
      <c r="TU15" s="0" t="n"/>
      <c r="TV15" s="0" t="n"/>
      <c r="TW15" s="0" t="n"/>
      <c r="TX15" s="0" t="n"/>
      <c r="TY15" s="0" t="n"/>
      <c r="TZ15" s="0" t="n"/>
      <c r="UA15" s="0" t="n"/>
      <c r="UB15" s="0" t="n"/>
      <c r="UC15" s="0" t="n"/>
      <c r="UD15" s="0" t="n"/>
      <c r="UE15" s="0" t="n"/>
      <c r="UF15" s="0" t="n"/>
      <c r="UG15" s="0" t="n"/>
      <c r="UH15" s="0" t="n"/>
      <c r="UI15" s="0" t="n"/>
      <c r="UJ15" s="0" t="n"/>
      <c r="UK15" s="0" t="n"/>
      <c r="UL15" s="0" t="n"/>
      <c r="UM15" s="0" t="n"/>
      <c r="UN15" s="0" t="n"/>
      <c r="UO15" s="0" t="n"/>
      <c r="UP15" s="0" t="n"/>
      <c r="UQ15" s="0" t="n"/>
      <c r="UR15" s="0" t="n"/>
      <c r="US15" s="0" t="n"/>
      <c r="UT15" s="0" t="n"/>
      <c r="UU15" s="0" t="n"/>
      <c r="UV15" s="0" t="n"/>
      <c r="UW15" s="0" t="n"/>
      <c r="UX15" s="0" t="n"/>
      <c r="UY15" s="0" t="n"/>
      <c r="UZ15" s="0" t="n"/>
      <c r="VA15" s="0" t="n"/>
      <c r="VB15" s="0" t="n"/>
      <c r="VC15" s="0" t="n"/>
      <c r="VD15" s="0" t="n"/>
      <c r="VE15" s="0" t="n"/>
      <c r="VF15" s="0" t="n"/>
      <c r="VG15" s="0" t="n"/>
      <c r="VH15" s="0" t="n"/>
      <c r="VI15" s="0" t="n"/>
      <c r="VJ15" s="0" t="n"/>
      <c r="VK15" s="0" t="n"/>
      <c r="VL15" s="0" t="n"/>
      <c r="VM15" s="0" t="n"/>
      <c r="VN15" s="0" t="n"/>
      <c r="VO15" s="0" t="n"/>
      <c r="VP15" s="0" t="n"/>
      <c r="VQ15" s="0" t="n"/>
      <c r="VR15" s="0" t="n"/>
      <c r="VS15" s="0" t="n"/>
      <c r="VT15" s="0" t="n"/>
      <c r="VU15" s="0" t="n"/>
      <c r="VV15" s="0" t="n"/>
      <c r="VW15" s="0" t="n"/>
      <c r="VX15" s="0" t="n"/>
      <c r="VY15" s="0" t="n"/>
      <c r="VZ15" s="0" t="n"/>
      <c r="WA15" s="0" t="n"/>
      <c r="WB15" s="0" t="n"/>
      <c r="WC15" s="0" t="n"/>
      <c r="WD15" s="0" t="n"/>
      <c r="WE15" s="0" t="n"/>
      <c r="WF15" s="0" t="n"/>
      <c r="WG15" s="0" t="n"/>
      <c r="WH15" s="0" t="n"/>
      <c r="WI15" s="0" t="n"/>
      <c r="WJ15" s="0" t="n"/>
      <c r="WK15" s="0" t="n"/>
      <c r="WL15" s="0" t="n"/>
      <c r="WM15" s="0" t="n"/>
      <c r="WN15" s="0" t="n"/>
      <c r="WO15" s="0" t="n"/>
      <c r="WP15" s="0" t="n"/>
      <c r="WQ15" s="0" t="n"/>
      <c r="WR15" s="0" t="n"/>
      <c r="WS15" s="0" t="n"/>
      <c r="WT15" s="0" t="n"/>
      <c r="WU15" s="0" t="n"/>
      <c r="WV15" s="0" t="n"/>
      <c r="WW15" s="0" t="n"/>
      <c r="WX15" s="0" t="n"/>
      <c r="WY15" s="0" t="n"/>
      <c r="WZ15" s="0" t="n"/>
      <c r="XA15" s="0" t="n"/>
      <c r="XB15" s="0" t="n"/>
      <c r="XC15" s="0" t="n"/>
      <c r="XD15" s="0" t="n"/>
      <c r="XE15" s="0" t="n"/>
      <c r="XF15" s="0" t="n"/>
      <c r="XG15" s="0" t="n"/>
      <c r="XH15" s="0" t="n"/>
      <c r="XI15" s="0" t="n"/>
      <c r="XJ15" s="0" t="n"/>
      <c r="XK15" s="0" t="n"/>
      <c r="XL15" s="0" t="n"/>
      <c r="XM15" s="0" t="n"/>
      <c r="XN15" s="0" t="n"/>
      <c r="XO15" s="0" t="n"/>
      <c r="XP15" s="0" t="n"/>
      <c r="XQ15" s="0" t="n"/>
      <c r="XR15" s="0" t="n"/>
      <c r="XS15" s="0" t="n"/>
      <c r="XT15" s="0" t="n"/>
      <c r="XU15" s="0" t="n"/>
      <c r="XV15" s="0" t="n"/>
      <c r="XW15" s="0" t="n"/>
      <c r="XX15" s="0" t="n"/>
      <c r="XY15" s="0" t="n"/>
      <c r="XZ15" s="0" t="n"/>
      <c r="YA15" s="0" t="n"/>
      <c r="YB15" s="0" t="n"/>
      <c r="YC15" s="0" t="n"/>
      <c r="YD15" s="0" t="n"/>
      <c r="YE15" s="0" t="n"/>
      <c r="YF15" s="0" t="n"/>
      <c r="YG15" s="0" t="n"/>
      <c r="YH15" s="0" t="n"/>
      <c r="YI15" s="0" t="n"/>
      <c r="YJ15" s="0" t="n"/>
      <c r="YK15" s="0" t="n"/>
      <c r="YL15" s="0" t="n"/>
      <c r="YM15" s="0" t="n"/>
      <c r="YN15" s="0" t="n"/>
      <c r="YO15" s="0" t="n"/>
      <c r="YP15" s="0" t="n"/>
      <c r="YQ15" s="0" t="n"/>
      <c r="YR15" s="0" t="n"/>
      <c r="YS15" s="0" t="n"/>
      <c r="YT15" s="0" t="n"/>
      <c r="YU15" s="0" t="n"/>
      <c r="YV15" s="0" t="n"/>
      <c r="YW15" s="0" t="n"/>
      <c r="YX15" s="0" t="n"/>
      <c r="YY15" s="0" t="n"/>
      <c r="YZ15" s="0" t="n"/>
      <c r="ZA15" s="0" t="n"/>
      <c r="ZB15" s="0" t="n"/>
      <c r="ZC15" s="0" t="n"/>
      <c r="ZD15" s="0" t="n"/>
      <c r="ZE15" s="0" t="n"/>
      <c r="ZF15" s="0" t="n"/>
      <c r="ZG15" s="0" t="n"/>
      <c r="ZH15" s="0" t="n"/>
      <c r="ZI15" s="0" t="n"/>
      <c r="ZJ15" s="0" t="n"/>
      <c r="ZK15" s="0" t="n"/>
      <c r="ZL15" s="0" t="n"/>
      <c r="ZM15" s="0" t="n"/>
      <c r="ZN15" s="0" t="n"/>
      <c r="ZO15" s="0" t="n"/>
      <c r="ZP15" s="0" t="n"/>
      <c r="ZQ15" s="0" t="n"/>
      <c r="ZR15" s="0" t="n"/>
      <c r="ZS15" s="0" t="n"/>
      <c r="ZT15" s="0" t="n"/>
      <c r="ZU15" s="0" t="n"/>
      <c r="ZV15" s="0" t="n"/>
      <c r="ZW15" s="0" t="n"/>
      <c r="ZX15" s="0" t="n"/>
      <c r="ZY15" s="0" t="n"/>
      <c r="ZZ15" s="0" t="n"/>
      <c r="AAA15" s="0" t="n"/>
      <c r="AAB15" s="0" t="n"/>
      <c r="AAC15" s="0" t="n"/>
      <c r="AAD15" s="0" t="n"/>
      <c r="AAE15" s="0" t="n"/>
      <c r="AAF15" s="0" t="n"/>
      <c r="AAG15" s="0" t="n"/>
      <c r="AAH15" s="0" t="n"/>
      <c r="AAI15" s="0" t="n"/>
      <c r="AAJ15" s="0" t="n"/>
      <c r="AAK15" s="0" t="n"/>
      <c r="AAL15" s="0" t="n"/>
      <c r="AAM15" s="0" t="n"/>
      <c r="AAN15" s="0" t="n"/>
      <c r="AAO15" s="0" t="n"/>
      <c r="AAP15" s="0" t="n"/>
      <c r="AAQ15" s="0" t="n"/>
      <c r="AAR15" s="0" t="n"/>
      <c r="AAS15" s="0" t="n"/>
      <c r="AAT15" s="0" t="n"/>
      <c r="AAU15" s="0" t="n"/>
      <c r="AAV15" s="0" t="n"/>
      <c r="AAW15" s="0" t="n"/>
      <c r="AAX15" s="0" t="n"/>
      <c r="AAY15" s="0" t="n"/>
      <c r="AAZ15" s="0" t="n"/>
      <c r="ABA15" s="0" t="n"/>
      <c r="ABB15" s="0" t="n"/>
      <c r="ABC15" s="0" t="n"/>
      <c r="ABD15" s="0" t="n"/>
      <c r="ABE15" s="0" t="n"/>
      <c r="ABF15" s="0" t="n"/>
      <c r="ABG15" s="0" t="n"/>
      <c r="ABH15" s="0" t="n"/>
      <c r="ABI15" s="0" t="n"/>
      <c r="ABJ15" s="0" t="n"/>
      <c r="ABK15" s="0" t="n"/>
      <c r="ABL15" s="0" t="n"/>
      <c r="ABM15" s="0" t="n"/>
      <c r="ABN15" s="0" t="n"/>
      <c r="ABO15" s="0" t="n"/>
      <c r="ABP15" s="0" t="n"/>
      <c r="ABQ15" s="0" t="n"/>
      <c r="ABR15" s="0" t="n"/>
      <c r="ABS15" s="0" t="n"/>
      <c r="ABT15" s="0" t="n"/>
      <c r="ABU15" s="0" t="n"/>
      <c r="ABV15" s="0" t="n"/>
      <c r="ABW15" s="0" t="n"/>
      <c r="ABX15" s="0" t="n"/>
      <c r="ABY15" s="0" t="n"/>
      <c r="ABZ15" s="0" t="n"/>
      <c r="ACA15" s="0" t="n"/>
      <c r="ACB15" s="0" t="n"/>
      <c r="ACC15" s="0" t="n"/>
      <c r="ACD15" s="0" t="n"/>
      <c r="ACE15" s="0" t="n"/>
      <c r="ACF15" s="0" t="n"/>
      <c r="ACG15" s="0" t="n"/>
      <c r="ACH15" s="0" t="n"/>
      <c r="ACI15" s="0" t="n"/>
      <c r="ACJ15" s="0" t="n"/>
      <c r="ACK15" s="0" t="n"/>
      <c r="ACL15" s="0" t="n"/>
      <c r="ACM15" s="0" t="n"/>
      <c r="ACN15" s="0" t="n"/>
      <c r="ACO15" s="0" t="n"/>
      <c r="ACP15" s="0" t="n"/>
      <c r="ACQ15" s="0" t="n"/>
      <c r="ACR15" s="0" t="n"/>
      <c r="ACS15" s="0" t="n"/>
      <c r="ACT15" s="0" t="n"/>
      <c r="ACU15" s="0" t="n"/>
      <c r="ACV15" s="0" t="n"/>
      <c r="ACW15" s="0" t="n"/>
      <c r="ACX15" s="0" t="n"/>
      <c r="ACY15" s="0" t="n"/>
      <c r="ACZ15" s="0" t="n"/>
      <c r="ADA15" s="0" t="n"/>
      <c r="ADB15" s="0" t="n"/>
      <c r="ADC15" s="0" t="n"/>
      <c r="ADD15" s="0" t="n"/>
      <c r="ADE15" s="0" t="n"/>
      <c r="ADF15" s="0" t="n"/>
      <c r="ADG15" s="0" t="n"/>
      <c r="ADH15" s="0" t="n"/>
      <c r="ADI15" s="0" t="n"/>
      <c r="ADJ15" s="0" t="n"/>
      <c r="ADK15" s="0" t="n"/>
      <c r="ADL15" s="0" t="n"/>
      <c r="ADM15" s="0" t="n"/>
      <c r="ADN15" s="0" t="n"/>
      <c r="ADO15" s="0" t="n"/>
      <c r="ADP15" s="0" t="n"/>
      <c r="ADQ15" s="0" t="n"/>
      <c r="ADR15" s="0" t="n"/>
      <c r="ADS15" s="0" t="n"/>
      <c r="ADT15" s="0" t="n"/>
      <c r="ADU15" s="0" t="n"/>
      <c r="ADV15" s="0" t="n"/>
      <c r="ADW15" s="0" t="n"/>
      <c r="ADX15" s="0" t="n"/>
      <c r="ADY15" s="0" t="n"/>
      <c r="ADZ15" s="0" t="n"/>
      <c r="AEA15" s="0" t="n"/>
      <c r="AEB15" s="0" t="n"/>
      <c r="AEC15" s="0" t="n"/>
      <c r="AED15" s="0" t="n"/>
      <c r="AEE15" s="0" t="n"/>
      <c r="AEF15" s="0" t="n"/>
      <c r="AEG15" s="0" t="n"/>
      <c r="AEH15" s="0" t="n"/>
      <c r="AEI15" s="0" t="n"/>
      <c r="AEJ15" s="0" t="n"/>
      <c r="AEK15" s="0" t="n"/>
      <c r="AEL15" s="0" t="n"/>
      <c r="AEM15" s="0" t="n"/>
      <c r="AEN15" s="0" t="n"/>
      <c r="AEO15" s="0" t="n"/>
      <c r="AEP15" s="0" t="n"/>
      <c r="AEQ15" s="0" t="n"/>
      <c r="AER15" s="0" t="n"/>
      <c r="AES15" s="0" t="n"/>
      <c r="AET15" s="0" t="n"/>
      <c r="AEU15" s="0" t="n"/>
      <c r="AEV15" s="0" t="n"/>
      <c r="AEW15" s="0" t="n"/>
      <c r="AEX15" s="0" t="n"/>
      <c r="AEY15" s="0" t="n"/>
      <c r="AEZ15" s="0" t="n"/>
      <c r="AFA15" s="0" t="n"/>
      <c r="AFB15" s="0" t="n"/>
      <c r="AFC15" s="0" t="n"/>
      <c r="AFD15" s="0" t="n"/>
      <c r="AFE15" s="0" t="n"/>
      <c r="AFF15" s="0" t="n"/>
      <c r="AFG15" s="0" t="n"/>
      <c r="AFH15" s="0" t="n"/>
      <c r="AFI15" s="0" t="n"/>
      <c r="AFJ15" s="0" t="n"/>
      <c r="AFK15" s="0" t="n"/>
      <c r="AFL15" s="0" t="n"/>
      <c r="AFM15" s="0" t="n"/>
      <c r="AFN15" s="0" t="n"/>
      <c r="AFO15" s="0" t="n"/>
      <c r="AFP15" s="0" t="n"/>
      <c r="AFQ15" s="0" t="n"/>
      <c r="AFR15" s="0" t="n"/>
      <c r="AFS15" s="0" t="n"/>
      <c r="AFT15" s="0" t="n"/>
      <c r="AFU15" s="0" t="n"/>
      <c r="AFV15" s="0" t="n"/>
      <c r="AFW15" s="0" t="n"/>
      <c r="AFX15" s="0" t="n"/>
      <c r="AFY15" s="0" t="n"/>
      <c r="AFZ15" s="0" t="n"/>
      <c r="AGA15" s="0" t="n"/>
      <c r="AGB15" s="0" t="n"/>
      <c r="AGC15" s="0" t="n"/>
      <c r="AGD15" s="0" t="n"/>
      <c r="AGE15" s="0" t="n"/>
      <c r="AGF15" s="0" t="n"/>
      <c r="AGG15" s="0" t="n"/>
      <c r="AGH15" s="0" t="n"/>
      <c r="AGI15" s="0" t="n"/>
      <c r="AGJ15" s="0" t="n"/>
      <c r="AGK15" s="0" t="n"/>
      <c r="AGL15" s="0" t="n"/>
      <c r="AGM15" s="0" t="n"/>
      <c r="AGN15" s="0" t="n"/>
      <c r="AGO15" s="0" t="n"/>
      <c r="AGP15" s="0" t="n"/>
      <c r="AGQ15" s="0" t="n"/>
      <c r="AGR15" s="0" t="n"/>
      <c r="AGS15" s="0" t="n"/>
      <c r="AGT15" s="0" t="n"/>
      <c r="AGU15" s="0" t="n"/>
      <c r="AGV15" s="0" t="n"/>
      <c r="AGW15" s="0" t="n"/>
      <c r="AGX15" s="0" t="n"/>
      <c r="AGY15" s="0" t="n"/>
      <c r="AGZ15" s="0" t="n"/>
      <c r="AHA15" s="0" t="n"/>
      <c r="AHB15" s="0" t="n"/>
      <c r="AHC15" s="0" t="n"/>
      <c r="AHD15" s="0" t="n"/>
      <c r="AHE15" s="0" t="n"/>
      <c r="AHF15" s="0" t="n"/>
      <c r="AHG15" s="0" t="n"/>
      <c r="AHH15" s="0" t="n"/>
      <c r="AHI15" s="0" t="n"/>
      <c r="AHJ15" s="0" t="n"/>
      <c r="AHK15" s="0" t="n"/>
      <c r="AHL15" s="0" t="n"/>
      <c r="AHM15" s="0" t="n"/>
      <c r="AHN15" s="0" t="n"/>
      <c r="AHO15" s="0" t="n"/>
      <c r="AHP15" s="0" t="n"/>
      <c r="AHQ15" s="0" t="n"/>
      <c r="AHR15" s="0" t="n"/>
      <c r="AHS15" s="0" t="n"/>
      <c r="AHT15" s="0" t="n"/>
      <c r="AHU15" s="0" t="n"/>
      <c r="AHV15" s="0" t="n"/>
      <c r="AHW15" s="0" t="n"/>
      <c r="AHX15" s="0" t="n"/>
      <c r="AHY15" s="0" t="n"/>
      <c r="AHZ15" s="0" t="n"/>
      <c r="AIA15" s="0" t="n"/>
      <c r="AIB15" s="0" t="n"/>
      <c r="AIC15" s="0" t="n"/>
      <c r="AID15" s="0" t="n"/>
      <c r="AIE15" s="0" t="n"/>
      <c r="AIF15" s="0" t="n"/>
      <c r="AIG15" s="0" t="n"/>
      <c r="AIH15" s="0" t="n"/>
      <c r="AII15" s="0" t="n"/>
      <c r="AIJ15" s="0" t="n"/>
      <c r="AIK15" s="0" t="n"/>
      <c r="AIL15" s="0" t="n"/>
      <c r="AIM15" s="0" t="n"/>
      <c r="AIN15" s="0" t="n"/>
      <c r="AIO15" s="0" t="n"/>
      <c r="AIP15" s="0" t="n"/>
      <c r="AIQ15" s="0" t="n"/>
      <c r="AIR15" s="0" t="n"/>
      <c r="AIS15" s="0" t="n"/>
      <c r="AIT15" s="0" t="n"/>
      <c r="AIU15" s="0" t="n"/>
      <c r="AIV15" s="0" t="n"/>
      <c r="AIW15" s="0" t="n"/>
      <c r="AIX15" s="0" t="n"/>
      <c r="AIY15" s="0" t="n"/>
      <c r="AIZ15" s="0" t="n"/>
      <c r="AJA15" s="0" t="n"/>
      <c r="AJB15" s="0" t="n"/>
      <c r="AJC15" s="0" t="n"/>
      <c r="AJD15" s="0" t="n"/>
      <c r="AJE15" s="0" t="n"/>
      <c r="AJF15" s="0" t="n"/>
      <c r="AJG15" s="0" t="n"/>
      <c r="AJH15" s="0" t="n"/>
      <c r="AJI15" s="0" t="n"/>
      <c r="AJJ15" s="0" t="n"/>
      <c r="AJK15" s="0" t="n"/>
      <c r="AJL15" s="0" t="n"/>
      <c r="AJM15" s="0" t="n"/>
      <c r="AJN15" s="0" t="n"/>
      <c r="AJO15" s="0" t="n"/>
      <c r="AJP15" s="0" t="n"/>
      <c r="AJQ15" s="0" t="n"/>
      <c r="AJR15" s="0" t="n"/>
      <c r="AJS15" s="0" t="n"/>
      <c r="AJT15" s="0" t="n"/>
      <c r="AJU15" s="0" t="n"/>
      <c r="AJV15" s="0" t="n"/>
      <c r="AJW15" s="0" t="n"/>
      <c r="AJX15" s="0" t="n"/>
      <c r="AJY15" s="0" t="n"/>
      <c r="AJZ15" s="0" t="n"/>
      <c r="AKA15" s="0" t="n"/>
      <c r="AKB15" s="0" t="n"/>
      <c r="AKC15" s="0" t="n"/>
      <c r="AKD15" s="0" t="n"/>
      <c r="AKE15" s="0" t="n"/>
      <c r="AKF15" s="0" t="n"/>
      <c r="AKG15" s="0" t="n"/>
      <c r="AKH15" s="0" t="n"/>
      <c r="AKI15" s="0" t="n"/>
      <c r="AKJ15" s="0" t="n"/>
      <c r="AKK15" s="0" t="n"/>
      <c r="AKL15" s="0" t="n"/>
      <c r="AKM15" s="0" t="n"/>
      <c r="AKN15" s="0" t="n"/>
      <c r="AKO15" s="0" t="n"/>
      <c r="AKP15" s="0" t="n"/>
      <c r="AKQ15" s="0" t="n"/>
      <c r="AKR15" s="0" t="n"/>
      <c r="AKS15" s="0" t="n"/>
      <c r="AKT15" s="0" t="n"/>
      <c r="AKU15" s="0" t="n"/>
      <c r="AKV15" s="0" t="n"/>
      <c r="AKW15" s="0" t="n"/>
      <c r="AKX15" s="0" t="n"/>
      <c r="AKY15" s="0" t="n"/>
      <c r="AKZ15" s="0" t="n"/>
      <c r="ALA15" s="0" t="n"/>
      <c r="ALB15" s="0" t="n"/>
      <c r="ALC15" s="0" t="n"/>
      <c r="ALD15" s="0" t="n"/>
      <c r="ALE15" s="0" t="n"/>
      <c r="ALF15" s="0" t="n"/>
      <c r="ALG15" s="0" t="n"/>
      <c r="ALH15" s="0" t="n"/>
      <c r="ALI15" s="0" t="n"/>
      <c r="ALJ15" s="0" t="n"/>
      <c r="ALK15" s="0" t="n"/>
      <c r="ALL15" s="0" t="n"/>
      <c r="ALM15" s="0" t="n"/>
      <c r="ALN15" s="0" t="n"/>
      <c r="ALO15" s="0" t="n"/>
      <c r="ALP15" s="0" t="n"/>
      <c r="ALQ15" s="0" t="n"/>
      <c r="ALR15" s="0" t="n"/>
      <c r="ALS15" s="0" t="n"/>
      <c r="ALT15" s="0" t="n"/>
      <c r="ALU15" s="0" t="n"/>
      <c r="ALV15" s="0" t="n"/>
      <c r="ALW15" s="0" t="n"/>
      <c r="ALX15" s="0" t="n"/>
      <c r="ALY15" s="0" t="n"/>
      <c r="ALZ15" s="0" t="n"/>
      <c r="AMA15" s="0" t="n"/>
      <c r="AMB15" s="0" t="n"/>
      <c r="AMC15" s="0" t="n"/>
      <c r="AMD15" s="0" t="n"/>
      <c r="AME15" s="0" t="n"/>
      <c r="AMF15" s="0" t="n"/>
      <c r="AMG15" s="0" t="n"/>
      <c r="AMH15" s="0" t="n"/>
      <c r="AMI15" s="0" t="n"/>
      <c r="AMJ15" s="0" t="n"/>
      <c r="AMK15" s="0" t="n"/>
    </row>
    <row outlineLevel="0" r="16">
      <c r="A16" s="81" t="s">
        <v>472</v>
      </c>
      <c r="B16" s="165" t="n">
        <v>177.84</v>
      </c>
      <c r="C16" s="165" t="n">
        <v>200.64</v>
      </c>
      <c r="D16" s="165" t="n">
        <v>121.55</v>
      </c>
      <c r="E16" s="165" t="n">
        <v>500.03</v>
      </c>
      <c r="K16" s="0" t="n"/>
      <c r="L16" s="0" t="n"/>
      <c r="M16" s="0" t="n"/>
      <c r="N16" s="0" t="n"/>
      <c r="O16" s="0" t="n"/>
      <c r="P16" s="0" t="n"/>
      <c r="Q16" s="0" t="n"/>
      <c r="R16" s="0" t="n"/>
      <c r="S16" s="0" t="n"/>
      <c r="T16" s="0" t="n"/>
      <c r="U16" s="0" t="n"/>
      <c r="V16" s="0" t="n"/>
      <c r="W16" s="0" t="n"/>
      <c r="X16" s="0" t="n"/>
      <c r="Y16" s="0" t="n"/>
      <c r="Z16" s="0" t="n"/>
      <c r="AA16" s="0" t="n"/>
      <c r="AB16" s="0" t="n"/>
      <c r="AC16" s="0" t="n"/>
      <c r="AD16" s="0" t="n"/>
      <c r="AE16" s="0" t="n"/>
      <c r="AF16" s="0" t="n"/>
      <c r="AG16" s="0" t="n"/>
      <c r="AH16" s="0" t="n"/>
      <c r="AI16" s="0" t="n"/>
      <c r="AJ16" s="0" t="n"/>
      <c r="AK16" s="0" t="n"/>
      <c r="AL16" s="0" t="n"/>
      <c r="AM16" s="0" t="n"/>
      <c r="AN16" s="0" t="n"/>
      <c r="AO16" s="0" t="n"/>
      <c r="AP16" s="0" t="n"/>
      <c r="AQ16" s="0" t="n"/>
      <c r="AR16" s="0" t="n"/>
      <c r="AS16" s="0" t="n"/>
      <c r="AT16" s="0" t="n"/>
      <c r="AU16" s="0" t="n"/>
      <c r="AV16" s="0" t="n"/>
      <c r="AW16" s="0" t="n"/>
      <c r="AX16" s="0" t="n"/>
      <c r="AY16" s="0" t="n"/>
      <c r="AZ16" s="0" t="n"/>
      <c r="BA16" s="0" t="n"/>
      <c r="BB16" s="0" t="n"/>
      <c r="BC16" s="0" t="n"/>
      <c r="BD16" s="0" t="n"/>
      <c r="BE16" s="0" t="n"/>
      <c r="BF16" s="0" t="n"/>
      <c r="BG16" s="0" t="n"/>
      <c r="BH16" s="0" t="n"/>
      <c r="BI16" s="0" t="n"/>
      <c r="BJ16" s="0" t="n"/>
      <c r="BK16" s="0" t="n"/>
      <c r="BL16" s="0" t="n"/>
      <c r="BM16" s="0" t="n"/>
      <c r="BN16" s="0" t="n"/>
      <c r="BO16" s="0" t="n"/>
      <c r="BP16" s="0" t="n"/>
      <c r="BQ16" s="0" t="n"/>
      <c r="BR16" s="0" t="n"/>
      <c r="BS16" s="0" t="n"/>
      <c r="BT16" s="0" t="n"/>
      <c r="BU16" s="0" t="n"/>
      <c r="BV16" s="0" t="n"/>
      <c r="BW16" s="0" t="n"/>
      <c r="BX16" s="0" t="n"/>
      <c r="BY16" s="0" t="n"/>
      <c r="BZ16" s="0" t="n"/>
      <c r="CA16" s="0" t="n"/>
      <c r="CB16" s="0" t="n"/>
      <c r="CC16" s="0" t="n"/>
      <c r="CD16" s="0" t="n"/>
      <c r="CE16" s="0" t="n"/>
      <c r="CF16" s="0" t="n"/>
      <c r="CG16" s="0" t="n"/>
      <c r="CH16" s="0" t="n"/>
      <c r="CI16" s="0" t="n"/>
      <c r="CJ16" s="0" t="n"/>
      <c r="CK16" s="0" t="n"/>
      <c r="CL16" s="0" t="n"/>
      <c r="CM16" s="0" t="n"/>
      <c r="CN16" s="0" t="n"/>
      <c r="CO16" s="0" t="n"/>
      <c r="CP16" s="0" t="n"/>
      <c r="CQ16" s="0" t="n"/>
      <c r="CR16" s="0" t="n"/>
      <c r="CS16" s="0" t="n"/>
      <c r="CT16" s="0" t="n"/>
      <c r="CU16" s="0" t="n"/>
      <c r="CV16" s="0" t="n"/>
      <c r="CW16" s="0" t="n"/>
      <c r="CX16" s="0" t="n"/>
      <c r="CY16" s="0" t="n"/>
      <c r="CZ16" s="0" t="n"/>
      <c r="DA16" s="0" t="n"/>
      <c r="DB16" s="0" t="n"/>
      <c r="DC16" s="0" t="n"/>
      <c r="DD16" s="0" t="n"/>
      <c r="DE16" s="0" t="n"/>
      <c r="DF16" s="0" t="n"/>
      <c r="DG16" s="0" t="n"/>
      <c r="DH16" s="0" t="n"/>
      <c r="DI16" s="0" t="n"/>
      <c r="DJ16" s="0" t="n"/>
      <c r="DK16" s="0" t="n"/>
      <c r="DL16" s="0" t="n"/>
      <c r="DM16" s="0" t="n"/>
      <c r="DN16" s="0" t="n"/>
      <c r="DO16" s="0" t="n"/>
      <c r="DP16" s="0" t="n"/>
      <c r="DQ16" s="0" t="n"/>
      <c r="DR16" s="0" t="n"/>
      <c r="DS16" s="0" t="n"/>
      <c r="DT16" s="0" t="n"/>
      <c r="DU16" s="0" t="n"/>
      <c r="DV16" s="0" t="n"/>
      <c r="DW16" s="0" t="n"/>
      <c r="DX16" s="0" t="n"/>
      <c r="DY16" s="0" t="n"/>
      <c r="DZ16" s="0" t="n"/>
      <c r="EA16" s="0" t="n"/>
      <c r="EB16" s="0" t="n"/>
      <c r="EC16" s="0" t="n"/>
      <c r="ED16" s="0" t="n"/>
      <c r="EE16" s="0" t="n"/>
      <c r="EF16" s="0" t="n"/>
      <c r="EG16" s="0" t="n"/>
      <c r="EH16" s="0" t="n"/>
      <c r="EI16" s="0" t="n"/>
      <c r="EJ16" s="0" t="n"/>
      <c r="EK16" s="0" t="n"/>
      <c r="EL16" s="0" t="n"/>
      <c r="EM16" s="0" t="n"/>
      <c r="EN16" s="0" t="n"/>
      <c r="EO16" s="0" t="n"/>
      <c r="EP16" s="0" t="n"/>
      <c r="EQ16" s="0" t="n"/>
      <c r="ER16" s="0" t="n"/>
      <c r="ES16" s="0" t="n"/>
      <c r="ET16" s="0" t="n"/>
      <c r="EU16" s="0" t="n"/>
      <c r="EV16" s="0" t="n"/>
      <c r="EW16" s="0" t="n"/>
      <c r="EX16" s="0" t="n"/>
      <c r="EY16" s="0" t="n"/>
      <c r="EZ16" s="0" t="n"/>
      <c r="FA16" s="0" t="n"/>
      <c r="FB16" s="0" t="n"/>
      <c r="FC16" s="0" t="n"/>
      <c r="FD16" s="0" t="n"/>
      <c r="FE16" s="0" t="n"/>
      <c r="FF16" s="0" t="n"/>
      <c r="FG16" s="0" t="n"/>
      <c r="FH16" s="0" t="n"/>
      <c r="FI16" s="0" t="n"/>
      <c r="FJ16" s="0" t="n"/>
      <c r="FK16" s="0" t="n"/>
      <c r="FL16" s="0" t="n"/>
      <c r="FM16" s="0" t="n"/>
      <c r="FN16" s="0" t="n"/>
      <c r="FO16" s="0" t="n"/>
      <c r="FP16" s="0" t="n"/>
      <c r="FQ16" s="0" t="n"/>
      <c r="FR16" s="0" t="n"/>
      <c r="FS16" s="0" t="n"/>
      <c r="FT16" s="0" t="n"/>
      <c r="FU16" s="0" t="n"/>
      <c r="FV16" s="0" t="n"/>
      <c r="FW16" s="0" t="n"/>
      <c r="FX16" s="0" t="n"/>
      <c r="FY16" s="0" t="n"/>
      <c r="FZ16" s="0" t="n"/>
      <c r="GA16" s="0" t="n"/>
      <c r="GB16" s="0" t="n"/>
      <c r="GC16" s="0" t="n"/>
      <c r="GD16" s="0" t="n"/>
      <c r="GE16" s="0" t="n"/>
      <c r="GF16" s="0" t="n"/>
      <c r="GG16" s="0" t="n"/>
      <c r="GH16" s="0" t="n"/>
      <c r="GI16" s="0" t="n"/>
      <c r="GJ16" s="0" t="n"/>
      <c r="GK16" s="0" t="n"/>
      <c r="GL16" s="0" t="n"/>
      <c r="GM16" s="0" t="n"/>
      <c r="GN16" s="0" t="n"/>
      <c r="GO16" s="0" t="n"/>
      <c r="GP16" s="0" t="n"/>
      <c r="GQ16" s="0" t="n"/>
      <c r="GR16" s="0" t="n"/>
      <c r="GS16" s="0" t="n"/>
      <c r="GT16" s="0" t="n"/>
      <c r="GU16" s="0" t="n"/>
      <c r="GV16" s="0" t="n"/>
      <c r="GW16" s="0" t="n"/>
      <c r="GX16" s="0" t="n"/>
      <c r="GY16" s="0" t="n"/>
      <c r="GZ16" s="0" t="n"/>
      <c r="HA16" s="0" t="n"/>
      <c r="HB16" s="0" t="n"/>
      <c r="HC16" s="0" t="n"/>
      <c r="HD16" s="0" t="n"/>
      <c r="HE16" s="0" t="n"/>
      <c r="HF16" s="0" t="n"/>
      <c r="HG16" s="0" t="n"/>
      <c r="HH16" s="0" t="n"/>
      <c r="HI16" s="0" t="n"/>
      <c r="HJ16" s="0" t="n"/>
      <c r="HK16" s="0" t="n"/>
      <c r="HL16" s="0" t="n"/>
      <c r="HM16" s="0" t="n"/>
      <c r="HN16" s="0" t="n"/>
      <c r="HO16" s="0" t="n"/>
      <c r="HP16" s="0" t="n"/>
      <c r="HQ16" s="0" t="n"/>
      <c r="HR16" s="0" t="n"/>
      <c r="HS16" s="0" t="n"/>
      <c r="HT16" s="0" t="n"/>
      <c r="HU16" s="0" t="n"/>
      <c r="HV16" s="0" t="n"/>
      <c r="HW16" s="0" t="n"/>
      <c r="HX16" s="0" t="n"/>
      <c r="HY16" s="0" t="n"/>
      <c r="HZ16" s="0" t="n"/>
      <c r="IA16" s="0" t="n"/>
      <c r="IB16" s="0" t="n"/>
      <c r="IC16" s="0" t="n"/>
      <c r="ID16" s="0" t="n"/>
      <c r="IE16" s="0" t="n"/>
      <c r="IF16" s="0" t="n"/>
      <c r="IG16" s="0" t="n"/>
      <c r="IH16" s="0" t="n"/>
      <c r="II16" s="0" t="n"/>
      <c r="IJ16" s="0" t="n"/>
      <c r="IK16" s="0" t="n"/>
      <c r="IL16" s="0" t="n"/>
      <c r="IM16" s="0" t="n"/>
      <c r="IN16" s="0" t="n"/>
      <c r="IO16" s="0" t="n"/>
      <c r="IP16" s="0" t="n"/>
      <c r="IQ16" s="0" t="n"/>
      <c r="IR16" s="0" t="n"/>
      <c r="IS16" s="0" t="n"/>
      <c r="IT16" s="0" t="n"/>
      <c r="IU16" s="0" t="n"/>
      <c r="IV16" s="0" t="n"/>
      <c r="IW16" s="0" t="n"/>
      <c r="IX16" s="0" t="n"/>
      <c r="IY16" s="0" t="n"/>
      <c r="IZ16" s="0" t="n"/>
      <c r="JA16" s="0" t="n"/>
      <c r="JB16" s="0" t="n"/>
      <c r="JC16" s="0" t="n"/>
      <c r="JD16" s="0" t="n"/>
      <c r="JE16" s="0" t="n"/>
      <c r="JF16" s="0" t="n"/>
      <c r="JG16" s="0" t="n"/>
      <c r="JH16" s="0" t="n"/>
      <c r="JI16" s="0" t="n"/>
      <c r="JJ16" s="0" t="n"/>
      <c r="JK16" s="0" t="n"/>
      <c r="JL16" s="0" t="n"/>
      <c r="JM16" s="0" t="n"/>
      <c r="JN16" s="0" t="n"/>
      <c r="JO16" s="0" t="n"/>
      <c r="JP16" s="0" t="n"/>
      <c r="JQ16" s="0" t="n"/>
      <c r="JR16" s="0" t="n"/>
      <c r="JS16" s="0" t="n"/>
      <c r="JT16" s="0" t="n"/>
      <c r="JU16" s="0" t="n"/>
      <c r="JV16" s="0" t="n"/>
      <c r="JW16" s="0" t="n"/>
      <c r="JX16" s="0" t="n"/>
      <c r="JY16" s="0" t="n"/>
      <c r="JZ16" s="0" t="n"/>
      <c r="KA16" s="0" t="n"/>
      <c r="KB16" s="0" t="n"/>
      <c r="KC16" s="0" t="n"/>
      <c r="KD16" s="0" t="n"/>
      <c r="KE16" s="0" t="n"/>
      <c r="KF16" s="0" t="n"/>
      <c r="KG16" s="0" t="n"/>
      <c r="KH16" s="0" t="n"/>
      <c r="KI16" s="0" t="n"/>
      <c r="KJ16" s="0" t="n"/>
      <c r="KK16" s="0" t="n"/>
      <c r="KL16" s="0" t="n"/>
      <c r="KM16" s="0" t="n"/>
      <c r="KN16" s="0" t="n"/>
      <c r="KO16" s="0" t="n"/>
      <c r="KP16" s="0" t="n"/>
      <c r="KQ16" s="0" t="n"/>
      <c r="KR16" s="0" t="n"/>
      <c r="KS16" s="0" t="n"/>
      <c r="KT16" s="0" t="n"/>
      <c r="KU16" s="0" t="n"/>
      <c r="KV16" s="0" t="n"/>
      <c r="KW16" s="0" t="n"/>
      <c r="KX16" s="0" t="n"/>
      <c r="KY16" s="0" t="n"/>
      <c r="KZ16" s="0" t="n"/>
      <c r="LA16" s="0" t="n"/>
      <c r="LB16" s="0" t="n"/>
      <c r="LC16" s="0" t="n"/>
      <c r="LD16" s="0" t="n"/>
      <c r="LE16" s="0" t="n"/>
      <c r="LF16" s="0" t="n"/>
      <c r="LG16" s="0" t="n"/>
      <c r="LH16" s="0" t="n"/>
      <c r="LI16" s="0" t="n"/>
      <c r="LJ16" s="0" t="n"/>
      <c r="LK16" s="0" t="n"/>
      <c r="LL16" s="0" t="n"/>
      <c r="LM16" s="0" t="n"/>
      <c r="LN16" s="0" t="n"/>
      <c r="LO16" s="0" t="n"/>
      <c r="LP16" s="0" t="n"/>
      <c r="LQ16" s="0" t="n"/>
      <c r="LR16" s="0" t="n"/>
      <c r="LS16" s="0" t="n"/>
      <c r="LT16" s="0" t="n"/>
      <c r="LU16" s="0" t="n"/>
      <c r="LV16" s="0" t="n"/>
      <c r="LW16" s="0" t="n"/>
      <c r="LX16" s="0" t="n"/>
      <c r="LY16" s="0" t="n"/>
      <c r="LZ16" s="0" t="n"/>
      <c r="MA16" s="0" t="n"/>
      <c r="MB16" s="0" t="n"/>
      <c r="MC16" s="0" t="n"/>
      <c r="MD16" s="0" t="n"/>
      <c r="ME16" s="0" t="n"/>
      <c r="MF16" s="0" t="n"/>
      <c r="MG16" s="0" t="n"/>
      <c r="MH16" s="0" t="n"/>
      <c r="MI16" s="0" t="n"/>
      <c r="MJ16" s="0" t="n"/>
      <c r="MK16" s="0" t="n"/>
      <c r="ML16" s="0" t="n"/>
      <c r="MM16" s="0" t="n"/>
      <c r="MN16" s="0" t="n"/>
      <c r="MO16" s="0" t="n"/>
      <c r="MP16" s="0" t="n"/>
      <c r="MQ16" s="0" t="n"/>
      <c r="MR16" s="0" t="n"/>
      <c r="MS16" s="0" t="n"/>
      <c r="MT16" s="0" t="n"/>
      <c r="MU16" s="0" t="n"/>
      <c r="MV16" s="0" t="n"/>
      <c r="MW16" s="0" t="n"/>
      <c r="MX16" s="0" t="n"/>
      <c r="MY16" s="0" t="n"/>
      <c r="MZ16" s="0" t="n"/>
      <c r="NA16" s="0" t="n"/>
      <c r="NB16" s="0" t="n"/>
      <c r="NC16" s="0" t="n"/>
      <c r="ND16" s="0" t="n"/>
      <c r="NE16" s="0" t="n"/>
      <c r="NF16" s="0" t="n"/>
      <c r="NG16" s="0" t="n"/>
      <c r="NH16" s="0" t="n"/>
      <c r="NI16" s="0" t="n"/>
      <c r="NJ16" s="0" t="n"/>
      <c r="NK16" s="0" t="n"/>
      <c r="NL16" s="0" t="n"/>
      <c r="NM16" s="0" t="n"/>
      <c r="NN16" s="0" t="n"/>
      <c r="NO16" s="0" t="n"/>
      <c r="NP16" s="0" t="n"/>
      <c r="NQ16" s="0" t="n"/>
      <c r="NR16" s="0" t="n"/>
      <c r="NS16" s="0" t="n"/>
      <c r="NT16" s="0" t="n"/>
      <c r="NU16" s="0" t="n"/>
      <c r="NV16" s="0" t="n"/>
      <c r="NW16" s="0" t="n"/>
      <c r="NX16" s="0" t="n"/>
      <c r="NY16" s="0" t="n"/>
      <c r="NZ16" s="0" t="n"/>
      <c r="OA16" s="0" t="n"/>
      <c r="OB16" s="0" t="n"/>
      <c r="OC16" s="0" t="n"/>
      <c r="OD16" s="0" t="n"/>
      <c r="OE16" s="0" t="n"/>
      <c r="OF16" s="0" t="n"/>
      <c r="OG16" s="0" t="n"/>
      <c r="OH16" s="0" t="n"/>
      <c r="OI16" s="0" t="n"/>
      <c r="OJ16" s="0" t="n"/>
      <c r="OK16" s="0" t="n"/>
      <c r="OL16" s="0" t="n"/>
      <c r="OM16" s="0" t="n"/>
      <c r="ON16" s="0" t="n"/>
      <c r="OO16" s="0" t="n"/>
      <c r="OP16" s="0" t="n"/>
      <c r="OQ16" s="0" t="n"/>
      <c r="OR16" s="0" t="n"/>
      <c r="OS16" s="0" t="n"/>
      <c r="OT16" s="0" t="n"/>
      <c r="OU16" s="0" t="n"/>
      <c r="OV16" s="0" t="n"/>
      <c r="OW16" s="0" t="n"/>
      <c r="OX16" s="0" t="n"/>
      <c r="OY16" s="0" t="n"/>
      <c r="OZ16" s="0" t="n"/>
      <c r="PA16" s="0" t="n"/>
      <c r="PB16" s="0" t="n"/>
      <c r="PC16" s="0" t="n"/>
      <c r="PD16" s="0" t="n"/>
      <c r="PE16" s="0" t="n"/>
      <c r="PF16" s="0" t="n"/>
      <c r="PG16" s="0" t="n"/>
      <c r="PH16" s="0" t="n"/>
      <c r="PI16" s="0" t="n"/>
      <c r="PJ16" s="0" t="n"/>
      <c r="PK16" s="0" t="n"/>
      <c r="PL16" s="0" t="n"/>
      <c r="PM16" s="0" t="n"/>
      <c r="PN16" s="0" t="n"/>
      <c r="PO16" s="0" t="n"/>
      <c r="PP16" s="0" t="n"/>
      <c r="PQ16" s="0" t="n"/>
      <c r="PR16" s="0" t="n"/>
      <c r="PS16" s="0" t="n"/>
      <c r="PT16" s="0" t="n"/>
      <c r="PU16" s="0" t="n"/>
      <c r="PV16" s="0" t="n"/>
      <c r="PW16" s="0" t="n"/>
      <c r="PX16" s="0" t="n"/>
      <c r="PY16" s="0" t="n"/>
      <c r="PZ16" s="0" t="n"/>
      <c r="QA16" s="0" t="n"/>
      <c r="QB16" s="0" t="n"/>
      <c r="QC16" s="0" t="n"/>
      <c r="QD16" s="0" t="n"/>
      <c r="QE16" s="0" t="n"/>
      <c r="QF16" s="0" t="n"/>
      <c r="QG16" s="0" t="n"/>
      <c r="QH16" s="0" t="n"/>
      <c r="QI16" s="0" t="n"/>
      <c r="QJ16" s="0" t="n"/>
      <c r="QK16" s="0" t="n"/>
      <c r="QL16" s="0" t="n"/>
      <c r="QM16" s="0" t="n"/>
      <c r="QN16" s="0" t="n"/>
      <c r="QO16" s="0" t="n"/>
      <c r="QP16" s="0" t="n"/>
      <c r="QQ16" s="0" t="n"/>
      <c r="QR16" s="0" t="n"/>
      <c r="QS16" s="0" t="n"/>
      <c r="QT16" s="0" t="n"/>
      <c r="QU16" s="0" t="n"/>
      <c r="QV16" s="0" t="n"/>
      <c r="QW16" s="0" t="n"/>
      <c r="QX16" s="0" t="n"/>
      <c r="QY16" s="0" t="n"/>
      <c r="QZ16" s="0" t="n"/>
      <c r="RA16" s="0" t="n"/>
      <c r="RB16" s="0" t="n"/>
      <c r="RC16" s="0" t="n"/>
      <c r="RD16" s="0" t="n"/>
      <c r="RE16" s="0" t="n"/>
      <c r="RF16" s="0" t="n"/>
      <c r="RG16" s="0" t="n"/>
      <c r="RH16" s="0" t="n"/>
      <c r="RI16" s="0" t="n"/>
      <c r="RJ16" s="0" t="n"/>
      <c r="RK16" s="0" t="n"/>
      <c r="RL16" s="0" t="n"/>
      <c r="RM16" s="0" t="n"/>
      <c r="RN16" s="0" t="n"/>
      <c r="RO16" s="0" t="n"/>
      <c r="RP16" s="0" t="n"/>
      <c r="RQ16" s="0" t="n"/>
      <c r="RR16" s="0" t="n"/>
      <c r="RS16" s="0" t="n"/>
      <c r="RT16" s="0" t="n"/>
      <c r="RU16" s="0" t="n"/>
      <c r="RV16" s="0" t="n"/>
      <c r="RW16" s="0" t="n"/>
      <c r="RX16" s="0" t="n"/>
      <c r="RY16" s="0" t="n"/>
      <c r="RZ16" s="0" t="n"/>
      <c r="SA16" s="0" t="n"/>
      <c r="SB16" s="0" t="n"/>
      <c r="SC16" s="0" t="n"/>
      <c r="SD16" s="0" t="n"/>
      <c r="SE16" s="0" t="n"/>
      <c r="SF16" s="0" t="n"/>
      <c r="SG16" s="0" t="n"/>
      <c r="SH16" s="0" t="n"/>
      <c r="SI16" s="0" t="n"/>
      <c r="SJ16" s="0" t="n"/>
      <c r="SK16" s="0" t="n"/>
      <c r="SL16" s="0" t="n"/>
      <c r="SM16" s="0" t="n"/>
      <c r="SN16" s="0" t="n"/>
      <c r="SO16" s="0" t="n"/>
      <c r="SP16" s="0" t="n"/>
      <c r="SQ16" s="0" t="n"/>
      <c r="SR16" s="0" t="n"/>
      <c r="SS16" s="0" t="n"/>
      <c r="ST16" s="0" t="n"/>
      <c r="SU16" s="0" t="n"/>
      <c r="SV16" s="0" t="n"/>
      <c r="SW16" s="0" t="n"/>
      <c r="SX16" s="0" t="n"/>
      <c r="SY16" s="0" t="n"/>
      <c r="SZ16" s="0" t="n"/>
      <c r="TA16" s="0" t="n"/>
      <c r="TB16" s="0" t="n"/>
      <c r="TC16" s="0" t="n"/>
      <c r="TD16" s="0" t="n"/>
      <c r="TE16" s="0" t="n"/>
      <c r="TF16" s="0" t="n"/>
      <c r="TG16" s="0" t="n"/>
      <c r="TH16" s="0" t="n"/>
      <c r="TI16" s="0" t="n"/>
      <c r="TJ16" s="0" t="n"/>
      <c r="TK16" s="0" t="n"/>
      <c r="TL16" s="0" t="n"/>
      <c r="TM16" s="0" t="n"/>
      <c r="TN16" s="0" t="n"/>
      <c r="TO16" s="0" t="n"/>
      <c r="TP16" s="0" t="n"/>
      <c r="TQ16" s="0" t="n"/>
      <c r="TR16" s="0" t="n"/>
      <c r="TS16" s="0" t="n"/>
      <c r="TT16" s="0" t="n"/>
      <c r="TU16" s="0" t="n"/>
      <c r="TV16" s="0" t="n"/>
      <c r="TW16" s="0" t="n"/>
      <c r="TX16" s="0" t="n"/>
      <c r="TY16" s="0" t="n"/>
      <c r="TZ16" s="0" t="n"/>
      <c r="UA16" s="0" t="n"/>
      <c r="UB16" s="0" t="n"/>
      <c r="UC16" s="0" t="n"/>
      <c r="UD16" s="0" t="n"/>
      <c r="UE16" s="0" t="n"/>
      <c r="UF16" s="0" t="n"/>
      <c r="UG16" s="0" t="n"/>
      <c r="UH16" s="0" t="n"/>
      <c r="UI16" s="0" t="n"/>
      <c r="UJ16" s="0" t="n"/>
      <c r="UK16" s="0" t="n"/>
      <c r="UL16" s="0" t="n"/>
      <c r="UM16" s="0" t="n"/>
      <c r="UN16" s="0" t="n"/>
      <c r="UO16" s="0" t="n"/>
      <c r="UP16" s="0" t="n"/>
      <c r="UQ16" s="0" t="n"/>
      <c r="UR16" s="0" t="n"/>
      <c r="US16" s="0" t="n"/>
      <c r="UT16" s="0" t="n"/>
      <c r="UU16" s="0" t="n"/>
      <c r="UV16" s="0" t="n"/>
      <c r="UW16" s="0" t="n"/>
      <c r="UX16" s="0" t="n"/>
      <c r="UY16" s="0" t="n"/>
      <c r="UZ16" s="0" t="n"/>
      <c r="VA16" s="0" t="n"/>
      <c r="VB16" s="0" t="n"/>
      <c r="VC16" s="0" t="n"/>
      <c r="VD16" s="0" t="n"/>
      <c r="VE16" s="0" t="n"/>
      <c r="VF16" s="0" t="n"/>
      <c r="VG16" s="0" t="n"/>
      <c r="VH16" s="0" t="n"/>
      <c r="VI16" s="0" t="n"/>
      <c r="VJ16" s="0" t="n"/>
      <c r="VK16" s="0" t="n"/>
      <c r="VL16" s="0" t="n"/>
      <c r="VM16" s="0" t="n"/>
      <c r="VN16" s="0" t="n"/>
      <c r="VO16" s="0" t="n"/>
      <c r="VP16" s="0" t="n"/>
      <c r="VQ16" s="0" t="n"/>
      <c r="VR16" s="0" t="n"/>
      <c r="VS16" s="0" t="n"/>
      <c r="VT16" s="0" t="n"/>
      <c r="VU16" s="0" t="n"/>
      <c r="VV16" s="0" t="n"/>
      <c r="VW16" s="0" t="n"/>
      <c r="VX16" s="0" t="n"/>
      <c r="VY16" s="0" t="n"/>
      <c r="VZ16" s="0" t="n"/>
      <c r="WA16" s="0" t="n"/>
      <c r="WB16" s="0" t="n"/>
      <c r="WC16" s="0" t="n"/>
      <c r="WD16" s="0" t="n"/>
      <c r="WE16" s="0" t="n"/>
      <c r="WF16" s="0" t="n"/>
      <c r="WG16" s="0" t="n"/>
      <c r="WH16" s="0" t="n"/>
      <c r="WI16" s="0" t="n"/>
      <c r="WJ16" s="0" t="n"/>
      <c r="WK16" s="0" t="n"/>
      <c r="WL16" s="0" t="n"/>
      <c r="WM16" s="0" t="n"/>
      <c r="WN16" s="0" t="n"/>
      <c r="WO16" s="0" t="n"/>
      <c r="WP16" s="0" t="n"/>
      <c r="WQ16" s="0" t="n"/>
      <c r="WR16" s="0" t="n"/>
      <c r="WS16" s="0" t="n"/>
      <c r="WT16" s="0" t="n"/>
      <c r="WU16" s="0" t="n"/>
      <c r="WV16" s="0" t="n"/>
      <c r="WW16" s="0" t="n"/>
      <c r="WX16" s="0" t="n"/>
      <c r="WY16" s="0" t="n"/>
      <c r="WZ16" s="0" t="n"/>
      <c r="XA16" s="0" t="n"/>
      <c r="XB16" s="0" t="n"/>
      <c r="XC16" s="0" t="n"/>
      <c r="XD16" s="0" t="n"/>
      <c r="XE16" s="0" t="n"/>
      <c r="XF16" s="0" t="n"/>
      <c r="XG16" s="0" t="n"/>
      <c r="XH16" s="0" t="n"/>
      <c r="XI16" s="0" t="n"/>
      <c r="XJ16" s="0" t="n"/>
      <c r="XK16" s="0" t="n"/>
      <c r="XL16" s="0" t="n"/>
      <c r="XM16" s="0" t="n"/>
      <c r="XN16" s="0" t="n"/>
      <c r="XO16" s="0" t="n"/>
      <c r="XP16" s="0" t="n"/>
      <c r="XQ16" s="0" t="n"/>
      <c r="XR16" s="0" t="n"/>
      <c r="XS16" s="0" t="n"/>
      <c r="XT16" s="0" t="n"/>
      <c r="XU16" s="0" t="n"/>
      <c r="XV16" s="0" t="n"/>
      <c r="XW16" s="0" t="n"/>
      <c r="XX16" s="0" t="n"/>
      <c r="XY16" s="0" t="n"/>
      <c r="XZ16" s="0" t="n"/>
      <c r="YA16" s="0" t="n"/>
      <c r="YB16" s="0" t="n"/>
      <c r="YC16" s="0" t="n"/>
      <c r="YD16" s="0" t="n"/>
      <c r="YE16" s="0" t="n"/>
      <c r="YF16" s="0" t="n"/>
      <c r="YG16" s="0" t="n"/>
      <c r="YH16" s="0" t="n"/>
      <c r="YI16" s="0" t="n"/>
      <c r="YJ16" s="0" t="n"/>
      <c r="YK16" s="0" t="n"/>
      <c r="YL16" s="0" t="n"/>
      <c r="YM16" s="0" t="n"/>
      <c r="YN16" s="0" t="n"/>
      <c r="YO16" s="0" t="n"/>
      <c r="YP16" s="0" t="n"/>
      <c r="YQ16" s="0" t="n"/>
      <c r="YR16" s="0" t="n"/>
      <c r="YS16" s="0" t="n"/>
      <c r="YT16" s="0" t="n"/>
      <c r="YU16" s="0" t="n"/>
      <c r="YV16" s="0" t="n"/>
      <c r="YW16" s="0" t="n"/>
      <c r="YX16" s="0" t="n"/>
      <c r="YY16" s="0" t="n"/>
      <c r="YZ16" s="0" t="n"/>
      <c r="ZA16" s="0" t="n"/>
      <c r="ZB16" s="0" t="n"/>
      <c r="ZC16" s="0" t="n"/>
      <c r="ZD16" s="0" t="n"/>
      <c r="ZE16" s="0" t="n"/>
      <c r="ZF16" s="0" t="n"/>
      <c r="ZG16" s="0" t="n"/>
      <c r="ZH16" s="0" t="n"/>
      <c r="ZI16" s="0" t="n"/>
      <c r="ZJ16" s="0" t="n"/>
      <c r="ZK16" s="0" t="n"/>
      <c r="ZL16" s="0" t="n"/>
      <c r="ZM16" s="0" t="n"/>
      <c r="ZN16" s="0" t="n"/>
      <c r="ZO16" s="0" t="n"/>
      <c r="ZP16" s="0" t="n"/>
      <c r="ZQ16" s="0" t="n"/>
      <c r="ZR16" s="0" t="n"/>
      <c r="ZS16" s="0" t="n"/>
      <c r="ZT16" s="0" t="n"/>
      <c r="ZU16" s="0" t="n"/>
      <c r="ZV16" s="0" t="n"/>
      <c r="ZW16" s="0" t="n"/>
      <c r="ZX16" s="0" t="n"/>
      <c r="ZY16" s="0" t="n"/>
      <c r="ZZ16" s="0" t="n"/>
      <c r="AAA16" s="0" t="n"/>
      <c r="AAB16" s="0" t="n"/>
      <c r="AAC16" s="0" t="n"/>
      <c r="AAD16" s="0" t="n"/>
      <c r="AAE16" s="0" t="n"/>
      <c r="AAF16" s="0" t="n"/>
      <c r="AAG16" s="0" t="n"/>
      <c r="AAH16" s="0" t="n"/>
      <c r="AAI16" s="0" t="n"/>
      <c r="AAJ16" s="0" t="n"/>
      <c r="AAK16" s="0" t="n"/>
      <c r="AAL16" s="0" t="n"/>
      <c r="AAM16" s="0" t="n"/>
      <c r="AAN16" s="0" t="n"/>
      <c r="AAO16" s="0" t="n"/>
      <c r="AAP16" s="0" t="n"/>
      <c r="AAQ16" s="0" t="n"/>
      <c r="AAR16" s="0" t="n"/>
      <c r="AAS16" s="0" t="n"/>
      <c r="AAT16" s="0" t="n"/>
      <c r="AAU16" s="0" t="n"/>
      <c r="AAV16" s="0" t="n"/>
      <c r="AAW16" s="0" t="n"/>
      <c r="AAX16" s="0" t="n"/>
      <c r="AAY16" s="0" t="n"/>
      <c r="AAZ16" s="0" t="n"/>
      <c r="ABA16" s="0" t="n"/>
      <c r="ABB16" s="0" t="n"/>
      <c r="ABC16" s="0" t="n"/>
      <c r="ABD16" s="0" t="n"/>
      <c r="ABE16" s="0" t="n"/>
      <c r="ABF16" s="0" t="n"/>
      <c r="ABG16" s="0" t="n"/>
      <c r="ABH16" s="0" t="n"/>
      <c r="ABI16" s="0" t="n"/>
      <c r="ABJ16" s="0" t="n"/>
      <c r="ABK16" s="0" t="n"/>
      <c r="ABL16" s="0" t="n"/>
      <c r="ABM16" s="0" t="n"/>
      <c r="ABN16" s="0" t="n"/>
      <c r="ABO16" s="0" t="n"/>
      <c r="ABP16" s="0" t="n"/>
      <c r="ABQ16" s="0" t="n"/>
      <c r="ABR16" s="0" t="n"/>
      <c r="ABS16" s="0" t="n"/>
      <c r="ABT16" s="0" t="n"/>
      <c r="ABU16" s="0" t="n"/>
      <c r="ABV16" s="0" t="n"/>
      <c r="ABW16" s="0" t="n"/>
      <c r="ABX16" s="0" t="n"/>
      <c r="ABY16" s="0" t="n"/>
      <c r="ABZ16" s="0" t="n"/>
      <c r="ACA16" s="0" t="n"/>
      <c r="ACB16" s="0" t="n"/>
      <c r="ACC16" s="0" t="n"/>
      <c r="ACD16" s="0" t="n"/>
      <c r="ACE16" s="0" t="n"/>
      <c r="ACF16" s="0" t="n"/>
      <c r="ACG16" s="0" t="n"/>
      <c r="ACH16" s="0" t="n"/>
      <c r="ACI16" s="0" t="n"/>
      <c r="ACJ16" s="0" t="n"/>
      <c r="ACK16" s="0" t="n"/>
      <c r="ACL16" s="0" t="n"/>
      <c r="ACM16" s="0" t="n"/>
      <c r="ACN16" s="0" t="n"/>
      <c r="ACO16" s="0" t="n"/>
      <c r="ACP16" s="0" t="n"/>
      <c r="ACQ16" s="0" t="n"/>
      <c r="ACR16" s="0" t="n"/>
      <c r="ACS16" s="0" t="n"/>
      <c r="ACT16" s="0" t="n"/>
      <c r="ACU16" s="0" t="n"/>
      <c r="ACV16" s="0" t="n"/>
      <c r="ACW16" s="0" t="n"/>
      <c r="ACX16" s="0" t="n"/>
      <c r="ACY16" s="0" t="n"/>
      <c r="ACZ16" s="0" t="n"/>
      <c r="ADA16" s="0" t="n"/>
      <c r="ADB16" s="0" t="n"/>
      <c r="ADC16" s="0" t="n"/>
      <c r="ADD16" s="0" t="n"/>
      <c r="ADE16" s="0" t="n"/>
      <c r="ADF16" s="0" t="n"/>
      <c r="ADG16" s="0" t="n"/>
      <c r="ADH16" s="0" t="n"/>
      <c r="ADI16" s="0" t="n"/>
      <c r="ADJ16" s="0" t="n"/>
      <c r="ADK16" s="0" t="n"/>
      <c r="ADL16" s="0" t="n"/>
      <c r="ADM16" s="0" t="n"/>
      <c r="ADN16" s="0" t="n"/>
      <c r="ADO16" s="0" t="n"/>
      <c r="ADP16" s="0" t="n"/>
      <c r="ADQ16" s="0" t="n"/>
      <c r="ADR16" s="0" t="n"/>
      <c r="ADS16" s="0" t="n"/>
      <c r="ADT16" s="0" t="n"/>
      <c r="ADU16" s="0" t="n"/>
      <c r="ADV16" s="0" t="n"/>
      <c r="ADW16" s="0" t="n"/>
      <c r="ADX16" s="0" t="n"/>
      <c r="ADY16" s="0" t="n"/>
      <c r="ADZ16" s="0" t="n"/>
      <c r="AEA16" s="0" t="n"/>
      <c r="AEB16" s="0" t="n"/>
      <c r="AEC16" s="0" t="n"/>
      <c r="AED16" s="0" t="n"/>
      <c r="AEE16" s="0" t="n"/>
      <c r="AEF16" s="0" t="n"/>
      <c r="AEG16" s="0" t="n"/>
      <c r="AEH16" s="0" t="n"/>
      <c r="AEI16" s="0" t="n"/>
      <c r="AEJ16" s="0" t="n"/>
      <c r="AEK16" s="0" t="n"/>
      <c r="AEL16" s="0" t="n"/>
      <c r="AEM16" s="0" t="n"/>
      <c r="AEN16" s="0" t="n"/>
      <c r="AEO16" s="0" t="n"/>
      <c r="AEP16" s="0" t="n"/>
      <c r="AEQ16" s="0" t="n"/>
      <c r="AER16" s="0" t="n"/>
      <c r="AES16" s="0" t="n"/>
      <c r="AET16" s="0" t="n"/>
      <c r="AEU16" s="0" t="n"/>
      <c r="AEV16" s="0" t="n"/>
      <c r="AEW16" s="0" t="n"/>
      <c r="AEX16" s="0" t="n"/>
      <c r="AEY16" s="0" t="n"/>
      <c r="AEZ16" s="0" t="n"/>
      <c r="AFA16" s="0" t="n"/>
      <c r="AFB16" s="0" t="n"/>
      <c r="AFC16" s="0" t="n"/>
      <c r="AFD16" s="0" t="n"/>
      <c r="AFE16" s="0" t="n"/>
      <c r="AFF16" s="0" t="n"/>
      <c r="AFG16" s="0" t="n"/>
      <c r="AFH16" s="0" t="n"/>
      <c r="AFI16" s="0" t="n"/>
      <c r="AFJ16" s="0" t="n"/>
      <c r="AFK16" s="0" t="n"/>
      <c r="AFL16" s="0" t="n"/>
      <c r="AFM16" s="0" t="n"/>
      <c r="AFN16" s="0" t="n"/>
      <c r="AFO16" s="0" t="n"/>
      <c r="AFP16" s="0" t="n"/>
      <c r="AFQ16" s="0" t="n"/>
      <c r="AFR16" s="0" t="n"/>
      <c r="AFS16" s="0" t="n"/>
      <c r="AFT16" s="0" t="n"/>
      <c r="AFU16" s="0" t="n"/>
      <c r="AFV16" s="0" t="n"/>
      <c r="AFW16" s="0" t="n"/>
      <c r="AFX16" s="0" t="n"/>
      <c r="AFY16" s="0" t="n"/>
      <c r="AFZ16" s="0" t="n"/>
      <c r="AGA16" s="0" t="n"/>
      <c r="AGB16" s="0" t="n"/>
      <c r="AGC16" s="0" t="n"/>
      <c r="AGD16" s="0" t="n"/>
      <c r="AGE16" s="0" t="n"/>
      <c r="AGF16" s="0" t="n"/>
      <c r="AGG16" s="0" t="n"/>
      <c r="AGH16" s="0" t="n"/>
      <c r="AGI16" s="0" t="n"/>
      <c r="AGJ16" s="0" t="n"/>
      <c r="AGK16" s="0" t="n"/>
      <c r="AGL16" s="0" t="n"/>
      <c r="AGM16" s="0" t="n"/>
      <c r="AGN16" s="0" t="n"/>
      <c r="AGO16" s="0" t="n"/>
      <c r="AGP16" s="0" t="n"/>
      <c r="AGQ16" s="0" t="n"/>
      <c r="AGR16" s="0" t="n"/>
      <c r="AGS16" s="0" t="n"/>
      <c r="AGT16" s="0" t="n"/>
      <c r="AGU16" s="0" t="n"/>
      <c r="AGV16" s="0" t="n"/>
      <c r="AGW16" s="0" t="n"/>
      <c r="AGX16" s="0" t="n"/>
      <c r="AGY16" s="0" t="n"/>
      <c r="AGZ16" s="0" t="n"/>
      <c r="AHA16" s="0" t="n"/>
      <c r="AHB16" s="0" t="n"/>
      <c r="AHC16" s="0" t="n"/>
      <c r="AHD16" s="0" t="n"/>
      <c r="AHE16" s="0" t="n"/>
      <c r="AHF16" s="0" t="n"/>
      <c r="AHG16" s="0" t="n"/>
      <c r="AHH16" s="0" t="n"/>
      <c r="AHI16" s="0" t="n"/>
      <c r="AHJ16" s="0" t="n"/>
      <c r="AHK16" s="0" t="n"/>
      <c r="AHL16" s="0" t="n"/>
      <c r="AHM16" s="0" t="n"/>
      <c r="AHN16" s="0" t="n"/>
      <c r="AHO16" s="0" t="n"/>
      <c r="AHP16" s="0" t="n"/>
      <c r="AHQ16" s="0" t="n"/>
      <c r="AHR16" s="0" t="n"/>
      <c r="AHS16" s="0" t="n"/>
      <c r="AHT16" s="0" t="n"/>
      <c r="AHU16" s="0" t="n"/>
      <c r="AHV16" s="0" t="n"/>
      <c r="AHW16" s="0" t="n"/>
      <c r="AHX16" s="0" t="n"/>
      <c r="AHY16" s="0" t="n"/>
      <c r="AHZ16" s="0" t="n"/>
      <c r="AIA16" s="0" t="n"/>
      <c r="AIB16" s="0" t="n"/>
      <c r="AIC16" s="0" t="n"/>
      <c r="AID16" s="0" t="n"/>
      <c r="AIE16" s="0" t="n"/>
      <c r="AIF16" s="0" t="n"/>
      <c r="AIG16" s="0" t="n"/>
      <c r="AIH16" s="0" t="n"/>
      <c r="AII16" s="0" t="n"/>
      <c r="AIJ16" s="0" t="n"/>
      <c r="AIK16" s="0" t="n"/>
      <c r="AIL16" s="0" t="n"/>
      <c r="AIM16" s="0" t="n"/>
      <c r="AIN16" s="0" t="n"/>
      <c r="AIO16" s="0" t="n"/>
      <c r="AIP16" s="0" t="n"/>
      <c r="AIQ16" s="0" t="n"/>
      <c r="AIR16" s="0" t="n"/>
      <c r="AIS16" s="0" t="n"/>
      <c r="AIT16" s="0" t="n"/>
      <c r="AIU16" s="0" t="n"/>
      <c r="AIV16" s="0" t="n"/>
      <c r="AIW16" s="0" t="n"/>
      <c r="AIX16" s="0" t="n"/>
      <c r="AIY16" s="0" t="n"/>
      <c r="AIZ16" s="0" t="n"/>
      <c r="AJA16" s="0" t="n"/>
      <c r="AJB16" s="0" t="n"/>
      <c r="AJC16" s="0" t="n"/>
      <c r="AJD16" s="0" t="n"/>
      <c r="AJE16" s="0" t="n"/>
      <c r="AJF16" s="0" t="n"/>
      <c r="AJG16" s="0" t="n"/>
      <c r="AJH16" s="0" t="n"/>
      <c r="AJI16" s="0" t="n"/>
      <c r="AJJ16" s="0" t="n"/>
      <c r="AJK16" s="0" t="n"/>
      <c r="AJL16" s="0" t="n"/>
      <c r="AJM16" s="0" t="n"/>
      <c r="AJN16" s="0" t="n"/>
      <c r="AJO16" s="0" t="n"/>
      <c r="AJP16" s="0" t="n"/>
      <c r="AJQ16" s="0" t="n"/>
      <c r="AJR16" s="0" t="n"/>
      <c r="AJS16" s="0" t="n"/>
      <c r="AJT16" s="0" t="n"/>
      <c r="AJU16" s="0" t="n"/>
      <c r="AJV16" s="0" t="n"/>
      <c r="AJW16" s="0" t="n"/>
      <c r="AJX16" s="0" t="n"/>
      <c r="AJY16" s="0" t="n"/>
      <c r="AJZ16" s="0" t="n"/>
      <c r="AKA16" s="0" t="n"/>
      <c r="AKB16" s="0" t="n"/>
      <c r="AKC16" s="0" t="n"/>
      <c r="AKD16" s="0" t="n"/>
      <c r="AKE16" s="0" t="n"/>
      <c r="AKF16" s="0" t="n"/>
      <c r="AKG16" s="0" t="n"/>
      <c r="AKH16" s="0" t="n"/>
      <c r="AKI16" s="0" t="n"/>
      <c r="AKJ16" s="0" t="n"/>
      <c r="AKK16" s="0" t="n"/>
      <c r="AKL16" s="0" t="n"/>
      <c r="AKM16" s="0" t="n"/>
      <c r="AKN16" s="0" t="n"/>
      <c r="AKO16" s="0" t="n"/>
      <c r="AKP16" s="0" t="n"/>
      <c r="AKQ16" s="0" t="n"/>
      <c r="AKR16" s="0" t="n"/>
      <c r="AKS16" s="0" t="n"/>
      <c r="AKT16" s="0" t="n"/>
      <c r="AKU16" s="0" t="n"/>
      <c r="AKV16" s="0" t="n"/>
      <c r="AKW16" s="0" t="n"/>
      <c r="AKX16" s="0" t="n"/>
      <c r="AKY16" s="0" t="n"/>
      <c r="AKZ16" s="0" t="n"/>
      <c r="ALA16" s="0" t="n"/>
      <c r="ALB16" s="0" t="n"/>
      <c r="ALC16" s="0" t="n"/>
      <c r="ALD16" s="0" t="n"/>
      <c r="ALE16" s="0" t="n"/>
      <c r="ALF16" s="0" t="n"/>
      <c r="ALG16" s="0" t="n"/>
      <c r="ALH16" s="0" t="n"/>
      <c r="ALI16" s="0" t="n"/>
      <c r="ALJ16" s="0" t="n"/>
      <c r="ALK16" s="0" t="n"/>
      <c r="ALL16" s="0" t="n"/>
      <c r="ALM16" s="0" t="n"/>
      <c r="ALN16" s="0" t="n"/>
      <c r="ALO16" s="0" t="n"/>
      <c r="ALP16" s="0" t="n"/>
      <c r="ALQ16" s="0" t="n"/>
      <c r="ALR16" s="0" t="n"/>
      <c r="ALS16" s="0" t="n"/>
      <c r="ALT16" s="0" t="n"/>
      <c r="ALU16" s="0" t="n"/>
      <c r="ALV16" s="0" t="n"/>
      <c r="ALW16" s="0" t="n"/>
      <c r="ALX16" s="0" t="n"/>
      <c r="ALY16" s="0" t="n"/>
      <c r="ALZ16" s="0" t="n"/>
      <c r="AMA16" s="0" t="n"/>
      <c r="AMB16" s="0" t="n"/>
      <c r="AMC16" s="0" t="n"/>
      <c r="AMD16" s="0" t="n"/>
      <c r="AME16" s="0" t="n"/>
      <c r="AMF16" s="0" t="n"/>
      <c r="AMG16" s="0" t="n"/>
      <c r="AMH16" s="0" t="n"/>
      <c r="AMI16" s="0" t="n"/>
      <c r="AMJ16" s="0" t="n"/>
      <c r="AMK16" s="0" t="n"/>
    </row>
    <row outlineLevel="0" r="17">
      <c r="A17" s="81" t="s">
        <v>473</v>
      </c>
      <c r="B17" s="165" t="n">
        <v>96.54</v>
      </c>
      <c r="C17" s="165" t="n">
        <v>200.89</v>
      </c>
      <c r="D17" s="165" t="n">
        <v>132.66</v>
      </c>
      <c r="E17" s="165" t="n">
        <v>430.09</v>
      </c>
      <c r="K17" s="0" t="n"/>
      <c r="L17" s="0" t="n"/>
      <c r="M17" s="0" t="n"/>
      <c r="N17" s="0" t="n"/>
      <c r="O17" s="0" t="n"/>
      <c r="P17" s="0" t="n"/>
      <c r="Q17" s="0" t="n"/>
      <c r="R17" s="0" t="n"/>
      <c r="S17" s="0" t="n"/>
      <c r="T17" s="0" t="n"/>
      <c r="U17" s="0" t="n"/>
      <c r="V17" s="0" t="n"/>
      <c r="W17" s="0" t="n"/>
      <c r="X17" s="0" t="n"/>
      <c r="Y17" s="0" t="n"/>
      <c r="Z17" s="0" t="n"/>
      <c r="AA17" s="0" t="n"/>
      <c r="AB17" s="0" t="n"/>
      <c r="AC17" s="0" t="n"/>
      <c r="AD17" s="0" t="n"/>
      <c r="AE17" s="0" t="n"/>
      <c r="AF17" s="0" t="n"/>
      <c r="AG17" s="0" t="n"/>
      <c r="AH17" s="0" t="n"/>
      <c r="AI17" s="0" t="n"/>
      <c r="AJ17" s="0" t="n"/>
      <c r="AK17" s="0" t="n"/>
      <c r="AL17" s="0" t="n"/>
      <c r="AM17" s="0" t="n"/>
      <c r="AN17" s="0" t="n"/>
      <c r="AO17" s="0" t="n"/>
      <c r="AP17" s="0" t="n"/>
      <c r="AQ17" s="0" t="n"/>
      <c r="AR17" s="0" t="n"/>
      <c r="AS17" s="0" t="n"/>
      <c r="AT17" s="0" t="n"/>
      <c r="AU17" s="0" t="n"/>
      <c r="AV17" s="0" t="n"/>
      <c r="AW17" s="0" t="n"/>
      <c r="AX17" s="0" t="n"/>
      <c r="AY17" s="0" t="n"/>
      <c r="AZ17" s="0" t="n"/>
      <c r="BA17" s="0" t="n"/>
      <c r="BB17" s="0" t="n"/>
      <c r="BC17" s="0" t="n"/>
      <c r="BD17" s="0" t="n"/>
      <c r="BE17" s="0" t="n"/>
      <c r="BF17" s="0" t="n"/>
      <c r="BG17" s="0" t="n"/>
      <c r="BH17" s="0" t="n"/>
      <c r="BI17" s="0" t="n"/>
      <c r="BJ17" s="0" t="n"/>
      <c r="BK17" s="0" t="n"/>
      <c r="BL17" s="0" t="n"/>
      <c r="BM17" s="0" t="n"/>
      <c r="BN17" s="0" t="n"/>
      <c r="BO17" s="0" t="n"/>
      <c r="BP17" s="0" t="n"/>
      <c r="BQ17" s="0" t="n"/>
      <c r="BR17" s="0" t="n"/>
      <c r="BS17" s="0" t="n"/>
      <c r="BT17" s="0" t="n"/>
      <c r="BU17" s="0" t="n"/>
      <c r="BV17" s="0" t="n"/>
      <c r="BW17" s="0" t="n"/>
      <c r="BX17" s="0" t="n"/>
      <c r="BY17" s="0" t="n"/>
      <c r="BZ17" s="0" t="n"/>
      <c r="CA17" s="0" t="n"/>
      <c r="CB17" s="0" t="n"/>
      <c r="CC17" s="0" t="n"/>
      <c r="CD17" s="0" t="n"/>
      <c r="CE17" s="0" t="n"/>
      <c r="CF17" s="0" t="n"/>
      <c r="CG17" s="0" t="n"/>
      <c r="CH17" s="0" t="n"/>
      <c r="CI17" s="0" t="n"/>
      <c r="CJ17" s="0" t="n"/>
      <c r="CK17" s="0" t="n"/>
      <c r="CL17" s="0" t="n"/>
      <c r="CM17" s="0" t="n"/>
      <c r="CN17" s="0" t="n"/>
      <c r="CO17" s="0" t="n"/>
      <c r="CP17" s="0" t="n"/>
      <c r="CQ17" s="0" t="n"/>
      <c r="CR17" s="0" t="n"/>
      <c r="CS17" s="0" t="n"/>
      <c r="CT17" s="0" t="n"/>
      <c r="CU17" s="0" t="n"/>
      <c r="CV17" s="0" t="n"/>
      <c r="CW17" s="0" t="n"/>
      <c r="CX17" s="0" t="n"/>
      <c r="CY17" s="0" t="n"/>
      <c r="CZ17" s="0" t="n"/>
      <c r="DA17" s="0" t="n"/>
      <c r="DB17" s="0" t="n"/>
      <c r="DC17" s="0" t="n"/>
      <c r="DD17" s="0" t="n"/>
      <c r="DE17" s="0" t="n"/>
      <c r="DF17" s="0" t="n"/>
      <c r="DG17" s="0" t="n"/>
      <c r="DH17" s="0" t="n"/>
      <c r="DI17" s="0" t="n"/>
      <c r="DJ17" s="0" t="n"/>
      <c r="DK17" s="0" t="n"/>
      <c r="DL17" s="0" t="n"/>
      <c r="DM17" s="0" t="n"/>
      <c r="DN17" s="0" t="n"/>
      <c r="DO17" s="0" t="n"/>
      <c r="DP17" s="0" t="n"/>
      <c r="DQ17" s="0" t="n"/>
      <c r="DR17" s="0" t="n"/>
      <c r="DS17" s="0" t="n"/>
      <c r="DT17" s="0" t="n"/>
      <c r="DU17" s="0" t="n"/>
      <c r="DV17" s="0" t="n"/>
      <c r="DW17" s="0" t="n"/>
      <c r="DX17" s="0" t="n"/>
      <c r="DY17" s="0" t="n"/>
      <c r="DZ17" s="0" t="n"/>
      <c r="EA17" s="0" t="n"/>
      <c r="EB17" s="0" t="n"/>
      <c r="EC17" s="0" t="n"/>
      <c r="ED17" s="0" t="n"/>
      <c r="EE17" s="0" t="n"/>
      <c r="EF17" s="0" t="n"/>
      <c r="EG17" s="0" t="n"/>
      <c r="EH17" s="0" t="n"/>
      <c r="EI17" s="0" t="n"/>
      <c r="EJ17" s="0" t="n"/>
      <c r="EK17" s="0" t="n"/>
      <c r="EL17" s="0" t="n"/>
      <c r="EM17" s="0" t="n"/>
      <c r="EN17" s="0" t="n"/>
      <c r="EO17" s="0" t="n"/>
      <c r="EP17" s="0" t="n"/>
      <c r="EQ17" s="0" t="n"/>
      <c r="ER17" s="0" t="n"/>
      <c r="ES17" s="0" t="n"/>
      <c r="ET17" s="0" t="n"/>
      <c r="EU17" s="0" t="n"/>
      <c r="EV17" s="0" t="n"/>
      <c r="EW17" s="0" t="n"/>
      <c r="EX17" s="0" t="n"/>
      <c r="EY17" s="0" t="n"/>
      <c r="EZ17" s="0" t="n"/>
      <c r="FA17" s="0" t="n"/>
      <c r="FB17" s="0" t="n"/>
      <c r="FC17" s="0" t="n"/>
      <c r="FD17" s="0" t="n"/>
      <c r="FE17" s="0" t="n"/>
      <c r="FF17" s="0" t="n"/>
      <c r="FG17" s="0" t="n"/>
      <c r="FH17" s="0" t="n"/>
      <c r="FI17" s="0" t="n"/>
      <c r="FJ17" s="0" t="n"/>
      <c r="FK17" s="0" t="n"/>
      <c r="FL17" s="0" t="n"/>
      <c r="FM17" s="0" t="n"/>
      <c r="FN17" s="0" t="n"/>
      <c r="FO17" s="0" t="n"/>
      <c r="FP17" s="0" t="n"/>
      <c r="FQ17" s="0" t="n"/>
      <c r="FR17" s="0" t="n"/>
      <c r="FS17" s="0" t="n"/>
      <c r="FT17" s="0" t="n"/>
      <c r="FU17" s="0" t="n"/>
      <c r="FV17" s="0" t="n"/>
      <c r="FW17" s="0" t="n"/>
      <c r="FX17" s="0" t="n"/>
      <c r="FY17" s="0" t="n"/>
      <c r="FZ17" s="0" t="n"/>
      <c r="GA17" s="0" t="n"/>
      <c r="GB17" s="0" t="n"/>
      <c r="GC17" s="0" t="n"/>
      <c r="GD17" s="0" t="n"/>
      <c r="GE17" s="0" t="n"/>
      <c r="GF17" s="0" t="n"/>
      <c r="GG17" s="0" t="n"/>
      <c r="GH17" s="0" t="n"/>
      <c r="GI17" s="0" t="n"/>
      <c r="GJ17" s="0" t="n"/>
      <c r="GK17" s="0" t="n"/>
      <c r="GL17" s="0" t="n"/>
      <c r="GM17" s="0" t="n"/>
      <c r="GN17" s="0" t="n"/>
      <c r="GO17" s="0" t="n"/>
      <c r="GP17" s="0" t="n"/>
      <c r="GQ17" s="0" t="n"/>
      <c r="GR17" s="0" t="n"/>
      <c r="GS17" s="0" t="n"/>
      <c r="GT17" s="0" t="n"/>
      <c r="GU17" s="0" t="n"/>
      <c r="GV17" s="0" t="n"/>
      <c r="GW17" s="0" t="n"/>
      <c r="GX17" s="0" t="n"/>
      <c r="GY17" s="0" t="n"/>
      <c r="GZ17" s="0" t="n"/>
      <c r="HA17" s="0" t="n"/>
      <c r="HB17" s="0" t="n"/>
      <c r="HC17" s="0" t="n"/>
      <c r="HD17" s="0" t="n"/>
      <c r="HE17" s="0" t="n"/>
      <c r="HF17" s="0" t="n"/>
      <c r="HG17" s="0" t="n"/>
      <c r="HH17" s="0" t="n"/>
      <c r="HI17" s="0" t="n"/>
      <c r="HJ17" s="0" t="n"/>
      <c r="HK17" s="0" t="n"/>
      <c r="HL17" s="0" t="n"/>
      <c r="HM17" s="0" t="n"/>
      <c r="HN17" s="0" t="n"/>
      <c r="HO17" s="0" t="n"/>
      <c r="HP17" s="0" t="n"/>
      <c r="HQ17" s="0" t="n"/>
      <c r="HR17" s="0" t="n"/>
      <c r="HS17" s="0" t="n"/>
      <c r="HT17" s="0" t="n"/>
      <c r="HU17" s="0" t="n"/>
      <c r="HV17" s="0" t="n"/>
      <c r="HW17" s="0" t="n"/>
      <c r="HX17" s="0" t="n"/>
      <c r="HY17" s="0" t="n"/>
      <c r="HZ17" s="0" t="n"/>
      <c r="IA17" s="0" t="n"/>
      <c r="IB17" s="0" t="n"/>
      <c r="IC17" s="0" t="n"/>
      <c r="ID17" s="0" t="n"/>
      <c r="IE17" s="0" t="n"/>
      <c r="IF17" s="0" t="n"/>
      <c r="IG17" s="0" t="n"/>
      <c r="IH17" s="0" t="n"/>
      <c r="II17" s="0" t="n"/>
      <c r="IJ17" s="0" t="n"/>
      <c r="IK17" s="0" t="n"/>
      <c r="IL17" s="0" t="n"/>
      <c r="IM17" s="0" t="n"/>
      <c r="IN17" s="0" t="n"/>
      <c r="IO17" s="0" t="n"/>
      <c r="IP17" s="0" t="n"/>
      <c r="IQ17" s="0" t="n"/>
      <c r="IR17" s="0" t="n"/>
      <c r="IS17" s="0" t="n"/>
      <c r="IT17" s="0" t="n"/>
      <c r="IU17" s="0" t="n"/>
      <c r="IV17" s="0" t="n"/>
      <c r="IW17" s="0" t="n"/>
      <c r="IX17" s="0" t="n"/>
      <c r="IY17" s="0" t="n"/>
      <c r="IZ17" s="0" t="n"/>
      <c r="JA17" s="0" t="n"/>
      <c r="JB17" s="0" t="n"/>
      <c r="JC17" s="0" t="n"/>
      <c r="JD17" s="0" t="n"/>
      <c r="JE17" s="0" t="n"/>
      <c r="JF17" s="0" t="n"/>
      <c r="JG17" s="0" t="n"/>
      <c r="JH17" s="0" t="n"/>
      <c r="JI17" s="0" t="n"/>
      <c r="JJ17" s="0" t="n"/>
      <c r="JK17" s="0" t="n"/>
      <c r="JL17" s="0" t="n"/>
      <c r="JM17" s="0" t="n"/>
      <c r="JN17" s="0" t="n"/>
      <c r="JO17" s="0" t="n"/>
      <c r="JP17" s="0" t="n"/>
      <c r="JQ17" s="0" t="n"/>
      <c r="JR17" s="0" t="n"/>
      <c r="JS17" s="0" t="n"/>
      <c r="JT17" s="0" t="n"/>
      <c r="JU17" s="0" t="n"/>
      <c r="JV17" s="0" t="n"/>
      <c r="JW17" s="0" t="n"/>
      <c r="JX17" s="0" t="n"/>
      <c r="JY17" s="0" t="n"/>
      <c r="JZ17" s="0" t="n"/>
      <c r="KA17" s="0" t="n"/>
      <c r="KB17" s="0" t="n"/>
      <c r="KC17" s="0" t="n"/>
      <c r="KD17" s="0" t="n"/>
      <c r="KE17" s="0" t="n"/>
      <c r="KF17" s="0" t="n"/>
      <c r="KG17" s="0" t="n"/>
      <c r="KH17" s="0" t="n"/>
      <c r="KI17" s="0" t="n"/>
      <c r="KJ17" s="0" t="n"/>
      <c r="KK17" s="0" t="n"/>
      <c r="KL17" s="0" t="n"/>
      <c r="KM17" s="0" t="n"/>
      <c r="KN17" s="0" t="n"/>
      <c r="KO17" s="0" t="n"/>
      <c r="KP17" s="0" t="n"/>
      <c r="KQ17" s="0" t="n"/>
      <c r="KR17" s="0" t="n"/>
      <c r="KS17" s="0" t="n"/>
      <c r="KT17" s="0" t="n"/>
      <c r="KU17" s="0" t="n"/>
      <c r="KV17" s="0" t="n"/>
      <c r="KW17" s="0" t="n"/>
      <c r="KX17" s="0" t="n"/>
      <c r="KY17" s="0" t="n"/>
      <c r="KZ17" s="0" t="n"/>
      <c r="LA17" s="0" t="n"/>
      <c r="LB17" s="0" t="n"/>
      <c r="LC17" s="0" t="n"/>
      <c r="LD17" s="0" t="n"/>
      <c r="LE17" s="0" t="n"/>
      <c r="LF17" s="0" t="n"/>
      <c r="LG17" s="0" t="n"/>
      <c r="LH17" s="0" t="n"/>
      <c r="LI17" s="0" t="n"/>
      <c r="LJ17" s="0" t="n"/>
      <c r="LK17" s="0" t="n"/>
      <c r="LL17" s="0" t="n"/>
      <c r="LM17" s="0" t="n"/>
      <c r="LN17" s="0" t="n"/>
      <c r="LO17" s="0" t="n"/>
      <c r="LP17" s="0" t="n"/>
      <c r="LQ17" s="0" t="n"/>
      <c r="LR17" s="0" t="n"/>
      <c r="LS17" s="0" t="n"/>
      <c r="LT17" s="0" t="n"/>
      <c r="LU17" s="0" t="n"/>
      <c r="LV17" s="0" t="n"/>
      <c r="LW17" s="0" t="n"/>
      <c r="LX17" s="0" t="n"/>
      <c r="LY17" s="0" t="n"/>
      <c r="LZ17" s="0" t="n"/>
      <c r="MA17" s="0" t="n"/>
      <c r="MB17" s="0" t="n"/>
      <c r="MC17" s="0" t="n"/>
      <c r="MD17" s="0" t="n"/>
      <c r="ME17" s="0" t="n"/>
      <c r="MF17" s="0" t="n"/>
      <c r="MG17" s="0" t="n"/>
      <c r="MH17" s="0" t="n"/>
      <c r="MI17" s="0" t="n"/>
      <c r="MJ17" s="0" t="n"/>
      <c r="MK17" s="0" t="n"/>
      <c r="ML17" s="0" t="n"/>
      <c r="MM17" s="0" t="n"/>
      <c r="MN17" s="0" t="n"/>
      <c r="MO17" s="0" t="n"/>
      <c r="MP17" s="0" t="n"/>
      <c r="MQ17" s="0" t="n"/>
      <c r="MR17" s="0" t="n"/>
      <c r="MS17" s="0" t="n"/>
      <c r="MT17" s="0" t="n"/>
      <c r="MU17" s="0" t="n"/>
      <c r="MV17" s="0" t="n"/>
      <c r="MW17" s="0" t="n"/>
      <c r="MX17" s="0" t="n"/>
      <c r="MY17" s="0" t="n"/>
      <c r="MZ17" s="0" t="n"/>
      <c r="NA17" s="0" t="n"/>
      <c r="NB17" s="0" t="n"/>
      <c r="NC17" s="0" t="n"/>
      <c r="ND17" s="0" t="n"/>
      <c r="NE17" s="0" t="n"/>
      <c r="NF17" s="0" t="n"/>
      <c r="NG17" s="0" t="n"/>
      <c r="NH17" s="0" t="n"/>
      <c r="NI17" s="0" t="n"/>
      <c r="NJ17" s="0" t="n"/>
      <c r="NK17" s="0" t="n"/>
      <c r="NL17" s="0" t="n"/>
      <c r="NM17" s="0" t="n"/>
      <c r="NN17" s="0" t="n"/>
      <c r="NO17" s="0" t="n"/>
      <c r="NP17" s="0" t="n"/>
      <c r="NQ17" s="0" t="n"/>
      <c r="NR17" s="0" t="n"/>
      <c r="NS17" s="0" t="n"/>
      <c r="NT17" s="0" t="n"/>
      <c r="NU17" s="0" t="n"/>
      <c r="NV17" s="0" t="n"/>
      <c r="NW17" s="0" t="n"/>
      <c r="NX17" s="0" t="n"/>
      <c r="NY17" s="0" t="n"/>
      <c r="NZ17" s="0" t="n"/>
      <c r="OA17" s="0" t="n"/>
      <c r="OB17" s="0" t="n"/>
      <c r="OC17" s="0" t="n"/>
      <c r="OD17" s="0" t="n"/>
      <c r="OE17" s="0" t="n"/>
      <c r="OF17" s="0" t="n"/>
      <c r="OG17" s="0" t="n"/>
      <c r="OH17" s="0" t="n"/>
      <c r="OI17" s="0" t="n"/>
      <c r="OJ17" s="0" t="n"/>
      <c r="OK17" s="0" t="n"/>
      <c r="OL17" s="0" t="n"/>
      <c r="OM17" s="0" t="n"/>
      <c r="ON17" s="0" t="n"/>
      <c r="OO17" s="0" t="n"/>
      <c r="OP17" s="0" t="n"/>
      <c r="OQ17" s="0" t="n"/>
      <c r="OR17" s="0" t="n"/>
      <c r="OS17" s="0" t="n"/>
      <c r="OT17" s="0" t="n"/>
      <c r="OU17" s="0" t="n"/>
      <c r="OV17" s="0" t="n"/>
      <c r="OW17" s="0" t="n"/>
      <c r="OX17" s="0" t="n"/>
      <c r="OY17" s="0" t="n"/>
      <c r="OZ17" s="0" t="n"/>
      <c r="PA17" s="0" t="n"/>
      <c r="PB17" s="0" t="n"/>
      <c r="PC17" s="0" t="n"/>
      <c r="PD17" s="0" t="n"/>
      <c r="PE17" s="0" t="n"/>
      <c r="PF17" s="0" t="n"/>
      <c r="PG17" s="0" t="n"/>
      <c r="PH17" s="0" t="n"/>
      <c r="PI17" s="0" t="n"/>
      <c r="PJ17" s="0" t="n"/>
      <c r="PK17" s="0" t="n"/>
      <c r="PL17" s="0" t="n"/>
      <c r="PM17" s="0" t="n"/>
      <c r="PN17" s="0" t="n"/>
      <c r="PO17" s="0" t="n"/>
      <c r="PP17" s="0" t="n"/>
      <c r="PQ17" s="0" t="n"/>
      <c r="PR17" s="0" t="n"/>
      <c r="PS17" s="0" t="n"/>
      <c r="PT17" s="0" t="n"/>
      <c r="PU17" s="0" t="n"/>
      <c r="PV17" s="0" t="n"/>
      <c r="PW17" s="0" t="n"/>
      <c r="PX17" s="0" t="n"/>
      <c r="PY17" s="0" t="n"/>
      <c r="PZ17" s="0" t="n"/>
      <c r="QA17" s="0" t="n"/>
      <c r="QB17" s="0" t="n"/>
      <c r="QC17" s="0" t="n"/>
      <c r="QD17" s="0" t="n"/>
      <c r="QE17" s="0" t="n"/>
      <c r="QF17" s="0" t="n"/>
      <c r="QG17" s="0" t="n"/>
      <c r="QH17" s="0" t="n"/>
      <c r="QI17" s="0" t="n"/>
      <c r="QJ17" s="0" t="n"/>
      <c r="QK17" s="0" t="n"/>
      <c r="QL17" s="0" t="n"/>
      <c r="QM17" s="0" t="n"/>
      <c r="QN17" s="0" t="n"/>
      <c r="QO17" s="0" t="n"/>
      <c r="QP17" s="0" t="n"/>
      <c r="QQ17" s="0" t="n"/>
      <c r="QR17" s="0" t="n"/>
      <c r="QS17" s="0" t="n"/>
      <c r="QT17" s="0" t="n"/>
      <c r="QU17" s="0" t="n"/>
      <c r="QV17" s="0" t="n"/>
      <c r="QW17" s="0" t="n"/>
      <c r="QX17" s="0" t="n"/>
      <c r="QY17" s="0" t="n"/>
      <c r="QZ17" s="0" t="n"/>
      <c r="RA17" s="0" t="n"/>
      <c r="RB17" s="0" t="n"/>
      <c r="RC17" s="0" t="n"/>
      <c r="RD17" s="0" t="n"/>
      <c r="RE17" s="0" t="n"/>
      <c r="RF17" s="0" t="n"/>
      <c r="RG17" s="0" t="n"/>
      <c r="RH17" s="0" t="n"/>
      <c r="RI17" s="0" t="n"/>
      <c r="RJ17" s="0" t="n"/>
      <c r="RK17" s="0" t="n"/>
      <c r="RL17" s="0" t="n"/>
      <c r="RM17" s="0" t="n"/>
      <c r="RN17" s="0" t="n"/>
      <c r="RO17" s="0" t="n"/>
      <c r="RP17" s="0" t="n"/>
      <c r="RQ17" s="0" t="n"/>
      <c r="RR17" s="0" t="n"/>
      <c r="RS17" s="0" t="n"/>
      <c r="RT17" s="0" t="n"/>
      <c r="RU17" s="0" t="n"/>
      <c r="RV17" s="0" t="n"/>
      <c r="RW17" s="0" t="n"/>
      <c r="RX17" s="0" t="n"/>
      <c r="RY17" s="0" t="n"/>
      <c r="RZ17" s="0" t="n"/>
      <c r="SA17" s="0" t="n"/>
      <c r="SB17" s="0" t="n"/>
      <c r="SC17" s="0" t="n"/>
      <c r="SD17" s="0" t="n"/>
      <c r="SE17" s="0" t="n"/>
      <c r="SF17" s="0" t="n"/>
      <c r="SG17" s="0" t="n"/>
      <c r="SH17" s="0" t="n"/>
      <c r="SI17" s="0" t="n"/>
      <c r="SJ17" s="0" t="n"/>
      <c r="SK17" s="0" t="n"/>
      <c r="SL17" s="0" t="n"/>
      <c r="SM17" s="0" t="n"/>
      <c r="SN17" s="0" t="n"/>
      <c r="SO17" s="0" t="n"/>
      <c r="SP17" s="0" t="n"/>
      <c r="SQ17" s="0" t="n"/>
      <c r="SR17" s="0" t="n"/>
      <c r="SS17" s="0" t="n"/>
      <c r="ST17" s="0" t="n"/>
      <c r="SU17" s="0" t="n"/>
      <c r="SV17" s="0" t="n"/>
      <c r="SW17" s="0" t="n"/>
      <c r="SX17" s="0" t="n"/>
      <c r="SY17" s="0" t="n"/>
      <c r="SZ17" s="0" t="n"/>
      <c r="TA17" s="0" t="n"/>
      <c r="TB17" s="0" t="n"/>
      <c r="TC17" s="0" t="n"/>
      <c r="TD17" s="0" t="n"/>
      <c r="TE17" s="0" t="n"/>
      <c r="TF17" s="0" t="n"/>
      <c r="TG17" s="0" t="n"/>
      <c r="TH17" s="0" t="n"/>
      <c r="TI17" s="0" t="n"/>
      <c r="TJ17" s="0" t="n"/>
      <c r="TK17" s="0" t="n"/>
      <c r="TL17" s="0" t="n"/>
      <c r="TM17" s="0" t="n"/>
      <c r="TN17" s="0" t="n"/>
      <c r="TO17" s="0" t="n"/>
      <c r="TP17" s="0" t="n"/>
      <c r="TQ17" s="0" t="n"/>
      <c r="TR17" s="0" t="n"/>
      <c r="TS17" s="0" t="n"/>
      <c r="TT17" s="0" t="n"/>
      <c r="TU17" s="0" t="n"/>
      <c r="TV17" s="0" t="n"/>
      <c r="TW17" s="0" t="n"/>
      <c r="TX17" s="0" t="n"/>
      <c r="TY17" s="0" t="n"/>
      <c r="TZ17" s="0" t="n"/>
      <c r="UA17" s="0" t="n"/>
      <c r="UB17" s="0" t="n"/>
      <c r="UC17" s="0" t="n"/>
      <c r="UD17" s="0" t="n"/>
      <c r="UE17" s="0" t="n"/>
      <c r="UF17" s="0" t="n"/>
      <c r="UG17" s="0" t="n"/>
      <c r="UH17" s="0" t="n"/>
      <c r="UI17" s="0" t="n"/>
      <c r="UJ17" s="0" t="n"/>
      <c r="UK17" s="0" t="n"/>
      <c r="UL17" s="0" t="n"/>
      <c r="UM17" s="0" t="n"/>
      <c r="UN17" s="0" t="n"/>
      <c r="UO17" s="0" t="n"/>
      <c r="UP17" s="0" t="n"/>
      <c r="UQ17" s="0" t="n"/>
      <c r="UR17" s="0" t="n"/>
      <c r="US17" s="0" t="n"/>
      <c r="UT17" s="0" t="n"/>
      <c r="UU17" s="0" t="n"/>
      <c r="UV17" s="0" t="n"/>
      <c r="UW17" s="0" t="n"/>
      <c r="UX17" s="0" t="n"/>
      <c r="UY17" s="0" t="n"/>
      <c r="UZ17" s="0" t="n"/>
      <c r="VA17" s="0" t="n"/>
      <c r="VB17" s="0" t="n"/>
      <c r="VC17" s="0" t="n"/>
      <c r="VD17" s="0" t="n"/>
      <c r="VE17" s="0" t="n"/>
      <c r="VF17" s="0" t="n"/>
      <c r="VG17" s="0" t="n"/>
      <c r="VH17" s="0" t="n"/>
      <c r="VI17" s="0" t="n"/>
      <c r="VJ17" s="0" t="n"/>
      <c r="VK17" s="0" t="n"/>
      <c r="VL17" s="0" t="n"/>
      <c r="VM17" s="0" t="n"/>
      <c r="VN17" s="0" t="n"/>
      <c r="VO17" s="0" t="n"/>
      <c r="VP17" s="0" t="n"/>
      <c r="VQ17" s="0" t="n"/>
      <c r="VR17" s="0" t="n"/>
      <c r="VS17" s="0" t="n"/>
      <c r="VT17" s="0" t="n"/>
      <c r="VU17" s="0" t="n"/>
      <c r="VV17" s="0" t="n"/>
      <c r="VW17" s="0" t="n"/>
      <c r="VX17" s="0" t="n"/>
      <c r="VY17" s="0" t="n"/>
      <c r="VZ17" s="0" t="n"/>
      <c r="WA17" s="0" t="n"/>
      <c r="WB17" s="0" t="n"/>
      <c r="WC17" s="0" t="n"/>
      <c r="WD17" s="0" t="n"/>
      <c r="WE17" s="0" t="n"/>
      <c r="WF17" s="0" t="n"/>
      <c r="WG17" s="0" t="n"/>
      <c r="WH17" s="0" t="n"/>
      <c r="WI17" s="0" t="n"/>
      <c r="WJ17" s="0" t="n"/>
      <c r="WK17" s="0" t="n"/>
      <c r="WL17" s="0" t="n"/>
      <c r="WM17" s="0" t="n"/>
      <c r="WN17" s="0" t="n"/>
      <c r="WO17" s="0" t="n"/>
      <c r="WP17" s="0" t="n"/>
      <c r="WQ17" s="0" t="n"/>
      <c r="WR17" s="0" t="n"/>
      <c r="WS17" s="0" t="n"/>
      <c r="WT17" s="0" t="n"/>
      <c r="WU17" s="0" t="n"/>
      <c r="WV17" s="0" t="n"/>
      <c r="WW17" s="0" t="n"/>
      <c r="WX17" s="0" t="n"/>
      <c r="WY17" s="0" t="n"/>
      <c r="WZ17" s="0" t="n"/>
      <c r="XA17" s="0" t="n"/>
      <c r="XB17" s="0" t="n"/>
      <c r="XC17" s="0" t="n"/>
      <c r="XD17" s="0" t="n"/>
      <c r="XE17" s="0" t="n"/>
      <c r="XF17" s="0" t="n"/>
      <c r="XG17" s="0" t="n"/>
      <c r="XH17" s="0" t="n"/>
      <c r="XI17" s="0" t="n"/>
      <c r="XJ17" s="0" t="n"/>
      <c r="XK17" s="0" t="n"/>
      <c r="XL17" s="0" t="n"/>
      <c r="XM17" s="0" t="n"/>
      <c r="XN17" s="0" t="n"/>
      <c r="XO17" s="0" t="n"/>
      <c r="XP17" s="0" t="n"/>
      <c r="XQ17" s="0" t="n"/>
      <c r="XR17" s="0" t="n"/>
      <c r="XS17" s="0" t="n"/>
      <c r="XT17" s="0" t="n"/>
      <c r="XU17" s="0" t="n"/>
      <c r="XV17" s="0" t="n"/>
      <c r="XW17" s="0" t="n"/>
      <c r="XX17" s="0" t="n"/>
      <c r="XY17" s="0" t="n"/>
      <c r="XZ17" s="0" t="n"/>
      <c r="YA17" s="0" t="n"/>
      <c r="YB17" s="0" t="n"/>
      <c r="YC17" s="0" t="n"/>
      <c r="YD17" s="0" t="n"/>
      <c r="YE17" s="0" t="n"/>
      <c r="YF17" s="0" t="n"/>
      <c r="YG17" s="0" t="n"/>
      <c r="YH17" s="0" t="n"/>
      <c r="YI17" s="0" t="n"/>
      <c r="YJ17" s="0" t="n"/>
      <c r="YK17" s="0" t="n"/>
      <c r="YL17" s="0" t="n"/>
      <c r="YM17" s="0" t="n"/>
      <c r="YN17" s="0" t="n"/>
      <c r="YO17" s="0" t="n"/>
      <c r="YP17" s="0" t="n"/>
      <c r="YQ17" s="0" t="n"/>
      <c r="YR17" s="0" t="n"/>
      <c r="YS17" s="0" t="n"/>
      <c r="YT17" s="0" t="n"/>
      <c r="YU17" s="0" t="n"/>
      <c r="YV17" s="0" t="n"/>
      <c r="YW17" s="0" t="n"/>
      <c r="YX17" s="0" t="n"/>
      <c r="YY17" s="0" t="n"/>
      <c r="YZ17" s="0" t="n"/>
      <c r="ZA17" s="0" t="n"/>
      <c r="ZB17" s="0" t="n"/>
      <c r="ZC17" s="0" t="n"/>
      <c r="ZD17" s="0" t="n"/>
      <c r="ZE17" s="0" t="n"/>
      <c r="ZF17" s="0" t="n"/>
      <c r="ZG17" s="0" t="n"/>
      <c r="ZH17" s="0" t="n"/>
      <c r="ZI17" s="0" t="n"/>
      <c r="ZJ17" s="0" t="n"/>
      <c r="ZK17" s="0" t="n"/>
      <c r="ZL17" s="0" t="n"/>
      <c r="ZM17" s="0" t="n"/>
      <c r="ZN17" s="0" t="n"/>
      <c r="ZO17" s="0" t="n"/>
      <c r="ZP17" s="0" t="n"/>
      <c r="ZQ17" s="0" t="n"/>
      <c r="ZR17" s="0" t="n"/>
      <c r="ZS17" s="0" t="n"/>
      <c r="ZT17" s="0" t="n"/>
      <c r="ZU17" s="0" t="n"/>
      <c r="ZV17" s="0" t="n"/>
      <c r="ZW17" s="0" t="n"/>
      <c r="ZX17" s="0" t="n"/>
      <c r="ZY17" s="0" t="n"/>
      <c r="ZZ17" s="0" t="n"/>
      <c r="AAA17" s="0" t="n"/>
      <c r="AAB17" s="0" t="n"/>
      <c r="AAC17" s="0" t="n"/>
      <c r="AAD17" s="0" t="n"/>
      <c r="AAE17" s="0" t="n"/>
      <c r="AAF17" s="0" t="n"/>
      <c r="AAG17" s="0" t="n"/>
      <c r="AAH17" s="0" t="n"/>
      <c r="AAI17" s="0" t="n"/>
      <c r="AAJ17" s="0" t="n"/>
      <c r="AAK17" s="0" t="n"/>
      <c r="AAL17" s="0" t="n"/>
      <c r="AAM17" s="0" t="n"/>
      <c r="AAN17" s="0" t="n"/>
      <c r="AAO17" s="0" t="n"/>
      <c r="AAP17" s="0" t="n"/>
      <c r="AAQ17" s="0" t="n"/>
      <c r="AAR17" s="0" t="n"/>
      <c r="AAS17" s="0" t="n"/>
      <c r="AAT17" s="0" t="n"/>
      <c r="AAU17" s="0" t="n"/>
      <c r="AAV17" s="0" t="n"/>
      <c r="AAW17" s="0" t="n"/>
      <c r="AAX17" s="0" t="n"/>
      <c r="AAY17" s="0" t="n"/>
      <c r="AAZ17" s="0" t="n"/>
      <c r="ABA17" s="0" t="n"/>
      <c r="ABB17" s="0" t="n"/>
      <c r="ABC17" s="0" t="n"/>
      <c r="ABD17" s="0" t="n"/>
      <c r="ABE17" s="0" t="n"/>
      <c r="ABF17" s="0" t="n"/>
      <c r="ABG17" s="0" t="n"/>
      <c r="ABH17" s="0" t="n"/>
      <c r="ABI17" s="0" t="n"/>
      <c r="ABJ17" s="0" t="n"/>
      <c r="ABK17" s="0" t="n"/>
      <c r="ABL17" s="0" t="n"/>
      <c r="ABM17" s="0" t="n"/>
      <c r="ABN17" s="0" t="n"/>
      <c r="ABO17" s="0" t="n"/>
      <c r="ABP17" s="0" t="n"/>
      <c r="ABQ17" s="0" t="n"/>
      <c r="ABR17" s="0" t="n"/>
      <c r="ABS17" s="0" t="n"/>
      <c r="ABT17" s="0" t="n"/>
      <c r="ABU17" s="0" t="n"/>
      <c r="ABV17" s="0" t="n"/>
      <c r="ABW17" s="0" t="n"/>
      <c r="ABX17" s="0" t="n"/>
      <c r="ABY17" s="0" t="n"/>
      <c r="ABZ17" s="0" t="n"/>
      <c r="ACA17" s="0" t="n"/>
      <c r="ACB17" s="0" t="n"/>
      <c r="ACC17" s="0" t="n"/>
      <c r="ACD17" s="0" t="n"/>
      <c r="ACE17" s="0" t="n"/>
      <c r="ACF17" s="0" t="n"/>
      <c r="ACG17" s="0" t="n"/>
      <c r="ACH17" s="0" t="n"/>
      <c r="ACI17" s="0" t="n"/>
      <c r="ACJ17" s="0" t="n"/>
      <c r="ACK17" s="0" t="n"/>
      <c r="ACL17" s="0" t="n"/>
      <c r="ACM17" s="0" t="n"/>
      <c r="ACN17" s="0" t="n"/>
      <c r="ACO17" s="0" t="n"/>
      <c r="ACP17" s="0" t="n"/>
      <c r="ACQ17" s="0" t="n"/>
      <c r="ACR17" s="0" t="n"/>
      <c r="ACS17" s="0" t="n"/>
      <c r="ACT17" s="0" t="n"/>
      <c r="ACU17" s="0" t="n"/>
      <c r="ACV17" s="0" t="n"/>
      <c r="ACW17" s="0" t="n"/>
      <c r="ACX17" s="0" t="n"/>
      <c r="ACY17" s="0" t="n"/>
      <c r="ACZ17" s="0" t="n"/>
      <c r="ADA17" s="0" t="n"/>
      <c r="ADB17" s="0" t="n"/>
      <c r="ADC17" s="0" t="n"/>
      <c r="ADD17" s="0" t="n"/>
      <c r="ADE17" s="0" t="n"/>
      <c r="ADF17" s="0" t="n"/>
      <c r="ADG17" s="0" t="n"/>
      <c r="ADH17" s="0" t="n"/>
      <c r="ADI17" s="0" t="n"/>
      <c r="ADJ17" s="0" t="n"/>
      <c r="ADK17" s="0" t="n"/>
      <c r="ADL17" s="0" t="n"/>
      <c r="ADM17" s="0" t="n"/>
      <c r="ADN17" s="0" t="n"/>
      <c r="ADO17" s="0" t="n"/>
      <c r="ADP17" s="0" t="n"/>
      <c r="ADQ17" s="0" t="n"/>
      <c r="ADR17" s="0" t="n"/>
      <c r="ADS17" s="0" t="n"/>
      <c r="ADT17" s="0" t="n"/>
      <c r="ADU17" s="0" t="n"/>
      <c r="ADV17" s="0" t="n"/>
      <c r="ADW17" s="0" t="n"/>
      <c r="ADX17" s="0" t="n"/>
      <c r="ADY17" s="0" t="n"/>
      <c r="ADZ17" s="0" t="n"/>
      <c r="AEA17" s="0" t="n"/>
      <c r="AEB17" s="0" t="n"/>
      <c r="AEC17" s="0" t="n"/>
      <c r="AED17" s="0" t="n"/>
      <c r="AEE17" s="0" t="n"/>
      <c r="AEF17" s="0" t="n"/>
      <c r="AEG17" s="0" t="n"/>
      <c r="AEH17" s="0" t="n"/>
      <c r="AEI17" s="0" t="n"/>
      <c r="AEJ17" s="0" t="n"/>
      <c r="AEK17" s="0" t="n"/>
      <c r="AEL17" s="0" t="n"/>
      <c r="AEM17" s="0" t="n"/>
      <c r="AEN17" s="0" t="n"/>
      <c r="AEO17" s="0" t="n"/>
      <c r="AEP17" s="0" t="n"/>
      <c r="AEQ17" s="0" t="n"/>
      <c r="AER17" s="0" t="n"/>
      <c r="AES17" s="0" t="n"/>
      <c r="AET17" s="0" t="n"/>
      <c r="AEU17" s="0" t="n"/>
      <c r="AEV17" s="0" t="n"/>
      <c r="AEW17" s="0" t="n"/>
      <c r="AEX17" s="0" t="n"/>
      <c r="AEY17" s="0" t="n"/>
      <c r="AEZ17" s="0" t="n"/>
      <c r="AFA17" s="0" t="n"/>
      <c r="AFB17" s="0" t="n"/>
      <c r="AFC17" s="0" t="n"/>
      <c r="AFD17" s="0" t="n"/>
      <c r="AFE17" s="0" t="n"/>
      <c r="AFF17" s="0" t="n"/>
      <c r="AFG17" s="0" t="n"/>
      <c r="AFH17" s="0" t="n"/>
      <c r="AFI17" s="0" t="n"/>
      <c r="AFJ17" s="0" t="n"/>
      <c r="AFK17" s="0" t="n"/>
      <c r="AFL17" s="0" t="n"/>
      <c r="AFM17" s="0" t="n"/>
      <c r="AFN17" s="0" t="n"/>
      <c r="AFO17" s="0" t="n"/>
      <c r="AFP17" s="0" t="n"/>
      <c r="AFQ17" s="0" t="n"/>
      <c r="AFR17" s="0" t="n"/>
      <c r="AFS17" s="0" t="n"/>
      <c r="AFT17" s="0" t="n"/>
      <c r="AFU17" s="0" t="n"/>
      <c r="AFV17" s="0" t="n"/>
      <c r="AFW17" s="0" t="n"/>
      <c r="AFX17" s="0" t="n"/>
      <c r="AFY17" s="0" t="n"/>
      <c r="AFZ17" s="0" t="n"/>
      <c r="AGA17" s="0" t="n"/>
      <c r="AGB17" s="0" t="n"/>
      <c r="AGC17" s="0" t="n"/>
      <c r="AGD17" s="0" t="n"/>
      <c r="AGE17" s="0" t="n"/>
      <c r="AGF17" s="0" t="n"/>
      <c r="AGG17" s="0" t="n"/>
      <c r="AGH17" s="0" t="n"/>
      <c r="AGI17" s="0" t="n"/>
      <c r="AGJ17" s="0" t="n"/>
      <c r="AGK17" s="0" t="n"/>
      <c r="AGL17" s="0" t="n"/>
      <c r="AGM17" s="0" t="n"/>
      <c r="AGN17" s="0" t="n"/>
      <c r="AGO17" s="0" t="n"/>
      <c r="AGP17" s="0" t="n"/>
      <c r="AGQ17" s="0" t="n"/>
      <c r="AGR17" s="0" t="n"/>
      <c r="AGS17" s="0" t="n"/>
      <c r="AGT17" s="0" t="n"/>
      <c r="AGU17" s="0" t="n"/>
      <c r="AGV17" s="0" t="n"/>
      <c r="AGW17" s="0" t="n"/>
      <c r="AGX17" s="0" t="n"/>
      <c r="AGY17" s="0" t="n"/>
      <c r="AGZ17" s="0" t="n"/>
      <c r="AHA17" s="0" t="n"/>
      <c r="AHB17" s="0" t="n"/>
      <c r="AHC17" s="0" t="n"/>
      <c r="AHD17" s="0" t="n"/>
      <c r="AHE17" s="0" t="n"/>
      <c r="AHF17" s="0" t="n"/>
      <c r="AHG17" s="0" t="n"/>
      <c r="AHH17" s="0" t="n"/>
      <c r="AHI17" s="0" t="n"/>
      <c r="AHJ17" s="0" t="n"/>
      <c r="AHK17" s="0" t="n"/>
      <c r="AHL17" s="0" t="n"/>
      <c r="AHM17" s="0" t="n"/>
      <c r="AHN17" s="0" t="n"/>
      <c r="AHO17" s="0" t="n"/>
      <c r="AHP17" s="0" t="n"/>
      <c r="AHQ17" s="0" t="n"/>
      <c r="AHR17" s="0" t="n"/>
      <c r="AHS17" s="0" t="n"/>
      <c r="AHT17" s="0" t="n"/>
      <c r="AHU17" s="0" t="n"/>
      <c r="AHV17" s="0" t="n"/>
      <c r="AHW17" s="0" t="n"/>
      <c r="AHX17" s="0" t="n"/>
      <c r="AHY17" s="0" t="n"/>
      <c r="AHZ17" s="0" t="n"/>
      <c r="AIA17" s="0" t="n"/>
      <c r="AIB17" s="0" t="n"/>
      <c r="AIC17" s="0" t="n"/>
      <c r="AID17" s="0" t="n"/>
      <c r="AIE17" s="0" t="n"/>
      <c r="AIF17" s="0" t="n"/>
      <c r="AIG17" s="0" t="n"/>
      <c r="AIH17" s="0" t="n"/>
      <c r="AII17" s="0" t="n"/>
      <c r="AIJ17" s="0" t="n"/>
      <c r="AIK17" s="0" t="n"/>
      <c r="AIL17" s="0" t="n"/>
      <c r="AIM17" s="0" t="n"/>
      <c r="AIN17" s="0" t="n"/>
      <c r="AIO17" s="0" t="n"/>
      <c r="AIP17" s="0" t="n"/>
      <c r="AIQ17" s="0" t="n"/>
      <c r="AIR17" s="0" t="n"/>
      <c r="AIS17" s="0" t="n"/>
      <c r="AIT17" s="0" t="n"/>
      <c r="AIU17" s="0" t="n"/>
      <c r="AIV17" s="0" t="n"/>
      <c r="AIW17" s="0" t="n"/>
      <c r="AIX17" s="0" t="n"/>
      <c r="AIY17" s="0" t="n"/>
      <c r="AIZ17" s="0" t="n"/>
      <c r="AJA17" s="0" t="n"/>
      <c r="AJB17" s="0" t="n"/>
      <c r="AJC17" s="0" t="n"/>
      <c r="AJD17" s="0" t="n"/>
      <c r="AJE17" s="0" t="n"/>
      <c r="AJF17" s="0" t="n"/>
      <c r="AJG17" s="0" t="n"/>
      <c r="AJH17" s="0" t="n"/>
      <c r="AJI17" s="0" t="n"/>
      <c r="AJJ17" s="0" t="n"/>
      <c r="AJK17" s="0" t="n"/>
      <c r="AJL17" s="0" t="n"/>
      <c r="AJM17" s="0" t="n"/>
      <c r="AJN17" s="0" t="n"/>
      <c r="AJO17" s="0" t="n"/>
      <c r="AJP17" s="0" t="n"/>
      <c r="AJQ17" s="0" t="n"/>
      <c r="AJR17" s="0" t="n"/>
      <c r="AJS17" s="0" t="n"/>
      <c r="AJT17" s="0" t="n"/>
      <c r="AJU17" s="0" t="n"/>
      <c r="AJV17" s="0" t="n"/>
      <c r="AJW17" s="0" t="n"/>
      <c r="AJX17" s="0" t="n"/>
      <c r="AJY17" s="0" t="n"/>
      <c r="AJZ17" s="0" t="n"/>
      <c r="AKA17" s="0" t="n"/>
      <c r="AKB17" s="0" t="n"/>
      <c r="AKC17" s="0" t="n"/>
      <c r="AKD17" s="0" t="n"/>
      <c r="AKE17" s="0" t="n"/>
      <c r="AKF17" s="0" t="n"/>
      <c r="AKG17" s="0" t="n"/>
      <c r="AKH17" s="0" t="n"/>
      <c r="AKI17" s="0" t="n"/>
      <c r="AKJ17" s="0" t="n"/>
      <c r="AKK17" s="0" t="n"/>
      <c r="AKL17" s="0" t="n"/>
      <c r="AKM17" s="0" t="n"/>
      <c r="AKN17" s="0" t="n"/>
      <c r="AKO17" s="0" t="n"/>
      <c r="AKP17" s="0" t="n"/>
      <c r="AKQ17" s="0" t="n"/>
      <c r="AKR17" s="0" t="n"/>
      <c r="AKS17" s="0" t="n"/>
      <c r="AKT17" s="0" t="n"/>
      <c r="AKU17" s="0" t="n"/>
      <c r="AKV17" s="0" t="n"/>
      <c r="AKW17" s="0" t="n"/>
      <c r="AKX17" s="0" t="n"/>
      <c r="AKY17" s="0" t="n"/>
      <c r="AKZ17" s="0" t="n"/>
      <c r="ALA17" s="0" t="n"/>
      <c r="ALB17" s="0" t="n"/>
      <c r="ALC17" s="0" t="n"/>
      <c r="ALD17" s="0" t="n"/>
      <c r="ALE17" s="0" t="n"/>
      <c r="ALF17" s="0" t="n"/>
      <c r="ALG17" s="0" t="n"/>
      <c r="ALH17" s="0" t="n"/>
      <c r="ALI17" s="0" t="n"/>
      <c r="ALJ17" s="0" t="n"/>
      <c r="ALK17" s="0" t="n"/>
      <c r="ALL17" s="0" t="n"/>
      <c r="ALM17" s="0" t="n"/>
      <c r="ALN17" s="0" t="n"/>
      <c r="ALO17" s="0" t="n"/>
      <c r="ALP17" s="0" t="n"/>
      <c r="ALQ17" s="0" t="n"/>
      <c r="ALR17" s="0" t="n"/>
      <c r="ALS17" s="0" t="n"/>
      <c r="ALT17" s="0" t="n"/>
      <c r="ALU17" s="0" t="n"/>
      <c r="ALV17" s="0" t="n"/>
      <c r="ALW17" s="0" t="n"/>
      <c r="ALX17" s="0" t="n"/>
      <c r="ALY17" s="0" t="n"/>
      <c r="ALZ17" s="0" t="n"/>
      <c r="AMA17" s="0" t="n"/>
      <c r="AMB17" s="0" t="n"/>
      <c r="AMC17" s="0" t="n"/>
      <c r="AMD17" s="0" t="n"/>
      <c r="AME17" s="0" t="n"/>
      <c r="AMF17" s="0" t="n"/>
      <c r="AMG17" s="0" t="n"/>
      <c r="AMH17" s="0" t="n"/>
      <c r="AMI17" s="0" t="n"/>
      <c r="AMJ17" s="0" t="n"/>
      <c r="AMK17" s="0" t="n"/>
    </row>
    <row outlineLevel="0" r="18">
      <c r="A18" s="81" t="s">
        <v>474</v>
      </c>
      <c r="B18" s="165" t="n">
        <v>213.27</v>
      </c>
      <c r="C18" s="165" t="n">
        <v>187.48</v>
      </c>
      <c r="D18" s="165" t="n">
        <v>88</v>
      </c>
      <c r="E18" s="165" t="n">
        <v>488.75</v>
      </c>
      <c r="K18" s="0" t="n"/>
      <c r="L18" s="0" t="n"/>
      <c r="M18" s="0" t="n"/>
      <c r="N18" s="0" t="n"/>
      <c r="O18" s="0" t="n"/>
      <c r="P18" s="0" t="n"/>
      <c r="Q18" s="0" t="n"/>
      <c r="R18" s="0" t="n"/>
      <c r="S18" s="0" t="n"/>
      <c r="T18" s="0" t="n"/>
      <c r="U18" s="0" t="n"/>
      <c r="V18" s="0" t="n"/>
      <c r="W18" s="0" t="n"/>
      <c r="X18" s="0" t="n"/>
      <c r="Y18" s="0" t="n"/>
      <c r="Z18" s="0" t="n"/>
      <c r="AA18" s="0" t="n"/>
      <c r="AB18" s="0" t="n"/>
      <c r="AC18" s="0" t="n"/>
      <c r="AD18" s="0" t="n"/>
      <c r="AE18" s="0" t="n"/>
      <c r="AF18" s="0" t="n"/>
      <c r="AG18" s="0" t="n"/>
      <c r="AH18" s="0" t="n"/>
      <c r="AI18" s="0" t="n"/>
      <c r="AJ18" s="0" t="n"/>
      <c r="AK18" s="0" t="n"/>
      <c r="AL18" s="0" t="n"/>
      <c r="AM18" s="0" t="n"/>
      <c r="AN18" s="0" t="n"/>
      <c r="AO18" s="0" t="n"/>
      <c r="AP18" s="0" t="n"/>
      <c r="AQ18" s="0" t="n"/>
      <c r="AR18" s="0" t="n"/>
      <c r="AS18" s="0" t="n"/>
      <c r="AT18" s="0" t="n"/>
      <c r="AU18" s="0" t="n"/>
      <c r="AV18" s="0" t="n"/>
      <c r="AW18" s="0" t="n"/>
      <c r="AX18" s="0" t="n"/>
      <c r="AY18" s="0" t="n"/>
      <c r="AZ18" s="0" t="n"/>
      <c r="BA18" s="0" t="n"/>
      <c r="BB18" s="0" t="n"/>
      <c r="BC18" s="0" t="n"/>
      <c r="BD18" s="0" t="n"/>
      <c r="BE18" s="0" t="n"/>
      <c r="BF18" s="0" t="n"/>
      <c r="BG18" s="0" t="n"/>
      <c r="BH18" s="0" t="n"/>
      <c r="BI18" s="0" t="n"/>
      <c r="BJ18" s="0" t="n"/>
      <c r="BK18" s="0" t="n"/>
      <c r="BL18" s="0" t="n"/>
      <c r="BM18" s="0" t="n"/>
      <c r="BN18" s="0" t="n"/>
      <c r="BO18" s="0" t="n"/>
      <c r="BP18" s="0" t="n"/>
      <c r="BQ18" s="0" t="n"/>
      <c r="BR18" s="0" t="n"/>
      <c r="BS18" s="0" t="n"/>
      <c r="BT18" s="0" t="n"/>
      <c r="BU18" s="0" t="n"/>
      <c r="BV18" s="0" t="n"/>
      <c r="BW18" s="0" t="n"/>
      <c r="BX18" s="0" t="n"/>
      <c r="BY18" s="0" t="n"/>
      <c r="BZ18" s="0" t="n"/>
      <c r="CA18" s="0" t="n"/>
      <c r="CB18" s="0" t="n"/>
      <c r="CC18" s="0" t="n"/>
      <c r="CD18" s="0" t="n"/>
      <c r="CE18" s="0" t="n"/>
      <c r="CF18" s="0" t="n"/>
      <c r="CG18" s="0" t="n"/>
      <c r="CH18" s="0" t="n"/>
      <c r="CI18" s="0" t="n"/>
      <c r="CJ18" s="0" t="n"/>
      <c r="CK18" s="0" t="n"/>
      <c r="CL18" s="0" t="n"/>
      <c r="CM18" s="0" t="n"/>
      <c r="CN18" s="0" t="n"/>
      <c r="CO18" s="0" t="n"/>
      <c r="CP18" s="0" t="n"/>
      <c r="CQ18" s="0" t="n"/>
      <c r="CR18" s="0" t="n"/>
      <c r="CS18" s="0" t="n"/>
      <c r="CT18" s="0" t="n"/>
      <c r="CU18" s="0" t="n"/>
      <c r="CV18" s="0" t="n"/>
      <c r="CW18" s="0" t="n"/>
      <c r="CX18" s="0" t="n"/>
      <c r="CY18" s="0" t="n"/>
      <c r="CZ18" s="0" t="n"/>
      <c r="DA18" s="0" t="n"/>
      <c r="DB18" s="0" t="n"/>
      <c r="DC18" s="0" t="n"/>
      <c r="DD18" s="0" t="n"/>
      <c r="DE18" s="0" t="n"/>
      <c r="DF18" s="0" t="n"/>
      <c r="DG18" s="0" t="n"/>
      <c r="DH18" s="0" t="n"/>
      <c r="DI18" s="0" t="n"/>
      <c r="DJ18" s="0" t="n"/>
      <c r="DK18" s="0" t="n"/>
      <c r="DL18" s="0" t="n"/>
      <c r="DM18" s="0" t="n"/>
      <c r="DN18" s="0" t="n"/>
      <c r="DO18" s="0" t="n"/>
      <c r="DP18" s="0" t="n"/>
      <c r="DQ18" s="0" t="n"/>
      <c r="DR18" s="0" t="n"/>
      <c r="DS18" s="0" t="n"/>
      <c r="DT18" s="0" t="n"/>
      <c r="DU18" s="0" t="n"/>
      <c r="DV18" s="0" t="n"/>
      <c r="DW18" s="0" t="n"/>
      <c r="DX18" s="0" t="n"/>
      <c r="DY18" s="0" t="n"/>
      <c r="DZ18" s="0" t="n"/>
      <c r="EA18" s="0" t="n"/>
      <c r="EB18" s="0" t="n"/>
      <c r="EC18" s="0" t="n"/>
      <c r="ED18" s="0" t="n"/>
      <c r="EE18" s="0" t="n"/>
      <c r="EF18" s="0" t="n"/>
      <c r="EG18" s="0" t="n"/>
      <c r="EH18" s="0" t="n"/>
      <c r="EI18" s="0" t="n"/>
      <c r="EJ18" s="0" t="n"/>
      <c r="EK18" s="0" t="n"/>
      <c r="EL18" s="0" t="n"/>
      <c r="EM18" s="0" t="n"/>
      <c r="EN18" s="0" t="n"/>
      <c r="EO18" s="0" t="n"/>
      <c r="EP18" s="0" t="n"/>
      <c r="EQ18" s="0" t="n"/>
      <c r="ER18" s="0" t="n"/>
      <c r="ES18" s="0" t="n"/>
      <c r="ET18" s="0" t="n"/>
      <c r="EU18" s="0" t="n"/>
      <c r="EV18" s="0" t="n"/>
      <c r="EW18" s="0" t="n"/>
      <c r="EX18" s="0" t="n"/>
      <c r="EY18" s="0" t="n"/>
      <c r="EZ18" s="0" t="n"/>
      <c r="FA18" s="0" t="n"/>
      <c r="FB18" s="0" t="n"/>
      <c r="FC18" s="0" t="n"/>
      <c r="FD18" s="0" t="n"/>
      <c r="FE18" s="0" t="n"/>
      <c r="FF18" s="0" t="n"/>
      <c r="FG18" s="0" t="n"/>
      <c r="FH18" s="0" t="n"/>
      <c r="FI18" s="0" t="n"/>
      <c r="FJ18" s="0" t="n"/>
      <c r="FK18" s="0" t="n"/>
      <c r="FL18" s="0" t="n"/>
      <c r="FM18" s="0" t="n"/>
      <c r="FN18" s="0" t="n"/>
      <c r="FO18" s="0" t="n"/>
      <c r="FP18" s="0" t="n"/>
      <c r="FQ18" s="0" t="n"/>
      <c r="FR18" s="0" t="n"/>
      <c r="FS18" s="0" t="n"/>
      <c r="FT18" s="0" t="n"/>
      <c r="FU18" s="0" t="n"/>
      <c r="FV18" s="0" t="n"/>
      <c r="FW18" s="0" t="n"/>
      <c r="FX18" s="0" t="n"/>
      <c r="FY18" s="0" t="n"/>
      <c r="FZ18" s="0" t="n"/>
      <c r="GA18" s="0" t="n"/>
      <c r="GB18" s="0" t="n"/>
      <c r="GC18" s="0" t="n"/>
      <c r="GD18" s="0" t="n"/>
      <c r="GE18" s="0" t="n"/>
      <c r="GF18" s="0" t="n"/>
      <c r="GG18" s="0" t="n"/>
      <c r="GH18" s="0" t="n"/>
      <c r="GI18" s="0" t="n"/>
      <c r="GJ18" s="0" t="n"/>
      <c r="GK18" s="0" t="n"/>
      <c r="GL18" s="0" t="n"/>
      <c r="GM18" s="0" t="n"/>
      <c r="GN18" s="0" t="n"/>
      <c r="GO18" s="0" t="n"/>
      <c r="GP18" s="0" t="n"/>
      <c r="GQ18" s="0" t="n"/>
      <c r="GR18" s="0" t="n"/>
      <c r="GS18" s="0" t="n"/>
      <c r="GT18" s="0" t="n"/>
      <c r="GU18" s="0" t="n"/>
      <c r="GV18" s="0" t="n"/>
      <c r="GW18" s="0" t="n"/>
      <c r="GX18" s="0" t="n"/>
      <c r="GY18" s="0" t="n"/>
      <c r="GZ18" s="0" t="n"/>
      <c r="HA18" s="0" t="n"/>
      <c r="HB18" s="0" t="n"/>
      <c r="HC18" s="0" t="n"/>
      <c r="HD18" s="0" t="n"/>
      <c r="HE18" s="0" t="n"/>
      <c r="HF18" s="0" t="n"/>
      <c r="HG18" s="0" t="n"/>
      <c r="HH18" s="0" t="n"/>
      <c r="HI18" s="0" t="n"/>
      <c r="HJ18" s="0" t="n"/>
      <c r="HK18" s="0" t="n"/>
      <c r="HL18" s="0" t="n"/>
      <c r="HM18" s="0" t="n"/>
      <c r="HN18" s="0" t="n"/>
      <c r="HO18" s="0" t="n"/>
      <c r="HP18" s="0" t="n"/>
      <c r="HQ18" s="0" t="n"/>
      <c r="HR18" s="0" t="n"/>
      <c r="HS18" s="0" t="n"/>
      <c r="HT18" s="0" t="n"/>
      <c r="HU18" s="0" t="n"/>
      <c r="HV18" s="0" t="n"/>
      <c r="HW18" s="0" t="n"/>
      <c r="HX18" s="0" t="n"/>
      <c r="HY18" s="0" t="n"/>
      <c r="HZ18" s="0" t="n"/>
      <c r="IA18" s="0" t="n"/>
      <c r="IB18" s="0" t="n"/>
      <c r="IC18" s="0" t="n"/>
      <c r="ID18" s="0" t="n"/>
      <c r="IE18" s="0" t="n"/>
      <c r="IF18" s="0" t="n"/>
      <c r="IG18" s="0" t="n"/>
      <c r="IH18" s="0" t="n"/>
      <c r="II18" s="0" t="n"/>
      <c r="IJ18" s="0" t="n"/>
      <c r="IK18" s="0" t="n"/>
      <c r="IL18" s="0" t="n"/>
      <c r="IM18" s="0" t="n"/>
      <c r="IN18" s="0" t="n"/>
      <c r="IO18" s="0" t="n"/>
      <c r="IP18" s="0" t="n"/>
      <c r="IQ18" s="0" t="n"/>
      <c r="IR18" s="0" t="n"/>
      <c r="IS18" s="0" t="n"/>
      <c r="IT18" s="0" t="n"/>
      <c r="IU18" s="0" t="n"/>
      <c r="IV18" s="0" t="n"/>
      <c r="IW18" s="0" t="n"/>
      <c r="IX18" s="0" t="n"/>
      <c r="IY18" s="0" t="n"/>
      <c r="IZ18" s="0" t="n"/>
      <c r="JA18" s="0" t="n"/>
      <c r="JB18" s="0" t="n"/>
      <c r="JC18" s="0" t="n"/>
      <c r="JD18" s="0" t="n"/>
      <c r="JE18" s="0" t="n"/>
      <c r="JF18" s="0" t="n"/>
      <c r="JG18" s="0" t="n"/>
      <c r="JH18" s="0" t="n"/>
      <c r="JI18" s="0" t="n"/>
      <c r="JJ18" s="0" t="n"/>
      <c r="JK18" s="0" t="n"/>
      <c r="JL18" s="0" t="n"/>
      <c r="JM18" s="0" t="n"/>
      <c r="JN18" s="0" t="n"/>
      <c r="JO18" s="0" t="n"/>
      <c r="JP18" s="0" t="n"/>
      <c r="JQ18" s="0" t="n"/>
      <c r="JR18" s="0" t="n"/>
      <c r="JS18" s="0" t="n"/>
      <c r="JT18" s="0" t="n"/>
      <c r="JU18" s="0" t="n"/>
      <c r="JV18" s="0" t="n"/>
      <c r="JW18" s="0" t="n"/>
      <c r="JX18" s="0" t="n"/>
      <c r="JY18" s="0" t="n"/>
      <c r="JZ18" s="0" t="n"/>
      <c r="KA18" s="0" t="n"/>
      <c r="KB18" s="0" t="n"/>
      <c r="KC18" s="0" t="n"/>
      <c r="KD18" s="0" t="n"/>
      <c r="KE18" s="0" t="n"/>
      <c r="KF18" s="0" t="n"/>
      <c r="KG18" s="0" t="n"/>
      <c r="KH18" s="0" t="n"/>
      <c r="KI18" s="0" t="n"/>
      <c r="KJ18" s="0" t="n"/>
      <c r="KK18" s="0" t="n"/>
      <c r="KL18" s="0" t="n"/>
      <c r="KM18" s="0" t="n"/>
      <c r="KN18" s="0" t="n"/>
      <c r="KO18" s="0" t="n"/>
      <c r="KP18" s="0" t="n"/>
      <c r="KQ18" s="0" t="n"/>
      <c r="KR18" s="0" t="n"/>
      <c r="KS18" s="0" t="n"/>
      <c r="KT18" s="0" t="n"/>
      <c r="KU18" s="0" t="n"/>
      <c r="KV18" s="0" t="n"/>
      <c r="KW18" s="0" t="n"/>
      <c r="KX18" s="0" t="n"/>
      <c r="KY18" s="0" t="n"/>
      <c r="KZ18" s="0" t="n"/>
      <c r="LA18" s="0" t="n"/>
      <c r="LB18" s="0" t="n"/>
      <c r="LC18" s="0" t="n"/>
      <c r="LD18" s="0" t="n"/>
      <c r="LE18" s="0" t="n"/>
      <c r="LF18" s="0" t="n"/>
      <c r="LG18" s="0" t="n"/>
      <c r="LH18" s="0" t="n"/>
      <c r="LI18" s="0" t="n"/>
      <c r="LJ18" s="0" t="n"/>
      <c r="LK18" s="0" t="n"/>
      <c r="LL18" s="0" t="n"/>
      <c r="LM18" s="0" t="n"/>
      <c r="LN18" s="0" t="n"/>
      <c r="LO18" s="0" t="n"/>
      <c r="LP18" s="0" t="n"/>
      <c r="LQ18" s="0" t="n"/>
      <c r="LR18" s="0" t="n"/>
      <c r="LS18" s="0" t="n"/>
      <c r="LT18" s="0" t="n"/>
      <c r="LU18" s="0" t="n"/>
      <c r="LV18" s="0" t="n"/>
      <c r="LW18" s="0" t="n"/>
      <c r="LX18" s="0" t="n"/>
      <c r="LY18" s="0" t="n"/>
      <c r="LZ18" s="0" t="n"/>
      <c r="MA18" s="0" t="n"/>
      <c r="MB18" s="0" t="n"/>
      <c r="MC18" s="0" t="n"/>
      <c r="MD18" s="0" t="n"/>
      <c r="ME18" s="0" t="n"/>
      <c r="MF18" s="0" t="n"/>
      <c r="MG18" s="0" t="n"/>
      <c r="MH18" s="0" t="n"/>
      <c r="MI18" s="0" t="n"/>
      <c r="MJ18" s="0" t="n"/>
      <c r="MK18" s="0" t="n"/>
      <c r="ML18" s="0" t="n"/>
      <c r="MM18" s="0" t="n"/>
      <c r="MN18" s="0" t="n"/>
      <c r="MO18" s="0" t="n"/>
      <c r="MP18" s="0" t="n"/>
      <c r="MQ18" s="0" t="n"/>
      <c r="MR18" s="0" t="n"/>
      <c r="MS18" s="0" t="n"/>
      <c r="MT18" s="0" t="n"/>
      <c r="MU18" s="0" t="n"/>
      <c r="MV18" s="0" t="n"/>
      <c r="MW18" s="0" t="n"/>
      <c r="MX18" s="0" t="n"/>
      <c r="MY18" s="0" t="n"/>
      <c r="MZ18" s="0" t="n"/>
      <c r="NA18" s="0" t="n"/>
      <c r="NB18" s="0" t="n"/>
      <c r="NC18" s="0" t="n"/>
      <c r="ND18" s="0" t="n"/>
      <c r="NE18" s="0" t="n"/>
      <c r="NF18" s="0" t="n"/>
      <c r="NG18" s="0" t="n"/>
      <c r="NH18" s="0" t="n"/>
      <c r="NI18" s="0" t="n"/>
      <c r="NJ18" s="0" t="n"/>
      <c r="NK18" s="0" t="n"/>
      <c r="NL18" s="0" t="n"/>
      <c r="NM18" s="0" t="n"/>
      <c r="NN18" s="0" t="n"/>
      <c r="NO18" s="0" t="n"/>
      <c r="NP18" s="0" t="n"/>
      <c r="NQ18" s="0" t="n"/>
      <c r="NR18" s="0" t="n"/>
      <c r="NS18" s="0" t="n"/>
      <c r="NT18" s="0" t="n"/>
      <c r="NU18" s="0" t="n"/>
      <c r="NV18" s="0" t="n"/>
      <c r="NW18" s="0" t="n"/>
      <c r="NX18" s="0" t="n"/>
      <c r="NY18" s="0" t="n"/>
      <c r="NZ18" s="0" t="n"/>
      <c r="OA18" s="0" t="n"/>
      <c r="OB18" s="0" t="n"/>
      <c r="OC18" s="0" t="n"/>
      <c r="OD18" s="0" t="n"/>
      <c r="OE18" s="0" t="n"/>
      <c r="OF18" s="0" t="n"/>
      <c r="OG18" s="0" t="n"/>
      <c r="OH18" s="0" t="n"/>
      <c r="OI18" s="0" t="n"/>
      <c r="OJ18" s="0" t="n"/>
      <c r="OK18" s="0" t="n"/>
      <c r="OL18" s="0" t="n"/>
      <c r="OM18" s="0" t="n"/>
      <c r="ON18" s="0" t="n"/>
      <c r="OO18" s="0" t="n"/>
      <c r="OP18" s="0" t="n"/>
      <c r="OQ18" s="0" t="n"/>
      <c r="OR18" s="0" t="n"/>
      <c r="OS18" s="0" t="n"/>
      <c r="OT18" s="0" t="n"/>
      <c r="OU18" s="0" t="n"/>
      <c r="OV18" s="0" t="n"/>
      <c r="OW18" s="0" t="n"/>
      <c r="OX18" s="0" t="n"/>
      <c r="OY18" s="0" t="n"/>
      <c r="OZ18" s="0" t="n"/>
      <c r="PA18" s="0" t="n"/>
      <c r="PB18" s="0" t="n"/>
      <c r="PC18" s="0" t="n"/>
      <c r="PD18" s="0" t="n"/>
      <c r="PE18" s="0" t="n"/>
      <c r="PF18" s="0" t="n"/>
      <c r="PG18" s="0" t="n"/>
      <c r="PH18" s="0" t="n"/>
      <c r="PI18" s="0" t="n"/>
      <c r="PJ18" s="0" t="n"/>
      <c r="PK18" s="0" t="n"/>
      <c r="PL18" s="0" t="n"/>
      <c r="PM18" s="0" t="n"/>
      <c r="PN18" s="0" t="n"/>
      <c r="PO18" s="0" t="n"/>
      <c r="PP18" s="0" t="n"/>
      <c r="PQ18" s="0" t="n"/>
      <c r="PR18" s="0" t="n"/>
      <c r="PS18" s="0" t="n"/>
      <c r="PT18" s="0" t="n"/>
      <c r="PU18" s="0" t="n"/>
      <c r="PV18" s="0" t="n"/>
      <c r="PW18" s="0" t="n"/>
      <c r="PX18" s="0" t="n"/>
      <c r="PY18" s="0" t="n"/>
      <c r="PZ18" s="0" t="n"/>
      <c r="QA18" s="0" t="n"/>
      <c r="QB18" s="0" t="n"/>
      <c r="QC18" s="0" t="n"/>
      <c r="QD18" s="0" t="n"/>
      <c r="QE18" s="0" t="n"/>
      <c r="QF18" s="0" t="n"/>
      <c r="QG18" s="0" t="n"/>
      <c r="QH18" s="0" t="n"/>
      <c r="QI18" s="0" t="n"/>
      <c r="QJ18" s="0" t="n"/>
      <c r="QK18" s="0" t="n"/>
      <c r="QL18" s="0" t="n"/>
      <c r="QM18" s="0" t="n"/>
      <c r="QN18" s="0" t="n"/>
      <c r="QO18" s="0" t="n"/>
      <c r="QP18" s="0" t="n"/>
      <c r="QQ18" s="0" t="n"/>
      <c r="QR18" s="0" t="n"/>
      <c r="QS18" s="0" t="n"/>
      <c r="QT18" s="0" t="n"/>
      <c r="QU18" s="0" t="n"/>
      <c r="QV18" s="0" t="n"/>
      <c r="QW18" s="0" t="n"/>
      <c r="QX18" s="0" t="n"/>
      <c r="QY18" s="0" t="n"/>
      <c r="QZ18" s="0" t="n"/>
      <c r="RA18" s="0" t="n"/>
      <c r="RB18" s="0" t="n"/>
      <c r="RC18" s="0" t="n"/>
      <c r="RD18" s="0" t="n"/>
      <c r="RE18" s="0" t="n"/>
      <c r="RF18" s="0" t="n"/>
      <c r="RG18" s="0" t="n"/>
      <c r="RH18" s="0" t="n"/>
      <c r="RI18" s="0" t="n"/>
      <c r="RJ18" s="0" t="n"/>
      <c r="RK18" s="0" t="n"/>
      <c r="RL18" s="0" t="n"/>
      <c r="RM18" s="0" t="n"/>
      <c r="RN18" s="0" t="n"/>
      <c r="RO18" s="0" t="n"/>
      <c r="RP18" s="0" t="n"/>
      <c r="RQ18" s="0" t="n"/>
      <c r="RR18" s="0" t="n"/>
      <c r="RS18" s="0" t="n"/>
      <c r="RT18" s="0" t="n"/>
      <c r="RU18" s="0" t="n"/>
      <c r="RV18" s="0" t="n"/>
      <c r="RW18" s="0" t="n"/>
      <c r="RX18" s="0" t="n"/>
      <c r="RY18" s="0" t="n"/>
      <c r="RZ18" s="0" t="n"/>
      <c r="SA18" s="0" t="n"/>
      <c r="SB18" s="0" t="n"/>
      <c r="SC18" s="0" t="n"/>
      <c r="SD18" s="0" t="n"/>
      <c r="SE18" s="0" t="n"/>
      <c r="SF18" s="0" t="n"/>
      <c r="SG18" s="0" t="n"/>
      <c r="SH18" s="0" t="n"/>
      <c r="SI18" s="0" t="n"/>
      <c r="SJ18" s="0" t="n"/>
      <c r="SK18" s="0" t="n"/>
      <c r="SL18" s="0" t="n"/>
      <c r="SM18" s="0" t="n"/>
      <c r="SN18" s="0" t="n"/>
      <c r="SO18" s="0" t="n"/>
      <c r="SP18" s="0" t="n"/>
      <c r="SQ18" s="0" t="n"/>
      <c r="SR18" s="0" t="n"/>
      <c r="SS18" s="0" t="n"/>
      <c r="ST18" s="0" t="n"/>
      <c r="SU18" s="0" t="n"/>
      <c r="SV18" s="0" t="n"/>
      <c r="SW18" s="0" t="n"/>
      <c r="SX18" s="0" t="n"/>
      <c r="SY18" s="0" t="n"/>
      <c r="SZ18" s="0" t="n"/>
      <c r="TA18" s="0" t="n"/>
      <c r="TB18" s="0" t="n"/>
      <c r="TC18" s="0" t="n"/>
      <c r="TD18" s="0" t="n"/>
      <c r="TE18" s="0" t="n"/>
      <c r="TF18" s="0" t="n"/>
      <c r="TG18" s="0" t="n"/>
      <c r="TH18" s="0" t="n"/>
      <c r="TI18" s="0" t="n"/>
      <c r="TJ18" s="0" t="n"/>
      <c r="TK18" s="0" t="n"/>
      <c r="TL18" s="0" t="n"/>
      <c r="TM18" s="0" t="n"/>
      <c r="TN18" s="0" t="n"/>
      <c r="TO18" s="0" t="n"/>
      <c r="TP18" s="0" t="n"/>
      <c r="TQ18" s="0" t="n"/>
      <c r="TR18" s="0" t="n"/>
      <c r="TS18" s="0" t="n"/>
      <c r="TT18" s="0" t="n"/>
      <c r="TU18" s="0" t="n"/>
      <c r="TV18" s="0" t="n"/>
      <c r="TW18" s="0" t="n"/>
      <c r="TX18" s="0" t="n"/>
      <c r="TY18" s="0" t="n"/>
      <c r="TZ18" s="0" t="n"/>
      <c r="UA18" s="0" t="n"/>
      <c r="UB18" s="0" t="n"/>
      <c r="UC18" s="0" t="n"/>
      <c r="UD18" s="0" t="n"/>
      <c r="UE18" s="0" t="n"/>
      <c r="UF18" s="0" t="n"/>
      <c r="UG18" s="0" t="n"/>
      <c r="UH18" s="0" t="n"/>
      <c r="UI18" s="0" t="n"/>
      <c r="UJ18" s="0" t="n"/>
      <c r="UK18" s="0" t="n"/>
      <c r="UL18" s="0" t="n"/>
      <c r="UM18" s="0" t="n"/>
      <c r="UN18" s="0" t="n"/>
      <c r="UO18" s="0" t="n"/>
      <c r="UP18" s="0" t="n"/>
      <c r="UQ18" s="0" t="n"/>
      <c r="UR18" s="0" t="n"/>
      <c r="US18" s="0" t="n"/>
      <c r="UT18" s="0" t="n"/>
      <c r="UU18" s="0" t="n"/>
      <c r="UV18" s="0" t="n"/>
      <c r="UW18" s="0" t="n"/>
      <c r="UX18" s="0" t="n"/>
      <c r="UY18" s="0" t="n"/>
      <c r="UZ18" s="0" t="n"/>
      <c r="VA18" s="0" t="n"/>
      <c r="VB18" s="0" t="n"/>
      <c r="VC18" s="0" t="n"/>
      <c r="VD18" s="0" t="n"/>
      <c r="VE18" s="0" t="n"/>
      <c r="VF18" s="0" t="n"/>
      <c r="VG18" s="0" t="n"/>
      <c r="VH18" s="0" t="n"/>
      <c r="VI18" s="0" t="n"/>
      <c r="VJ18" s="0" t="n"/>
      <c r="VK18" s="0" t="n"/>
      <c r="VL18" s="0" t="n"/>
      <c r="VM18" s="0" t="n"/>
      <c r="VN18" s="0" t="n"/>
      <c r="VO18" s="0" t="n"/>
      <c r="VP18" s="0" t="n"/>
      <c r="VQ18" s="0" t="n"/>
      <c r="VR18" s="0" t="n"/>
      <c r="VS18" s="0" t="n"/>
      <c r="VT18" s="0" t="n"/>
      <c r="VU18" s="0" t="n"/>
      <c r="VV18" s="0" t="n"/>
      <c r="VW18" s="0" t="n"/>
      <c r="VX18" s="0" t="n"/>
      <c r="VY18" s="0" t="n"/>
      <c r="VZ18" s="0" t="n"/>
      <c r="WA18" s="0" t="n"/>
      <c r="WB18" s="0" t="n"/>
      <c r="WC18" s="0" t="n"/>
      <c r="WD18" s="0" t="n"/>
      <c r="WE18" s="0" t="n"/>
      <c r="WF18" s="0" t="n"/>
      <c r="WG18" s="0" t="n"/>
      <c r="WH18" s="0" t="n"/>
      <c r="WI18" s="0" t="n"/>
      <c r="WJ18" s="0" t="n"/>
      <c r="WK18" s="0" t="n"/>
      <c r="WL18" s="0" t="n"/>
      <c r="WM18" s="0" t="n"/>
      <c r="WN18" s="0" t="n"/>
      <c r="WO18" s="0" t="n"/>
      <c r="WP18" s="0" t="n"/>
      <c r="WQ18" s="0" t="n"/>
      <c r="WR18" s="0" t="n"/>
      <c r="WS18" s="0" t="n"/>
      <c r="WT18" s="0" t="n"/>
      <c r="WU18" s="0" t="n"/>
      <c r="WV18" s="0" t="n"/>
      <c r="WW18" s="0" t="n"/>
      <c r="WX18" s="0" t="n"/>
      <c r="WY18" s="0" t="n"/>
      <c r="WZ18" s="0" t="n"/>
      <c r="XA18" s="0" t="n"/>
      <c r="XB18" s="0" t="n"/>
      <c r="XC18" s="0" t="n"/>
      <c r="XD18" s="0" t="n"/>
      <c r="XE18" s="0" t="n"/>
      <c r="XF18" s="0" t="n"/>
      <c r="XG18" s="0" t="n"/>
      <c r="XH18" s="0" t="n"/>
      <c r="XI18" s="0" t="n"/>
      <c r="XJ18" s="0" t="n"/>
      <c r="XK18" s="0" t="n"/>
      <c r="XL18" s="0" t="n"/>
      <c r="XM18" s="0" t="n"/>
      <c r="XN18" s="0" t="n"/>
      <c r="XO18" s="0" t="n"/>
      <c r="XP18" s="0" t="n"/>
      <c r="XQ18" s="0" t="n"/>
      <c r="XR18" s="0" t="n"/>
      <c r="XS18" s="0" t="n"/>
      <c r="XT18" s="0" t="n"/>
      <c r="XU18" s="0" t="n"/>
      <c r="XV18" s="0" t="n"/>
      <c r="XW18" s="0" t="n"/>
      <c r="XX18" s="0" t="n"/>
      <c r="XY18" s="0" t="n"/>
      <c r="XZ18" s="0" t="n"/>
      <c r="YA18" s="0" t="n"/>
      <c r="YB18" s="0" t="n"/>
      <c r="YC18" s="0" t="n"/>
      <c r="YD18" s="0" t="n"/>
      <c r="YE18" s="0" t="n"/>
      <c r="YF18" s="0" t="n"/>
      <c r="YG18" s="0" t="n"/>
      <c r="YH18" s="0" t="n"/>
      <c r="YI18" s="0" t="n"/>
      <c r="YJ18" s="0" t="n"/>
      <c r="YK18" s="0" t="n"/>
      <c r="YL18" s="0" t="n"/>
      <c r="YM18" s="0" t="n"/>
      <c r="YN18" s="0" t="n"/>
      <c r="YO18" s="0" t="n"/>
      <c r="YP18" s="0" t="n"/>
      <c r="YQ18" s="0" t="n"/>
      <c r="YR18" s="0" t="n"/>
      <c r="YS18" s="0" t="n"/>
      <c r="YT18" s="0" t="n"/>
      <c r="YU18" s="0" t="n"/>
      <c r="YV18" s="0" t="n"/>
      <c r="YW18" s="0" t="n"/>
      <c r="YX18" s="0" t="n"/>
      <c r="YY18" s="0" t="n"/>
      <c r="YZ18" s="0" t="n"/>
      <c r="ZA18" s="0" t="n"/>
      <c r="ZB18" s="0" t="n"/>
      <c r="ZC18" s="0" t="n"/>
      <c r="ZD18" s="0" t="n"/>
      <c r="ZE18" s="0" t="n"/>
      <c r="ZF18" s="0" t="n"/>
      <c r="ZG18" s="0" t="n"/>
      <c r="ZH18" s="0" t="n"/>
      <c r="ZI18" s="0" t="n"/>
      <c r="ZJ18" s="0" t="n"/>
      <c r="ZK18" s="0" t="n"/>
      <c r="ZL18" s="0" t="n"/>
      <c r="ZM18" s="0" t="n"/>
      <c r="ZN18" s="0" t="n"/>
      <c r="ZO18" s="0" t="n"/>
      <c r="ZP18" s="0" t="n"/>
      <c r="ZQ18" s="0" t="n"/>
      <c r="ZR18" s="0" t="n"/>
      <c r="ZS18" s="0" t="n"/>
      <c r="ZT18" s="0" t="n"/>
      <c r="ZU18" s="0" t="n"/>
      <c r="ZV18" s="0" t="n"/>
      <c r="ZW18" s="0" t="n"/>
      <c r="ZX18" s="0" t="n"/>
      <c r="ZY18" s="0" t="n"/>
      <c r="ZZ18" s="0" t="n"/>
      <c r="AAA18" s="0" t="n"/>
      <c r="AAB18" s="0" t="n"/>
      <c r="AAC18" s="0" t="n"/>
      <c r="AAD18" s="0" t="n"/>
      <c r="AAE18" s="0" t="n"/>
      <c r="AAF18" s="0" t="n"/>
      <c r="AAG18" s="0" t="n"/>
      <c r="AAH18" s="0" t="n"/>
      <c r="AAI18" s="0" t="n"/>
      <c r="AAJ18" s="0" t="n"/>
      <c r="AAK18" s="0" t="n"/>
      <c r="AAL18" s="0" t="n"/>
      <c r="AAM18" s="0" t="n"/>
      <c r="AAN18" s="0" t="n"/>
      <c r="AAO18" s="0" t="n"/>
      <c r="AAP18" s="0" t="n"/>
      <c r="AAQ18" s="0" t="n"/>
      <c r="AAR18" s="0" t="n"/>
      <c r="AAS18" s="0" t="n"/>
      <c r="AAT18" s="0" t="n"/>
      <c r="AAU18" s="0" t="n"/>
      <c r="AAV18" s="0" t="n"/>
      <c r="AAW18" s="0" t="n"/>
      <c r="AAX18" s="0" t="n"/>
      <c r="AAY18" s="0" t="n"/>
      <c r="AAZ18" s="0" t="n"/>
      <c r="ABA18" s="0" t="n"/>
      <c r="ABB18" s="0" t="n"/>
      <c r="ABC18" s="0" t="n"/>
      <c r="ABD18" s="0" t="n"/>
      <c r="ABE18" s="0" t="n"/>
      <c r="ABF18" s="0" t="n"/>
      <c r="ABG18" s="0" t="n"/>
      <c r="ABH18" s="0" t="n"/>
      <c r="ABI18" s="0" t="n"/>
      <c r="ABJ18" s="0" t="n"/>
      <c r="ABK18" s="0" t="n"/>
      <c r="ABL18" s="0" t="n"/>
      <c r="ABM18" s="0" t="n"/>
      <c r="ABN18" s="0" t="n"/>
      <c r="ABO18" s="0" t="n"/>
      <c r="ABP18" s="0" t="n"/>
      <c r="ABQ18" s="0" t="n"/>
      <c r="ABR18" s="0" t="n"/>
      <c r="ABS18" s="0" t="n"/>
      <c r="ABT18" s="0" t="n"/>
      <c r="ABU18" s="0" t="n"/>
      <c r="ABV18" s="0" t="n"/>
      <c r="ABW18" s="0" t="n"/>
      <c r="ABX18" s="0" t="n"/>
      <c r="ABY18" s="0" t="n"/>
      <c r="ABZ18" s="0" t="n"/>
      <c r="ACA18" s="0" t="n"/>
      <c r="ACB18" s="0" t="n"/>
      <c r="ACC18" s="0" t="n"/>
      <c r="ACD18" s="0" t="n"/>
      <c r="ACE18" s="0" t="n"/>
      <c r="ACF18" s="0" t="n"/>
      <c r="ACG18" s="0" t="n"/>
      <c r="ACH18" s="0" t="n"/>
      <c r="ACI18" s="0" t="n"/>
      <c r="ACJ18" s="0" t="n"/>
      <c r="ACK18" s="0" t="n"/>
      <c r="ACL18" s="0" t="n"/>
      <c r="ACM18" s="0" t="n"/>
      <c r="ACN18" s="0" t="n"/>
      <c r="ACO18" s="0" t="n"/>
      <c r="ACP18" s="0" t="n"/>
      <c r="ACQ18" s="0" t="n"/>
      <c r="ACR18" s="0" t="n"/>
      <c r="ACS18" s="0" t="n"/>
      <c r="ACT18" s="0" t="n"/>
      <c r="ACU18" s="0" t="n"/>
      <c r="ACV18" s="0" t="n"/>
      <c r="ACW18" s="0" t="n"/>
      <c r="ACX18" s="0" t="n"/>
      <c r="ACY18" s="0" t="n"/>
      <c r="ACZ18" s="0" t="n"/>
      <c r="ADA18" s="0" t="n"/>
      <c r="ADB18" s="0" t="n"/>
      <c r="ADC18" s="0" t="n"/>
      <c r="ADD18" s="0" t="n"/>
      <c r="ADE18" s="0" t="n"/>
      <c r="ADF18" s="0" t="n"/>
      <c r="ADG18" s="0" t="n"/>
      <c r="ADH18" s="0" t="n"/>
      <c r="ADI18" s="0" t="n"/>
      <c r="ADJ18" s="0" t="n"/>
      <c r="ADK18" s="0" t="n"/>
      <c r="ADL18" s="0" t="n"/>
      <c r="ADM18" s="0" t="n"/>
      <c r="ADN18" s="0" t="n"/>
      <c r="ADO18" s="0" t="n"/>
      <c r="ADP18" s="0" t="n"/>
      <c r="ADQ18" s="0" t="n"/>
      <c r="ADR18" s="0" t="n"/>
      <c r="ADS18" s="0" t="n"/>
      <c r="ADT18" s="0" t="n"/>
      <c r="ADU18" s="0" t="n"/>
      <c r="ADV18" s="0" t="n"/>
      <c r="ADW18" s="0" t="n"/>
      <c r="ADX18" s="0" t="n"/>
      <c r="ADY18" s="0" t="n"/>
      <c r="ADZ18" s="0" t="n"/>
      <c r="AEA18" s="0" t="n"/>
      <c r="AEB18" s="0" t="n"/>
      <c r="AEC18" s="0" t="n"/>
      <c r="AED18" s="0" t="n"/>
      <c r="AEE18" s="0" t="n"/>
      <c r="AEF18" s="0" t="n"/>
      <c r="AEG18" s="0" t="n"/>
      <c r="AEH18" s="0" t="n"/>
      <c r="AEI18" s="0" t="n"/>
      <c r="AEJ18" s="0" t="n"/>
      <c r="AEK18" s="0" t="n"/>
      <c r="AEL18" s="0" t="n"/>
      <c r="AEM18" s="0" t="n"/>
      <c r="AEN18" s="0" t="n"/>
      <c r="AEO18" s="0" t="n"/>
      <c r="AEP18" s="0" t="n"/>
      <c r="AEQ18" s="0" t="n"/>
      <c r="AER18" s="0" t="n"/>
      <c r="AES18" s="0" t="n"/>
      <c r="AET18" s="0" t="n"/>
      <c r="AEU18" s="0" t="n"/>
      <c r="AEV18" s="0" t="n"/>
      <c r="AEW18" s="0" t="n"/>
      <c r="AEX18" s="0" t="n"/>
      <c r="AEY18" s="0" t="n"/>
      <c r="AEZ18" s="0" t="n"/>
      <c r="AFA18" s="0" t="n"/>
      <c r="AFB18" s="0" t="n"/>
      <c r="AFC18" s="0" t="n"/>
      <c r="AFD18" s="0" t="n"/>
      <c r="AFE18" s="0" t="n"/>
      <c r="AFF18" s="0" t="n"/>
      <c r="AFG18" s="0" t="n"/>
      <c r="AFH18" s="0" t="n"/>
      <c r="AFI18" s="0" t="n"/>
      <c r="AFJ18" s="0" t="n"/>
      <c r="AFK18" s="0" t="n"/>
      <c r="AFL18" s="0" t="n"/>
      <c r="AFM18" s="0" t="n"/>
      <c r="AFN18" s="0" t="n"/>
      <c r="AFO18" s="0" t="n"/>
      <c r="AFP18" s="0" t="n"/>
      <c r="AFQ18" s="0" t="n"/>
      <c r="AFR18" s="0" t="n"/>
      <c r="AFS18" s="0" t="n"/>
      <c r="AFT18" s="0" t="n"/>
      <c r="AFU18" s="0" t="n"/>
      <c r="AFV18" s="0" t="n"/>
      <c r="AFW18" s="0" t="n"/>
      <c r="AFX18" s="0" t="n"/>
      <c r="AFY18" s="0" t="n"/>
      <c r="AFZ18" s="0" t="n"/>
      <c r="AGA18" s="0" t="n"/>
      <c r="AGB18" s="0" t="n"/>
      <c r="AGC18" s="0" t="n"/>
      <c r="AGD18" s="0" t="n"/>
      <c r="AGE18" s="0" t="n"/>
      <c r="AGF18" s="0" t="n"/>
      <c r="AGG18" s="0" t="n"/>
      <c r="AGH18" s="0" t="n"/>
      <c r="AGI18" s="0" t="n"/>
      <c r="AGJ18" s="0" t="n"/>
      <c r="AGK18" s="0" t="n"/>
      <c r="AGL18" s="0" t="n"/>
      <c r="AGM18" s="0" t="n"/>
      <c r="AGN18" s="0" t="n"/>
      <c r="AGO18" s="0" t="n"/>
      <c r="AGP18" s="0" t="n"/>
      <c r="AGQ18" s="0" t="n"/>
      <c r="AGR18" s="0" t="n"/>
      <c r="AGS18" s="0" t="n"/>
      <c r="AGT18" s="0" t="n"/>
      <c r="AGU18" s="0" t="n"/>
      <c r="AGV18" s="0" t="n"/>
      <c r="AGW18" s="0" t="n"/>
      <c r="AGX18" s="0" t="n"/>
      <c r="AGY18" s="0" t="n"/>
      <c r="AGZ18" s="0" t="n"/>
      <c r="AHA18" s="0" t="n"/>
      <c r="AHB18" s="0" t="n"/>
      <c r="AHC18" s="0" t="n"/>
      <c r="AHD18" s="0" t="n"/>
      <c r="AHE18" s="0" t="n"/>
      <c r="AHF18" s="0" t="n"/>
      <c r="AHG18" s="0" t="n"/>
      <c r="AHH18" s="0" t="n"/>
      <c r="AHI18" s="0" t="n"/>
      <c r="AHJ18" s="0" t="n"/>
      <c r="AHK18" s="0" t="n"/>
      <c r="AHL18" s="0" t="n"/>
      <c r="AHM18" s="0" t="n"/>
      <c r="AHN18" s="0" t="n"/>
      <c r="AHO18" s="0" t="n"/>
      <c r="AHP18" s="0" t="n"/>
      <c r="AHQ18" s="0" t="n"/>
      <c r="AHR18" s="0" t="n"/>
      <c r="AHS18" s="0" t="n"/>
      <c r="AHT18" s="0" t="n"/>
      <c r="AHU18" s="0" t="n"/>
      <c r="AHV18" s="0" t="n"/>
      <c r="AHW18" s="0" t="n"/>
      <c r="AHX18" s="0" t="n"/>
      <c r="AHY18" s="0" t="n"/>
      <c r="AHZ18" s="0" t="n"/>
      <c r="AIA18" s="0" t="n"/>
      <c r="AIB18" s="0" t="n"/>
      <c r="AIC18" s="0" t="n"/>
      <c r="AID18" s="0" t="n"/>
      <c r="AIE18" s="0" t="n"/>
      <c r="AIF18" s="0" t="n"/>
      <c r="AIG18" s="0" t="n"/>
      <c r="AIH18" s="0" t="n"/>
      <c r="AII18" s="0" t="n"/>
      <c r="AIJ18" s="0" t="n"/>
      <c r="AIK18" s="0" t="n"/>
      <c r="AIL18" s="0" t="n"/>
      <c r="AIM18" s="0" t="n"/>
      <c r="AIN18" s="0" t="n"/>
      <c r="AIO18" s="0" t="n"/>
      <c r="AIP18" s="0" t="n"/>
      <c r="AIQ18" s="0" t="n"/>
      <c r="AIR18" s="0" t="n"/>
      <c r="AIS18" s="0" t="n"/>
      <c r="AIT18" s="0" t="n"/>
      <c r="AIU18" s="0" t="n"/>
      <c r="AIV18" s="0" t="n"/>
      <c r="AIW18" s="0" t="n"/>
      <c r="AIX18" s="0" t="n"/>
      <c r="AIY18" s="0" t="n"/>
      <c r="AIZ18" s="0" t="n"/>
      <c r="AJA18" s="0" t="n"/>
      <c r="AJB18" s="0" t="n"/>
      <c r="AJC18" s="0" t="n"/>
      <c r="AJD18" s="0" t="n"/>
      <c r="AJE18" s="0" t="n"/>
      <c r="AJF18" s="0" t="n"/>
      <c r="AJG18" s="0" t="n"/>
      <c r="AJH18" s="0" t="n"/>
      <c r="AJI18" s="0" t="n"/>
      <c r="AJJ18" s="0" t="n"/>
      <c r="AJK18" s="0" t="n"/>
      <c r="AJL18" s="0" t="n"/>
      <c r="AJM18" s="0" t="n"/>
      <c r="AJN18" s="0" t="n"/>
      <c r="AJO18" s="0" t="n"/>
      <c r="AJP18" s="0" t="n"/>
      <c r="AJQ18" s="0" t="n"/>
      <c r="AJR18" s="0" t="n"/>
      <c r="AJS18" s="0" t="n"/>
      <c r="AJT18" s="0" t="n"/>
      <c r="AJU18" s="0" t="n"/>
      <c r="AJV18" s="0" t="n"/>
      <c r="AJW18" s="0" t="n"/>
      <c r="AJX18" s="0" t="n"/>
      <c r="AJY18" s="0" t="n"/>
      <c r="AJZ18" s="0" t="n"/>
      <c r="AKA18" s="0" t="n"/>
      <c r="AKB18" s="0" t="n"/>
      <c r="AKC18" s="0" t="n"/>
      <c r="AKD18" s="0" t="n"/>
      <c r="AKE18" s="0" t="n"/>
      <c r="AKF18" s="0" t="n"/>
      <c r="AKG18" s="0" t="n"/>
      <c r="AKH18" s="0" t="n"/>
      <c r="AKI18" s="0" t="n"/>
      <c r="AKJ18" s="0" t="n"/>
      <c r="AKK18" s="0" t="n"/>
      <c r="AKL18" s="0" t="n"/>
      <c r="AKM18" s="0" t="n"/>
      <c r="AKN18" s="0" t="n"/>
      <c r="AKO18" s="0" t="n"/>
      <c r="AKP18" s="0" t="n"/>
      <c r="AKQ18" s="0" t="n"/>
      <c r="AKR18" s="0" t="n"/>
      <c r="AKS18" s="0" t="n"/>
      <c r="AKT18" s="0" t="n"/>
      <c r="AKU18" s="0" t="n"/>
      <c r="AKV18" s="0" t="n"/>
      <c r="AKW18" s="0" t="n"/>
      <c r="AKX18" s="0" t="n"/>
      <c r="AKY18" s="0" t="n"/>
      <c r="AKZ18" s="0" t="n"/>
      <c r="ALA18" s="0" t="n"/>
      <c r="ALB18" s="0" t="n"/>
      <c r="ALC18" s="0" t="n"/>
      <c r="ALD18" s="0" t="n"/>
      <c r="ALE18" s="0" t="n"/>
      <c r="ALF18" s="0" t="n"/>
      <c r="ALG18" s="0" t="n"/>
      <c r="ALH18" s="0" t="n"/>
      <c r="ALI18" s="0" t="n"/>
      <c r="ALJ18" s="0" t="n"/>
      <c r="ALK18" s="0" t="n"/>
      <c r="ALL18" s="0" t="n"/>
      <c r="ALM18" s="0" t="n"/>
      <c r="ALN18" s="0" t="n"/>
      <c r="ALO18" s="0" t="n"/>
      <c r="ALP18" s="0" t="n"/>
      <c r="ALQ18" s="0" t="n"/>
      <c r="ALR18" s="0" t="n"/>
      <c r="ALS18" s="0" t="n"/>
      <c r="ALT18" s="0" t="n"/>
      <c r="ALU18" s="0" t="n"/>
      <c r="ALV18" s="0" t="n"/>
      <c r="ALW18" s="0" t="n"/>
      <c r="ALX18" s="0" t="n"/>
      <c r="ALY18" s="0" t="n"/>
      <c r="ALZ18" s="0" t="n"/>
      <c r="AMA18" s="0" t="n"/>
      <c r="AMB18" s="0" t="n"/>
      <c r="AMC18" s="0" t="n"/>
      <c r="AMD18" s="0" t="n"/>
      <c r="AME18" s="0" t="n"/>
      <c r="AMF18" s="0" t="n"/>
      <c r="AMG18" s="0" t="n"/>
      <c r="AMH18" s="0" t="n"/>
      <c r="AMI18" s="0" t="n"/>
      <c r="AMJ18" s="0" t="n"/>
      <c r="AMK18" s="0" t="n"/>
    </row>
    <row outlineLevel="0" r="19">
      <c r="A19" s="81" t="s">
        <v>475</v>
      </c>
      <c r="B19" s="165" t="n">
        <v>102.65</v>
      </c>
      <c r="C19" s="165" t="n">
        <v>228.1</v>
      </c>
      <c r="D19" s="165" t="n">
        <v>148.43</v>
      </c>
      <c r="E19" s="165" t="n">
        <v>479.18</v>
      </c>
      <c r="K19" s="0" t="n"/>
      <c r="L19" s="0" t="n"/>
      <c r="M19" s="0" t="n"/>
      <c r="N19" s="0" t="n"/>
      <c r="O19" s="0" t="n"/>
      <c r="P19" s="0" t="n"/>
      <c r="Q19" s="0" t="n"/>
      <c r="R19" s="0" t="n"/>
      <c r="S19" s="0" t="n"/>
      <c r="T19" s="0" t="n"/>
      <c r="U19" s="0" t="n"/>
      <c r="V19" s="0" t="n"/>
      <c r="W19" s="0" t="n"/>
      <c r="X19" s="0" t="n"/>
      <c r="Y19" s="0" t="n"/>
      <c r="Z19" s="0" t="n"/>
      <c r="AA19" s="0" t="n"/>
      <c r="AB19" s="0" t="n"/>
      <c r="AC19" s="0" t="n"/>
      <c r="AD19" s="0" t="n"/>
      <c r="AE19" s="0" t="n"/>
      <c r="AF19" s="0" t="n"/>
      <c r="AG19" s="0" t="n"/>
      <c r="AH19" s="0" t="n"/>
      <c r="AI19" s="0" t="n"/>
      <c r="AJ19" s="0" t="n"/>
      <c r="AK19" s="0" t="n"/>
      <c r="AL19" s="0" t="n"/>
      <c r="AM19" s="0" t="n"/>
      <c r="AN19" s="0" t="n"/>
      <c r="AO19" s="0" t="n"/>
      <c r="AP19" s="0" t="n"/>
      <c r="AQ19" s="0" t="n"/>
      <c r="AR19" s="0" t="n"/>
      <c r="AS19" s="0" t="n"/>
      <c r="AT19" s="0" t="n"/>
      <c r="AU19" s="0" t="n"/>
      <c r="AV19" s="0" t="n"/>
      <c r="AW19" s="0" t="n"/>
      <c r="AX19" s="0" t="n"/>
      <c r="AY19" s="0" t="n"/>
      <c r="AZ19" s="0" t="n"/>
      <c r="BA19" s="0" t="n"/>
      <c r="BB19" s="0" t="n"/>
      <c r="BC19" s="0" t="n"/>
      <c r="BD19" s="0" t="n"/>
      <c r="BE19" s="0" t="n"/>
      <c r="BF19" s="0" t="n"/>
      <c r="BG19" s="0" t="n"/>
      <c r="BH19" s="0" t="n"/>
      <c r="BI19" s="0" t="n"/>
      <c r="BJ19" s="0" t="n"/>
      <c r="BK19" s="0" t="n"/>
      <c r="BL19" s="0" t="n"/>
      <c r="BM19" s="0" t="n"/>
      <c r="BN19" s="0" t="n"/>
      <c r="BO19" s="0" t="n"/>
      <c r="BP19" s="0" t="n"/>
      <c r="BQ19" s="0" t="n"/>
      <c r="BR19" s="0" t="n"/>
      <c r="BS19" s="0" t="n"/>
      <c r="BT19" s="0" t="n"/>
      <c r="BU19" s="0" t="n"/>
      <c r="BV19" s="0" t="n"/>
      <c r="BW19" s="0" t="n"/>
      <c r="BX19" s="0" t="n"/>
      <c r="BY19" s="0" t="n"/>
      <c r="BZ19" s="0" t="n"/>
      <c r="CA19" s="0" t="n"/>
      <c r="CB19" s="0" t="n"/>
      <c r="CC19" s="0" t="n"/>
      <c r="CD19" s="0" t="n"/>
      <c r="CE19" s="0" t="n"/>
      <c r="CF19" s="0" t="n"/>
      <c r="CG19" s="0" t="n"/>
      <c r="CH19" s="0" t="n"/>
      <c r="CI19" s="0" t="n"/>
      <c r="CJ19" s="0" t="n"/>
      <c r="CK19" s="0" t="n"/>
      <c r="CL19" s="0" t="n"/>
      <c r="CM19" s="0" t="n"/>
      <c r="CN19" s="0" t="n"/>
      <c r="CO19" s="0" t="n"/>
      <c r="CP19" s="0" t="n"/>
      <c r="CQ19" s="0" t="n"/>
      <c r="CR19" s="0" t="n"/>
      <c r="CS19" s="0" t="n"/>
      <c r="CT19" s="0" t="n"/>
      <c r="CU19" s="0" t="n"/>
      <c r="CV19" s="0" t="n"/>
      <c r="CW19" s="0" t="n"/>
      <c r="CX19" s="0" t="n"/>
      <c r="CY19" s="0" t="n"/>
      <c r="CZ19" s="0" t="n"/>
      <c r="DA19" s="0" t="n"/>
      <c r="DB19" s="0" t="n"/>
      <c r="DC19" s="0" t="n"/>
      <c r="DD19" s="0" t="n"/>
      <c r="DE19" s="0" t="n"/>
      <c r="DF19" s="0" t="n"/>
      <c r="DG19" s="0" t="n"/>
      <c r="DH19" s="0" t="n"/>
      <c r="DI19" s="0" t="n"/>
      <c r="DJ19" s="0" t="n"/>
      <c r="DK19" s="0" t="n"/>
      <c r="DL19" s="0" t="n"/>
      <c r="DM19" s="0" t="n"/>
      <c r="DN19" s="0" t="n"/>
      <c r="DO19" s="0" t="n"/>
      <c r="DP19" s="0" t="n"/>
      <c r="DQ19" s="0" t="n"/>
      <c r="DR19" s="0" t="n"/>
      <c r="DS19" s="0" t="n"/>
      <c r="DT19" s="0" t="n"/>
      <c r="DU19" s="0" t="n"/>
      <c r="DV19" s="0" t="n"/>
      <c r="DW19" s="0" t="n"/>
      <c r="DX19" s="0" t="n"/>
      <c r="DY19" s="0" t="n"/>
      <c r="DZ19" s="0" t="n"/>
      <c r="EA19" s="0" t="n"/>
      <c r="EB19" s="0" t="n"/>
      <c r="EC19" s="0" t="n"/>
      <c r="ED19" s="0" t="n"/>
      <c r="EE19" s="0" t="n"/>
      <c r="EF19" s="0" t="n"/>
      <c r="EG19" s="0" t="n"/>
      <c r="EH19" s="0" t="n"/>
      <c r="EI19" s="0" t="n"/>
      <c r="EJ19" s="0" t="n"/>
      <c r="EK19" s="0" t="n"/>
      <c r="EL19" s="0" t="n"/>
      <c r="EM19" s="0" t="n"/>
      <c r="EN19" s="0" t="n"/>
      <c r="EO19" s="0" t="n"/>
      <c r="EP19" s="0" t="n"/>
      <c r="EQ19" s="0" t="n"/>
      <c r="ER19" s="0" t="n"/>
      <c r="ES19" s="0" t="n"/>
      <c r="ET19" s="0" t="n"/>
      <c r="EU19" s="0" t="n"/>
      <c r="EV19" s="0" t="n"/>
      <c r="EW19" s="0" t="n"/>
      <c r="EX19" s="0" t="n"/>
      <c r="EY19" s="0" t="n"/>
      <c r="EZ19" s="0" t="n"/>
      <c r="FA19" s="0" t="n"/>
      <c r="FB19" s="0" t="n"/>
      <c r="FC19" s="0" t="n"/>
      <c r="FD19" s="0" t="n"/>
      <c r="FE19" s="0" t="n"/>
      <c r="FF19" s="0" t="n"/>
      <c r="FG19" s="0" t="n"/>
      <c r="FH19" s="0" t="n"/>
      <c r="FI19" s="0" t="n"/>
      <c r="FJ19" s="0" t="n"/>
      <c r="FK19" s="0" t="n"/>
      <c r="FL19" s="0" t="n"/>
      <c r="FM19" s="0" t="n"/>
      <c r="FN19" s="0" t="n"/>
      <c r="FO19" s="0" t="n"/>
      <c r="FP19" s="0" t="n"/>
      <c r="FQ19" s="0" t="n"/>
      <c r="FR19" s="0" t="n"/>
      <c r="FS19" s="0" t="n"/>
      <c r="FT19" s="0" t="n"/>
      <c r="FU19" s="0" t="n"/>
      <c r="FV19" s="0" t="n"/>
      <c r="FW19" s="0" t="n"/>
      <c r="FX19" s="0" t="n"/>
      <c r="FY19" s="0" t="n"/>
      <c r="FZ19" s="0" t="n"/>
      <c r="GA19" s="0" t="n"/>
      <c r="GB19" s="0" t="n"/>
      <c r="GC19" s="0" t="n"/>
      <c r="GD19" s="0" t="n"/>
      <c r="GE19" s="0" t="n"/>
      <c r="GF19" s="0" t="n"/>
      <c r="GG19" s="0" t="n"/>
      <c r="GH19" s="0" t="n"/>
      <c r="GI19" s="0" t="n"/>
      <c r="GJ19" s="0" t="n"/>
      <c r="GK19" s="0" t="n"/>
      <c r="GL19" s="0" t="n"/>
      <c r="GM19" s="0" t="n"/>
      <c r="GN19" s="0" t="n"/>
      <c r="GO19" s="0" t="n"/>
      <c r="GP19" s="0" t="n"/>
      <c r="GQ19" s="0" t="n"/>
      <c r="GR19" s="0" t="n"/>
      <c r="GS19" s="0" t="n"/>
      <c r="GT19" s="0" t="n"/>
      <c r="GU19" s="0" t="n"/>
      <c r="GV19" s="0" t="n"/>
      <c r="GW19" s="0" t="n"/>
      <c r="GX19" s="0" t="n"/>
      <c r="GY19" s="0" t="n"/>
      <c r="GZ19" s="0" t="n"/>
      <c r="HA19" s="0" t="n"/>
      <c r="HB19" s="0" t="n"/>
      <c r="HC19" s="0" t="n"/>
      <c r="HD19" s="0" t="n"/>
      <c r="HE19" s="0" t="n"/>
      <c r="HF19" s="0" t="n"/>
      <c r="HG19" s="0" t="n"/>
      <c r="HH19" s="0" t="n"/>
      <c r="HI19" s="0" t="n"/>
      <c r="HJ19" s="0" t="n"/>
      <c r="HK19" s="0" t="n"/>
      <c r="HL19" s="0" t="n"/>
      <c r="HM19" s="0" t="n"/>
      <c r="HN19" s="0" t="n"/>
      <c r="HO19" s="0" t="n"/>
      <c r="HP19" s="0" t="n"/>
      <c r="HQ19" s="0" t="n"/>
      <c r="HR19" s="0" t="n"/>
      <c r="HS19" s="0" t="n"/>
      <c r="HT19" s="0" t="n"/>
      <c r="HU19" s="0" t="n"/>
      <c r="HV19" s="0" t="n"/>
      <c r="HW19" s="0" t="n"/>
      <c r="HX19" s="0" t="n"/>
      <c r="HY19" s="0" t="n"/>
      <c r="HZ19" s="0" t="n"/>
      <c r="IA19" s="0" t="n"/>
      <c r="IB19" s="0" t="n"/>
      <c r="IC19" s="0" t="n"/>
      <c r="ID19" s="0" t="n"/>
      <c r="IE19" s="0" t="n"/>
      <c r="IF19" s="0" t="n"/>
      <c r="IG19" s="0" t="n"/>
      <c r="IH19" s="0" t="n"/>
      <c r="II19" s="0" t="n"/>
      <c r="IJ19" s="0" t="n"/>
      <c r="IK19" s="0" t="n"/>
      <c r="IL19" s="0" t="n"/>
      <c r="IM19" s="0" t="n"/>
      <c r="IN19" s="0" t="n"/>
      <c r="IO19" s="0" t="n"/>
      <c r="IP19" s="0" t="n"/>
      <c r="IQ19" s="0" t="n"/>
      <c r="IR19" s="0" t="n"/>
      <c r="IS19" s="0" t="n"/>
      <c r="IT19" s="0" t="n"/>
      <c r="IU19" s="0" t="n"/>
      <c r="IV19" s="0" t="n"/>
      <c r="IW19" s="0" t="n"/>
      <c r="IX19" s="0" t="n"/>
      <c r="IY19" s="0" t="n"/>
      <c r="IZ19" s="0" t="n"/>
      <c r="JA19" s="0" t="n"/>
      <c r="JB19" s="0" t="n"/>
      <c r="JC19" s="0" t="n"/>
      <c r="JD19" s="0" t="n"/>
      <c r="JE19" s="0" t="n"/>
      <c r="JF19" s="0" t="n"/>
      <c r="JG19" s="0" t="n"/>
      <c r="JH19" s="0" t="n"/>
      <c r="JI19" s="0" t="n"/>
      <c r="JJ19" s="0" t="n"/>
      <c r="JK19" s="0" t="n"/>
      <c r="JL19" s="0" t="n"/>
      <c r="JM19" s="0" t="n"/>
      <c r="JN19" s="0" t="n"/>
      <c r="JO19" s="0" t="n"/>
      <c r="JP19" s="0" t="n"/>
      <c r="JQ19" s="0" t="n"/>
      <c r="JR19" s="0" t="n"/>
      <c r="JS19" s="0" t="n"/>
      <c r="JT19" s="0" t="n"/>
      <c r="JU19" s="0" t="n"/>
      <c r="JV19" s="0" t="n"/>
      <c r="JW19" s="0" t="n"/>
      <c r="JX19" s="0" t="n"/>
      <c r="JY19" s="0" t="n"/>
      <c r="JZ19" s="0" t="n"/>
      <c r="KA19" s="0" t="n"/>
      <c r="KB19" s="0" t="n"/>
      <c r="KC19" s="0" t="n"/>
      <c r="KD19" s="0" t="n"/>
      <c r="KE19" s="0" t="n"/>
      <c r="KF19" s="0" t="n"/>
      <c r="KG19" s="0" t="n"/>
      <c r="KH19" s="0" t="n"/>
      <c r="KI19" s="0" t="n"/>
      <c r="KJ19" s="0" t="n"/>
      <c r="KK19" s="0" t="n"/>
      <c r="KL19" s="0" t="n"/>
      <c r="KM19" s="0" t="n"/>
      <c r="KN19" s="0" t="n"/>
      <c r="KO19" s="0" t="n"/>
      <c r="KP19" s="0" t="n"/>
      <c r="KQ19" s="0" t="n"/>
      <c r="KR19" s="0" t="n"/>
      <c r="KS19" s="0" t="n"/>
      <c r="KT19" s="0" t="n"/>
      <c r="KU19" s="0" t="n"/>
      <c r="KV19" s="0" t="n"/>
      <c r="KW19" s="0" t="n"/>
      <c r="KX19" s="0" t="n"/>
      <c r="KY19" s="0" t="n"/>
      <c r="KZ19" s="0" t="n"/>
      <c r="LA19" s="0" t="n"/>
      <c r="LB19" s="0" t="n"/>
      <c r="LC19" s="0" t="n"/>
      <c r="LD19" s="0" t="n"/>
      <c r="LE19" s="0" t="n"/>
      <c r="LF19" s="0" t="n"/>
      <c r="LG19" s="0" t="n"/>
      <c r="LH19" s="0" t="n"/>
      <c r="LI19" s="0" t="n"/>
      <c r="LJ19" s="0" t="n"/>
      <c r="LK19" s="0" t="n"/>
      <c r="LL19" s="0" t="n"/>
      <c r="LM19" s="0" t="n"/>
      <c r="LN19" s="0" t="n"/>
      <c r="LO19" s="0" t="n"/>
      <c r="LP19" s="0" t="n"/>
      <c r="LQ19" s="0" t="n"/>
      <c r="LR19" s="0" t="n"/>
      <c r="LS19" s="0" t="n"/>
      <c r="LT19" s="0" t="n"/>
      <c r="LU19" s="0" t="n"/>
      <c r="LV19" s="0" t="n"/>
      <c r="LW19" s="0" t="n"/>
      <c r="LX19" s="0" t="n"/>
      <c r="LY19" s="0" t="n"/>
      <c r="LZ19" s="0" t="n"/>
      <c r="MA19" s="0" t="n"/>
      <c r="MB19" s="0" t="n"/>
      <c r="MC19" s="0" t="n"/>
      <c r="MD19" s="0" t="n"/>
      <c r="ME19" s="0" t="n"/>
      <c r="MF19" s="0" t="n"/>
      <c r="MG19" s="0" t="n"/>
      <c r="MH19" s="0" t="n"/>
      <c r="MI19" s="0" t="n"/>
      <c r="MJ19" s="0" t="n"/>
      <c r="MK19" s="0" t="n"/>
      <c r="ML19" s="0" t="n"/>
      <c r="MM19" s="0" t="n"/>
      <c r="MN19" s="0" t="n"/>
      <c r="MO19" s="0" t="n"/>
      <c r="MP19" s="0" t="n"/>
      <c r="MQ19" s="0" t="n"/>
      <c r="MR19" s="0" t="n"/>
      <c r="MS19" s="0" t="n"/>
      <c r="MT19" s="0" t="n"/>
      <c r="MU19" s="0" t="n"/>
      <c r="MV19" s="0" t="n"/>
      <c r="MW19" s="0" t="n"/>
      <c r="MX19" s="0" t="n"/>
      <c r="MY19" s="0" t="n"/>
      <c r="MZ19" s="0" t="n"/>
      <c r="NA19" s="0" t="n"/>
      <c r="NB19" s="0" t="n"/>
      <c r="NC19" s="0" t="n"/>
      <c r="ND19" s="0" t="n"/>
      <c r="NE19" s="0" t="n"/>
      <c r="NF19" s="0" t="n"/>
      <c r="NG19" s="0" t="n"/>
      <c r="NH19" s="0" t="n"/>
      <c r="NI19" s="0" t="n"/>
      <c r="NJ19" s="0" t="n"/>
      <c r="NK19" s="0" t="n"/>
      <c r="NL19" s="0" t="n"/>
      <c r="NM19" s="0" t="n"/>
      <c r="NN19" s="0" t="n"/>
      <c r="NO19" s="0" t="n"/>
      <c r="NP19" s="0" t="n"/>
      <c r="NQ19" s="0" t="n"/>
      <c r="NR19" s="0" t="n"/>
      <c r="NS19" s="0" t="n"/>
      <c r="NT19" s="0" t="n"/>
      <c r="NU19" s="0" t="n"/>
      <c r="NV19" s="0" t="n"/>
      <c r="NW19" s="0" t="n"/>
      <c r="NX19" s="0" t="n"/>
      <c r="NY19" s="0" t="n"/>
      <c r="NZ19" s="0" t="n"/>
      <c r="OA19" s="0" t="n"/>
      <c r="OB19" s="0" t="n"/>
      <c r="OC19" s="0" t="n"/>
      <c r="OD19" s="0" t="n"/>
      <c r="OE19" s="0" t="n"/>
      <c r="OF19" s="0" t="n"/>
      <c r="OG19" s="0" t="n"/>
      <c r="OH19" s="0" t="n"/>
      <c r="OI19" s="0" t="n"/>
      <c r="OJ19" s="0" t="n"/>
      <c r="OK19" s="0" t="n"/>
      <c r="OL19" s="0" t="n"/>
      <c r="OM19" s="0" t="n"/>
      <c r="ON19" s="0" t="n"/>
      <c r="OO19" s="0" t="n"/>
      <c r="OP19" s="0" t="n"/>
      <c r="OQ19" s="0" t="n"/>
      <c r="OR19" s="0" t="n"/>
      <c r="OS19" s="0" t="n"/>
      <c r="OT19" s="0" t="n"/>
      <c r="OU19" s="0" t="n"/>
      <c r="OV19" s="0" t="n"/>
      <c r="OW19" s="0" t="n"/>
      <c r="OX19" s="0" t="n"/>
      <c r="OY19" s="0" t="n"/>
      <c r="OZ19" s="0" t="n"/>
      <c r="PA19" s="0" t="n"/>
      <c r="PB19" s="0" t="n"/>
      <c r="PC19" s="0" t="n"/>
      <c r="PD19" s="0" t="n"/>
      <c r="PE19" s="0" t="n"/>
      <c r="PF19" s="0" t="n"/>
      <c r="PG19" s="0" t="n"/>
      <c r="PH19" s="0" t="n"/>
      <c r="PI19" s="0" t="n"/>
      <c r="PJ19" s="0" t="n"/>
      <c r="PK19" s="0" t="n"/>
      <c r="PL19" s="0" t="n"/>
      <c r="PM19" s="0" t="n"/>
      <c r="PN19" s="0" t="n"/>
      <c r="PO19" s="0" t="n"/>
      <c r="PP19" s="0" t="n"/>
      <c r="PQ19" s="0" t="n"/>
      <c r="PR19" s="0" t="n"/>
      <c r="PS19" s="0" t="n"/>
      <c r="PT19" s="0" t="n"/>
      <c r="PU19" s="0" t="n"/>
      <c r="PV19" s="0" t="n"/>
      <c r="PW19" s="0" t="n"/>
      <c r="PX19" s="0" t="n"/>
      <c r="PY19" s="0" t="n"/>
      <c r="PZ19" s="0" t="n"/>
      <c r="QA19" s="0" t="n"/>
      <c r="QB19" s="0" t="n"/>
      <c r="QC19" s="0" t="n"/>
      <c r="QD19" s="0" t="n"/>
      <c r="QE19" s="0" t="n"/>
      <c r="QF19" s="0" t="n"/>
      <c r="QG19" s="0" t="n"/>
      <c r="QH19" s="0" t="n"/>
      <c r="QI19" s="0" t="n"/>
      <c r="QJ19" s="0" t="n"/>
      <c r="QK19" s="0" t="n"/>
      <c r="QL19" s="0" t="n"/>
      <c r="QM19" s="0" t="n"/>
      <c r="QN19" s="0" t="n"/>
      <c r="QO19" s="0" t="n"/>
      <c r="QP19" s="0" t="n"/>
      <c r="QQ19" s="0" t="n"/>
      <c r="QR19" s="0" t="n"/>
      <c r="QS19" s="0" t="n"/>
      <c r="QT19" s="0" t="n"/>
      <c r="QU19" s="0" t="n"/>
      <c r="QV19" s="0" t="n"/>
      <c r="QW19" s="0" t="n"/>
      <c r="QX19" s="0" t="n"/>
      <c r="QY19" s="0" t="n"/>
      <c r="QZ19" s="0" t="n"/>
      <c r="RA19" s="0" t="n"/>
      <c r="RB19" s="0" t="n"/>
      <c r="RC19" s="0" t="n"/>
      <c r="RD19" s="0" t="n"/>
      <c r="RE19" s="0" t="n"/>
      <c r="RF19" s="0" t="n"/>
      <c r="RG19" s="0" t="n"/>
      <c r="RH19" s="0" t="n"/>
      <c r="RI19" s="0" t="n"/>
      <c r="RJ19" s="0" t="n"/>
      <c r="RK19" s="0" t="n"/>
      <c r="RL19" s="0" t="n"/>
      <c r="RM19" s="0" t="n"/>
      <c r="RN19" s="0" t="n"/>
      <c r="RO19" s="0" t="n"/>
      <c r="RP19" s="0" t="n"/>
      <c r="RQ19" s="0" t="n"/>
      <c r="RR19" s="0" t="n"/>
      <c r="RS19" s="0" t="n"/>
      <c r="RT19" s="0" t="n"/>
      <c r="RU19" s="0" t="n"/>
      <c r="RV19" s="0" t="n"/>
      <c r="RW19" s="0" t="n"/>
      <c r="RX19" s="0" t="n"/>
      <c r="RY19" s="0" t="n"/>
      <c r="RZ19" s="0" t="n"/>
      <c r="SA19" s="0" t="n"/>
      <c r="SB19" s="0" t="n"/>
      <c r="SC19" s="0" t="n"/>
      <c r="SD19" s="0" t="n"/>
      <c r="SE19" s="0" t="n"/>
      <c r="SF19" s="0" t="n"/>
      <c r="SG19" s="0" t="n"/>
      <c r="SH19" s="0" t="n"/>
      <c r="SI19" s="0" t="n"/>
      <c r="SJ19" s="0" t="n"/>
      <c r="SK19" s="0" t="n"/>
      <c r="SL19" s="0" t="n"/>
      <c r="SM19" s="0" t="n"/>
      <c r="SN19" s="0" t="n"/>
      <c r="SO19" s="0" t="n"/>
      <c r="SP19" s="0" t="n"/>
      <c r="SQ19" s="0" t="n"/>
      <c r="SR19" s="0" t="n"/>
      <c r="SS19" s="0" t="n"/>
      <c r="ST19" s="0" t="n"/>
      <c r="SU19" s="0" t="n"/>
      <c r="SV19" s="0" t="n"/>
      <c r="SW19" s="0" t="n"/>
      <c r="SX19" s="0" t="n"/>
      <c r="SY19" s="0" t="n"/>
      <c r="SZ19" s="0" t="n"/>
      <c r="TA19" s="0" t="n"/>
      <c r="TB19" s="0" t="n"/>
      <c r="TC19" s="0" t="n"/>
      <c r="TD19" s="0" t="n"/>
      <c r="TE19" s="0" t="n"/>
      <c r="TF19" s="0" t="n"/>
      <c r="TG19" s="0" t="n"/>
      <c r="TH19" s="0" t="n"/>
      <c r="TI19" s="0" t="n"/>
      <c r="TJ19" s="0" t="n"/>
      <c r="TK19" s="0" t="n"/>
      <c r="TL19" s="0" t="n"/>
      <c r="TM19" s="0" t="n"/>
      <c r="TN19" s="0" t="n"/>
      <c r="TO19" s="0" t="n"/>
      <c r="TP19" s="0" t="n"/>
      <c r="TQ19" s="0" t="n"/>
      <c r="TR19" s="0" t="n"/>
      <c r="TS19" s="0" t="n"/>
      <c r="TT19" s="0" t="n"/>
      <c r="TU19" s="0" t="n"/>
      <c r="TV19" s="0" t="n"/>
      <c r="TW19" s="0" t="n"/>
      <c r="TX19" s="0" t="n"/>
      <c r="TY19" s="0" t="n"/>
      <c r="TZ19" s="0" t="n"/>
      <c r="UA19" s="0" t="n"/>
      <c r="UB19" s="0" t="n"/>
      <c r="UC19" s="0" t="n"/>
      <c r="UD19" s="0" t="n"/>
      <c r="UE19" s="0" t="n"/>
      <c r="UF19" s="0" t="n"/>
      <c r="UG19" s="0" t="n"/>
      <c r="UH19" s="0" t="n"/>
      <c r="UI19" s="0" t="n"/>
      <c r="UJ19" s="0" t="n"/>
      <c r="UK19" s="0" t="n"/>
      <c r="UL19" s="0" t="n"/>
      <c r="UM19" s="0" t="n"/>
      <c r="UN19" s="0" t="n"/>
      <c r="UO19" s="0" t="n"/>
      <c r="UP19" s="0" t="n"/>
      <c r="UQ19" s="0" t="n"/>
      <c r="UR19" s="0" t="n"/>
      <c r="US19" s="0" t="n"/>
      <c r="UT19" s="0" t="n"/>
      <c r="UU19" s="0" t="n"/>
      <c r="UV19" s="0" t="n"/>
      <c r="UW19" s="0" t="n"/>
      <c r="UX19" s="0" t="n"/>
      <c r="UY19" s="0" t="n"/>
      <c r="UZ19" s="0" t="n"/>
      <c r="VA19" s="0" t="n"/>
      <c r="VB19" s="0" t="n"/>
      <c r="VC19" s="0" t="n"/>
      <c r="VD19" s="0" t="n"/>
      <c r="VE19" s="0" t="n"/>
      <c r="VF19" s="0" t="n"/>
      <c r="VG19" s="0" t="n"/>
      <c r="VH19" s="0" t="n"/>
      <c r="VI19" s="0" t="n"/>
      <c r="VJ19" s="0" t="n"/>
      <c r="VK19" s="0" t="n"/>
      <c r="VL19" s="0" t="n"/>
      <c r="VM19" s="0" t="n"/>
      <c r="VN19" s="0" t="n"/>
      <c r="VO19" s="0" t="n"/>
      <c r="VP19" s="0" t="n"/>
      <c r="VQ19" s="0" t="n"/>
      <c r="VR19" s="0" t="n"/>
      <c r="VS19" s="0" t="n"/>
      <c r="VT19" s="0" t="n"/>
      <c r="VU19" s="0" t="n"/>
      <c r="VV19" s="0" t="n"/>
      <c r="VW19" s="0" t="n"/>
      <c r="VX19" s="0" t="n"/>
      <c r="VY19" s="0" t="n"/>
      <c r="VZ19" s="0" t="n"/>
      <c r="WA19" s="0" t="n"/>
      <c r="WB19" s="0" t="n"/>
      <c r="WC19" s="0" t="n"/>
      <c r="WD19" s="0" t="n"/>
      <c r="WE19" s="0" t="n"/>
      <c r="WF19" s="0" t="n"/>
      <c r="WG19" s="0" t="n"/>
      <c r="WH19" s="0" t="n"/>
      <c r="WI19" s="0" t="n"/>
      <c r="WJ19" s="0" t="n"/>
      <c r="WK19" s="0" t="n"/>
      <c r="WL19" s="0" t="n"/>
      <c r="WM19" s="0" t="n"/>
      <c r="WN19" s="0" t="n"/>
      <c r="WO19" s="0" t="n"/>
      <c r="WP19" s="0" t="n"/>
      <c r="WQ19" s="0" t="n"/>
      <c r="WR19" s="0" t="n"/>
      <c r="WS19" s="0" t="n"/>
      <c r="WT19" s="0" t="n"/>
      <c r="WU19" s="0" t="n"/>
      <c r="WV19" s="0" t="n"/>
      <c r="WW19" s="0" t="n"/>
      <c r="WX19" s="0" t="n"/>
      <c r="WY19" s="0" t="n"/>
      <c r="WZ19" s="0" t="n"/>
      <c r="XA19" s="0" t="n"/>
      <c r="XB19" s="0" t="n"/>
      <c r="XC19" s="0" t="n"/>
      <c r="XD19" s="0" t="n"/>
      <c r="XE19" s="0" t="n"/>
      <c r="XF19" s="0" t="n"/>
      <c r="XG19" s="0" t="n"/>
      <c r="XH19" s="0" t="n"/>
      <c r="XI19" s="0" t="n"/>
      <c r="XJ19" s="0" t="n"/>
      <c r="XK19" s="0" t="n"/>
      <c r="XL19" s="0" t="n"/>
      <c r="XM19" s="0" t="n"/>
      <c r="XN19" s="0" t="n"/>
      <c r="XO19" s="0" t="n"/>
      <c r="XP19" s="0" t="n"/>
      <c r="XQ19" s="0" t="n"/>
      <c r="XR19" s="0" t="n"/>
      <c r="XS19" s="0" t="n"/>
      <c r="XT19" s="0" t="n"/>
      <c r="XU19" s="0" t="n"/>
      <c r="XV19" s="0" t="n"/>
      <c r="XW19" s="0" t="n"/>
      <c r="XX19" s="0" t="n"/>
      <c r="XY19" s="0" t="n"/>
      <c r="XZ19" s="0" t="n"/>
      <c r="YA19" s="0" t="n"/>
      <c r="YB19" s="0" t="n"/>
      <c r="YC19" s="0" t="n"/>
      <c r="YD19" s="0" t="n"/>
      <c r="YE19" s="0" t="n"/>
      <c r="YF19" s="0" t="n"/>
      <c r="YG19" s="0" t="n"/>
      <c r="YH19" s="0" t="n"/>
      <c r="YI19" s="0" t="n"/>
      <c r="YJ19" s="0" t="n"/>
      <c r="YK19" s="0" t="n"/>
      <c r="YL19" s="0" t="n"/>
      <c r="YM19" s="0" t="n"/>
      <c r="YN19" s="0" t="n"/>
      <c r="YO19" s="0" t="n"/>
      <c r="YP19" s="0" t="n"/>
      <c r="YQ19" s="0" t="n"/>
      <c r="YR19" s="0" t="n"/>
      <c r="YS19" s="0" t="n"/>
      <c r="YT19" s="0" t="n"/>
      <c r="YU19" s="0" t="n"/>
      <c r="YV19" s="0" t="n"/>
      <c r="YW19" s="0" t="n"/>
      <c r="YX19" s="0" t="n"/>
      <c r="YY19" s="0" t="n"/>
      <c r="YZ19" s="0" t="n"/>
      <c r="ZA19" s="0" t="n"/>
      <c r="ZB19" s="0" t="n"/>
      <c r="ZC19" s="0" t="n"/>
      <c r="ZD19" s="0" t="n"/>
      <c r="ZE19" s="0" t="n"/>
      <c r="ZF19" s="0" t="n"/>
      <c r="ZG19" s="0" t="n"/>
      <c r="ZH19" s="0" t="n"/>
      <c r="ZI19" s="0" t="n"/>
      <c r="ZJ19" s="0" t="n"/>
      <c r="ZK19" s="0" t="n"/>
      <c r="ZL19" s="0" t="n"/>
      <c r="ZM19" s="0" t="n"/>
      <c r="ZN19" s="0" t="n"/>
      <c r="ZO19" s="0" t="n"/>
      <c r="ZP19" s="0" t="n"/>
      <c r="ZQ19" s="0" t="n"/>
      <c r="ZR19" s="0" t="n"/>
      <c r="ZS19" s="0" t="n"/>
      <c r="ZT19" s="0" t="n"/>
      <c r="ZU19" s="0" t="n"/>
      <c r="ZV19" s="0" t="n"/>
      <c r="ZW19" s="0" t="n"/>
      <c r="ZX19" s="0" t="n"/>
      <c r="ZY19" s="0" t="n"/>
      <c r="ZZ19" s="0" t="n"/>
      <c r="AAA19" s="0" t="n"/>
      <c r="AAB19" s="0" t="n"/>
      <c r="AAC19" s="0" t="n"/>
      <c r="AAD19" s="0" t="n"/>
      <c r="AAE19" s="0" t="n"/>
      <c r="AAF19" s="0" t="n"/>
      <c r="AAG19" s="0" t="n"/>
      <c r="AAH19" s="0" t="n"/>
      <c r="AAI19" s="0" t="n"/>
      <c r="AAJ19" s="0" t="n"/>
      <c r="AAK19" s="0" t="n"/>
      <c r="AAL19" s="0" t="n"/>
      <c r="AAM19" s="0" t="n"/>
      <c r="AAN19" s="0" t="n"/>
      <c r="AAO19" s="0" t="n"/>
      <c r="AAP19" s="0" t="n"/>
      <c r="AAQ19" s="0" t="n"/>
      <c r="AAR19" s="0" t="n"/>
      <c r="AAS19" s="0" t="n"/>
      <c r="AAT19" s="0" t="n"/>
      <c r="AAU19" s="0" t="n"/>
      <c r="AAV19" s="0" t="n"/>
      <c r="AAW19" s="0" t="n"/>
      <c r="AAX19" s="0" t="n"/>
      <c r="AAY19" s="0" t="n"/>
      <c r="AAZ19" s="0" t="n"/>
      <c r="ABA19" s="0" t="n"/>
      <c r="ABB19" s="0" t="n"/>
      <c r="ABC19" s="0" t="n"/>
      <c r="ABD19" s="0" t="n"/>
      <c r="ABE19" s="0" t="n"/>
      <c r="ABF19" s="0" t="n"/>
      <c r="ABG19" s="0" t="n"/>
      <c r="ABH19" s="0" t="n"/>
      <c r="ABI19" s="0" t="n"/>
      <c r="ABJ19" s="0" t="n"/>
      <c r="ABK19" s="0" t="n"/>
      <c r="ABL19" s="0" t="n"/>
      <c r="ABM19" s="0" t="n"/>
      <c r="ABN19" s="0" t="n"/>
      <c r="ABO19" s="0" t="n"/>
      <c r="ABP19" s="0" t="n"/>
      <c r="ABQ19" s="0" t="n"/>
      <c r="ABR19" s="0" t="n"/>
      <c r="ABS19" s="0" t="n"/>
      <c r="ABT19" s="0" t="n"/>
      <c r="ABU19" s="0" t="n"/>
      <c r="ABV19" s="0" t="n"/>
      <c r="ABW19" s="0" t="n"/>
      <c r="ABX19" s="0" t="n"/>
      <c r="ABY19" s="0" t="n"/>
      <c r="ABZ19" s="0" t="n"/>
      <c r="ACA19" s="0" t="n"/>
      <c r="ACB19" s="0" t="n"/>
      <c r="ACC19" s="0" t="n"/>
      <c r="ACD19" s="0" t="n"/>
      <c r="ACE19" s="0" t="n"/>
      <c r="ACF19" s="0" t="n"/>
      <c r="ACG19" s="0" t="n"/>
      <c r="ACH19" s="0" t="n"/>
      <c r="ACI19" s="0" t="n"/>
      <c r="ACJ19" s="0" t="n"/>
      <c r="ACK19" s="0" t="n"/>
      <c r="ACL19" s="0" t="n"/>
      <c r="ACM19" s="0" t="n"/>
      <c r="ACN19" s="0" t="n"/>
      <c r="ACO19" s="0" t="n"/>
      <c r="ACP19" s="0" t="n"/>
      <c r="ACQ19" s="0" t="n"/>
      <c r="ACR19" s="0" t="n"/>
      <c r="ACS19" s="0" t="n"/>
      <c r="ACT19" s="0" t="n"/>
      <c r="ACU19" s="0" t="n"/>
      <c r="ACV19" s="0" t="n"/>
      <c r="ACW19" s="0" t="n"/>
      <c r="ACX19" s="0" t="n"/>
      <c r="ACY19" s="0" t="n"/>
      <c r="ACZ19" s="0" t="n"/>
      <c r="ADA19" s="0" t="n"/>
      <c r="ADB19" s="0" t="n"/>
      <c r="ADC19" s="0" t="n"/>
      <c r="ADD19" s="0" t="n"/>
      <c r="ADE19" s="0" t="n"/>
      <c r="ADF19" s="0" t="n"/>
      <c r="ADG19" s="0" t="n"/>
      <c r="ADH19" s="0" t="n"/>
      <c r="ADI19" s="0" t="n"/>
      <c r="ADJ19" s="0" t="n"/>
      <c r="ADK19" s="0" t="n"/>
      <c r="ADL19" s="0" t="n"/>
      <c r="ADM19" s="0" t="n"/>
      <c r="ADN19" s="0" t="n"/>
      <c r="ADO19" s="0" t="n"/>
      <c r="ADP19" s="0" t="n"/>
      <c r="ADQ19" s="0" t="n"/>
      <c r="ADR19" s="0" t="n"/>
      <c r="ADS19" s="0" t="n"/>
      <c r="ADT19" s="0" t="n"/>
      <c r="ADU19" s="0" t="n"/>
      <c r="ADV19" s="0" t="n"/>
      <c r="ADW19" s="0" t="n"/>
      <c r="ADX19" s="0" t="n"/>
      <c r="ADY19" s="0" t="n"/>
      <c r="ADZ19" s="0" t="n"/>
      <c r="AEA19" s="0" t="n"/>
      <c r="AEB19" s="0" t="n"/>
      <c r="AEC19" s="0" t="n"/>
      <c r="AED19" s="0" t="n"/>
      <c r="AEE19" s="0" t="n"/>
      <c r="AEF19" s="0" t="n"/>
      <c r="AEG19" s="0" t="n"/>
      <c r="AEH19" s="0" t="n"/>
      <c r="AEI19" s="0" t="n"/>
      <c r="AEJ19" s="0" t="n"/>
      <c r="AEK19" s="0" t="n"/>
      <c r="AEL19" s="0" t="n"/>
      <c r="AEM19" s="0" t="n"/>
      <c r="AEN19" s="0" t="n"/>
      <c r="AEO19" s="0" t="n"/>
      <c r="AEP19" s="0" t="n"/>
      <c r="AEQ19" s="0" t="n"/>
      <c r="AER19" s="0" t="n"/>
      <c r="AES19" s="0" t="n"/>
      <c r="AET19" s="0" t="n"/>
      <c r="AEU19" s="0" t="n"/>
      <c r="AEV19" s="0" t="n"/>
      <c r="AEW19" s="0" t="n"/>
      <c r="AEX19" s="0" t="n"/>
      <c r="AEY19" s="0" t="n"/>
      <c r="AEZ19" s="0" t="n"/>
      <c r="AFA19" s="0" t="n"/>
      <c r="AFB19" s="0" t="n"/>
      <c r="AFC19" s="0" t="n"/>
      <c r="AFD19" s="0" t="n"/>
      <c r="AFE19" s="0" t="n"/>
      <c r="AFF19" s="0" t="n"/>
      <c r="AFG19" s="0" t="n"/>
      <c r="AFH19" s="0" t="n"/>
      <c r="AFI19" s="0" t="n"/>
      <c r="AFJ19" s="0" t="n"/>
      <c r="AFK19" s="0" t="n"/>
      <c r="AFL19" s="0" t="n"/>
      <c r="AFM19" s="0" t="n"/>
      <c r="AFN19" s="0" t="n"/>
      <c r="AFO19" s="0" t="n"/>
      <c r="AFP19" s="0" t="n"/>
      <c r="AFQ19" s="0" t="n"/>
      <c r="AFR19" s="0" t="n"/>
      <c r="AFS19" s="0" t="n"/>
      <c r="AFT19" s="0" t="n"/>
      <c r="AFU19" s="0" t="n"/>
      <c r="AFV19" s="0" t="n"/>
      <c r="AFW19" s="0" t="n"/>
      <c r="AFX19" s="0" t="n"/>
      <c r="AFY19" s="0" t="n"/>
      <c r="AFZ19" s="0" t="n"/>
      <c r="AGA19" s="0" t="n"/>
      <c r="AGB19" s="0" t="n"/>
      <c r="AGC19" s="0" t="n"/>
      <c r="AGD19" s="0" t="n"/>
      <c r="AGE19" s="0" t="n"/>
      <c r="AGF19" s="0" t="n"/>
      <c r="AGG19" s="0" t="n"/>
      <c r="AGH19" s="0" t="n"/>
      <c r="AGI19" s="0" t="n"/>
      <c r="AGJ19" s="0" t="n"/>
      <c r="AGK19" s="0" t="n"/>
      <c r="AGL19" s="0" t="n"/>
      <c r="AGM19" s="0" t="n"/>
      <c r="AGN19" s="0" t="n"/>
      <c r="AGO19" s="0" t="n"/>
      <c r="AGP19" s="0" t="n"/>
      <c r="AGQ19" s="0" t="n"/>
      <c r="AGR19" s="0" t="n"/>
      <c r="AGS19" s="0" t="n"/>
      <c r="AGT19" s="0" t="n"/>
      <c r="AGU19" s="0" t="n"/>
      <c r="AGV19" s="0" t="n"/>
      <c r="AGW19" s="0" t="n"/>
      <c r="AGX19" s="0" t="n"/>
      <c r="AGY19" s="0" t="n"/>
      <c r="AGZ19" s="0" t="n"/>
      <c r="AHA19" s="0" t="n"/>
      <c r="AHB19" s="0" t="n"/>
      <c r="AHC19" s="0" t="n"/>
      <c r="AHD19" s="0" t="n"/>
      <c r="AHE19" s="0" t="n"/>
      <c r="AHF19" s="0" t="n"/>
      <c r="AHG19" s="0" t="n"/>
      <c r="AHH19" s="0" t="n"/>
      <c r="AHI19" s="0" t="n"/>
      <c r="AHJ19" s="0" t="n"/>
      <c r="AHK19" s="0" t="n"/>
      <c r="AHL19" s="0" t="n"/>
      <c r="AHM19" s="0" t="n"/>
      <c r="AHN19" s="0" t="n"/>
      <c r="AHO19" s="0" t="n"/>
      <c r="AHP19" s="0" t="n"/>
      <c r="AHQ19" s="0" t="n"/>
      <c r="AHR19" s="0" t="n"/>
      <c r="AHS19" s="0" t="n"/>
      <c r="AHT19" s="0" t="n"/>
      <c r="AHU19" s="0" t="n"/>
      <c r="AHV19" s="0" t="n"/>
      <c r="AHW19" s="0" t="n"/>
      <c r="AHX19" s="0" t="n"/>
      <c r="AHY19" s="0" t="n"/>
      <c r="AHZ19" s="0" t="n"/>
      <c r="AIA19" s="0" t="n"/>
      <c r="AIB19" s="0" t="n"/>
      <c r="AIC19" s="0" t="n"/>
      <c r="AID19" s="0" t="n"/>
      <c r="AIE19" s="0" t="n"/>
      <c r="AIF19" s="0" t="n"/>
      <c r="AIG19" s="0" t="n"/>
      <c r="AIH19" s="0" t="n"/>
      <c r="AII19" s="0" t="n"/>
      <c r="AIJ19" s="0" t="n"/>
      <c r="AIK19" s="0" t="n"/>
      <c r="AIL19" s="0" t="n"/>
      <c r="AIM19" s="0" t="n"/>
      <c r="AIN19" s="0" t="n"/>
      <c r="AIO19" s="0" t="n"/>
      <c r="AIP19" s="0" t="n"/>
      <c r="AIQ19" s="0" t="n"/>
      <c r="AIR19" s="0" t="n"/>
      <c r="AIS19" s="0" t="n"/>
      <c r="AIT19" s="0" t="n"/>
      <c r="AIU19" s="0" t="n"/>
      <c r="AIV19" s="0" t="n"/>
      <c r="AIW19" s="0" t="n"/>
      <c r="AIX19" s="0" t="n"/>
      <c r="AIY19" s="0" t="n"/>
      <c r="AIZ19" s="0" t="n"/>
      <c r="AJA19" s="0" t="n"/>
      <c r="AJB19" s="0" t="n"/>
      <c r="AJC19" s="0" t="n"/>
      <c r="AJD19" s="0" t="n"/>
      <c r="AJE19" s="0" t="n"/>
      <c r="AJF19" s="0" t="n"/>
      <c r="AJG19" s="0" t="n"/>
      <c r="AJH19" s="0" t="n"/>
      <c r="AJI19" s="0" t="n"/>
      <c r="AJJ19" s="0" t="n"/>
      <c r="AJK19" s="0" t="n"/>
      <c r="AJL19" s="0" t="n"/>
      <c r="AJM19" s="0" t="n"/>
      <c r="AJN19" s="0" t="n"/>
      <c r="AJO19" s="0" t="n"/>
      <c r="AJP19" s="0" t="n"/>
      <c r="AJQ19" s="0" t="n"/>
      <c r="AJR19" s="0" t="n"/>
      <c r="AJS19" s="0" t="n"/>
      <c r="AJT19" s="0" t="n"/>
      <c r="AJU19" s="0" t="n"/>
      <c r="AJV19" s="0" t="n"/>
      <c r="AJW19" s="0" t="n"/>
      <c r="AJX19" s="0" t="n"/>
      <c r="AJY19" s="0" t="n"/>
      <c r="AJZ19" s="0" t="n"/>
      <c r="AKA19" s="0" t="n"/>
      <c r="AKB19" s="0" t="n"/>
      <c r="AKC19" s="0" t="n"/>
      <c r="AKD19" s="0" t="n"/>
      <c r="AKE19" s="0" t="n"/>
      <c r="AKF19" s="0" t="n"/>
      <c r="AKG19" s="0" t="n"/>
      <c r="AKH19" s="0" t="n"/>
      <c r="AKI19" s="0" t="n"/>
      <c r="AKJ19" s="0" t="n"/>
      <c r="AKK19" s="0" t="n"/>
      <c r="AKL19" s="0" t="n"/>
      <c r="AKM19" s="0" t="n"/>
      <c r="AKN19" s="0" t="n"/>
      <c r="AKO19" s="0" t="n"/>
      <c r="AKP19" s="0" t="n"/>
      <c r="AKQ19" s="0" t="n"/>
      <c r="AKR19" s="0" t="n"/>
      <c r="AKS19" s="0" t="n"/>
      <c r="AKT19" s="0" t="n"/>
      <c r="AKU19" s="0" t="n"/>
      <c r="AKV19" s="0" t="n"/>
      <c r="AKW19" s="0" t="n"/>
      <c r="AKX19" s="0" t="n"/>
      <c r="AKY19" s="0" t="n"/>
      <c r="AKZ19" s="0" t="n"/>
      <c r="ALA19" s="0" t="n"/>
      <c r="ALB19" s="0" t="n"/>
      <c r="ALC19" s="0" t="n"/>
      <c r="ALD19" s="0" t="n"/>
      <c r="ALE19" s="0" t="n"/>
      <c r="ALF19" s="0" t="n"/>
      <c r="ALG19" s="0" t="n"/>
      <c r="ALH19" s="0" t="n"/>
      <c r="ALI19" s="0" t="n"/>
      <c r="ALJ19" s="0" t="n"/>
      <c r="ALK19" s="0" t="n"/>
      <c r="ALL19" s="0" t="n"/>
      <c r="ALM19" s="0" t="n"/>
      <c r="ALN19" s="0" t="n"/>
      <c r="ALO19" s="0" t="n"/>
      <c r="ALP19" s="0" t="n"/>
      <c r="ALQ19" s="0" t="n"/>
      <c r="ALR19" s="0" t="n"/>
      <c r="ALS19" s="0" t="n"/>
      <c r="ALT19" s="0" t="n"/>
      <c r="ALU19" s="0" t="n"/>
      <c r="ALV19" s="0" t="n"/>
      <c r="ALW19" s="0" t="n"/>
      <c r="ALX19" s="0" t="n"/>
      <c r="ALY19" s="0" t="n"/>
      <c r="ALZ19" s="0" t="n"/>
      <c r="AMA19" s="0" t="n"/>
      <c r="AMB19" s="0" t="n"/>
      <c r="AMC19" s="0" t="n"/>
      <c r="AMD19" s="0" t="n"/>
      <c r="AME19" s="0" t="n"/>
      <c r="AMF19" s="0" t="n"/>
      <c r="AMG19" s="0" t="n"/>
      <c r="AMH19" s="0" t="n"/>
      <c r="AMI19" s="0" t="n"/>
      <c r="AMJ19" s="0" t="n"/>
      <c r="AMK19" s="0" t="n"/>
    </row>
    <row outlineLevel="0" r="20">
      <c r="A20" s="81" t="s">
        <v>476</v>
      </c>
      <c r="B20" s="165" t="n">
        <v>112.2</v>
      </c>
      <c r="C20" s="165" t="n">
        <v>303.51</v>
      </c>
      <c r="D20" s="165" t="n">
        <v>113.31</v>
      </c>
      <c r="E20" s="165" t="n">
        <v>529.02</v>
      </c>
      <c r="K20" s="0" t="n"/>
      <c r="L20" s="0" t="n"/>
      <c r="M20" s="0" t="n"/>
      <c r="N20" s="0" t="n"/>
      <c r="O20" s="0" t="n"/>
      <c r="P20" s="0" t="n"/>
      <c r="Q20" s="0" t="n"/>
      <c r="R20" s="0" t="n"/>
      <c r="S20" s="0" t="n"/>
      <c r="T20" s="0" t="n"/>
      <c r="U20" s="0" t="n"/>
      <c r="V20" s="0" t="n"/>
      <c r="W20" s="0" t="n"/>
      <c r="X20" s="0" t="n"/>
      <c r="Y20" s="0" t="n"/>
      <c r="Z20" s="0" t="n"/>
      <c r="AA20" s="0" t="n"/>
      <c r="AB20" s="0" t="n"/>
      <c r="AC20" s="0" t="n"/>
      <c r="AD20" s="0" t="n"/>
      <c r="AE20" s="0" t="n"/>
      <c r="AF20" s="0" t="n"/>
      <c r="AG20" s="0" t="n"/>
      <c r="AH20" s="0" t="n"/>
      <c r="AI20" s="0" t="n"/>
      <c r="AJ20" s="0" t="n"/>
      <c r="AK20" s="0" t="n"/>
      <c r="AL20" s="0" t="n"/>
      <c r="AM20" s="0" t="n"/>
      <c r="AN20" s="0" t="n"/>
      <c r="AO20" s="0" t="n"/>
      <c r="AP20" s="0" t="n"/>
      <c r="AQ20" s="0" t="n"/>
      <c r="AR20" s="0" t="n"/>
      <c r="AS20" s="0" t="n"/>
      <c r="AT20" s="0" t="n"/>
      <c r="AU20" s="0" t="n"/>
      <c r="AV20" s="0" t="n"/>
      <c r="AW20" s="0" t="n"/>
      <c r="AX20" s="0" t="n"/>
      <c r="AY20" s="0" t="n"/>
      <c r="AZ20" s="0" t="n"/>
      <c r="BA20" s="0" t="n"/>
      <c r="BB20" s="0" t="n"/>
      <c r="BC20" s="0" t="n"/>
      <c r="BD20" s="0" t="n"/>
      <c r="BE20" s="0" t="n"/>
      <c r="BF20" s="0" t="n"/>
      <c r="BG20" s="0" t="n"/>
      <c r="BH20" s="0" t="n"/>
      <c r="BI20" s="0" t="n"/>
      <c r="BJ20" s="0" t="n"/>
      <c r="BK20" s="0" t="n"/>
      <c r="BL20" s="0" t="n"/>
      <c r="BM20" s="0" t="n"/>
      <c r="BN20" s="0" t="n"/>
      <c r="BO20" s="0" t="n"/>
      <c r="BP20" s="0" t="n"/>
      <c r="BQ20" s="0" t="n"/>
      <c r="BR20" s="0" t="n"/>
      <c r="BS20" s="0" t="n"/>
      <c r="BT20" s="0" t="n"/>
      <c r="BU20" s="0" t="n"/>
      <c r="BV20" s="0" t="n"/>
      <c r="BW20" s="0" t="n"/>
      <c r="BX20" s="0" t="n"/>
      <c r="BY20" s="0" t="n"/>
      <c r="BZ20" s="0" t="n"/>
      <c r="CA20" s="0" t="n"/>
      <c r="CB20" s="0" t="n"/>
      <c r="CC20" s="0" t="n"/>
      <c r="CD20" s="0" t="n"/>
      <c r="CE20" s="0" t="n"/>
      <c r="CF20" s="0" t="n"/>
      <c r="CG20" s="0" t="n"/>
      <c r="CH20" s="0" t="n"/>
      <c r="CI20" s="0" t="n"/>
      <c r="CJ20" s="0" t="n"/>
      <c r="CK20" s="0" t="n"/>
      <c r="CL20" s="0" t="n"/>
      <c r="CM20" s="0" t="n"/>
      <c r="CN20" s="0" t="n"/>
      <c r="CO20" s="0" t="n"/>
      <c r="CP20" s="0" t="n"/>
      <c r="CQ20" s="0" t="n"/>
      <c r="CR20" s="0" t="n"/>
      <c r="CS20" s="0" t="n"/>
      <c r="CT20" s="0" t="n"/>
      <c r="CU20" s="0" t="n"/>
      <c r="CV20" s="0" t="n"/>
      <c r="CW20" s="0" t="n"/>
      <c r="CX20" s="0" t="n"/>
      <c r="CY20" s="0" t="n"/>
      <c r="CZ20" s="0" t="n"/>
      <c r="DA20" s="0" t="n"/>
      <c r="DB20" s="0" t="n"/>
      <c r="DC20" s="0" t="n"/>
      <c r="DD20" s="0" t="n"/>
      <c r="DE20" s="0" t="n"/>
      <c r="DF20" s="0" t="n"/>
      <c r="DG20" s="0" t="n"/>
      <c r="DH20" s="0" t="n"/>
      <c r="DI20" s="0" t="n"/>
      <c r="DJ20" s="0" t="n"/>
      <c r="DK20" s="0" t="n"/>
      <c r="DL20" s="0" t="n"/>
      <c r="DM20" s="0" t="n"/>
      <c r="DN20" s="0" t="n"/>
      <c r="DO20" s="0" t="n"/>
      <c r="DP20" s="0" t="n"/>
      <c r="DQ20" s="0" t="n"/>
      <c r="DR20" s="0" t="n"/>
      <c r="DS20" s="0" t="n"/>
      <c r="DT20" s="0" t="n"/>
      <c r="DU20" s="0" t="n"/>
      <c r="DV20" s="0" t="n"/>
      <c r="DW20" s="0" t="n"/>
      <c r="DX20" s="0" t="n"/>
      <c r="DY20" s="0" t="n"/>
      <c r="DZ20" s="0" t="n"/>
      <c r="EA20" s="0" t="n"/>
      <c r="EB20" s="0" t="n"/>
      <c r="EC20" s="0" t="n"/>
      <c r="ED20" s="0" t="n"/>
      <c r="EE20" s="0" t="n"/>
      <c r="EF20" s="0" t="n"/>
      <c r="EG20" s="0" t="n"/>
      <c r="EH20" s="0" t="n"/>
      <c r="EI20" s="0" t="n"/>
      <c r="EJ20" s="0" t="n"/>
      <c r="EK20" s="0" t="n"/>
      <c r="EL20" s="0" t="n"/>
      <c r="EM20" s="0" t="n"/>
      <c r="EN20" s="0" t="n"/>
      <c r="EO20" s="0" t="n"/>
      <c r="EP20" s="0" t="n"/>
      <c r="EQ20" s="0" t="n"/>
      <c r="ER20" s="0" t="n"/>
      <c r="ES20" s="0" t="n"/>
      <c r="ET20" s="0" t="n"/>
      <c r="EU20" s="0" t="n"/>
      <c r="EV20" s="0" t="n"/>
      <c r="EW20" s="0" t="n"/>
      <c r="EX20" s="0" t="n"/>
      <c r="EY20" s="0" t="n"/>
      <c r="EZ20" s="0" t="n"/>
      <c r="FA20" s="0" t="n"/>
      <c r="FB20" s="0" t="n"/>
      <c r="FC20" s="0" t="n"/>
      <c r="FD20" s="0" t="n"/>
      <c r="FE20" s="0" t="n"/>
      <c r="FF20" s="0" t="n"/>
      <c r="FG20" s="0" t="n"/>
      <c r="FH20" s="0" t="n"/>
      <c r="FI20" s="0" t="n"/>
      <c r="FJ20" s="0" t="n"/>
      <c r="FK20" s="0" t="n"/>
      <c r="FL20" s="0" t="n"/>
      <c r="FM20" s="0" t="n"/>
      <c r="FN20" s="0" t="n"/>
      <c r="FO20" s="0" t="n"/>
      <c r="FP20" s="0" t="n"/>
      <c r="FQ20" s="0" t="n"/>
      <c r="FR20" s="0" t="n"/>
      <c r="FS20" s="0" t="n"/>
      <c r="FT20" s="0" t="n"/>
      <c r="FU20" s="0" t="n"/>
      <c r="FV20" s="0" t="n"/>
      <c r="FW20" s="0" t="n"/>
      <c r="FX20" s="0" t="n"/>
      <c r="FY20" s="0" t="n"/>
      <c r="FZ20" s="0" t="n"/>
      <c r="GA20" s="0" t="n"/>
      <c r="GB20" s="0" t="n"/>
      <c r="GC20" s="0" t="n"/>
      <c r="GD20" s="0" t="n"/>
      <c r="GE20" s="0" t="n"/>
      <c r="GF20" s="0" t="n"/>
      <c r="GG20" s="0" t="n"/>
      <c r="GH20" s="0" t="n"/>
      <c r="GI20" s="0" t="n"/>
      <c r="GJ20" s="0" t="n"/>
      <c r="GK20" s="0" t="n"/>
      <c r="GL20" s="0" t="n"/>
      <c r="GM20" s="0" t="n"/>
      <c r="GN20" s="0" t="n"/>
      <c r="GO20" s="0" t="n"/>
      <c r="GP20" s="0" t="n"/>
      <c r="GQ20" s="0" t="n"/>
      <c r="GR20" s="0" t="n"/>
      <c r="GS20" s="0" t="n"/>
      <c r="GT20" s="0" t="n"/>
      <c r="GU20" s="0" t="n"/>
      <c r="GV20" s="0" t="n"/>
      <c r="GW20" s="0" t="n"/>
      <c r="GX20" s="0" t="n"/>
      <c r="GY20" s="0" t="n"/>
      <c r="GZ20" s="0" t="n"/>
      <c r="HA20" s="0" t="n"/>
      <c r="HB20" s="0" t="n"/>
      <c r="HC20" s="0" t="n"/>
      <c r="HD20" s="0" t="n"/>
      <c r="HE20" s="0" t="n"/>
      <c r="HF20" s="0" t="n"/>
      <c r="HG20" s="0" t="n"/>
      <c r="HH20" s="0" t="n"/>
      <c r="HI20" s="0" t="n"/>
      <c r="HJ20" s="0" t="n"/>
      <c r="HK20" s="0" t="n"/>
      <c r="HL20" s="0" t="n"/>
      <c r="HM20" s="0" t="n"/>
      <c r="HN20" s="0" t="n"/>
      <c r="HO20" s="0" t="n"/>
      <c r="HP20" s="0" t="n"/>
      <c r="HQ20" s="0" t="n"/>
      <c r="HR20" s="0" t="n"/>
      <c r="HS20" s="0" t="n"/>
      <c r="HT20" s="0" t="n"/>
      <c r="HU20" s="0" t="n"/>
      <c r="HV20" s="0" t="n"/>
      <c r="HW20" s="0" t="n"/>
      <c r="HX20" s="0" t="n"/>
      <c r="HY20" s="0" t="n"/>
      <c r="HZ20" s="0" t="n"/>
      <c r="IA20" s="0" t="n"/>
      <c r="IB20" s="0" t="n"/>
      <c r="IC20" s="0" t="n"/>
      <c r="ID20" s="0" t="n"/>
      <c r="IE20" s="0" t="n"/>
      <c r="IF20" s="0" t="n"/>
      <c r="IG20" s="0" t="n"/>
      <c r="IH20" s="0" t="n"/>
      <c r="II20" s="0" t="n"/>
      <c r="IJ20" s="0" t="n"/>
      <c r="IK20" s="0" t="n"/>
      <c r="IL20" s="0" t="n"/>
      <c r="IM20" s="0" t="n"/>
      <c r="IN20" s="0" t="n"/>
      <c r="IO20" s="0" t="n"/>
      <c r="IP20" s="0" t="n"/>
      <c r="IQ20" s="0" t="n"/>
      <c r="IR20" s="0" t="n"/>
      <c r="IS20" s="0" t="n"/>
      <c r="IT20" s="0" t="n"/>
      <c r="IU20" s="0" t="n"/>
      <c r="IV20" s="0" t="n"/>
      <c r="IW20" s="0" t="n"/>
      <c r="IX20" s="0" t="n"/>
      <c r="IY20" s="0" t="n"/>
      <c r="IZ20" s="0" t="n"/>
      <c r="JA20" s="0" t="n"/>
      <c r="JB20" s="0" t="n"/>
      <c r="JC20" s="0" t="n"/>
      <c r="JD20" s="0" t="n"/>
      <c r="JE20" s="0" t="n"/>
      <c r="JF20" s="0" t="n"/>
      <c r="JG20" s="0" t="n"/>
      <c r="JH20" s="0" t="n"/>
      <c r="JI20" s="0" t="n"/>
      <c r="JJ20" s="0" t="n"/>
      <c r="JK20" s="0" t="n"/>
      <c r="JL20" s="0" t="n"/>
      <c r="JM20" s="0" t="n"/>
      <c r="JN20" s="0" t="n"/>
      <c r="JO20" s="0" t="n"/>
      <c r="JP20" s="0" t="n"/>
      <c r="JQ20" s="0" t="n"/>
      <c r="JR20" s="0" t="n"/>
      <c r="JS20" s="0" t="n"/>
      <c r="JT20" s="0" t="n"/>
      <c r="JU20" s="0" t="n"/>
      <c r="JV20" s="0" t="n"/>
      <c r="JW20" s="0" t="n"/>
      <c r="JX20" s="0" t="n"/>
      <c r="JY20" s="0" t="n"/>
      <c r="JZ20" s="0" t="n"/>
      <c r="KA20" s="0" t="n"/>
      <c r="KB20" s="0" t="n"/>
      <c r="KC20" s="0" t="n"/>
      <c r="KD20" s="0" t="n"/>
      <c r="KE20" s="0" t="n"/>
      <c r="KF20" s="0" t="n"/>
      <c r="KG20" s="0" t="n"/>
      <c r="KH20" s="0" t="n"/>
      <c r="KI20" s="0" t="n"/>
      <c r="KJ20" s="0" t="n"/>
      <c r="KK20" s="0" t="n"/>
      <c r="KL20" s="0" t="n"/>
      <c r="KM20" s="0" t="n"/>
      <c r="KN20" s="0" t="n"/>
      <c r="KO20" s="0" t="n"/>
      <c r="KP20" s="0" t="n"/>
      <c r="KQ20" s="0" t="n"/>
      <c r="KR20" s="0" t="n"/>
      <c r="KS20" s="0" t="n"/>
      <c r="KT20" s="0" t="n"/>
      <c r="KU20" s="0" t="n"/>
      <c r="KV20" s="0" t="n"/>
      <c r="KW20" s="0" t="n"/>
      <c r="KX20" s="0" t="n"/>
      <c r="KY20" s="0" t="n"/>
      <c r="KZ20" s="0" t="n"/>
      <c r="LA20" s="0" t="n"/>
      <c r="LB20" s="0" t="n"/>
      <c r="LC20" s="0" t="n"/>
      <c r="LD20" s="0" t="n"/>
      <c r="LE20" s="0" t="n"/>
      <c r="LF20" s="0" t="n"/>
      <c r="LG20" s="0" t="n"/>
      <c r="LH20" s="0" t="n"/>
      <c r="LI20" s="0" t="n"/>
      <c r="LJ20" s="0" t="n"/>
      <c r="LK20" s="0" t="n"/>
      <c r="LL20" s="0" t="n"/>
      <c r="LM20" s="0" t="n"/>
      <c r="LN20" s="0" t="n"/>
      <c r="LO20" s="0" t="n"/>
      <c r="LP20" s="0" t="n"/>
      <c r="LQ20" s="0" t="n"/>
      <c r="LR20" s="0" t="n"/>
      <c r="LS20" s="0" t="n"/>
      <c r="LT20" s="0" t="n"/>
      <c r="LU20" s="0" t="n"/>
      <c r="LV20" s="0" t="n"/>
      <c r="LW20" s="0" t="n"/>
      <c r="LX20" s="0" t="n"/>
      <c r="LY20" s="0" t="n"/>
      <c r="LZ20" s="0" t="n"/>
      <c r="MA20" s="0" t="n"/>
      <c r="MB20" s="0" t="n"/>
      <c r="MC20" s="0" t="n"/>
      <c r="MD20" s="0" t="n"/>
      <c r="ME20" s="0" t="n"/>
      <c r="MF20" s="0" t="n"/>
      <c r="MG20" s="0" t="n"/>
      <c r="MH20" s="0" t="n"/>
      <c r="MI20" s="0" t="n"/>
      <c r="MJ20" s="0" t="n"/>
      <c r="MK20" s="0" t="n"/>
      <c r="ML20" s="0" t="n"/>
      <c r="MM20" s="0" t="n"/>
      <c r="MN20" s="0" t="n"/>
      <c r="MO20" s="0" t="n"/>
      <c r="MP20" s="0" t="n"/>
      <c r="MQ20" s="0" t="n"/>
      <c r="MR20" s="0" t="n"/>
      <c r="MS20" s="0" t="n"/>
      <c r="MT20" s="0" t="n"/>
      <c r="MU20" s="0" t="n"/>
      <c r="MV20" s="0" t="n"/>
      <c r="MW20" s="0" t="n"/>
      <c r="MX20" s="0" t="n"/>
      <c r="MY20" s="0" t="n"/>
      <c r="MZ20" s="0" t="n"/>
      <c r="NA20" s="0" t="n"/>
      <c r="NB20" s="0" t="n"/>
      <c r="NC20" s="0" t="n"/>
      <c r="ND20" s="0" t="n"/>
      <c r="NE20" s="0" t="n"/>
      <c r="NF20" s="0" t="n"/>
      <c r="NG20" s="0" t="n"/>
      <c r="NH20" s="0" t="n"/>
      <c r="NI20" s="0" t="n"/>
      <c r="NJ20" s="0" t="n"/>
      <c r="NK20" s="0" t="n"/>
      <c r="NL20" s="0" t="n"/>
      <c r="NM20" s="0" t="n"/>
      <c r="NN20" s="0" t="n"/>
      <c r="NO20" s="0" t="n"/>
      <c r="NP20" s="0" t="n"/>
      <c r="NQ20" s="0" t="n"/>
      <c r="NR20" s="0" t="n"/>
      <c r="NS20" s="0" t="n"/>
      <c r="NT20" s="0" t="n"/>
      <c r="NU20" s="0" t="n"/>
      <c r="NV20" s="0" t="n"/>
      <c r="NW20" s="0" t="n"/>
      <c r="NX20" s="0" t="n"/>
      <c r="NY20" s="0" t="n"/>
      <c r="NZ20" s="0" t="n"/>
      <c r="OA20" s="0" t="n"/>
      <c r="OB20" s="0" t="n"/>
      <c r="OC20" s="0" t="n"/>
      <c r="OD20" s="0" t="n"/>
      <c r="OE20" s="0" t="n"/>
      <c r="OF20" s="0" t="n"/>
      <c r="OG20" s="0" t="n"/>
      <c r="OH20" s="0" t="n"/>
      <c r="OI20" s="0" t="n"/>
      <c r="OJ20" s="0" t="n"/>
      <c r="OK20" s="0" t="n"/>
      <c r="OL20" s="0" t="n"/>
      <c r="OM20" s="0" t="n"/>
      <c r="ON20" s="0" t="n"/>
      <c r="OO20" s="0" t="n"/>
      <c r="OP20" s="0" t="n"/>
      <c r="OQ20" s="0" t="n"/>
      <c r="OR20" s="0" t="n"/>
      <c r="OS20" s="0" t="n"/>
      <c r="OT20" s="0" t="n"/>
      <c r="OU20" s="0" t="n"/>
      <c r="OV20" s="0" t="n"/>
      <c r="OW20" s="0" t="n"/>
      <c r="OX20" s="0" t="n"/>
      <c r="OY20" s="0" t="n"/>
      <c r="OZ20" s="0" t="n"/>
      <c r="PA20" s="0" t="n"/>
      <c r="PB20" s="0" t="n"/>
      <c r="PC20" s="0" t="n"/>
      <c r="PD20" s="0" t="n"/>
      <c r="PE20" s="0" t="n"/>
      <c r="PF20" s="0" t="n"/>
      <c r="PG20" s="0" t="n"/>
      <c r="PH20" s="0" t="n"/>
      <c r="PI20" s="0" t="n"/>
      <c r="PJ20" s="0" t="n"/>
      <c r="PK20" s="0" t="n"/>
      <c r="PL20" s="0" t="n"/>
      <c r="PM20" s="0" t="n"/>
      <c r="PN20" s="0" t="n"/>
      <c r="PO20" s="0" t="n"/>
      <c r="PP20" s="0" t="n"/>
      <c r="PQ20" s="0" t="n"/>
      <c r="PR20" s="0" t="n"/>
      <c r="PS20" s="0" t="n"/>
      <c r="PT20" s="0" t="n"/>
      <c r="PU20" s="0" t="n"/>
      <c r="PV20" s="0" t="n"/>
      <c r="PW20" s="0" t="n"/>
      <c r="PX20" s="0" t="n"/>
      <c r="PY20" s="0" t="n"/>
      <c r="PZ20" s="0" t="n"/>
      <c r="QA20" s="0" t="n"/>
      <c r="QB20" s="0" t="n"/>
      <c r="QC20" s="0" t="n"/>
      <c r="QD20" s="0" t="n"/>
      <c r="QE20" s="0" t="n"/>
      <c r="QF20" s="0" t="n"/>
      <c r="QG20" s="0" t="n"/>
      <c r="QH20" s="0" t="n"/>
      <c r="QI20" s="0" t="n"/>
      <c r="QJ20" s="0" t="n"/>
      <c r="QK20" s="0" t="n"/>
      <c r="QL20" s="0" t="n"/>
      <c r="QM20" s="0" t="n"/>
      <c r="QN20" s="0" t="n"/>
      <c r="QO20" s="0" t="n"/>
      <c r="QP20" s="0" t="n"/>
      <c r="QQ20" s="0" t="n"/>
      <c r="QR20" s="0" t="n"/>
      <c r="QS20" s="0" t="n"/>
      <c r="QT20" s="0" t="n"/>
      <c r="QU20" s="0" t="n"/>
      <c r="QV20" s="0" t="n"/>
      <c r="QW20" s="0" t="n"/>
      <c r="QX20" s="0" t="n"/>
      <c r="QY20" s="0" t="n"/>
      <c r="QZ20" s="0" t="n"/>
      <c r="RA20" s="0" t="n"/>
      <c r="RB20" s="0" t="n"/>
      <c r="RC20" s="0" t="n"/>
      <c r="RD20" s="0" t="n"/>
      <c r="RE20" s="0" t="n"/>
      <c r="RF20" s="0" t="n"/>
      <c r="RG20" s="0" t="n"/>
      <c r="RH20" s="0" t="n"/>
      <c r="RI20" s="0" t="n"/>
      <c r="RJ20" s="0" t="n"/>
      <c r="RK20" s="0" t="n"/>
      <c r="RL20" s="0" t="n"/>
      <c r="RM20" s="0" t="n"/>
      <c r="RN20" s="0" t="n"/>
      <c r="RO20" s="0" t="n"/>
      <c r="RP20" s="0" t="n"/>
      <c r="RQ20" s="0" t="n"/>
      <c r="RR20" s="0" t="n"/>
      <c r="RS20" s="0" t="n"/>
      <c r="RT20" s="0" t="n"/>
      <c r="RU20" s="0" t="n"/>
      <c r="RV20" s="0" t="n"/>
      <c r="RW20" s="0" t="n"/>
      <c r="RX20" s="0" t="n"/>
      <c r="RY20" s="0" t="n"/>
      <c r="RZ20" s="0" t="n"/>
      <c r="SA20" s="0" t="n"/>
      <c r="SB20" s="0" t="n"/>
      <c r="SC20" s="0" t="n"/>
      <c r="SD20" s="0" t="n"/>
      <c r="SE20" s="0" t="n"/>
      <c r="SF20" s="0" t="n"/>
      <c r="SG20" s="0" t="n"/>
      <c r="SH20" s="0" t="n"/>
      <c r="SI20" s="0" t="n"/>
      <c r="SJ20" s="0" t="n"/>
      <c r="SK20" s="0" t="n"/>
      <c r="SL20" s="0" t="n"/>
      <c r="SM20" s="0" t="n"/>
      <c r="SN20" s="0" t="n"/>
      <c r="SO20" s="0" t="n"/>
      <c r="SP20" s="0" t="n"/>
      <c r="SQ20" s="0" t="n"/>
      <c r="SR20" s="0" t="n"/>
      <c r="SS20" s="0" t="n"/>
      <c r="ST20" s="0" t="n"/>
      <c r="SU20" s="0" t="n"/>
      <c r="SV20" s="0" t="n"/>
      <c r="SW20" s="0" t="n"/>
      <c r="SX20" s="0" t="n"/>
      <c r="SY20" s="0" t="n"/>
      <c r="SZ20" s="0" t="n"/>
      <c r="TA20" s="0" t="n"/>
      <c r="TB20" s="0" t="n"/>
      <c r="TC20" s="0" t="n"/>
      <c r="TD20" s="0" t="n"/>
      <c r="TE20" s="0" t="n"/>
      <c r="TF20" s="0" t="n"/>
      <c r="TG20" s="0" t="n"/>
      <c r="TH20" s="0" t="n"/>
      <c r="TI20" s="0" t="n"/>
      <c r="TJ20" s="0" t="n"/>
      <c r="TK20" s="0" t="n"/>
      <c r="TL20" s="0" t="n"/>
      <c r="TM20" s="0" t="n"/>
      <c r="TN20" s="0" t="n"/>
      <c r="TO20" s="0" t="n"/>
      <c r="TP20" s="0" t="n"/>
      <c r="TQ20" s="0" t="n"/>
      <c r="TR20" s="0" t="n"/>
      <c r="TS20" s="0" t="n"/>
      <c r="TT20" s="0" t="n"/>
      <c r="TU20" s="0" t="n"/>
      <c r="TV20" s="0" t="n"/>
      <c r="TW20" s="0" t="n"/>
      <c r="TX20" s="0" t="n"/>
      <c r="TY20" s="0" t="n"/>
      <c r="TZ20" s="0" t="n"/>
      <c r="UA20" s="0" t="n"/>
      <c r="UB20" s="0" t="n"/>
      <c r="UC20" s="0" t="n"/>
      <c r="UD20" s="0" t="n"/>
      <c r="UE20" s="0" t="n"/>
      <c r="UF20" s="0" t="n"/>
      <c r="UG20" s="0" t="n"/>
      <c r="UH20" s="0" t="n"/>
      <c r="UI20" s="0" t="n"/>
      <c r="UJ20" s="0" t="n"/>
      <c r="UK20" s="0" t="n"/>
      <c r="UL20" s="0" t="n"/>
      <c r="UM20" s="0" t="n"/>
      <c r="UN20" s="0" t="n"/>
      <c r="UO20" s="0" t="n"/>
      <c r="UP20" s="0" t="n"/>
      <c r="UQ20" s="0" t="n"/>
      <c r="UR20" s="0" t="n"/>
      <c r="US20" s="0" t="n"/>
      <c r="UT20" s="0" t="n"/>
      <c r="UU20" s="0" t="n"/>
      <c r="UV20" s="0" t="n"/>
      <c r="UW20" s="0" t="n"/>
      <c r="UX20" s="0" t="n"/>
      <c r="UY20" s="0" t="n"/>
      <c r="UZ20" s="0" t="n"/>
      <c r="VA20" s="0" t="n"/>
      <c r="VB20" s="0" t="n"/>
      <c r="VC20" s="0" t="n"/>
      <c r="VD20" s="0" t="n"/>
      <c r="VE20" s="0" t="n"/>
      <c r="VF20" s="0" t="n"/>
      <c r="VG20" s="0" t="n"/>
      <c r="VH20" s="0" t="n"/>
      <c r="VI20" s="0" t="n"/>
      <c r="VJ20" s="0" t="n"/>
      <c r="VK20" s="0" t="n"/>
      <c r="VL20" s="0" t="n"/>
      <c r="VM20" s="0" t="n"/>
      <c r="VN20" s="0" t="n"/>
      <c r="VO20" s="0" t="n"/>
      <c r="VP20" s="0" t="n"/>
      <c r="VQ20" s="0" t="n"/>
      <c r="VR20" s="0" t="n"/>
      <c r="VS20" s="0" t="n"/>
      <c r="VT20" s="0" t="n"/>
      <c r="VU20" s="0" t="n"/>
      <c r="VV20" s="0" t="n"/>
      <c r="VW20" s="0" t="n"/>
      <c r="VX20" s="0" t="n"/>
      <c r="VY20" s="0" t="n"/>
      <c r="VZ20" s="0" t="n"/>
      <c r="WA20" s="0" t="n"/>
      <c r="WB20" s="0" t="n"/>
      <c r="WC20" s="0" t="n"/>
      <c r="WD20" s="0" t="n"/>
      <c r="WE20" s="0" t="n"/>
      <c r="WF20" s="0" t="n"/>
      <c r="WG20" s="0" t="n"/>
      <c r="WH20" s="0" t="n"/>
      <c r="WI20" s="0" t="n"/>
      <c r="WJ20" s="0" t="n"/>
      <c r="WK20" s="0" t="n"/>
      <c r="WL20" s="0" t="n"/>
      <c r="WM20" s="0" t="n"/>
      <c r="WN20" s="0" t="n"/>
      <c r="WO20" s="0" t="n"/>
      <c r="WP20" s="0" t="n"/>
      <c r="WQ20" s="0" t="n"/>
      <c r="WR20" s="0" t="n"/>
      <c r="WS20" s="0" t="n"/>
      <c r="WT20" s="0" t="n"/>
      <c r="WU20" s="0" t="n"/>
      <c r="WV20" s="0" t="n"/>
      <c r="WW20" s="0" t="n"/>
      <c r="WX20" s="0" t="n"/>
      <c r="WY20" s="0" t="n"/>
      <c r="WZ20" s="0" t="n"/>
      <c r="XA20" s="0" t="n"/>
      <c r="XB20" s="0" t="n"/>
      <c r="XC20" s="0" t="n"/>
      <c r="XD20" s="0" t="n"/>
      <c r="XE20" s="0" t="n"/>
      <c r="XF20" s="0" t="n"/>
      <c r="XG20" s="0" t="n"/>
      <c r="XH20" s="0" t="n"/>
      <c r="XI20" s="0" t="n"/>
      <c r="XJ20" s="0" t="n"/>
      <c r="XK20" s="0" t="n"/>
      <c r="XL20" s="0" t="n"/>
      <c r="XM20" s="0" t="n"/>
      <c r="XN20" s="0" t="n"/>
      <c r="XO20" s="0" t="n"/>
      <c r="XP20" s="0" t="n"/>
      <c r="XQ20" s="0" t="n"/>
      <c r="XR20" s="0" t="n"/>
      <c r="XS20" s="0" t="n"/>
      <c r="XT20" s="0" t="n"/>
      <c r="XU20" s="0" t="n"/>
      <c r="XV20" s="0" t="n"/>
      <c r="XW20" s="0" t="n"/>
      <c r="XX20" s="0" t="n"/>
      <c r="XY20" s="0" t="n"/>
      <c r="XZ20" s="0" t="n"/>
      <c r="YA20" s="0" t="n"/>
      <c r="YB20" s="0" t="n"/>
      <c r="YC20" s="0" t="n"/>
      <c r="YD20" s="0" t="n"/>
      <c r="YE20" s="0" t="n"/>
      <c r="YF20" s="0" t="n"/>
      <c r="YG20" s="0" t="n"/>
      <c r="YH20" s="0" t="n"/>
      <c r="YI20" s="0" t="n"/>
      <c r="YJ20" s="0" t="n"/>
      <c r="YK20" s="0" t="n"/>
      <c r="YL20" s="0" t="n"/>
      <c r="YM20" s="0" t="n"/>
      <c r="YN20" s="0" t="n"/>
      <c r="YO20" s="0" t="n"/>
      <c r="YP20" s="0" t="n"/>
      <c r="YQ20" s="0" t="n"/>
      <c r="YR20" s="0" t="n"/>
      <c r="YS20" s="0" t="n"/>
      <c r="YT20" s="0" t="n"/>
      <c r="YU20" s="0" t="n"/>
      <c r="YV20" s="0" t="n"/>
      <c r="YW20" s="0" t="n"/>
      <c r="YX20" s="0" t="n"/>
      <c r="YY20" s="0" t="n"/>
      <c r="YZ20" s="0" t="n"/>
      <c r="ZA20" s="0" t="n"/>
      <c r="ZB20" s="0" t="n"/>
      <c r="ZC20" s="0" t="n"/>
      <c r="ZD20" s="0" t="n"/>
      <c r="ZE20" s="0" t="n"/>
      <c r="ZF20" s="0" t="n"/>
      <c r="ZG20" s="0" t="n"/>
      <c r="ZH20" s="0" t="n"/>
      <c r="ZI20" s="0" t="n"/>
      <c r="ZJ20" s="0" t="n"/>
      <c r="ZK20" s="0" t="n"/>
      <c r="ZL20" s="0" t="n"/>
      <c r="ZM20" s="0" t="n"/>
      <c r="ZN20" s="0" t="n"/>
      <c r="ZO20" s="0" t="n"/>
      <c r="ZP20" s="0" t="n"/>
      <c r="ZQ20" s="0" t="n"/>
      <c r="ZR20" s="0" t="n"/>
      <c r="ZS20" s="0" t="n"/>
      <c r="ZT20" s="0" t="n"/>
      <c r="ZU20" s="0" t="n"/>
      <c r="ZV20" s="0" t="n"/>
      <c r="ZW20" s="0" t="n"/>
      <c r="ZX20" s="0" t="n"/>
      <c r="ZY20" s="0" t="n"/>
      <c r="ZZ20" s="0" t="n"/>
      <c r="AAA20" s="0" t="n"/>
      <c r="AAB20" s="0" t="n"/>
      <c r="AAC20" s="0" t="n"/>
      <c r="AAD20" s="0" t="n"/>
      <c r="AAE20" s="0" t="n"/>
      <c r="AAF20" s="0" t="n"/>
      <c r="AAG20" s="0" t="n"/>
      <c r="AAH20" s="0" t="n"/>
      <c r="AAI20" s="0" t="n"/>
      <c r="AAJ20" s="0" t="n"/>
      <c r="AAK20" s="0" t="n"/>
      <c r="AAL20" s="0" t="n"/>
      <c r="AAM20" s="0" t="n"/>
      <c r="AAN20" s="0" t="n"/>
      <c r="AAO20" s="0" t="n"/>
      <c r="AAP20" s="0" t="n"/>
      <c r="AAQ20" s="0" t="n"/>
      <c r="AAR20" s="0" t="n"/>
      <c r="AAS20" s="0" t="n"/>
      <c r="AAT20" s="0" t="n"/>
      <c r="AAU20" s="0" t="n"/>
      <c r="AAV20" s="0" t="n"/>
      <c r="AAW20" s="0" t="n"/>
      <c r="AAX20" s="0" t="n"/>
      <c r="AAY20" s="0" t="n"/>
      <c r="AAZ20" s="0" t="n"/>
      <c r="ABA20" s="0" t="n"/>
      <c r="ABB20" s="0" t="n"/>
      <c r="ABC20" s="0" t="n"/>
      <c r="ABD20" s="0" t="n"/>
      <c r="ABE20" s="0" t="n"/>
      <c r="ABF20" s="0" t="n"/>
      <c r="ABG20" s="0" t="n"/>
      <c r="ABH20" s="0" t="n"/>
      <c r="ABI20" s="0" t="n"/>
      <c r="ABJ20" s="0" t="n"/>
      <c r="ABK20" s="0" t="n"/>
      <c r="ABL20" s="0" t="n"/>
      <c r="ABM20" s="0" t="n"/>
      <c r="ABN20" s="0" t="n"/>
      <c r="ABO20" s="0" t="n"/>
      <c r="ABP20" s="0" t="n"/>
      <c r="ABQ20" s="0" t="n"/>
      <c r="ABR20" s="0" t="n"/>
      <c r="ABS20" s="0" t="n"/>
      <c r="ABT20" s="0" t="n"/>
      <c r="ABU20" s="0" t="n"/>
      <c r="ABV20" s="0" t="n"/>
      <c r="ABW20" s="0" t="n"/>
      <c r="ABX20" s="0" t="n"/>
      <c r="ABY20" s="0" t="n"/>
      <c r="ABZ20" s="0" t="n"/>
      <c r="ACA20" s="0" t="n"/>
      <c r="ACB20" s="0" t="n"/>
      <c r="ACC20" s="0" t="n"/>
      <c r="ACD20" s="0" t="n"/>
      <c r="ACE20" s="0" t="n"/>
      <c r="ACF20" s="0" t="n"/>
      <c r="ACG20" s="0" t="n"/>
      <c r="ACH20" s="0" t="n"/>
      <c r="ACI20" s="0" t="n"/>
      <c r="ACJ20" s="0" t="n"/>
      <c r="ACK20" s="0" t="n"/>
      <c r="ACL20" s="0" t="n"/>
      <c r="ACM20" s="0" t="n"/>
      <c r="ACN20" s="0" t="n"/>
      <c r="ACO20" s="0" t="n"/>
      <c r="ACP20" s="0" t="n"/>
      <c r="ACQ20" s="0" t="n"/>
      <c r="ACR20" s="0" t="n"/>
      <c r="ACS20" s="0" t="n"/>
      <c r="ACT20" s="0" t="n"/>
      <c r="ACU20" s="0" t="n"/>
      <c r="ACV20" s="0" t="n"/>
      <c r="ACW20" s="0" t="n"/>
      <c r="ACX20" s="0" t="n"/>
      <c r="ACY20" s="0" t="n"/>
      <c r="ACZ20" s="0" t="n"/>
      <c r="ADA20" s="0" t="n"/>
      <c r="ADB20" s="0" t="n"/>
      <c r="ADC20" s="0" t="n"/>
      <c r="ADD20" s="0" t="n"/>
      <c r="ADE20" s="0" t="n"/>
      <c r="ADF20" s="0" t="n"/>
      <c r="ADG20" s="0" t="n"/>
      <c r="ADH20" s="0" t="n"/>
      <c r="ADI20" s="0" t="n"/>
      <c r="ADJ20" s="0" t="n"/>
      <c r="ADK20" s="0" t="n"/>
      <c r="ADL20" s="0" t="n"/>
      <c r="ADM20" s="0" t="n"/>
      <c r="ADN20" s="0" t="n"/>
      <c r="ADO20" s="0" t="n"/>
      <c r="ADP20" s="0" t="n"/>
      <c r="ADQ20" s="0" t="n"/>
      <c r="ADR20" s="0" t="n"/>
      <c r="ADS20" s="0" t="n"/>
      <c r="ADT20" s="0" t="n"/>
      <c r="ADU20" s="0" t="n"/>
      <c r="ADV20" s="0" t="n"/>
      <c r="ADW20" s="0" t="n"/>
      <c r="ADX20" s="0" t="n"/>
      <c r="ADY20" s="0" t="n"/>
      <c r="ADZ20" s="0" t="n"/>
      <c r="AEA20" s="0" t="n"/>
      <c r="AEB20" s="0" t="n"/>
      <c r="AEC20" s="0" t="n"/>
      <c r="AED20" s="0" t="n"/>
      <c r="AEE20" s="0" t="n"/>
      <c r="AEF20" s="0" t="n"/>
      <c r="AEG20" s="0" t="n"/>
      <c r="AEH20" s="0" t="n"/>
      <c r="AEI20" s="0" t="n"/>
      <c r="AEJ20" s="0" t="n"/>
      <c r="AEK20" s="0" t="n"/>
      <c r="AEL20" s="0" t="n"/>
      <c r="AEM20" s="0" t="n"/>
      <c r="AEN20" s="0" t="n"/>
      <c r="AEO20" s="0" t="n"/>
      <c r="AEP20" s="0" t="n"/>
      <c r="AEQ20" s="0" t="n"/>
      <c r="AER20" s="0" t="n"/>
      <c r="AES20" s="0" t="n"/>
      <c r="AET20" s="0" t="n"/>
      <c r="AEU20" s="0" t="n"/>
      <c r="AEV20" s="0" t="n"/>
      <c r="AEW20" s="0" t="n"/>
      <c r="AEX20" s="0" t="n"/>
      <c r="AEY20" s="0" t="n"/>
      <c r="AEZ20" s="0" t="n"/>
      <c r="AFA20" s="0" t="n"/>
      <c r="AFB20" s="0" t="n"/>
      <c r="AFC20" s="0" t="n"/>
      <c r="AFD20" s="0" t="n"/>
      <c r="AFE20" s="0" t="n"/>
      <c r="AFF20" s="0" t="n"/>
      <c r="AFG20" s="0" t="n"/>
      <c r="AFH20" s="0" t="n"/>
      <c r="AFI20" s="0" t="n"/>
      <c r="AFJ20" s="0" t="n"/>
      <c r="AFK20" s="0" t="n"/>
      <c r="AFL20" s="0" t="n"/>
      <c r="AFM20" s="0" t="n"/>
      <c r="AFN20" s="0" t="n"/>
      <c r="AFO20" s="0" t="n"/>
      <c r="AFP20" s="0" t="n"/>
      <c r="AFQ20" s="0" t="n"/>
      <c r="AFR20" s="0" t="n"/>
      <c r="AFS20" s="0" t="n"/>
      <c r="AFT20" s="0" t="n"/>
      <c r="AFU20" s="0" t="n"/>
      <c r="AFV20" s="0" t="n"/>
      <c r="AFW20" s="0" t="n"/>
      <c r="AFX20" s="0" t="n"/>
      <c r="AFY20" s="0" t="n"/>
      <c r="AFZ20" s="0" t="n"/>
      <c r="AGA20" s="0" t="n"/>
      <c r="AGB20" s="0" t="n"/>
      <c r="AGC20" s="0" t="n"/>
      <c r="AGD20" s="0" t="n"/>
      <c r="AGE20" s="0" t="n"/>
      <c r="AGF20" s="0" t="n"/>
      <c r="AGG20" s="0" t="n"/>
      <c r="AGH20" s="0" t="n"/>
      <c r="AGI20" s="0" t="n"/>
      <c r="AGJ20" s="0" t="n"/>
      <c r="AGK20" s="0" t="n"/>
      <c r="AGL20" s="0" t="n"/>
      <c r="AGM20" s="0" t="n"/>
      <c r="AGN20" s="0" t="n"/>
      <c r="AGO20" s="0" t="n"/>
      <c r="AGP20" s="0" t="n"/>
      <c r="AGQ20" s="0" t="n"/>
      <c r="AGR20" s="0" t="n"/>
      <c r="AGS20" s="0" t="n"/>
      <c r="AGT20" s="0" t="n"/>
      <c r="AGU20" s="0" t="n"/>
      <c r="AGV20" s="0" t="n"/>
      <c r="AGW20" s="0" t="n"/>
      <c r="AGX20" s="0" t="n"/>
      <c r="AGY20" s="0" t="n"/>
      <c r="AGZ20" s="0" t="n"/>
      <c r="AHA20" s="0" t="n"/>
      <c r="AHB20" s="0" t="n"/>
      <c r="AHC20" s="0" t="n"/>
      <c r="AHD20" s="0" t="n"/>
      <c r="AHE20" s="0" t="n"/>
      <c r="AHF20" s="0" t="n"/>
      <c r="AHG20" s="0" t="n"/>
      <c r="AHH20" s="0" t="n"/>
      <c r="AHI20" s="0" t="n"/>
      <c r="AHJ20" s="0" t="n"/>
      <c r="AHK20" s="0" t="n"/>
      <c r="AHL20" s="0" t="n"/>
      <c r="AHM20" s="0" t="n"/>
      <c r="AHN20" s="0" t="n"/>
      <c r="AHO20" s="0" t="n"/>
      <c r="AHP20" s="0" t="n"/>
      <c r="AHQ20" s="0" t="n"/>
      <c r="AHR20" s="0" t="n"/>
      <c r="AHS20" s="0" t="n"/>
      <c r="AHT20" s="0" t="n"/>
      <c r="AHU20" s="0" t="n"/>
      <c r="AHV20" s="0" t="n"/>
      <c r="AHW20" s="0" t="n"/>
      <c r="AHX20" s="0" t="n"/>
      <c r="AHY20" s="0" t="n"/>
      <c r="AHZ20" s="0" t="n"/>
      <c r="AIA20" s="0" t="n"/>
      <c r="AIB20" s="0" t="n"/>
      <c r="AIC20" s="0" t="n"/>
      <c r="AID20" s="0" t="n"/>
      <c r="AIE20" s="0" t="n"/>
      <c r="AIF20" s="0" t="n"/>
      <c r="AIG20" s="0" t="n"/>
      <c r="AIH20" s="0" t="n"/>
      <c r="AII20" s="0" t="n"/>
      <c r="AIJ20" s="0" t="n"/>
      <c r="AIK20" s="0" t="n"/>
      <c r="AIL20" s="0" t="n"/>
      <c r="AIM20" s="0" t="n"/>
      <c r="AIN20" s="0" t="n"/>
      <c r="AIO20" s="0" t="n"/>
      <c r="AIP20" s="0" t="n"/>
      <c r="AIQ20" s="0" t="n"/>
      <c r="AIR20" s="0" t="n"/>
      <c r="AIS20" s="0" t="n"/>
      <c r="AIT20" s="0" t="n"/>
      <c r="AIU20" s="0" t="n"/>
      <c r="AIV20" s="0" t="n"/>
      <c r="AIW20" s="0" t="n"/>
      <c r="AIX20" s="0" t="n"/>
      <c r="AIY20" s="0" t="n"/>
      <c r="AIZ20" s="0" t="n"/>
      <c r="AJA20" s="0" t="n"/>
      <c r="AJB20" s="0" t="n"/>
      <c r="AJC20" s="0" t="n"/>
      <c r="AJD20" s="0" t="n"/>
      <c r="AJE20" s="0" t="n"/>
      <c r="AJF20" s="0" t="n"/>
      <c r="AJG20" s="0" t="n"/>
      <c r="AJH20" s="0" t="n"/>
      <c r="AJI20" s="0" t="n"/>
      <c r="AJJ20" s="0" t="n"/>
      <c r="AJK20" s="0" t="n"/>
      <c r="AJL20" s="0" t="n"/>
      <c r="AJM20" s="0" t="n"/>
      <c r="AJN20" s="0" t="n"/>
      <c r="AJO20" s="0" t="n"/>
      <c r="AJP20" s="0" t="n"/>
      <c r="AJQ20" s="0" t="n"/>
      <c r="AJR20" s="0" t="n"/>
      <c r="AJS20" s="0" t="n"/>
      <c r="AJT20" s="0" t="n"/>
      <c r="AJU20" s="0" t="n"/>
      <c r="AJV20" s="0" t="n"/>
      <c r="AJW20" s="0" t="n"/>
      <c r="AJX20" s="0" t="n"/>
      <c r="AJY20" s="0" t="n"/>
      <c r="AJZ20" s="0" t="n"/>
      <c r="AKA20" s="0" t="n"/>
      <c r="AKB20" s="0" t="n"/>
      <c r="AKC20" s="0" t="n"/>
      <c r="AKD20" s="0" t="n"/>
      <c r="AKE20" s="0" t="n"/>
      <c r="AKF20" s="0" t="n"/>
      <c r="AKG20" s="0" t="n"/>
      <c r="AKH20" s="0" t="n"/>
      <c r="AKI20" s="0" t="n"/>
      <c r="AKJ20" s="0" t="n"/>
      <c r="AKK20" s="0" t="n"/>
      <c r="AKL20" s="0" t="n"/>
      <c r="AKM20" s="0" t="n"/>
      <c r="AKN20" s="0" t="n"/>
      <c r="AKO20" s="0" t="n"/>
      <c r="AKP20" s="0" t="n"/>
      <c r="AKQ20" s="0" t="n"/>
      <c r="AKR20" s="0" t="n"/>
      <c r="AKS20" s="0" t="n"/>
      <c r="AKT20" s="0" t="n"/>
      <c r="AKU20" s="0" t="n"/>
      <c r="AKV20" s="0" t="n"/>
      <c r="AKW20" s="0" t="n"/>
      <c r="AKX20" s="0" t="n"/>
      <c r="AKY20" s="0" t="n"/>
      <c r="AKZ20" s="0" t="n"/>
      <c r="ALA20" s="0" t="n"/>
      <c r="ALB20" s="0" t="n"/>
      <c r="ALC20" s="0" t="n"/>
      <c r="ALD20" s="0" t="n"/>
      <c r="ALE20" s="0" t="n"/>
      <c r="ALF20" s="0" t="n"/>
      <c r="ALG20" s="0" t="n"/>
      <c r="ALH20" s="0" t="n"/>
      <c r="ALI20" s="0" t="n"/>
      <c r="ALJ20" s="0" t="n"/>
      <c r="ALK20" s="0" t="n"/>
      <c r="ALL20" s="0" t="n"/>
      <c r="ALM20" s="0" t="n"/>
      <c r="ALN20" s="0" t="n"/>
      <c r="ALO20" s="0" t="n"/>
      <c r="ALP20" s="0" t="n"/>
      <c r="ALQ20" s="0" t="n"/>
      <c r="ALR20" s="0" t="n"/>
      <c r="ALS20" s="0" t="n"/>
      <c r="ALT20" s="0" t="n"/>
      <c r="ALU20" s="0" t="n"/>
      <c r="ALV20" s="0" t="n"/>
      <c r="ALW20" s="0" t="n"/>
      <c r="ALX20" s="0" t="n"/>
      <c r="ALY20" s="0" t="n"/>
      <c r="ALZ20" s="0" t="n"/>
      <c r="AMA20" s="0" t="n"/>
      <c r="AMB20" s="0" t="n"/>
      <c r="AMC20" s="0" t="n"/>
      <c r="AMD20" s="0" t="n"/>
      <c r="AME20" s="0" t="n"/>
      <c r="AMF20" s="0" t="n"/>
      <c r="AMG20" s="0" t="n"/>
      <c r="AMH20" s="0" t="n"/>
      <c r="AMI20" s="0" t="n"/>
      <c r="AMJ20" s="0" t="n"/>
      <c r="AMK20" s="0" t="n"/>
    </row>
    <row outlineLevel="0" r="21">
      <c r="A21" s="81" t="s">
        <v>477</v>
      </c>
      <c r="B21" s="165" t="n">
        <v>155.61</v>
      </c>
      <c r="C21" s="165" t="n">
        <v>202.79</v>
      </c>
      <c r="D21" s="165" t="n">
        <v>103.3</v>
      </c>
      <c r="E21" s="165" t="n">
        <v>461.7</v>
      </c>
      <c r="K21" s="0" t="n"/>
      <c r="L21" s="0" t="n"/>
      <c r="M21" s="0" t="n"/>
      <c r="N21" s="0" t="n"/>
      <c r="O21" s="0" t="n"/>
      <c r="P21" s="0" t="n"/>
      <c r="Q21" s="0" t="n"/>
      <c r="R21" s="0" t="n"/>
      <c r="S21" s="0" t="n"/>
      <c r="T21" s="0" t="n"/>
      <c r="U21" s="0" t="n"/>
      <c r="V21" s="0" t="n"/>
      <c r="W21" s="0" t="n"/>
      <c r="X21" s="0" t="n"/>
      <c r="Y21" s="0" t="n"/>
      <c r="Z21" s="0" t="n"/>
      <c r="AA21" s="0" t="n"/>
      <c r="AB21" s="0" t="n"/>
      <c r="AC21" s="0" t="n"/>
      <c r="AD21" s="0" t="n"/>
      <c r="AE21" s="0" t="n"/>
      <c r="AF21" s="0" t="n"/>
      <c r="AG21" s="0" t="n"/>
      <c r="AH21" s="0" t="n"/>
      <c r="AI21" s="0" t="n"/>
      <c r="AJ21" s="0" t="n"/>
      <c r="AK21" s="0" t="n"/>
      <c r="AL21" s="0" t="n"/>
      <c r="AM21" s="0" t="n"/>
      <c r="AN21" s="0" t="n"/>
      <c r="AO21" s="0" t="n"/>
      <c r="AP21" s="0" t="n"/>
      <c r="AQ21" s="0" t="n"/>
      <c r="AR21" s="0" t="n"/>
      <c r="AS21" s="0" t="n"/>
      <c r="AT21" s="0" t="n"/>
      <c r="AU21" s="0" t="n"/>
      <c r="AV21" s="0" t="n"/>
      <c r="AW21" s="0" t="n"/>
      <c r="AX21" s="0" t="n"/>
      <c r="AY21" s="0" t="n"/>
      <c r="AZ21" s="0" t="n"/>
      <c r="BA21" s="0" t="n"/>
      <c r="BB21" s="0" t="n"/>
      <c r="BC21" s="0" t="n"/>
      <c r="BD21" s="0" t="n"/>
      <c r="BE21" s="0" t="n"/>
      <c r="BF21" s="0" t="n"/>
      <c r="BG21" s="0" t="n"/>
      <c r="BH21" s="0" t="n"/>
      <c r="BI21" s="0" t="n"/>
      <c r="BJ21" s="0" t="n"/>
      <c r="BK21" s="0" t="n"/>
      <c r="BL21" s="0" t="n"/>
      <c r="BM21" s="0" t="n"/>
      <c r="BN21" s="0" t="n"/>
      <c r="BO21" s="0" t="n"/>
      <c r="BP21" s="0" t="n"/>
      <c r="BQ21" s="0" t="n"/>
      <c r="BR21" s="0" t="n"/>
      <c r="BS21" s="0" t="n"/>
      <c r="BT21" s="0" t="n"/>
      <c r="BU21" s="0" t="n"/>
      <c r="BV21" s="0" t="n"/>
      <c r="BW21" s="0" t="n"/>
      <c r="BX21" s="0" t="n"/>
      <c r="BY21" s="0" t="n"/>
      <c r="BZ21" s="0" t="n"/>
      <c r="CA21" s="0" t="n"/>
      <c r="CB21" s="0" t="n"/>
      <c r="CC21" s="0" t="n"/>
      <c r="CD21" s="0" t="n"/>
      <c r="CE21" s="0" t="n"/>
      <c r="CF21" s="0" t="n"/>
      <c r="CG21" s="0" t="n"/>
      <c r="CH21" s="0" t="n"/>
      <c r="CI21" s="0" t="n"/>
      <c r="CJ21" s="0" t="n"/>
      <c r="CK21" s="0" t="n"/>
      <c r="CL21" s="0" t="n"/>
      <c r="CM21" s="0" t="n"/>
      <c r="CN21" s="0" t="n"/>
      <c r="CO21" s="0" t="n"/>
      <c r="CP21" s="0" t="n"/>
      <c r="CQ21" s="0" t="n"/>
      <c r="CR21" s="0" t="n"/>
      <c r="CS21" s="0" t="n"/>
      <c r="CT21" s="0" t="n"/>
      <c r="CU21" s="0" t="n"/>
      <c r="CV21" s="0" t="n"/>
      <c r="CW21" s="0" t="n"/>
      <c r="CX21" s="0" t="n"/>
      <c r="CY21" s="0" t="n"/>
      <c r="CZ21" s="0" t="n"/>
      <c r="DA21" s="0" t="n"/>
      <c r="DB21" s="0" t="n"/>
      <c r="DC21" s="0" t="n"/>
      <c r="DD21" s="0" t="n"/>
      <c r="DE21" s="0" t="n"/>
      <c r="DF21" s="0" t="n"/>
      <c r="DG21" s="0" t="n"/>
      <c r="DH21" s="0" t="n"/>
      <c r="DI21" s="0" t="n"/>
      <c r="DJ21" s="0" t="n"/>
      <c r="DK21" s="0" t="n"/>
      <c r="DL21" s="0" t="n"/>
      <c r="DM21" s="0" t="n"/>
      <c r="DN21" s="0" t="n"/>
      <c r="DO21" s="0" t="n"/>
      <c r="DP21" s="0" t="n"/>
      <c r="DQ21" s="0" t="n"/>
      <c r="DR21" s="0" t="n"/>
      <c r="DS21" s="0" t="n"/>
      <c r="DT21" s="0" t="n"/>
      <c r="DU21" s="0" t="n"/>
      <c r="DV21" s="0" t="n"/>
      <c r="DW21" s="0" t="n"/>
      <c r="DX21" s="0" t="n"/>
      <c r="DY21" s="0" t="n"/>
      <c r="DZ21" s="0" t="n"/>
      <c r="EA21" s="0" t="n"/>
      <c r="EB21" s="0" t="n"/>
      <c r="EC21" s="0" t="n"/>
      <c r="ED21" s="0" t="n"/>
      <c r="EE21" s="0" t="n"/>
      <c r="EF21" s="0" t="n"/>
      <c r="EG21" s="0" t="n"/>
      <c r="EH21" s="0" t="n"/>
      <c r="EI21" s="0" t="n"/>
      <c r="EJ21" s="0" t="n"/>
      <c r="EK21" s="0" t="n"/>
      <c r="EL21" s="0" t="n"/>
      <c r="EM21" s="0" t="n"/>
      <c r="EN21" s="0" t="n"/>
      <c r="EO21" s="0" t="n"/>
      <c r="EP21" s="0" t="n"/>
      <c r="EQ21" s="0" t="n"/>
      <c r="ER21" s="0" t="n"/>
      <c r="ES21" s="0" t="n"/>
      <c r="ET21" s="0" t="n"/>
      <c r="EU21" s="0" t="n"/>
      <c r="EV21" s="0" t="n"/>
      <c r="EW21" s="0" t="n"/>
      <c r="EX21" s="0" t="n"/>
      <c r="EY21" s="0" t="n"/>
      <c r="EZ21" s="0" t="n"/>
      <c r="FA21" s="0" t="n"/>
      <c r="FB21" s="0" t="n"/>
      <c r="FC21" s="0" t="n"/>
      <c r="FD21" s="0" t="n"/>
      <c r="FE21" s="0" t="n"/>
      <c r="FF21" s="0" t="n"/>
      <c r="FG21" s="0" t="n"/>
      <c r="FH21" s="0" t="n"/>
      <c r="FI21" s="0" t="n"/>
      <c r="FJ21" s="0" t="n"/>
      <c r="FK21" s="0" t="n"/>
      <c r="FL21" s="0" t="n"/>
      <c r="FM21" s="0" t="n"/>
      <c r="FN21" s="0" t="n"/>
      <c r="FO21" s="0" t="n"/>
      <c r="FP21" s="0" t="n"/>
      <c r="FQ21" s="0" t="n"/>
      <c r="FR21" s="0" t="n"/>
      <c r="FS21" s="0" t="n"/>
      <c r="FT21" s="0" t="n"/>
      <c r="FU21" s="0" t="n"/>
      <c r="FV21" s="0" t="n"/>
      <c r="FW21" s="0" t="n"/>
      <c r="FX21" s="0" t="n"/>
      <c r="FY21" s="0" t="n"/>
      <c r="FZ21" s="0" t="n"/>
      <c r="GA21" s="0" t="n"/>
      <c r="GB21" s="0" t="n"/>
      <c r="GC21" s="0" t="n"/>
      <c r="GD21" s="0" t="n"/>
      <c r="GE21" s="0" t="n"/>
      <c r="GF21" s="0" t="n"/>
      <c r="GG21" s="0" t="n"/>
      <c r="GH21" s="0" t="n"/>
      <c r="GI21" s="0" t="n"/>
      <c r="GJ21" s="0" t="n"/>
      <c r="GK21" s="0" t="n"/>
      <c r="GL21" s="0" t="n"/>
      <c r="GM21" s="0" t="n"/>
      <c r="GN21" s="0" t="n"/>
      <c r="GO21" s="0" t="n"/>
      <c r="GP21" s="0" t="n"/>
      <c r="GQ21" s="0" t="n"/>
      <c r="GR21" s="0" t="n"/>
      <c r="GS21" s="0" t="n"/>
      <c r="GT21" s="0" t="n"/>
      <c r="GU21" s="0" t="n"/>
      <c r="GV21" s="0" t="n"/>
      <c r="GW21" s="0" t="n"/>
      <c r="GX21" s="0" t="n"/>
      <c r="GY21" s="0" t="n"/>
      <c r="GZ21" s="0" t="n"/>
      <c r="HA21" s="0" t="n"/>
      <c r="HB21" s="0" t="n"/>
      <c r="HC21" s="0" t="n"/>
      <c r="HD21" s="0" t="n"/>
      <c r="HE21" s="0" t="n"/>
      <c r="HF21" s="0" t="n"/>
      <c r="HG21" s="0" t="n"/>
      <c r="HH21" s="0" t="n"/>
      <c r="HI21" s="0" t="n"/>
      <c r="HJ21" s="0" t="n"/>
      <c r="HK21" s="0" t="n"/>
      <c r="HL21" s="0" t="n"/>
      <c r="HM21" s="0" t="n"/>
      <c r="HN21" s="0" t="n"/>
      <c r="HO21" s="0" t="n"/>
      <c r="HP21" s="0" t="n"/>
      <c r="HQ21" s="0" t="n"/>
      <c r="HR21" s="0" t="n"/>
      <c r="HS21" s="0" t="n"/>
      <c r="HT21" s="0" t="n"/>
      <c r="HU21" s="0" t="n"/>
      <c r="HV21" s="0" t="n"/>
      <c r="HW21" s="0" t="n"/>
      <c r="HX21" s="0" t="n"/>
      <c r="HY21" s="0" t="n"/>
      <c r="HZ21" s="0" t="n"/>
      <c r="IA21" s="0" t="n"/>
      <c r="IB21" s="0" t="n"/>
      <c r="IC21" s="0" t="n"/>
      <c r="ID21" s="0" t="n"/>
      <c r="IE21" s="0" t="n"/>
      <c r="IF21" s="0" t="n"/>
      <c r="IG21" s="0" t="n"/>
      <c r="IH21" s="0" t="n"/>
      <c r="II21" s="0" t="n"/>
      <c r="IJ21" s="0" t="n"/>
      <c r="IK21" s="0" t="n"/>
      <c r="IL21" s="0" t="n"/>
      <c r="IM21" s="0" t="n"/>
      <c r="IN21" s="0" t="n"/>
      <c r="IO21" s="0" t="n"/>
      <c r="IP21" s="0" t="n"/>
      <c r="IQ21" s="0" t="n"/>
      <c r="IR21" s="0" t="n"/>
      <c r="IS21" s="0" t="n"/>
      <c r="IT21" s="0" t="n"/>
      <c r="IU21" s="0" t="n"/>
      <c r="IV21" s="0" t="n"/>
      <c r="IW21" s="0" t="n"/>
      <c r="IX21" s="0" t="n"/>
      <c r="IY21" s="0" t="n"/>
      <c r="IZ21" s="0" t="n"/>
      <c r="JA21" s="0" t="n"/>
      <c r="JB21" s="0" t="n"/>
      <c r="JC21" s="0" t="n"/>
      <c r="JD21" s="0" t="n"/>
      <c r="JE21" s="0" t="n"/>
      <c r="JF21" s="0" t="n"/>
      <c r="JG21" s="0" t="n"/>
      <c r="JH21" s="0" t="n"/>
      <c r="JI21" s="0" t="n"/>
      <c r="JJ21" s="0" t="n"/>
      <c r="JK21" s="0" t="n"/>
      <c r="JL21" s="0" t="n"/>
      <c r="JM21" s="0" t="n"/>
      <c r="JN21" s="0" t="n"/>
      <c r="JO21" s="0" t="n"/>
      <c r="JP21" s="0" t="n"/>
      <c r="JQ21" s="0" t="n"/>
      <c r="JR21" s="0" t="n"/>
      <c r="JS21" s="0" t="n"/>
      <c r="JT21" s="0" t="n"/>
      <c r="JU21" s="0" t="n"/>
      <c r="JV21" s="0" t="n"/>
      <c r="JW21" s="0" t="n"/>
      <c r="JX21" s="0" t="n"/>
      <c r="JY21" s="0" t="n"/>
      <c r="JZ21" s="0" t="n"/>
      <c r="KA21" s="0" t="n"/>
      <c r="KB21" s="0" t="n"/>
      <c r="KC21" s="0" t="n"/>
      <c r="KD21" s="0" t="n"/>
      <c r="KE21" s="0" t="n"/>
      <c r="KF21" s="0" t="n"/>
      <c r="KG21" s="0" t="n"/>
      <c r="KH21" s="0" t="n"/>
      <c r="KI21" s="0" t="n"/>
      <c r="KJ21" s="0" t="n"/>
      <c r="KK21" s="0" t="n"/>
      <c r="KL21" s="0" t="n"/>
      <c r="KM21" s="0" t="n"/>
      <c r="KN21" s="0" t="n"/>
      <c r="KO21" s="0" t="n"/>
      <c r="KP21" s="0" t="n"/>
      <c r="KQ21" s="0" t="n"/>
      <c r="KR21" s="0" t="n"/>
      <c r="KS21" s="0" t="n"/>
      <c r="KT21" s="0" t="n"/>
      <c r="KU21" s="0" t="n"/>
      <c r="KV21" s="0" t="n"/>
      <c r="KW21" s="0" t="n"/>
      <c r="KX21" s="0" t="n"/>
      <c r="KY21" s="0" t="n"/>
      <c r="KZ21" s="0" t="n"/>
      <c r="LA21" s="0" t="n"/>
      <c r="LB21" s="0" t="n"/>
      <c r="LC21" s="0" t="n"/>
      <c r="LD21" s="0" t="n"/>
      <c r="LE21" s="0" t="n"/>
      <c r="LF21" s="0" t="n"/>
      <c r="LG21" s="0" t="n"/>
      <c r="LH21" s="0" t="n"/>
      <c r="LI21" s="0" t="n"/>
      <c r="LJ21" s="0" t="n"/>
      <c r="LK21" s="0" t="n"/>
      <c r="LL21" s="0" t="n"/>
      <c r="LM21" s="0" t="n"/>
      <c r="LN21" s="0" t="n"/>
      <c r="LO21" s="0" t="n"/>
      <c r="LP21" s="0" t="n"/>
      <c r="LQ21" s="0" t="n"/>
      <c r="LR21" s="0" t="n"/>
      <c r="LS21" s="0" t="n"/>
      <c r="LT21" s="0" t="n"/>
      <c r="LU21" s="0" t="n"/>
      <c r="LV21" s="0" t="n"/>
      <c r="LW21" s="0" t="n"/>
      <c r="LX21" s="0" t="n"/>
      <c r="LY21" s="0" t="n"/>
      <c r="LZ21" s="0" t="n"/>
      <c r="MA21" s="0" t="n"/>
      <c r="MB21" s="0" t="n"/>
      <c r="MC21" s="0" t="n"/>
      <c r="MD21" s="0" t="n"/>
      <c r="ME21" s="0" t="n"/>
      <c r="MF21" s="0" t="n"/>
      <c r="MG21" s="0" t="n"/>
      <c r="MH21" s="0" t="n"/>
      <c r="MI21" s="0" t="n"/>
      <c r="MJ21" s="0" t="n"/>
      <c r="MK21" s="0" t="n"/>
      <c r="ML21" s="0" t="n"/>
      <c r="MM21" s="0" t="n"/>
      <c r="MN21" s="0" t="n"/>
      <c r="MO21" s="0" t="n"/>
      <c r="MP21" s="0" t="n"/>
      <c r="MQ21" s="0" t="n"/>
      <c r="MR21" s="0" t="n"/>
      <c r="MS21" s="0" t="n"/>
      <c r="MT21" s="0" t="n"/>
      <c r="MU21" s="0" t="n"/>
      <c r="MV21" s="0" t="n"/>
      <c r="MW21" s="0" t="n"/>
      <c r="MX21" s="0" t="n"/>
      <c r="MY21" s="0" t="n"/>
      <c r="MZ21" s="0" t="n"/>
      <c r="NA21" s="0" t="n"/>
      <c r="NB21" s="0" t="n"/>
      <c r="NC21" s="0" t="n"/>
      <c r="ND21" s="0" t="n"/>
      <c r="NE21" s="0" t="n"/>
      <c r="NF21" s="0" t="n"/>
      <c r="NG21" s="0" t="n"/>
      <c r="NH21" s="0" t="n"/>
      <c r="NI21" s="0" t="n"/>
      <c r="NJ21" s="0" t="n"/>
      <c r="NK21" s="0" t="n"/>
      <c r="NL21" s="0" t="n"/>
      <c r="NM21" s="0" t="n"/>
      <c r="NN21" s="0" t="n"/>
      <c r="NO21" s="0" t="n"/>
      <c r="NP21" s="0" t="n"/>
      <c r="NQ21" s="0" t="n"/>
      <c r="NR21" s="0" t="n"/>
      <c r="NS21" s="0" t="n"/>
      <c r="NT21" s="0" t="n"/>
      <c r="NU21" s="0" t="n"/>
      <c r="NV21" s="0" t="n"/>
      <c r="NW21" s="0" t="n"/>
      <c r="NX21" s="0" t="n"/>
      <c r="NY21" s="0" t="n"/>
      <c r="NZ21" s="0" t="n"/>
      <c r="OA21" s="0" t="n"/>
      <c r="OB21" s="0" t="n"/>
      <c r="OC21" s="0" t="n"/>
      <c r="OD21" s="0" t="n"/>
      <c r="OE21" s="0" t="n"/>
      <c r="OF21" s="0" t="n"/>
      <c r="OG21" s="0" t="n"/>
      <c r="OH21" s="0" t="n"/>
      <c r="OI21" s="0" t="n"/>
      <c r="OJ21" s="0" t="n"/>
      <c r="OK21" s="0" t="n"/>
      <c r="OL21" s="0" t="n"/>
      <c r="OM21" s="0" t="n"/>
      <c r="ON21" s="0" t="n"/>
      <c r="OO21" s="0" t="n"/>
      <c r="OP21" s="0" t="n"/>
      <c r="OQ21" s="0" t="n"/>
      <c r="OR21" s="0" t="n"/>
      <c r="OS21" s="0" t="n"/>
      <c r="OT21" s="0" t="n"/>
      <c r="OU21" s="0" t="n"/>
      <c r="OV21" s="0" t="n"/>
      <c r="OW21" s="0" t="n"/>
      <c r="OX21" s="0" t="n"/>
      <c r="OY21" s="0" t="n"/>
      <c r="OZ21" s="0" t="n"/>
      <c r="PA21" s="0" t="n"/>
      <c r="PB21" s="0" t="n"/>
      <c r="PC21" s="0" t="n"/>
      <c r="PD21" s="0" t="n"/>
      <c r="PE21" s="0" t="n"/>
      <c r="PF21" s="0" t="n"/>
      <c r="PG21" s="0" t="n"/>
      <c r="PH21" s="0" t="n"/>
      <c r="PI21" s="0" t="n"/>
      <c r="PJ21" s="0" t="n"/>
      <c r="PK21" s="0" t="n"/>
      <c r="PL21" s="0" t="n"/>
      <c r="PM21" s="0" t="n"/>
      <c r="PN21" s="0" t="n"/>
      <c r="PO21" s="0" t="n"/>
      <c r="PP21" s="0" t="n"/>
      <c r="PQ21" s="0" t="n"/>
      <c r="PR21" s="0" t="n"/>
      <c r="PS21" s="0" t="n"/>
      <c r="PT21" s="0" t="n"/>
      <c r="PU21" s="0" t="n"/>
      <c r="PV21" s="0" t="n"/>
      <c r="PW21" s="0" t="n"/>
      <c r="PX21" s="0" t="n"/>
      <c r="PY21" s="0" t="n"/>
      <c r="PZ21" s="0" t="n"/>
      <c r="QA21" s="0" t="n"/>
      <c r="QB21" s="0" t="n"/>
      <c r="QC21" s="0" t="n"/>
      <c r="QD21" s="0" t="n"/>
      <c r="QE21" s="0" t="n"/>
      <c r="QF21" s="0" t="n"/>
      <c r="QG21" s="0" t="n"/>
      <c r="QH21" s="0" t="n"/>
      <c r="QI21" s="0" t="n"/>
      <c r="QJ21" s="0" t="n"/>
      <c r="QK21" s="0" t="n"/>
      <c r="QL21" s="0" t="n"/>
      <c r="QM21" s="0" t="n"/>
      <c r="QN21" s="0" t="n"/>
      <c r="QO21" s="0" t="n"/>
      <c r="QP21" s="0" t="n"/>
      <c r="QQ21" s="0" t="n"/>
      <c r="QR21" s="0" t="n"/>
      <c r="QS21" s="0" t="n"/>
      <c r="QT21" s="0" t="n"/>
      <c r="QU21" s="0" t="n"/>
      <c r="QV21" s="0" t="n"/>
      <c r="QW21" s="0" t="n"/>
      <c r="QX21" s="0" t="n"/>
      <c r="QY21" s="0" t="n"/>
      <c r="QZ21" s="0" t="n"/>
      <c r="RA21" s="0" t="n"/>
      <c r="RB21" s="0" t="n"/>
      <c r="RC21" s="0" t="n"/>
      <c r="RD21" s="0" t="n"/>
      <c r="RE21" s="0" t="n"/>
      <c r="RF21" s="0" t="n"/>
      <c r="RG21" s="0" t="n"/>
      <c r="RH21" s="0" t="n"/>
      <c r="RI21" s="0" t="n"/>
      <c r="RJ21" s="0" t="n"/>
      <c r="RK21" s="0" t="n"/>
      <c r="RL21" s="0" t="n"/>
      <c r="RM21" s="0" t="n"/>
      <c r="RN21" s="0" t="n"/>
      <c r="RO21" s="0" t="n"/>
      <c r="RP21" s="0" t="n"/>
      <c r="RQ21" s="0" t="n"/>
      <c r="RR21" s="0" t="n"/>
      <c r="RS21" s="0" t="n"/>
      <c r="RT21" s="0" t="n"/>
      <c r="RU21" s="0" t="n"/>
      <c r="RV21" s="0" t="n"/>
      <c r="RW21" s="0" t="n"/>
      <c r="RX21" s="0" t="n"/>
      <c r="RY21" s="0" t="n"/>
      <c r="RZ21" s="0" t="n"/>
      <c r="SA21" s="0" t="n"/>
      <c r="SB21" s="0" t="n"/>
      <c r="SC21" s="0" t="n"/>
      <c r="SD21" s="0" t="n"/>
      <c r="SE21" s="0" t="n"/>
      <c r="SF21" s="0" t="n"/>
      <c r="SG21" s="0" t="n"/>
      <c r="SH21" s="0" t="n"/>
      <c r="SI21" s="0" t="n"/>
      <c r="SJ21" s="0" t="n"/>
      <c r="SK21" s="0" t="n"/>
      <c r="SL21" s="0" t="n"/>
      <c r="SM21" s="0" t="n"/>
      <c r="SN21" s="0" t="n"/>
      <c r="SO21" s="0" t="n"/>
      <c r="SP21" s="0" t="n"/>
      <c r="SQ21" s="0" t="n"/>
      <c r="SR21" s="0" t="n"/>
      <c r="SS21" s="0" t="n"/>
      <c r="ST21" s="0" t="n"/>
      <c r="SU21" s="0" t="n"/>
      <c r="SV21" s="0" t="n"/>
      <c r="SW21" s="0" t="n"/>
      <c r="SX21" s="0" t="n"/>
      <c r="SY21" s="0" t="n"/>
      <c r="SZ21" s="0" t="n"/>
      <c r="TA21" s="0" t="n"/>
      <c r="TB21" s="0" t="n"/>
      <c r="TC21" s="0" t="n"/>
      <c r="TD21" s="0" t="n"/>
      <c r="TE21" s="0" t="n"/>
      <c r="TF21" s="0" t="n"/>
      <c r="TG21" s="0" t="n"/>
      <c r="TH21" s="0" t="n"/>
      <c r="TI21" s="0" t="n"/>
      <c r="TJ21" s="0" t="n"/>
      <c r="TK21" s="0" t="n"/>
      <c r="TL21" s="0" t="n"/>
      <c r="TM21" s="0" t="n"/>
      <c r="TN21" s="0" t="n"/>
      <c r="TO21" s="0" t="n"/>
      <c r="TP21" s="0" t="n"/>
      <c r="TQ21" s="0" t="n"/>
      <c r="TR21" s="0" t="n"/>
      <c r="TS21" s="0" t="n"/>
      <c r="TT21" s="0" t="n"/>
      <c r="TU21" s="0" t="n"/>
      <c r="TV21" s="0" t="n"/>
      <c r="TW21" s="0" t="n"/>
      <c r="TX21" s="0" t="n"/>
      <c r="TY21" s="0" t="n"/>
      <c r="TZ21" s="0" t="n"/>
      <c r="UA21" s="0" t="n"/>
      <c r="UB21" s="0" t="n"/>
      <c r="UC21" s="0" t="n"/>
      <c r="UD21" s="0" t="n"/>
      <c r="UE21" s="0" t="n"/>
      <c r="UF21" s="0" t="n"/>
      <c r="UG21" s="0" t="n"/>
      <c r="UH21" s="0" t="n"/>
      <c r="UI21" s="0" t="n"/>
      <c r="UJ21" s="0" t="n"/>
      <c r="UK21" s="0" t="n"/>
      <c r="UL21" s="0" t="n"/>
      <c r="UM21" s="0" t="n"/>
      <c r="UN21" s="0" t="n"/>
      <c r="UO21" s="0" t="n"/>
      <c r="UP21" s="0" t="n"/>
      <c r="UQ21" s="0" t="n"/>
      <c r="UR21" s="0" t="n"/>
      <c r="US21" s="0" t="n"/>
      <c r="UT21" s="0" t="n"/>
      <c r="UU21" s="0" t="n"/>
      <c r="UV21" s="0" t="n"/>
      <c r="UW21" s="0" t="n"/>
      <c r="UX21" s="0" t="n"/>
      <c r="UY21" s="0" t="n"/>
      <c r="UZ21" s="0" t="n"/>
      <c r="VA21" s="0" t="n"/>
      <c r="VB21" s="0" t="n"/>
      <c r="VC21" s="0" t="n"/>
      <c r="VD21" s="0" t="n"/>
      <c r="VE21" s="0" t="n"/>
      <c r="VF21" s="0" t="n"/>
      <c r="VG21" s="0" t="n"/>
      <c r="VH21" s="0" t="n"/>
      <c r="VI21" s="0" t="n"/>
      <c r="VJ21" s="0" t="n"/>
      <c r="VK21" s="0" t="n"/>
      <c r="VL21" s="0" t="n"/>
      <c r="VM21" s="0" t="n"/>
      <c r="VN21" s="0" t="n"/>
      <c r="VO21" s="0" t="n"/>
      <c r="VP21" s="0" t="n"/>
      <c r="VQ21" s="0" t="n"/>
      <c r="VR21" s="0" t="n"/>
      <c r="VS21" s="0" t="n"/>
      <c r="VT21" s="0" t="n"/>
      <c r="VU21" s="0" t="n"/>
      <c r="VV21" s="0" t="n"/>
      <c r="VW21" s="0" t="n"/>
      <c r="VX21" s="0" t="n"/>
      <c r="VY21" s="0" t="n"/>
      <c r="VZ21" s="0" t="n"/>
      <c r="WA21" s="0" t="n"/>
      <c r="WB21" s="0" t="n"/>
      <c r="WC21" s="0" t="n"/>
      <c r="WD21" s="0" t="n"/>
      <c r="WE21" s="0" t="n"/>
      <c r="WF21" s="0" t="n"/>
      <c r="WG21" s="0" t="n"/>
      <c r="WH21" s="0" t="n"/>
      <c r="WI21" s="0" t="n"/>
      <c r="WJ21" s="0" t="n"/>
      <c r="WK21" s="0" t="n"/>
      <c r="WL21" s="0" t="n"/>
      <c r="WM21" s="0" t="n"/>
      <c r="WN21" s="0" t="n"/>
      <c r="WO21" s="0" t="n"/>
      <c r="WP21" s="0" t="n"/>
      <c r="WQ21" s="0" t="n"/>
      <c r="WR21" s="0" t="n"/>
      <c r="WS21" s="0" t="n"/>
      <c r="WT21" s="0" t="n"/>
      <c r="WU21" s="0" t="n"/>
      <c r="WV21" s="0" t="n"/>
      <c r="WW21" s="0" t="n"/>
      <c r="WX21" s="0" t="n"/>
      <c r="WY21" s="0" t="n"/>
      <c r="WZ21" s="0" t="n"/>
      <c r="XA21" s="0" t="n"/>
      <c r="XB21" s="0" t="n"/>
      <c r="XC21" s="0" t="n"/>
      <c r="XD21" s="0" t="n"/>
      <c r="XE21" s="0" t="n"/>
      <c r="XF21" s="0" t="n"/>
      <c r="XG21" s="0" t="n"/>
      <c r="XH21" s="0" t="n"/>
      <c r="XI21" s="0" t="n"/>
      <c r="XJ21" s="0" t="n"/>
      <c r="XK21" s="0" t="n"/>
      <c r="XL21" s="0" t="n"/>
      <c r="XM21" s="0" t="n"/>
      <c r="XN21" s="0" t="n"/>
      <c r="XO21" s="0" t="n"/>
      <c r="XP21" s="0" t="n"/>
      <c r="XQ21" s="0" t="n"/>
      <c r="XR21" s="0" t="n"/>
      <c r="XS21" s="0" t="n"/>
      <c r="XT21" s="0" t="n"/>
      <c r="XU21" s="0" t="n"/>
      <c r="XV21" s="0" t="n"/>
      <c r="XW21" s="0" t="n"/>
      <c r="XX21" s="0" t="n"/>
      <c r="XY21" s="0" t="n"/>
      <c r="XZ21" s="0" t="n"/>
      <c r="YA21" s="0" t="n"/>
      <c r="YB21" s="0" t="n"/>
      <c r="YC21" s="0" t="n"/>
      <c r="YD21" s="0" t="n"/>
      <c r="YE21" s="0" t="n"/>
      <c r="YF21" s="0" t="n"/>
      <c r="YG21" s="0" t="n"/>
      <c r="YH21" s="0" t="n"/>
      <c r="YI21" s="0" t="n"/>
      <c r="YJ21" s="0" t="n"/>
      <c r="YK21" s="0" t="n"/>
      <c r="YL21" s="0" t="n"/>
      <c r="YM21" s="0" t="n"/>
      <c r="YN21" s="0" t="n"/>
      <c r="YO21" s="0" t="n"/>
      <c r="YP21" s="0" t="n"/>
      <c r="YQ21" s="0" t="n"/>
      <c r="YR21" s="0" t="n"/>
      <c r="YS21" s="0" t="n"/>
      <c r="YT21" s="0" t="n"/>
      <c r="YU21" s="0" t="n"/>
      <c r="YV21" s="0" t="n"/>
      <c r="YW21" s="0" t="n"/>
      <c r="YX21" s="0" t="n"/>
      <c r="YY21" s="0" t="n"/>
      <c r="YZ21" s="0" t="n"/>
      <c r="ZA21" s="0" t="n"/>
      <c r="ZB21" s="0" t="n"/>
      <c r="ZC21" s="0" t="n"/>
      <c r="ZD21" s="0" t="n"/>
      <c r="ZE21" s="0" t="n"/>
      <c r="ZF21" s="0" t="n"/>
      <c r="ZG21" s="0" t="n"/>
      <c r="ZH21" s="0" t="n"/>
      <c r="ZI21" s="0" t="n"/>
      <c r="ZJ21" s="0" t="n"/>
      <c r="ZK21" s="0" t="n"/>
      <c r="ZL21" s="0" t="n"/>
      <c r="ZM21" s="0" t="n"/>
      <c r="ZN21" s="0" t="n"/>
      <c r="ZO21" s="0" t="n"/>
      <c r="ZP21" s="0" t="n"/>
      <c r="ZQ21" s="0" t="n"/>
      <c r="ZR21" s="0" t="n"/>
      <c r="ZS21" s="0" t="n"/>
      <c r="ZT21" s="0" t="n"/>
      <c r="ZU21" s="0" t="n"/>
      <c r="ZV21" s="0" t="n"/>
      <c r="ZW21" s="0" t="n"/>
      <c r="ZX21" s="0" t="n"/>
      <c r="ZY21" s="0" t="n"/>
      <c r="ZZ21" s="0" t="n"/>
      <c r="AAA21" s="0" t="n"/>
      <c r="AAB21" s="0" t="n"/>
      <c r="AAC21" s="0" t="n"/>
      <c r="AAD21" s="0" t="n"/>
      <c r="AAE21" s="0" t="n"/>
      <c r="AAF21" s="0" t="n"/>
      <c r="AAG21" s="0" t="n"/>
      <c r="AAH21" s="0" t="n"/>
      <c r="AAI21" s="0" t="n"/>
      <c r="AAJ21" s="0" t="n"/>
      <c r="AAK21" s="0" t="n"/>
      <c r="AAL21" s="0" t="n"/>
      <c r="AAM21" s="0" t="n"/>
      <c r="AAN21" s="0" t="n"/>
      <c r="AAO21" s="0" t="n"/>
      <c r="AAP21" s="0" t="n"/>
      <c r="AAQ21" s="0" t="n"/>
      <c r="AAR21" s="0" t="n"/>
      <c r="AAS21" s="0" t="n"/>
      <c r="AAT21" s="0" t="n"/>
      <c r="AAU21" s="0" t="n"/>
      <c r="AAV21" s="0" t="n"/>
      <c r="AAW21" s="0" t="n"/>
      <c r="AAX21" s="0" t="n"/>
      <c r="AAY21" s="0" t="n"/>
      <c r="AAZ21" s="0" t="n"/>
      <c r="ABA21" s="0" t="n"/>
      <c r="ABB21" s="0" t="n"/>
      <c r="ABC21" s="0" t="n"/>
      <c r="ABD21" s="0" t="n"/>
      <c r="ABE21" s="0" t="n"/>
      <c r="ABF21" s="0" t="n"/>
      <c r="ABG21" s="0" t="n"/>
      <c r="ABH21" s="0" t="n"/>
      <c r="ABI21" s="0" t="n"/>
      <c r="ABJ21" s="0" t="n"/>
      <c r="ABK21" s="0" t="n"/>
      <c r="ABL21" s="0" t="n"/>
      <c r="ABM21" s="0" t="n"/>
      <c r="ABN21" s="0" t="n"/>
      <c r="ABO21" s="0" t="n"/>
      <c r="ABP21" s="0" t="n"/>
      <c r="ABQ21" s="0" t="n"/>
      <c r="ABR21" s="0" t="n"/>
      <c r="ABS21" s="0" t="n"/>
      <c r="ABT21" s="0" t="n"/>
      <c r="ABU21" s="0" t="n"/>
      <c r="ABV21" s="0" t="n"/>
      <c r="ABW21" s="0" t="n"/>
      <c r="ABX21" s="0" t="n"/>
      <c r="ABY21" s="0" t="n"/>
      <c r="ABZ21" s="0" t="n"/>
      <c r="ACA21" s="0" t="n"/>
      <c r="ACB21" s="0" t="n"/>
      <c r="ACC21" s="0" t="n"/>
      <c r="ACD21" s="0" t="n"/>
      <c r="ACE21" s="0" t="n"/>
      <c r="ACF21" s="0" t="n"/>
      <c r="ACG21" s="0" t="n"/>
      <c r="ACH21" s="0" t="n"/>
      <c r="ACI21" s="0" t="n"/>
      <c r="ACJ21" s="0" t="n"/>
      <c r="ACK21" s="0" t="n"/>
      <c r="ACL21" s="0" t="n"/>
      <c r="ACM21" s="0" t="n"/>
      <c r="ACN21" s="0" t="n"/>
      <c r="ACO21" s="0" t="n"/>
      <c r="ACP21" s="0" t="n"/>
      <c r="ACQ21" s="0" t="n"/>
      <c r="ACR21" s="0" t="n"/>
      <c r="ACS21" s="0" t="n"/>
      <c r="ACT21" s="0" t="n"/>
      <c r="ACU21" s="0" t="n"/>
      <c r="ACV21" s="0" t="n"/>
      <c r="ACW21" s="0" t="n"/>
      <c r="ACX21" s="0" t="n"/>
      <c r="ACY21" s="0" t="n"/>
      <c r="ACZ21" s="0" t="n"/>
      <c r="ADA21" s="0" t="n"/>
      <c r="ADB21" s="0" t="n"/>
      <c r="ADC21" s="0" t="n"/>
      <c r="ADD21" s="0" t="n"/>
      <c r="ADE21" s="0" t="n"/>
      <c r="ADF21" s="0" t="n"/>
      <c r="ADG21" s="0" t="n"/>
      <c r="ADH21" s="0" t="n"/>
      <c r="ADI21" s="0" t="n"/>
      <c r="ADJ21" s="0" t="n"/>
      <c r="ADK21" s="0" t="n"/>
      <c r="ADL21" s="0" t="n"/>
      <c r="ADM21" s="0" t="n"/>
      <c r="ADN21" s="0" t="n"/>
      <c r="ADO21" s="0" t="n"/>
      <c r="ADP21" s="0" t="n"/>
      <c r="ADQ21" s="0" t="n"/>
      <c r="ADR21" s="0" t="n"/>
      <c r="ADS21" s="0" t="n"/>
      <c r="ADT21" s="0" t="n"/>
      <c r="ADU21" s="0" t="n"/>
      <c r="ADV21" s="0" t="n"/>
      <c r="ADW21" s="0" t="n"/>
      <c r="ADX21" s="0" t="n"/>
      <c r="ADY21" s="0" t="n"/>
      <c r="ADZ21" s="0" t="n"/>
      <c r="AEA21" s="0" t="n"/>
      <c r="AEB21" s="0" t="n"/>
      <c r="AEC21" s="0" t="n"/>
      <c r="AED21" s="0" t="n"/>
      <c r="AEE21" s="0" t="n"/>
      <c r="AEF21" s="0" t="n"/>
      <c r="AEG21" s="0" t="n"/>
      <c r="AEH21" s="0" t="n"/>
      <c r="AEI21" s="0" t="n"/>
      <c r="AEJ21" s="0" t="n"/>
      <c r="AEK21" s="0" t="n"/>
      <c r="AEL21" s="0" t="n"/>
      <c r="AEM21" s="0" t="n"/>
      <c r="AEN21" s="0" t="n"/>
      <c r="AEO21" s="0" t="n"/>
      <c r="AEP21" s="0" t="n"/>
      <c r="AEQ21" s="0" t="n"/>
      <c r="AER21" s="0" t="n"/>
      <c r="AES21" s="0" t="n"/>
      <c r="AET21" s="0" t="n"/>
      <c r="AEU21" s="0" t="n"/>
      <c r="AEV21" s="0" t="n"/>
      <c r="AEW21" s="0" t="n"/>
      <c r="AEX21" s="0" t="n"/>
      <c r="AEY21" s="0" t="n"/>
      <c r="AEZ21" s="0" t="n"/>
      <c r="AFA21" s="0" t="n"/>
      <c r="AFB21" s="0" t="n"/>
      <c r="AFC21" s="0" t="n"/>
      <c r="AFD21" s="0" t="n"/>
      <c r="AFE21" s="0" t="n"/>
      <c r="AFF21" s="0" t="n"/>
      <c r="AFG21" s="0" t="n"/>
      <c r="AFH21" s="0" t="n"/>
      <c r="AFI21" s="0" t="n"/>
      <c r="AFJ21" s="0" t="n"/>
      <c r="AFK21" s="0" t="n"/>
      <c r="AFL21" s="0" t="n"/>
      <c r="AFM21" s="0" t="n"/>
      <c r="AFN21" s="0" t="n"/>
      <c r="AFO21" s="0" t="n"/>
      <c r="AFP21" s="0" t="n"/>
      <c r="AFQ21" s="0" t="n"/>
      <c r="AFR21" s="0" t="n"/>
      <c r="AFS21" s="0" t="n"/>
      <c r="AFT21" s="0" t="n"/>
      <c r="AFU21" s="0" t="n"/>
      <c r="AFV21" s="0" t="n"/>
      <c r="AFW21" s="0" t="n"/>
      <c r="AFX21" s="0" t="n"/>
      <c r="AFY21" s="0" t="n"/>
      <c r="AFZ21" s="0" t="n"/>
      <c r="AGA21" s="0" t="n"/>
      <c r="AGB21" s="0" t="n"/>
      <c r="AGC21" s="0" t="n"/>
      <c r="AGD21" s="0" t="n"/>
      <c r="AGE21" s="0" t="n"/>
      <c r="AGF21" s="0" t="n"/>
      <c r="AGG21" s="0" t="n"/>
      <c r="AGH21" s="0" t="n"/>
      <c r="AGI21" s="0" t="n"/>
      <c r="AGJ21" s="0" t="n"/>
      <c r="AGK21" s="0" t="n"/>
      <c r="AGL21" s="0" t="n"/>
      <c r="AGM21" s="0" t="n"/>
      <c r="AGN21" s="0" t="n"/>
      <c r="AGO21" s="0" t="n"/>
      <c r="AGP21" s="0" t="n"/>
      <c r="AGQ21" s="0" t="n"/>
      <c r="AGR21" s="0" t="n"/>
      <c r="AGS21" s="0" t="n"/>
      <c r="AGT21" s="0" t="n"/>
      <c r="AGU21" s="0" t="n"/>
      <c r="AGV21" s="0" t="n"/>
      <c r="AGW21" s="0" t="n"/>
      <c r="AGX21" s="0" t="n"/>
      <c r="AGY21" s="0" t="n"/>
      <c r="AGZ21" s="0" t="n"/>
      <c r="AHA21" s="0" t="n"/>
      <c r="AHB21" s="0" t="n"/>
      <c r="AHC21" s="0" t="n"/>
      <c r="AHD21" s="0" t="n"/>
      <c r="AHE21" s="0" t="n"/>
      <c r="AHF21" s="0" t="n"/>
      <c r="AHG21" s="0" t="n"/>
      <c r="AHH21" s="0" t="n"/>
      <c r="AHI21" s="0" t="n"/>
      <c r="AHJ21" s="0" t="n"/>
      <c r="AHK21" s="0" t="n"/>
      <c r="AHL21" s="0" t="n"/>
      <c r="AHM21" s="0" t="n"/>
      <c r="AHN21" s="0" t="n"/>
      <c r="AHO21" s="0" t="n"/>
      <c r="AHP21" s="0" t="n"/>
      <c r="AHQ21" s="0" t="n"/>
      <c r="AHR21" s="0" t="n"/>
      <c r="AHS21" s="0" t="n"/>
      <c r="AHT21" s="0" t="n"/>
      <c r="AHU21" s="0" t="n"/>
      <c r="AHV21" s="0" t="n"/>
      <c r="AHW21" s="0" t="n"/>
      <c r="AHX21" s="0" t="n"/>
      <c r="AHY21" s="0" t="n"/>
      <c r="AHZ21" s="0" t="n"/>
      <c r="AIA21" s="0" t="n"/>
      <c r="AIB21" s="0" t="n"/>
      <c r="AIC21" s="0" t="n"/>
      <c r="AID21" s="0" t="n"/>
      <c r="AIE21" s="0" t="n"/>
      <c r="AIF21" s="0" t="n"/>
      <c r="AIG21" s="0" t="n"/>
      <c r="AIH21" s="0" t="n"/>
      <c r="AII21" s="0" t="n"/>
      <c r="AIJ21" s="0" t="n"/>
      <c r="AIK21" s="0" t="n"/>
      <c r="AIL21" s="0" t="n"/>
      <c r="AIM21" s="0" t="n"/>
      <c r="AIN21" s="0" t="n"/>
      <c r="AIO21" s="0" t="n"/>
      <c r="AIP21" s="0" t="n"/>
      <c r="AIQ21" s="0" t="n"/>
      <c r="AIR21" s="0" t="n"/>
      <c r="AIS21" s="0" t="n"/>
      <c r="AIT21" s="0" t="n"/>
      <c r="AIU21" s="0" t="n"/>
      <c r="AIV21" s="0" t="n"/>
      <c r="AIW21" s="0" t="n"/>
      <c r="AIX21" s="0" t="n"/>
      <c r="AIY21" s="0" t="n"/>
      <c r="AIZ21" s="0" t="n"/>
      <c r="AJA21" s="0" t="n"/>
      <c r="AJB21" s="0" t="n"/>
      <c r="AJC21" s="0" t="n"/>
      <c r="AJD21" s="0" t="n"/>
      <c r="AJE21" s="0" t="n"/>
      <c r="AJF21" s="0" t="n"/>
      <c r="AJG21" s="0" t="n"/>
      <c r="AJH21" s="0" t="n"/>
      <c r="AJI21" s="0" t="n"/>
      <c r="AJJ21" s="0" t="n"/>
      <c r="AJK21" s="0" t="n"/>
      <c r="AJL21" s="0" t="n"/>
      <c r="AJM21" s="0" t="n"/>
      <c r="AJN21" s="0" t="n"/>
      <c r="AJO21" s="0" t="n"/>
      <c r="AJP21" s="0" t="n"/>
      <c r="AJQ21" s="0" t="n"/>
      <c r="AJR21" s="0" t="n"/>
      <c r="AJS21" s="0" t="n"/>
      <c r="AJT21" s="0" t="n"/>
      <c r="AJU21" s="0" t="n"/>
      <c r="AJV21" s="0" t="n"/>
      <c r="AJW21" s="0" t="n"/>
      <c r="AJX21" s="0" t="n"/>
      <c r="AJY21" s="0" t="n"/>
      <c r="AJZ21" s="0" t="n"/>
      <c r="AKA21" s="0" t="n"/>
      <c r="AKB21" s="0" t="n"/>
      <c r="AKC21" s="0" t="n"/>
      <c r="AKD21" s="0" t="n"/>
      <c r="AKE21" s="0" t="n"/>
      <c r="AKF21" s="0" t="n"/>
      <c r="AKG21" s="0" t="n"/>
      <c r="AKH21" s="0" t="n"/>
      <c r="AKI21" s="0" t="n"/>
      <c r="AKJ21" s="0" t="n"/>
      <c r="AKK21" s="0" t="n"/>
      <c r="AKL21" s="0" t="n"/>
      <c r="AKM21" s="0" t="n"/>
      <c r="AKN21" s="0" t="n"/>
      <c r="AKO21" s="0" t="n"/>
      <c r="AKP21" s="0" t="n"/>
      <c r="AKQ21" s="0" t="n"/>
      <c r="AKR21" s="0" t="n"/>
      <c r="AKS21" s="0" t="n"/>
      <c r="AKT21" s="0" t="n"/>
      <c r="AKU21" s="0" t="n"/>
      <c r="AKV21" s="0" t="n"/>
      <c r="AKW21" s="0" t="n"/>
      <c r="AKX21" s="0" t="n"/>
      <c r="AKY21" s="0" t="n"/>
      <c r="AKZ21" s="0" t="n"/>
      <c r="ALA21" s="0" t="n"/>
      <c r="ALB21" s="0" t="n"/>
      <c r="ALC21" s="0" t="n"/>
      <c r="ALD21" s="0" t="n"/>
      <c r="ALE21" s="0" t="n"/>
      <c r="ALF21" s="0" t="n"/>
      <c r="ALG21" s="0" t="n"/>
      <c r="ALH21" s="0" t="n"/>
      <c r="ALI21" s="0" t="n"/>
      <c r="ALJ21" s="0" t="n"/>
      <c r="ALK21" s="0" t="n"/>
      <c r="ALL21" s="0" t="n"/>
      <c r="ALM21" s="0" t="n"/>
      <c r="ALN21" s="0" t="n"/>
      <c r="ALO21" s="0" t="n"/>
      <c r="ALP21" s="0" t="n"/>
      <c r="ALQ21" s="0" t="n"/>
      <c r="ALR21" s="0" t="n"/>
      <c r="ALS21" s="0" t="n"/>
      <c r="ALT21" s="0" t="n"/>
      <c r="ALU21" s="0" t="n"/>
      <c r="ALV21" s="0" t="n"/>
      <c r="ALW21" s="0" t="n"/>
      <c r="ALX21" s="0" t="n"/>
      <c r="ALY21" s="0" t="n"/>
      <c r="ALZ21" s="0" t="n"/>
      <c r="AMA21" s="0" t="n"/>
      <c r="AMB21" s="0" t="n"/>
      <c r="AMC21" s="0" t="n"/>
      <c r="AMD21" s="0" t="n"/>
      <c r="AME21" s="0" t="n"/>
      <c r="AMF21" s="0" t="n"/>
      <c r="AMG21" s="0" t="n"/>
      <c r="AMH21" s="0" t="n"/>
      <c r="AMI21" s="0" t="n"/>
      <c r="AMJ21" s="0" t="n"/>
      <c r="AMK21" s="0" t="n"/>
    </row>
    <row outlineLevel="0" r="22">
      <c r="A22" s="81" t="s">
        <v>478</v>
      </c>
      <c r="B22" s="165" t="n">
        <v>107.61</v>
      </c>
      <c r="C22" s="165" t="n">
        <v>280.02</v>
      </c>
      <c r="D22" s="165" t="n">
        <v>86.26</v>
      </c>
      <c r="E22" s="165" t="n">
        <v>473.89</v>
      </c>
      <c r="K22" s="0" t="n"/>
      <c r="L22" s="0" t="n"/>
      <c r="M22" s="0" t="n"/>
      <c r="N22" s="0" t="n"/>
      <c r="O22" s="0" t="n"/>
      <c r="P22" s="0" t="n"/>
      <c r="Q22" s="0" t="n"/>
      <c r="R22" s="0" t="n"/>
      <c r="S22" s="0" t="n"/>
      <c r="T22" s="0" t="n"/>
      <c r="U22" s="0" t="n"/>
      <c r="V22" s="0" t="n"/>
      <c r="W22" s="0" t="n"/>
      <c r="X22" s="0" t="n"/>
      <c r="Y22" s="0" t="n"/>
      <c r="Z22" s="0" t="n"/>
      <c r="AA22" s="0" t="n"/>
      <c r="AB22" s="0" t="n"/>
      <c r="AC22" s="0" t="n"/>
      <c r="AD22" s="0" t="n"/>
      <c r="AE22" s="0" t="n"/>
      <c r="AF22" s="0" t="n"/>
      <c r="AG22" s="0" t="n"/>
      <c r="AH22" s="0" t="n"/>
      <c r="AI22" s="0" t="n"/>
      <c r="AJ22" s="0" t="n"/>
      <c r="AK22" s="0" t="n"/>
      <c r="AL22" s="0" t="n"/>
      <c r="AM22" s="0" t="n"/>
      <c r="AN22" s="0" t="n"/>
      <c r="AO22" s="0" t="n"/>
      <c r="AP22" s="0" t="n"/>
      <c r="AQ22" s="0" t="n"/>
      <c r="AR22" s="0" t="n"/>
      <c r="AS22" s="0" t="n"/>
      <c r="AT22" s="0" t="n"/>
      <c r="AU22" s="0" t="n"/>
      <c r="AV22" s="0" t="n"/>
      <c r="AW22" s="0" t="n"/>
      <c r="AX22" s="0" t="n"/>
      <c r="AY22" s="0" t="n"/>
      <c r="AZ22" s="0" t="n"/>
      <c r="BA22" s="0" t="n"/>
      <c r="BB22" s="0" t="n"/>
      <c r="BC22" s="0" t="n"/>
      <c r="BD22" s="0" t="n"/>
      <c r="BE22" s="0" t="n"/>
      <c r="BF22" s="0" t="n"/>
      <c r="BG22" s="0" t="n"/>
      <c r="BH22" s="0" t="n"/>
      <c r="BI22" s="0" t="n"/>
      <c r="BJ22" s="0" t="n"/>
      <c r="BK22" s="0" t="n"/>
      <c r="BL22" s="0" t="n"/>
      <c r="BM22" s="0" t="n"/>
      <c r="BN22" s="0" t="n"/>
      <c r="BO22" s="0" t="n"/>
      <c r="BP22" s="0" t="n"/>
      <c r="BQ22" s="0" t="n"/>
      <c r="BR22" s="0" t="n"/>
      <c r="BS22" s="0" t="n"/>
      <c r="BT22" s="0" t="n"/>
      <c r="BU22" s="0" t="n"/>
      <c r="BV22" s="0" t="n"/>
      <c r="BW22" s="0" t="n"/>
      <c r="BX22" s="0" t="n"/>
      <c r="BY22" s="0" t="n"/>
      <c r="BZ22" s="0" t="n"/>
      <c r="CA22" s="0" t="n"/>
      <c r="CB22" s="0" t="n"/>
      <c r="CC22" s="0" t="n"/>
      <c r="CD22" s="0" t="n"/>
      <c r="CE22" s="0" t="n"/>
      <c r="CF22" s="0" t="n"/>
      <c r="CG22" s="0" t="n"/>
      <c r="CH22" s="0" t="n"/>
      <c r="CI22" s="0" t="n"/>
      <c r="CJ22" s="0" t="n"/>
      <c r="CK22" s="0" t="n"/>
      <c r="CL22" s="0" t="n"/>
      <c r="CM22" s="0" t="n"/>
      <c r="CN22" s="0" t="n"/>
      <c r="CO22" s="0" t="n"/>
      <c r="CP22" s="0" t="n"/>
      <c r="CQ22" s="0" t="n"/>
      <c r="CR22" s="0" t="n"/>
      <c r="CS22" s="0" t="n"/>
      <c r="CT22" s="0" t="n"/>
      <c r="CU22" s="0" t="n"/>
      <c r="CV22" s="0" t="n"/>
      <c r="CW22" s="0" t="n"/>
      <c r="CX22" s="0" t="n"/>
      <c r="CY22" s="0" t="n"/>
      <c r="CZ22" s="0" t="n"/>
      <c r="DA22" s="0" t="n"/>
      <c r="DB22" s="0" t="n"/>
      <c r="DC22" s="0" t="n"/>
      <c r="DD22" s="0" t="n"/>
      <c r="DE22" s="0" t="n"/>
      <c r="DF22" s="0" t="n"/>
      <c r="DG22" s="0" t="n"/>
      <c r="DH22" s="0" t="n"/>
      <c r="DI22" s="0" t="n"/>
      <c r="DJ22" s="0" t="n"/>
      <c r="DK22" s="0" t="n"/>
      <c r="DL22" s="0" t="n"/>
      <c r="DM22" s="0" t="n"/>
      <c r="DN22" s="0" t="n"/>
      <c r="DO22" s="0" t="n"/>
      <c r="DP22" s="0" t="n"/>
      <c r="DQ22" s="0" t="n"/>
      <c r="DR22" s="0" t="n"/>
      <c r="DS22" s="0" t="n"/>
      <c r="DT22" s="0" t="n"/>
      <c r="DU22" s="0" t="n"/>
      <c r="DV22" s="0" t="n"/>
      <c r="DW22" s="0" t="n"/>
      <c r="DX22" s="0" t="n"/>
      <c r="DY22" s="0" t="n"/>
      <c r="DZ22" s="0" t="n"/>
      <c r="EA22" s="0" t="n"/>
      <c r="EB22" s="0" t="n"/>
      <c r="EC22" s="0" t="n"/>
      <c r="ED22" s="0" t="n"/>
      <c r="EE22" s="0" t="n"/>
      <c r="EF22" s="0" t="n"/>
      <c r="EG22" s="0" t="n"/>
      <c r="EH22" s="0" t="n"/>
      <c r="EI22" s="0" t="n"/>
      <c r="EJ22" s="0" t="n"/>
      <c r="EK22" s="0" t="n"/>
      <c r="EL22" s="0" t="n"/>
      <c r="EM22" s="0" t="n"/>
      <c r="EN22" s="0" t="n"/>
      <c r="EO22" s="0" t="n"/>
      <c r="EP22" s="0" t="n"/>
      <c r="EQ22" s="0" t="n"/>
      <c r="ER22" s="0" t="n"/>
      <c r="ES22" s="0" t="n"/>
      <c r="ET22" s="0" t="n"/>
      <c r="EU22" s="0" t="n"/>
      <c r="EV22" s="0" t="n"/>
      <c r="EW22" s="0" t="n"/>
      <c r="EX22" s="0" t="n"/>
      <c r="EY22" s="0" t="n"/>
      <c r="EZ22" s="0" t="n"/>
      <c r="FA22" s="0" t="n"/>
      <c r="FB22" s="0" t="n"/>
      <c r="FC22" s="0" t="n"/>
      <c r="FD22" s="0" t="n"/>
      <c r="FE22" s="0" t="n"/>
      <c r="FF22" s="0" t="n"/>
      <c r="FG22" s="0" t="n"/>
      <c r="FH22" s="0" t="n"/>
      <c r="FI22" s="0" t="n"/>
      <c r="FJ22" s="0" t="n"/>
      <c r="FK22" s="0" t="n"/>
      <c r="FL22" s="0" t="n"/>
      <c r="FM22" s="0" t="n"/>
      <c r="FN22" s="0" t="n"/>
      <c r="FO22" s="0" t="n"/>
      <c r="FP22" s="0" t="n"/>
      <c r="FQ22" s="0" t="n"/>
      <c r="FR22" s="0" t="n"/>
      <c r="FS22" s="0" t="n"/>
      <c r="FT22" s="0" t="n"/>
      <c r="FU22" s="0" t="n"/>
      <c r="FV22" s="0" t="n"/>
      <c r="FW22" s="0" t="n"/>
      <c r="FX22" s="0" t="n"/>
      <c r="FY22" s="0" t="n"/>
      <c r="FZ22" s="0" t="n"/>
      <c r="GA22" s="0" t="n"/>
      <c r="GB22" s="0" t="n"/>
      <c r="GC22" s="0" t="n"/>
      <c r="GD22" s="0" t="n"/>
      <c r="GE22" s="0" t="n"/>
      <c r="GF22" s="0" t="n"/>
      <c r="GG22" s="0" t="n"/>
      <c r="GH22" s="0" t="n"/>
      <c r="GI22" s="0" t="n"/>
      <c r="GJ22" s="0" t="n"/>
      <c r="GK22" s="0" t="n"/>
      <c r="GL22" s="0" t="n"/>
      <c r="GM22" s="0" t="n"/>
      <c r="GN22" s="0" t="n"/>
      <c r="GO22" s="0" t="n"/>
      <c r="GP22" s="0" t="n"/>
      <c r="GQ22" s="0" t="n"/>
      <c r="GR22" s="0" t="n"/>
      <c r="GS22" s="0" t="n"/>
      <c r="GT22" s="0" t="n"/>
      <c r="GU22" s="0" t="n"/>
      <c r="GV22" s="0" t="n"/>
      <c r="GW22" s="0" t="n"/>
      <c r="GX22" s="0" t="n"/>
      <c r="GY22" s="0" t="n"/>
      <c r="GZ22" s="0" t="n"/>
      <c r="HA22" s="0" t="n"/>
      <c r="HB22" s="0" t="n"/>
      <c r="HC22" s="0" t="n"/>
      <c r="HD22" s="0" t="n"/>
      <c r="HE22" s="0" t="n"/>
      <c r="HF22" s="0" t="n"/>
      <c r="HG22" s="0" t="n"/>
      <c r="HH22" s="0" t="n"/>
      <c r="HI22" s="0" t="n"/>
      <c r="HJ22" s="0" t="n"/>
      <c r="HK22" s="0" t="n"/>
      <c r="HL22" s="0" t="n"/>
      <c r="HM22" s="0" t="n"/>
      <c r="HN22" s="0" t="n"/>
      <c r="HO22" s="0" t="n"/>
      <c r="HP22" s="0" t="n"/>
      <c r="HQ22" s="0" t="n"/>
      <c r="HR22" s="0" t="n"/>
      <c r="HS22" s="0" t="n"/>
      <c r="HT22" s="0" t="n"/>
      <c r="HU22" s="0" t="n"/>
      <c r="HV22" s="0" t="n"/>
      <c r="HW22" s="0" t="n"/>
      <c r="HX22" s="0" t="n"/>
      <c r="HY22" s="0" t="n"/>
      <c r="HZ22" s="0" t="n"/>
      <c r="IA22" s="0" t="n"/>
      <c r="IB22" s="0" t="n"/>
      <c r="IC22" s="0" t="n"/>
      <c r="ID22" s="0" t="n"/>
      <c r="IE22" s="0" t="n"/>
      <c r="IF22" s="0" t="n"/>
      <c r="IG22" s="0" t="n"/>
      <c r="IH22" s="0" t="n"/>
      <c r="II22" s="0" t="n"/>
      <c r="IJ22" s="0" t="n"/>
      <c r="IK22" s="0" t="n"/>
      <c r="IL22" s="0" t="n"/>
      <c r="IM22" s="0" t="n"/>
      <c r="IN22" s="0" t="n"/>
      <c r="IO22" s="0" t="n"/>
      <c r="IP22" s="0" t="n"/>
      <c r="IQ22" s="0" t="n"/>
      <c r="IR22" s="0" t="n"/>
      <c r="IS22" s="0" t="n"/>
      <c r="IT22" s="0" t="n"/>
      <c r="IU22" s="0" t="n"/>
      <c r="IV22" s="0" t="n"/>
      <c r="IW22" s="0" t="n"/>
      <c r="IX22" s="0" t="n"/>
      <c r="IY22" s="0" t="n"/>
      <c r="IZ22" s="0" t="n"/>
      <c r="JA22" s="0" t="n"/>
      <c r="JB22" s="0" t="n"/>
      <c r="JC22" s="0" t="n"/>
      <c r="JD22" s="0" t="n"/>
      <c r="JE22" s="0" t="n"/>
      <c r="JF22" s="0" t="n"/>
      <c r="JG22" s="0" t="n"/>
      <c r="JH22" s="0" t="n"/>
      <c r="JI22" s="0" t="n"/>
      <c r="JJ22" s="0" t="n"/>
      <c r="JK22" s="0" t="n"/>
      <c r="JL22" s="0" t="n"/>
      <c r="JM22" s="0" t="n"/>
      <c r="JN22" s="0" t="n"/>
      <c r="JO22" s="0" t="n"/>
      <c r="JP22" s="0" t="n"/>
      <c r="JQ22" s="0" t="n"/>
      <c r="JR22" s="0" t="n"/>
      <c r="JS22" s="0" t="n"/>
      <c r="JT22" s="0" t="n"/>
      <c r="JU22" s="0" t="n"/>
      <c r="JV22" s="0" t="n"/>
      <c r="JW22" s="0" t="n"/>
      <c r="JX22" s="0" t="n"/>
      <c r="JY22" s="0" t="n"/>
      <c r="JZ22" s="0" t="n"/>
      <c r="KA22" s="0" t="n"/>
      <c r="KB22" s="0" t="n"/>
      <c r="KC22" s="0" t="n"/>
      <c r="KD22" s="0" t="n"/>
      <c r="KE22" s="0" t="n"/>
      <c r="KF22" s="0" t="n"/>
      <c r="KG22" s="0" t="n"/>
      <c r="KH22" s="0" t="n"/>
      <c r="KI22" s="0" t="n"/>
      <c r="KJ22" s="0" t="n"/>
      <c r="KK22" s="0" t="n"/>
      <c r="KL22" s="0" t="n"/>
      <c r="KM22" s="0" t="n"/>
      <c r="KN22" s="0" t="n"/>
      <c r="KO22" s="0" t="n"/>
      <c r="KP22" s="0" t="n"/>
      <c r="KQ22" s="0" t="n"/>
      <c r="KR22" s="0" t="n"/>
      <c r="KS22" s="0" t="n"/>
      <c r="KT22" s="0" t="n"/>
      <c r="KU22" s="0" t="n"/>
      <c r="KV22" s="0" t="n"/>
      <c r="KW22" s="0" t="n"/>
      <c r="KX22" s="0" t="n"/>
      <c r="KY22" s="0" t="n"/>
      <c r="KZ22" s="0" t="n"/>
      <c r="LA22" s="0" t="n"/>
      <c r="LB22" s="0" t="n"/>
      <c r="LC22" s="0" t="n"/>
      <c r="LD22" s="0" t="n"/>
      <c r="LE22" s="0" t="n"/>
      <c r="LF22" s="0" t="n"/>
      <c r="LG22" s="0" t="n"/>
      <c r="LH22" s="0" t="n"/>
      <c r="LI22" s="0" t="n"/>
      <c r="LJ22" s="0" t="n"/>
      <c r="LK22" s="0" t="n"/>
      <c r="LL22" s="0" t="n"/>
      <c r="LM22" s="0" t="n"/>
      <c r="LN22" s="0" t="n"/>
      <c r="LO22" s="0" t="n"/>
      <c r="LP22" s="0" t="n"/>
      <c r="LQ22" s="0" t="n"/>
      <c r="LR22" s="0" t="n"/>
      <c r="LS22" s="0" t="n"/>
      <c r="LT22" s="0" t="n"/>
      <c r="LU22" s="0" t="n"/>
      <c r="LV22" s="0" t="n"/>
      <c r="LW22" s="0" t="n"/>
      <c r="LX22" s="0" t="n"/>
      <c r="LY22" s="0" t="n"/>
      <c r="LZ22" s="0" t="n"/>
      <c r="MA22" s="0" t="n"/>
      <c r="MB22" s="0" t="n"/>
      <c r="MC22" s="0" t="n"/>
      <c r="MD22" s="0" t="n"/>
      <c r="ME22" s="0" t="n"/>
      <c r="MF22" s="0" t="n"/>
      <c r="MG22" s="0" t="n"/>
      <c r="MH22" s="0" t="n"/>
      <c r="MI22" s="0" t="n"/>
      <c r="MJ22" s="0" t="n"/>
      <c r="MK22" s="0" t="n"/>
      <c r="ML22" s="0" t="n"/>
      <c r="MM22" s="0" t="n"/>
      <c r="MN22" s="0" t="n"/>
      <c r="MO22" s="0" t="n"/>
      <c r="MP22" s="0" t="n"/>
      <c r="MQ22" s="0" t="n"/>
      <c r="MR22" s="0" t="n"/>
      <c r="MS22" s="0" t="n"/>
      <c r="MT22" s="0" t="n"/>
      <c r="MU22" s="0" t="n"/>
      <c r="MV22" s="0" t="n"/>
      <c r="MW22" s="0" t="n"/>
      <c r="MX22" s="0" t="n"/>
      <c r="MY22" s="0" t="n"/>
      <c r="MZ22" s="0" t="n"/>
      <c r="NA22" s="0" t="n"/>
      <c r="NB22" s="0" t="n"/>
      <c r="NC22" s="0" t="n"/>
      <c r="ND22" s="0" t="n"/>
      <c r="NE22" s="0" t="n"/>
      <c r="NF22" s="0" t="n"/>
      <c r="NG22" s="0" t="n"/>
      <c r="NH22" s="0" t="n"/>
      <c r="NI22" s="0" t="n"/>
      <c r="NJ22" s="0" t="n"/>
      <c r="NK22" s="0" t="n"/>
      <c r="NL22" s="0" t="n"/>
      <c r="NM22" s="0" t="n"/>
      <c r="NN22" s="0" t="n"/>
      <c r="NO22" s="0" t="n"/>
      <c r="NP22" s="0" t="n"/>
      <c r="NQ22" s="0" t="n"/>
      <c r="NR22" s="0" t="n"/>
      <c r="NS22" s="0" t="n"/>
      <c r="NT22" s="0" t="n"/>
      <c r="NU22" s="0" t="n"/>
      <c r="NV22" s="0" t="n"/>
      <c r="NW22" s="0" t="n"/>
      <c r="NX22" s="0" t="n"/>
      <c r="NY22" s="0" t="n"/>
      <c r="NZ22" s="0" t="n"/>
      <c r="OA22" s="0" t="n"/>
      <c r="OB22" s="0" t="n"/>
      <c r="OC22" s="0" t="n"/>
      <c r="OD22" s="0" t="n"/>
      <c r="OE22" s="0" t="n"/>
      <c r="OF22" s="0" t="n"/>
      <c r="OG22" s="0" t="n"/>
      <c r="OH22" s="0" t="n"/>
      <c r="OI22" s="0" t="n"/>
      <c r="OJ22" s="0" t="n"/>
      <c r="OK22" s="0" t="n"/>
      <c r="OL22" s="0" t="n"/>
      <c r="OM22" s="0" t="n"/>
      <c r="ON22" s="0" t="n"/>
      <c r="OO22" s="0" t="n"/>
      <c r="OP22" s="0" t="n"/>
      <c r="OQ22" s="0" t="n"/>
      <c r="OR22" s="0" t="n"/>
      <c r="OS22" s="0" t="n"/>
      <c r="OT22" s="0" t="n"/>
      <c r="OU22" s="0" t="n"/>
      <c r="OV22" s="0" t="n"/>
      <c r="OW22" s="0" t="n"/>
      <c r="OX22" s="0" t="n"/>
      <c r="OY22" s="0" t="n"/>
      <c r="OZ22" s="0" t="n"/>
      <c r="PA22" s="0" t="n"/>
      <c r="PB22" s="0" t="n"/>
      <c r="PC22" s="0" t="n"/>
      <c r="PD22" s="0" t="n"/>
      <c r="PE22" s="0" t="n"/>
      <c r="PF22" s="0" t="n"/>
      <c r="PG22" s="0" t="n"/>
      <c r="PH22" s="0" t="n"/>
      <c r="PI22" s="0" t="n"/>
      <c r="PJ22" s="0" t="n"/>
      <c r="PK22" s="0" t="n"/>
      <c r="PL22" s="0" t="n"/>
      <c r="PM22" s="0" t="n"/>
      <c r="PN22" s="0" t="n"/>
      <c r="PO22" s="0" t="n"/>
      <c r="PP22" s="0" t="n"/>
      <c r="PQ22" s="0" t="n"/>
      <c r="PR22" s="0" t="n"/>
      <c r="PS22" s="0" t="n"/>
      <c r="PT22" s="0" t="n"/>
      <c r="PU22" s="0" t="n"/>
      <c r="PV22" s="0" t="n"/>
      <c r="PW22" s="0" t="n"/>
      <c r="PX22" s="0" t="n"/>
      <c r="PY22" s="0" t="n"/>
      <c r="PZ22" s="0" t="n"/>
      <c r="QA22" s="0" t="n"/>
      <c r="QB22" s="0" t="n"/>
      <c r="QC22" s="0" t="n"/>
      <c r="QD22" s="0" t="n"/>
      <c r="QE22" s="0" t="n"/>
      <c r="QF22" s="0" t="n"/>
      <c r="QG22" s="0" t="n"/>
      <c r="QH22" s="0" t="n"/>
      <c r="QI22" s="0" t="n"/>
      <c r="QJ22" s="0" t="n"/>
      <c r="QK22" s="0" t="n"/>
      <c r="QL22" s="0" t="n"/>
      <c r="QM22" s="0" t="n"/>
      <c r="QN22" s="0" t="n"/>
      <c r="QO22" s="0" t="n"/>
      <c r="QP22" s="0" t="n"/>
      <c r="QQ22" s="0" t="n"/>
      <c r="QR22" s="0" t="n"/>
      <c r="QS22" s="0" t="n"/>
      <c r="QT22" s="0" t="n"/>
      <c r="QU22" s="0" t="n"/>
      <c r="QV22" s="0" t="n"/>
      <c r="QW22" s="0" t="n"/>
      <c r="QX22" s="0" t="n"/>
      <c r="QY22" s="0" t="n"/>
      <c r="QZ22" s="0" t="n"/>
      <c r="RA22" s="0" t="n"/>
      <c r="RB22" s="0" t="n"/>
      <c r="RC22" s="0" t="n"/>
      <c r="RD22" s="0" t="n"/>
      <c r="RE22" s="0" t="n"/>
      <c r="RF22" s="0" t="n"/>
      <c r="RG22" s="0" t="n"/>
      <c r="RH22" s="0" t="n"/>
      <c r="RI22" s="0" t="n"/>
      <c r="RJ22" s="0" t="n"/>
      <c r="RK22" s="0" t="n"/>
      <c r="RL22" s="0" t="n"/>
      <c r="RM22" s="0" t="n"/>
      <c r="RN22" s="0" t="n"/>
      <c r="RO22" s="0" t="n"/>
      <c r="RP22" s="0" t="n"/>
      <c r="RQ22" s="0" t="n"/>
      <c r="RR22" s="0" t="n"/>
      <c r="RS22" s="0" t="n"/>
      <c r="RT22" s="0" t="n"/>
      <c r="RU22" s="0" t="n"/>
      <c r="RV22" s="0" t="n"/>
      <c r="RW22" s="0" t="n"/>
      <c r="RX22" s="0" t="n"/>
      <c r="RY22" s="0" t="n"/>
      <c r="RZ22" s="0" t="n"/>
      <c r="SA22" s="0" t="n"/>
      <c r="SB22" s="0" t="n"/>
      <c r="SC22" s="0" t="n"/>
      <c r="SD22" s="0" t="n"/>
      <c r="SE22" s="0" t="n"/>
      <c r="SF22" s="0" t="n"/>
      <c r="SG22" s="0" t="n"/>
      <c r="SH22" s="0" t="n"/>
      <c r="SI22" s="0" t="n"/>
      <c r="SJ22" s="0" t="n"/>
      <c r="SK22" s="0" t="n"/>
      <c r="SL22" s="0" t="n"/>
      <c r="SM22" s="0" t="n"/>
      <c r="SN22" s="0" t="n"/>
      <c r="SO22" s="0" t="n"/>
      <c r="SP22" s="0" t="n"/>
      <c r="SQ22" s="0" t="n"/>
      <c r="SR22" s="0" t="n"/>
      <c r="SS22" s="0" t="n"/>
      <c r="ST22" s="0" t="n"/>
      <c r="SU22" s="0" t="n"/>
      <c r="SV22" s="0" t="n"/>
      <c r="SW22" s="0" t="n"/>
      <c r="SX22" s="0" t="n"/>
      <c r="SY22" s="0" t="n"/>
      <c r="SZ22" s="0" t="n"/>
      <c r="TA22" s="0" t="n"/>
      <c r="TB22" s="0" t="n"/>
      <c r="TC22" s="0" t="n"/>
      <c r="TD22" s="0" t="n"/>
      <c r="TE22" s="0" t="n"/>
      <c r="TF22" s="0" t="n"/>
      <c r="TG22" s="0" t="n"/>
      <c r="TH22" s="0" t="n"/>
      <c r="TI22" s="0" t="n"/>
      <c r="TJ22" s="0" t="n"/>
      <c r="TK22" s="0" t="n"/>
      <c r="TL22" s="0" t="n"/>
      <c r="TM22" s="0" t="n"/>
      <c r="TN22" s="0" t="n"/>
      <c r="TO22" s="0" t="n"/>
      <c r="TP22" s="0" t="n"/>
      <c r="TQ22" s="0" t="n"/>
      <c r="TR22" s="0" t="n"/>
      <c r="TS22" s="0" t="n"/>
      <c r="TT22" s="0" t="n"/>
      <c r="TU22" s="0" t="n"/>
      <c r="TV22" s="0" t="n"/>
      <c r="TW22" s="0" t="n"/>
      <c r="TX22" s="0" t="n"/>
      <c r="TY22" s="0" t="n"/>
      <c r="TZ22" s="0" t="n"/>
      <c r="UA22" s="0" t="n"/>
      <c r="UB22" s="0" t="n"/>
      <c r="UC22" s="0" t="n"/>
      <c r="UD22" s="0" t="n"/>
      <c r="UE22" s="0" t="n"/>
      <c r="UF22" s="0" t="n"/>
      <c r="UG22" s="0" t="n"/>
      <c r="UH22" s="0" t="n"/>
      <c r="UI22" s="0" t="n"/>
      <c r="UJ22" s="0" t="n"/>
      <c r="UK22" s="0" t="n"/>
      <c r="UL22" s="0" t="n"/>
      <c r="UM22" s="0" t="n"/>
      <c r="UN22" s="0" t="n"/>
      <c r="UO22" s="0" t="n"/>
      <c r="UP22" s="0" t="n"/>
      <c r="UQ22" s="0" t="n"/>
      <c r="UR22" s="0" t="n"/>
      <c r="US22" s="0" t="n"/>
      <c r="UT22" s="0" t="n"/>
      <c r="UU22" s="0" t="n"/>
      <c r="UV22" s="0" t="n"/>
      <c r="UW22" s="0" t="n"/>
      <c r="UX22" s="0" t="n"/>
      <c r="UY22" s="0" t="n"/>
      <c r="UZ22" s="0" t="n"/>
      <c r="VA22" s="0" t="n"/>
      <c r="VB22" s="0" t="n"/>
      <c r="VC22" s="0" t="n"/>
      <c r="VD22" s="0" t="n"/>
      <c r="VE22" s="0" t="n"/>
      <c r="VF22" s="0" t="n"/>
      <c r="VG22" s="0" t="n"/>
      <c r="VH22" s="0" t="n"/>
      <c r="VI22" s="0" t="n"/>
      <c r="VJ22" s="0" t="n"/>
      <c r="VK22" s="0" t="n"/>
      <c r="VL22" s="0" t="n"/>
      <c r="VM22" s="0" t="n"/>
      <c r="VN22" s="0" t="n"/>
      <c r="VO22" s="0" t="n"/>
      <c r="VP22" s="0" t="n"/>
      <c r="VQ22" s="0" t="n"/>
      <c r="VR22" s="0" t="n"/>
      <c r="VS22" s="0" t="n"/>
      <c r="VT22" s="0" t="n"/>
      <c r="VU22" s="0" t="n"/>
      <c r="VV22" s="0" t="n"/>
      <c r="VW22" s="0" t="n"/>
      <c r="VX22" s="0" t="n"/>
      <c r="VY22" s="0" t="n"/>
      <c r="VZ22" s="0" t="n"/>
      <c r="WA22" s="0" t="n"/>
      <c r="WB22" s="0" t="n"/>
      <c r="WC22" s="0" t="n"/>
      <c r="WD22" s="0" t="n"/>
      <c r="WE22" s="0" t="n"/>
      <c r="WF22" s="0" t="n"/>
      <c r="WG22" s="0" t="n"/>
      <c r="WH22" s="0" t="n"/>
      <c r="WI22" s="0" t="n"/>
      <c r="WJ22" s="0" t="n"/>
      <c r="WK22" s="0" t="n"/>
      <c r="WL22" s="0" t="n"/>
      <c r="WM22" s="0" t="n"/>
      <c r="WN22" s="0" t="n"/>
      <c r="WO22" s="0" t="n"/>
      <c r="WP22" s="0" t="n"/>
      <c r="WQ22" s="0" t="n"/>
      <c r="WR22" s="0" t="n"/>
      <c r="WS22" s="0" t="n"/>
      <c r="WT22" s="0" t="n"/>
      <c r="WU22" s="0" t="n"/>
      <c r="WV22" s="0" t="n"/>
      <c r="WW22" s="0" t="n"/>
      <c r="WX22" s="0" t="n"/>
      <c r="WY22" s="0" t="n"/>
      <c r="WZ22" s="0" t="n"/>
      <c r="XA22" s="0" t="n"/>
      <c r="XB22" s="0" t="n"/>
      <c r="XC22" s="0" t="n"/>
      <c r="XD22" s="0" t="n"/>
      <c r="XE22" s="0" t="n"/>
      <c r="XF22" s="0" t="n"/>
      <c r="XG22" s="0" t="n"/>
      <c r="XH22" s="0" t="n"/>
      <c r="XI22" s="0" t="n"/>
      <c r="XJ22" s="0" t="n"/>
      <c r="XK22" s="0" t="n"/>
      <c r="XL22" s="0" t="n"/>
      <c r="XM22" s="0" t="n"/>
      <c r="XN22" s="0" t="n"/>
      <c r="XO22" s="0" t="n"/>
      <c r="XP22" s="0" t="n"/>
      <c r="XQ22" s="0" t="n"/>
      <c r="XR22" s="0" t="n"/>
      <c r="XS22" s="0" t="n"/>
      <c r="XT22" s="0" t="n"/>
      <c r="XU22" s="0" t="n"/>
      <c r="XV22" s="0" t="n"/>
      <c r="XW22" s="0" t="n"/>
      <c r="XX22" s="0" t="n"/>
      <c r="XY22" s="0" t="n"/>
      <c r="XZ22" s="0" t="n"/>
      <c r="YA22" s="0" t="n"/>
      <c r="YB22" s="0" t="n"/>
      <c r="YC22" s="0" t="n"/>
      <c r="YD22" s="0" t="n"/>
      <c r="YE22" s="0" t="n"/>
      <c r="YF22" s="0" t="n"/>
      <c r="YG22" s="0" t="n"/>
      <c r="YH22" s="0" t="n"/>
      <c r="YI22" s="0" t="n"/>
      <c r="YJ22" s="0" t="n"/>
      <c r="YK22" s="0" t="n"/>
      <c r="YL22" s="0" t="n"/>
      <c r="YM22" s="0" t="n"/>
      <c r="YN22" s="0" t="n"/>
      <c r="YO22" s="0" t="n"/>
      <c r="YP22" s="0" t="n"/>
      <c r="YQ22" s="0" t="n"/>
      <c r="YR22" s="0" t="n"/>
      <c r="YS22" s="0" t="n"/>
      <c r="YT22" s="0" t="n"/>
      <c r="YU22" s="0" t="n"/>
      <c r="YV22" s="0" t="n"/>
      <c r="YW22" s="0" t="n"/>
      <c r="YX22" s="0" t="n"/>
      <c r="YY22" s="0" t="n"/>
      <c r="YZ22" s="0" t="n"/>
      <c r="ZA22" s="0" t="n"/>
      <c r="ZB22" s="0" t="n"/>
      <c r="ZC22" s="0" t="n"/>
      <c r="ZD22" s="0" t="n"/>
      <c r="ZE22" s="0" t="n"/>
      <c r="ZF22" s="0" t="n"/>
      <c r="ZG22" s="0" t="n"/>
      <c r="ZH22" s="0" t="n"/>
      <c r="ZI22" s="0" t="n"/>
      <c r="ZJ22" s="0" t="n"/>
      <c r="ZK22" s="0" t="n"/>
      <c r="ZL22" s="0" t="n"/>
      <c r="ZM22" s="0" t="n"/>
      <c r="ZN22" s="0" t="n"/>
      <c r="ZO22" s="0" t="n"/>
      <c r="ZP22" s="0" t="n"/>
      <c r="ZQ22" s="0" t="n"/>
      <c r="ZR22" s="0" t="n"/>
      <c r="ZS22" s="0" t="n"/>
      <c r="ZT22" s="0" t="n"/>
      <c r="ZU22" s="0" t="n"/>
      <c r="ZV22" s="0" t="n"/>
      <c r="ZW22" s="0" t="n"/>
      <c r="ZX22" s="0" t="n"/>
      <c r="ZY22" s="0" t="n"/>
      <c r="ZZ22" s="0" t="n"/>
      <c r="AAA22" s="0" t="n"/>
      <c r="AAB22" s="0" t="n"/>
      <c r="AAC22" s="0" t="n"/>
      <c r="AAD22" s="0" t="n"/>
      <c r="AAE22" s="0" t="n"/>
      <c r="AAF22" s="0" t="n"/>
      <c r="AAG22" s="0" t="n"/>
      <c r="AAH22" s="0" t="n"/>
      <c r="AAI22" s="0" t="n"/>
      <c r="AAJ22" s="0" t="n"/>
      <c r="AAK22" s="0" t="n"/>
      <c r="AAL22" s="0" t="n"/>
      <c r="AAM22" s="0" t="n"/>
      <c r="AAN22" s="0" t="n"/>
      <c r="AAO22" s="0" t="n"/>
      <c r="AAP22" s="0" t="n"/>
      <c r="AAQ22" s="0" t="n"/>
      <c r="AAR22" s="0" t="n"/>
      <c r="AAS22" s="0" t="n"/>
      <c r="AAT22" s="0" t="n"/>
      <c r="AAU22" s="0" t="n"/>
      <c r="AAV22" s="0" t="n"/>
      <c r="AAW22" s="0" t="n"/>
      <c r="AAX22" s="0" t="n"/>
      <c r="AAY22" s="0" t="n"/>
      <c r="AAZ22" s="0" t="n"/>
      <c r="ABA22" s="0" t="n"/>
      <c r="ABB22" s="0" t="n"/>
      <c r="ABC22" s="0" t="n"/>
      <c r="ABD22" s="0" t="n"/>
      <c r="ABE22" s="0" t="n"/>
      <c r="ABF22" s="0" t="n"/>
      <c r="ABG22" s="0" t="n"/>
      <c r="ABH22" s="0" t="n"/>
      <c r="ABI22" s="0" t="n"/>
      <c r="ABJ22" s="0" t="n"/>
      <c r="ABK22" s="0" t="n"/>
      <c r="ABL22" s="0" t="n"/>
      <c r="ABM22" s="0" t="n"/>
      <c r="ABN22" s="0" t="n"/>
      <c r="ABO22" s="0" t="n"/>
      <c r="ABP22" s="0" t="n"/>
      <c r="ABQ22" s="0" t="n"/>
      <c r="ABR22" s="0" t="n"/>
      <c r="ABS22" s="0" t="n"/>
      <c r="ABT22" s="0" t="n"/>
      <c r="ABU22" s="0" t="n"/>
      <c r="ABV22" s="0" t="n"/>
      <c r="ABW22" s="0" t="n"/>
      <c r="ABX22" s="0" t="n"/>
      <c r="ABY22" s="0" t="n"/>
      <c r="ABZ22" s="0" t="n"/>
      <c r="ACA22" s="0" t="n"/>
      <c r="ACB22" s="0" t="n"/>
      <c r="ACC22" s="0" t="n"/>
      <c r="ACD22" s="0" t="n"/>
      <c r="ACE22" s="0" t="n"/>
      <c r="ACF22" s="0" t="n"/>
      <c r="ACG22" s="0" t="n"/>
      <c r="ACH22" s="0" t="n"/>
      <c r="ACI22" s="0" t="n"/>
      <c r="ACJ22" s="0" t="n"/>
      <c r="ACK22" s="0" t="n"/>
      <c r="ACL22" s="0" t="n"/>
      <c r="ACM22" s="0" t="n"/>
      <c r="ACN22" s="0" t="n"/>
      <c r="ACO22" s="0" t="n"/>
      <c r="ACP22" s="0" t="n"/>
      <c r="ACQ22" s="0" t="n"/>
      <c r="ACR22" s="0" t="n"/>
      <c r="ACS22" s="0" t="n"/>
      <c r="ACT22" s="0" t="n"/>
      <c r="ACU22" s="0" t="n"/>
      <c r="ACV22" s="0" t="n"/>
      <c r="ACW22" s="0" t="n"/>
      <c r="ACX22" s="0" t="n"/>
      <c r="ACY22" s="0" t="n"/>
      <c r="ACZ22" s="0" t="n"/>
      <c r="ADA22" s="0" t="n"/>
      <c r="ADB22" s="0" t="n"/>
      <c r="ADC22" s="0" t="n"/>
      <c r="ADD22" s="0" t="n"/>
      <c r="ADE22" s="0" t="n"/>
      <c r="ADF22" s="0" t="n"/>
      <c r="ADG22" s="0" t="n"/>
      <c r="ADH22" s="0" t="n"/>
      <c r="ADI22" s="0" t="n"/>
      <c r="ADJ22" s="0" t="n"/>
      <c r="ADK22" s="0" t="n"/>
      <c r="ADL22" s="0" t="n"/>
      <c r="ADM22" s="0" t="n"/>
      <c r="ADN22" s="0" t="n"/>
      <c r="ADO22" s="0" t="n"/>
      <c r="ADP22" s="0" t="n"/>
      <c r="ADQ22" s="0" t="n"/>
      <c r="ADR22" s="0" t="n"/>
      <c r="ADS22" s="0" t="n"/>
      <c r="ADT22" s="0" t="n"/>
      <c r="ADU22" s="0" t="n"/>
      <c r="ADV22" s="0" t="n"/>
      <c r="ADW22" s="0" t="n"/>
      <c r="ADX22" s="0" t="n"/>
      <c r="ADY22" s="0" t="n"/>
      <c r="ADZ22" s="0" t="n"/>
      <c r="AEA22" s="0" t="n"/>
      <c r="AEB22" s="0" t="n"/>
      <c r="AEC22" s="0" t="n"/>
      <c r="AED22" s="0" t="n"/>
      <c r="AEE22" s="0" t="n"/>
      <c r="AEF22" s="0" t="n"/>
      <c r="AEG22" s="0" t="n"/>
      <c r="AEH22" s="0" t="n"/>
      <c r="AEI22" s="0" t="n"/>
      <c r="AEJ22" s="0" t="n"/>
      <c r="AEK22" s="0" t="n"/>
      <c r="AEL22" s="0" t="n"/>
      <c r="AEM22" s="0" t="n"/>
      <c r="AEN22" s="0" t="n"/>
      <c r="AEO22" s="0" t="n"/>
      <c r="AEP22" s="0" t="n"/>
      <c r="AEQ22" s="0" t="n"/>
      <c r="AER22" s="0" t="n"/>
      <c r="AES22" s="0" t="n"/>
      <c r="AET22" s="0" t="n"/>
      <c r="AEU22" s="0" t="n"/>
      <c r="AEV22" s="0" t="n"/>
      <c r="AEW22" s="0" t="n"/>
      <c r="AEX22" s="0" t="n"/>
      <c r="AEY22" s="0" t="n"/>
      <c r="AEZ22" s="0" t="n"/>
      <c r="AFA22" s="0" t="n"/>
      <c r="AFB22" s="0" t="n"/>
      <c r="AFC22" s="0" t="n"/>
      <c r="AFD22" s="0" t="n"/>
      <c r="AFE22" s="0" t="n"/>
      <c r="AFF22" s="0" t="n"/>
      <c r="AFG22" s="0" t="n"/>
      <c r="AFH22" s="0" t="n"/>
      <c r="AFI22" s="0" t="n"/>
      <c r="AFJ22" s="0" t="n"/>
      <c r="AFK22" s="0" t="n"/>
      <c r="AFL22" s="0" t="n"/>
      <c r="AFM22" s="0" t="n"/>
      <c r="AFN22" s="0" t="n"/>
      <c r="AFO22" s="0" t="n"/>
      <c r="AFP22" s="0" t="n"/>
      <c r="AFQ22" s="0" t="n"/>
      <c r="AFR22" s="0" t="n"/>
      <c r="AFS22" s="0" t="n"/>
      <c r="AFT22" s="0" t="n"/>
      <c r="AFU22" s="0" t="n"/>
      <c r="AFV22" s="0" t="n"/>
      <c r="AFW22" s="0" t="n"/>
      <c r="AFX22" s="0" t="n"/>
      <c r="AFY22" s="0" t="n"/>
      <c r="AFZ22" s="0" t="n"/>
      <c r="AGA22" s="0" t="n"/>
      <c r="AGB22" s="0" t="n"/>
      <c r="AGC22" s="0" t="n"/>
      <c r="AGD22" s="0" t="n"/>
      <c r="AGE22" s="0" t="n"/>
      <c r="AGF22" s="0" t="n"/>
      <c r="AGG22" s="0" t="n"/>
      <c r="AGH22" s="0" t="n"/>
      <c r="AGI22" s="0" t="n"/>
      <c r="AGJ22" s="0" t="n"/>
      <c r="AGK22" s="0" t="n"/>
      <c r="AGL22" s="0" t="n"/>
      <c r="AGM22" s="0" t="n"/>
      <c r="AGN22" s="0" t="n"/>
      <c r="AGO22" s="0" t="n"/>
      <c r="AGP22" s="0" t="n"/>
      <c r="AGQ22" s="0" t="n"/>
      <c r="AGR22" s="0" t="n"/>
      <c r="AGS22" s="0" t="n"/>
      <c r="AGT22" s="0" t="n"/>
      <c r="AGU22" s="0" t="n"/>
      <c r="AGV22" s="0" t="n"/>
      <c r="AGW22" s="0" t="n"/>
      <c r="AGX22" s="0" t="n"/>
      <c r="AGY22" s="0" t="n"/>
      <c r="AGZ22" s="0" t="n"/>
      <c r="AHA22" s="0" t="n"/>
      <c r="AHB22" s="0" t="n"/>
      <c r="AHC22" s="0" t="n"/>
      <c r="AHD22" s="0" t="n"/>
      <c r="AHE22" s="0" t="n"/>
      <c r="AHF22" s="0" t="n"/>
      <c r="AHG22" s="0" t="n"/>
      <c r="AHH22" s="0" t="n"/>
      <c r="AHI22" s="0" t="n"/>
      <c r="AHJ22" s="0" t="n"/>
      <c r="AHK22" s="0" t="n"/>
      <c r="AHL22" s="0" t="n"/>
      <c r="AHM22" s="0" t="n"/>
      <c r="AHN22" s="0" t="n"/>
      <c r="AHO22" s="0" t="n"/>
      <c r="AHP22" s="0" t="n"/>
      <c r="AHQ22" s="0" t="n"/>
      <c r="AHR22" s="0" t="n"/>
      <c r="AHS22" s="0" t="n"/>
      <c r="AHT22" s="0" t="n"/>
      <c r="AHU22" s="0" t="n"/>
      <c r="AHV22" s="0" t="n"/>
      <c r="AHW22" s="0" t="n"/>
      <c r="AHX22" s="0" t="n"/>
      <c r="AHY22" s="0" t="n"/>
      <c r="AHZ22" s="0" t="n"/>
      <c r="AIA22" s="0" t="n"/>
      <c r="AIB22" s="0" t="n"/>
      <c r="AIC22" s="0" t="n"/>
      <c r="AID22" s="0" t="n"/>
      <c r="AIE22" s="0" t="n"/>
      <c r="AIF22" s="0" t="n"/>
      <c r="AIG22" s="0" t="n"/>
      <c r="AIH22" s="0" t="n"/>
      <c r="AII22" s="0" t="n"/>
      <c r="AIJ22" s="0" t="n"/>
      <c r="AIK22" s="0" t="n"/>
      <c r="AIL22" s="0" t="n"/>
      <c r="AIM22" s="0" t="n"/>
      <c r="AIN22" s="0" t="n"/>
      <c r="AIO22" s="0" t="n"/>
      <c r="AIP22" s="0" t="n"/>
      <c r="AIQ22" s="0" t="n"/>
      <c r="AIR22" s="0" t="n"/>
      <c r="AIS22" s="0" t="n"/>
      <c r="AIT22" s="0" t="n"/>
      <c r="AIU22" s="0" t="n"/>
      <c r="AIV22" s="0" t="n"/>
      <c r="AIW22" s="0" t="n"/>
      <c r="AIX22" s="0" t="n"/>
      <c r="AIY22" s="0" t="n"/>
      <c r="AIZ22" s="0" t="n"/>
      <c r="AJA22" s="0" t="n"/>
      <c r="AJB22" s="0" t="n"/>
      <c r="AJC22" s="0" t="n"/>
      <c r="AJD22" s="0" t="n"/>
      <c r="AJE22" s="0" t="n"/>
      <c r="AJF22" s="0" t="n"/>
      <c r="AJG22" s="0" t="n"/>
      <c r="AJH22" s="0" t="n"/>
      <c r="AJI22" s="0" t="n"/>
      <c r="AJJ22" s="0" t="n"/>
      <c r="AJK22" s="0" t="n"/>
      <c r="AJL22" s="0" t="n"/>
      <c r="AJM22" s="0" t="n"/>
      <c r="AJN22" s="0" t="n"/>
      <c r="AJO22" s="0" t="n"/>
      <c r="AJP22" s="0" t="n"/>
      <c r="AJQ22" s="0" t="n"/>
      <c r="AJR22" s="0" t="n"/>
      <c r="AJS22" s="0" t="n"/>
      <c r="AJT22" s="0" t="n"/>
      <c r="AJU22" s="0" t="n"/>
      <c r="AJV22" s="0" t="n"/>
      <c r="AJW22" s="0" t="n"/>
      <c r="AJX22" s="0" t="n"/>
      <c r="AJY22" s="0" t="n"/>
      <c r="AJZ22" s="0" t="n"/>
      <c r="AKA22" s="0" t="n"/>
      <c r="AKB22" s="0" t="n"/>
      <c r="AKC22" s="0" t="n"/>
      <c r="AKD22" s="0" t="n"/>
      <c r="AKE22" s="0" t="n"/>
      <c r="AKF22" s="0" t="n"/>
      <c r="AKG22" s="0" t="n"/>
      <c r="AKH22" s="0" t="n"/>
      <c r="AKI22" s="0" t="n"/>
      <c r="AKJ22" s="0" t="n"/>
      <c r="AKK22" s="0" t="n"/>
      <c r="AKL22" s="0" t="n"/>
      <c r="AKM22" s="0" t="n"/>
      <c r="AKN22" s="0" t="n"/>
      <c r="AKO22" s="0" t="n"/>
      <c r="AKP22" s="0" t="n"/>
      <c r="AKQ22" s="0" t="n"/>
      <c r="AKR22" s="0" t="n"/>
      <c r="AKS22" s="0" t="n"/>
      <c r="AKT22" s="0" t="n"/>
      <c r="AKU22" s="0" t="n"/>
      <c r="AKV22" s="0" t="n"/>
      <c r="AKW22" s="0" t="n"/>
      <c r="AKX22" s="0" t="n"/>
      <c r="AKY22" s="0" t="n"/>
      <c r="AKZ22" s="0" t="n"/>
      <c r="ALA22" s="0" t="n"/>
      <c r="ALB22" s="0" t="n"/>
      <c r="ALC22" s="0" t="n"/>
      <c r="ALD22" s="0" t="n"/>
      <c r="ALE22" s="0" t="n"/>
      <c r="ALF22" s="0" t="n"/>
      <c r="ALG22" s="0" t="n"/>
      <c r="ALH22" s="0" t="n"/>
      <c r="ALI22" s="0" t="n"/>
      <c r="ALJ22" s="0" t="n"/>
      <c r="ALK22" s="0" t="n"/>
      <c r="ALL22" s="0" t="n"/>
      <c r="ALM22" s="0" t="n"/>
      <c r="ALN22" s="0" t="n"/>
      <c r="ALO22" s="0" t="n"/>
      <c r="ALP22" s="0" t="n"/>
      <c r="ALQ22" s="0" t="n"/>
      <c r="ALR22" s="0" t="n"/>
      <c r="ALS22" s="0" t="n"/>
      <c r="ALT22" s="0" t="n"/>
      <c r="ALU22" s="0" t="n"/>
      <c r="ALV22" s="0" t="n"/>
      <c r="ALW22" s="0" t="n"/>
      <c r="ALX22" s="0" t="n"/>
      <c r="ALY22" s="0" t="n"/>
      <c r="ALZ22" s="0" t="n"/>
      <c r="AMA22" s="0" t="n"/>
      <c r="AMB22" s="0" t="n"/>
      <c r="AMC22" s="0" t="n"/>
      <c r="AMD22" s="0" t="n"/>
      <c r="AME22" s="0" t="n"/>
      <c r="AMF22" s="0" t="n"/>
      <c r="AMG22" s="0" t="n"/>
      <c r="AMH22" s="0" t="n"/>
      <c r="AMI22" s="0" t="n"/>
      <c r="AMJ22" s="0" t="n"/>
      <c r="AMK22" s="0" t="n"/>
    </row>
    <row outlineLevel="0" r="23">
      <c r="A23" s="81" t="s">
        <v>479</v>
      </c>
      <c r="B23" s="165" t="n">
        <v>123.57</v>
      </c>
      <c r="C23" s="165" t="n">
        <v>197.1</v>
      </c>
      <c r="D23" s="165" t="n">
        <v>123.21</v>
      </c>
      <c r="E23" s="165" t="n">
        <v>443.88</v>
      </c>
      <c r="K23" s="0" t="n"/>
      <c r="L23" s="0" t="n"/>
      <c r="M23" s="0" t="n"/>
      <c r="N23" s="0" t="n"/>
      <c r="O23" s="0" t="n"/>
      <c r="P23" s="0" t="n"/>
      <c r="Q23" s="0" t="n"/>
      <c r="R23" s="0" t="n"/>
      <c r="S23" s="0" t="n"/>
      <c r="T23" s="0" t="n"/>
      <c r="U23" s="0" t="n"/>
      <c r="V23" s="0" t="n"/>
      <c r="W23" s="0" t="n"/>
      <c r="X23" s="0" t="n"/>
      <c r="Y23" s="0" t="n"/>
      <c r="Z23" s="0" t="n"/>
      <c r="AA23" s="0" t="n"/>
      <c r="AB23" s="0" t="n"/>
      <c r="AC23" s="0" t="n"/>
      <c r="AD23" s="0" t="n"/>
      <c r="AE23" s="0" t="n"/>
      <c r="AF23" s="0" t="n"/>
      <c r="AG23" s="0" t="n"/>
      <c r="AH23" s="0" t="n"/>
      <c r="AI23" s="0" t="n"/>
      <c r="AJ23" s="0" t="n"/>
      <c r="AK23" s="0" t="n"/>
      <c r="AL23" s="0" t="n"/>
      <c r="AM23" s="0" t="n"/>
      <c r="AN23" s="0" t="n"/>
      <c r="AO23" s="0" t="n"/>
      <c r="AP23" s="0" t="n"/>
      <c r="AQ23" s="0" t="n"/>
      <c r="AR23" s="0" t="n"/>
      <c r="AS23" s="0" t="n"/>
      <c r="AT23" s="0" t="n"/>
      <c r="AU23" s="0" t="n"/>
      <c r="AV23" s="0" t="n"/>
      <c r="AW23" s="0" t="n"/>
      <c r="AX23" s="0" t="n"/>
      <c r="AY23" s="0" t="n"/>
      <c r="AZ23" s="0" t="n"/>
      <c r="BA23" s="0" t="n"/>
      <c r="BB23" s="0" t="n"/>
      <c r="BC23" s="0" t="n"/>
      <c r="BD23" s="0" t="n"/>
      <c r="BE23" s="0" t="n"/>
      <c r="BF23" s="0" t="n"/>
      <c r="BG23" s="0" t="n"/>
      <c r="BH23" s="0" t="n"/>
      <c r="BI23" s="0" t="n"/>
      <c r="BJ23" s="0" t="n"/>
      <c r="BK23" s="0" t="n"/>
      <c r="BL23" s="0" t="n"/>
      <c r="BM23" s="0" t="n"/>
      <c r="BN23" s="0" t="n"/>
      <c r="BO23" s="0" t="n"/>
      <c r="BP23" s="0" t="n"/>
      <c r="BQ23" s="0" t="n"/>
      <c r="BR23" s="0" t="n"/>
      <c r="BS23" s="0" t="n"/>
      <c r="BT23" s="0" t="n"/>
      <c r="BU23" s="0" t="n"/>
      <c r="BV23" s="0" t="n"/>
      <c r="BW23" s="0" t="n"/>
      <c r="BX23" s="0" t="n"/>
      <c r="BY23" s="0" t="n"/>
      <c r="BZ23" s="0" t="n"/>
      <c r="CA23" s="0" t="n"/>
      <c r="CB23" s="0" t="n"/>
      <c r="CC23" s="0" t="n"/>
      <c r="CD23" s="0" t="n"/>
      <c r="CE23" s="0" t="n"/>
      <c r="CF23" s="0" t="n"/>
      <c r="CG23" s="0" t="n"/>
      <c r="CH23" s="0" t="n"/>
      <c r="CI23" s="0" t="n"/>
      <c r="CJ23" s="0" t="n"/>
      <c r="CK23" s="0" t="n"/>
      <c r="CL23" s="0" t="n"/>
      <c r="CM23" s="0" t="n"/>
      <c r="CN23" s="0" t="n"/>
      <c r="CO23" s="0" t="n"/>
      <c r="CP23" s="0" t="n"/>
      <c r="CQ23" s="0" t="n"/>
      <c r="CR23" s="0" t="n"/>
      <c r="CS23" s="0" t="n"/>
      <c r="CT23" s="0" t="n"/>
      <c r="CU23" s="0" t="n"/>
      <c r="CV23" s="0" t="n"/>
      <c r="CW23" s="0" t="n"/>
      <c r="CX23" s="0" t="n"/>
      <c r="CY23" s="0" t="n"/>
      <c r="CZ23" s="0" t="n"/>
      <c r="DA23" s="0" t="n"/>
      <c r="DB23" s="0" t="n"/>
      <c r="DC23" s="0" t="n"/>
      <c r="DD23" s="0" t="n"/>
      <c r="DE23" s="0" t="n"/>
      <c r="DF23" s="0" t="n"/>
      <c r="DG23" s="0" t="n"/>
      <c r="DH23" s="0" t="n"/>
      <c r="DI23" s="0" t="n"/>
      <c r="DJ23" s="0" t="n"/>
      <c r="DK23" s="0" t="n"/>
      <c r="DL23" s="0" t="n"/>
      <c r="DM23" s="0" t="n"/>
      <c r="DN23" s="0" t="n"/>
      <c r="DO23" s="0" t="n"/>
      <c r="DP23" s="0" t="n"/>
      <c r="DQ23" s="0" t="n"/>
      <c r="DR23" s="0" t="n"/>
      <c r="DS23" s="0" t="n"/>
      <c r="DT23" s="0" t="n"/>
      <c r="DU23" s="0" t="n"/>
      <c r="DV23" s="0" t="n"/>
      <c r="DW23" s="0" t="n"/>
      <c r="DX23" s="0" t="n"/>
      <c r="DY23" s="0" t="n"/>
      <c r="DZ23" s="0" t="n"/>
      <c r="EA23" s="0" t="n"/>
      <c r="EB23" s="0" t="n"/>
      <c r="EC23" s="0" t="n"/>
      <c r="ED23" s="0" t="n"/>
      <c r="EE23" s="0" t="n"/>
      <c r="EF23" s="0" t="n"/>
      <c r="EG23" s="0" t="n"/>
      <c r="EH23" s="0" t="n"/>
      <c r="EI23" s="0" t="n"/>
      <c r="EJ23" s="0" t="n"/>
      <c r="EK23" s="0" t="n"/>
      <c r="EL23" s="0" t="n"/>
      <c r="EM23" s="0" t="n"/>
      <c r="EN23" s="0" t="n"/>
      <c r="EO23" s="0" t="n"/>
      <c r="EP23" s="0" t="n"/>
      <c r="EQ23" s="0" t="n"/>
      <c r="ER23" s="0" t="n"/>
      <c r="ES23" s="0" t="n"/>
      <c r="ET23" s="0" t="n"/>
      <c r="EU23" s="0" t="n"/>
      <c r="EV23" s="0" t="n"/>
      <c r="EW23" s="0" t="n"/>
      <c r="EX23" s="0" t="n"/>
      <c r="EY23" s="0" t="n"/>
      <c r="EZ23" s="0" t="n"/>
      <c r="FA23" s="0" t="n"/>
      <c r="FB23" s="0" t="n"/>
      <c r="FC23" s="0" t="n"/>
      <c r="FD23" s="0" t="n"/>
      <c r="FE23" s="0" t="n"/>
      <c r="FF23" s="0" t="n"/>
      <c r="FG23" s="0" t="n"/>
      <c r="FH23" s="0" t="n"/>
      <c r="FI23" s="0" t="n"/>
      <c r="FJ23" s="0" t="n"/>
      <c r="FK23" s="0" t="n"/>
      <c r="FL23" s="0" t="n"/>
      <c r="FM23" s="0" t="n"/>
      <c r="FN23" s="0" t="n"/>
      <c r="FO23" s="0" t="n"/>
      <c r="FP23" s="0" t="n"/>
      <c r="FQ23" s="0" t="n"/>
      <c r="FR23" s="0" t="n"/>
      <c r="FS23" s="0" t="n"/>
      <c r="FT23" s="0" t="n"/>
      <c r="FU23" s="0" t="n"/>
      <c r="FV23" s="0" t="n"/>
      <c r="FW23" s="0" t="n"/>
      <c r="FX23" s="0" t="n"/>
      <c r="FY23" s="0" t="n"/>
      <c r="FZ23" s="0" t="n"/>
      <c r="GA23" s="0" t="n"/>
      <c r="GB23" s="0" t="n"/>
      <c r="GC23" s="0" t="n"/>
      <c r="GD23" s="0" t="n"/>
      <c r="GE23" s="0" t="n"/>
      <c r="GF23" s="0" t="n"/>
      <c r="GG23" s="0" t="n"/>
      <c r="GH23" s="0" t="n"/>
      <c r="GI23" s="0" t="n"/>
      <c r="GJ23" s="0" t="n"/>
      <c r="GK23" s="0" t="n"/>
      <c r="GL23" s="0" t="n"/>
      <c r="GM23" s="0" t="n"/>
      <c r="GN23" s="0" t="n"/>
      <c r="GO23" s="0" t="n"/>
      <c r="GP23" s="0" t="n"/>
      <c r="GQ23" s="0" t="n"/>
      <c r="GR23" s="0" t="n"/>
      <c r="GS23" s="0" t="n"/>
      <c r="GT23" s="0" t="n"/>
      <c r="GU23" s="0" t="n"/>
      <c r="GV23" s="0" t="n"/>
      <c r="GW23" s="0" t="n"/>
      <c r="GX23" s="0" t="n"/>
      <c r="GY23" s="0" t="n"/>
      <c r="GZ23" s="0" t="n"/>
      <c r="HA23" s="0" t="n"/>
      <c r="HB23" s="0" t="n"/>
      <c r="HC23" s="0" t="n"/>
      <c r="HD23" s="0" t="n"/>
      <c r="HE23" s="0" t="n"/>
      <c r="HF23" s="0" t="n"/>
      <c r="HG23" s="0" t="n"/>
      <c r="HH23" s="0" t="n"/>
      <c r="HI23" s="0" t="n"/>
      <c r="HJ23" s="0" t="n"/>
      <c r="HK23" s="0" t="n"/>
      <c r="HL23" s="0" t="n"/>
      <c r="HM23" s="0" t="n"/>
      <c r="HN23" s="0" t="n"/>
      <c r="HO23" s="0" t="n"/>
      <c r="HP23" s="0" t="n"/>
      <c r="HQ23" s="0" t="n"/>
      <c r="HR23" s="0" t="n"/>
      <c r="HS23" s="0" t="n"/>
      <c r="HT23" s="0" t="n"/>
      <c r="HU23" s="0" t="n"/>
      <c r="HV23" s="0" t="n"/>
      <c r="HW23" s="0" t="n"/>
      <c r="HX23" s="0" t="n"/>
      <c r="HY23" s="0" t="n"/>
      <c r="HZ23" s="0" t="n"/>
      <c r="IA23" s="0" t="n"/>
      <c r="IB23" s="0" t="n"/>
      <c r="IC23" s="0" t="n"/>
      <c r="ID23" s="0" t="n"/>
      <c r="IE23" s="0" t="n"/>
      <c r="IF23" s="0" t="n"/>
      <c r="IG23" s="0" t="n"/>
      <c r="IH23" s="0" t="n"/>
      <c r="II23" s="0" t="n"/>
      <c r="IJ23" s="0" t="n"/>
      <c r="IK23" s="0" t="n"/>
      <c r="IL23" s="0" t="n"/>
      <c r="IM23" s="0" t="n"/>
      <c r="IN23" s="0" t="n"/>
      <c r="IO23" s="0" t="n"/>
      <c r="IP23" s="0" t="n"/>
      <c r="IQ23" s="0" t="n"/>
      <c r="IR23" s="0" t="n"/>
      <c r="IS23" s="0" t="n"/>
      <c r="IT23" s="0" t="n"/>
      <c r="IU23" s="0" t="n"/>
      <c r="IV23" s="0" t="n"/>
      <c r="IW23" s="0" t="n"/>
      <c r="IX23" s="0" t="n"/>
      <c r="IY23" s="0" t="n"/>
      <c r="IZ23" s="0" t="n"/>
      <c r="JA23" s="0" t="n"/>
      <c r="JB23" s="0" t="n"/>
      <c r="JC23" s="0" t="n"/>
      <c r="JD23" s="0" t="n"/>
      <c r="JE23" s="0" t="n"/>
      <c r="JF23" s="0" t="n"/>
      <c r="JG23" s="0" t="n"/>
      <c r="JH23" s="0" t="n"/>
      <c r="JI23" s="0" t="n"/>
      <c r="JJ23" s="0" t="n"/>
      <c r="JK23" s="0" t="n"/>
      <c r="JL23" s="0" t="n"/>
      <c r="JM23" s="0" t="n"/>
      <c r="JN23" s="0" t="n"/>
      <c r="JO23" s="0" t="n"/>
      <c r="JP23" s="0" t="n"/>
      <c r="JQ23" s="0" t="n"/>
      <c r="JR23" s="0" t="n"/>
      <c r="JS23" s="0" t="n"/>
      <c r="JT23" s="0" t="n"/>
      <c r="JU23" s="0" t="n"/>
      <c r="JV23" s="0" t="n"/>
      <c r="JW23" s="0" t="n"/>
      <c r="JX23" s="0" t="n"/>
      <c r="JY23" s="0" t="n"/>
      <c r="JZ23" s="0" t="n"/>
      <c r="KA23" s="0" t="n"/>
      <c r="KB23" s="0" t="n"/>
      <c r="KC23" s="0" t="n"/>
      <c r="KD23" s="0" t="n"/>
      <c r="KE23" s="0" t="n"/>
      <c r="KF23" s="0" t="n"/>
      <c r="KG23" s="0" t="n"/>
      <c r="KH23" s="0" t="n"/>
      <c r="KI23" s="0" t="n"/>
      <c r="KJ23" s="0" t="n"/>
      <c r="KK23" s="0" t="n"/>
      <c r="KL23" s="0" t="n"/>
      <c r="KM23" s="0" t="n"/>
      <c r="KN23" s="0" t="n"/>
      <c r="KO23" s="0" t="n"/>
      <c r="KP23" s="0" t="n"/>
      <c r="KQ23" s="0" t="n"/>
      <c r="KR23" s="0" t="n"/>
      <c r="KS23" s="0" t="n"/>
      <c r="KT23" s="0" t="n"/>
      <c r="KU23" s="0" t="n"/>
      <c r="KV23" s="0" t="n"/>
      <c r="KW23" s="0" t="n"/>
      <c r="KX23" s="0" t="n"/>
      <c r="KY23" s="0" t="n"/>
      <c r="KZ23" s="0" t="n"/>
      <c r="LA23" s="0" t="n"/>
      <c r="LB23" s="0" t="n"/>
      <c r="LC23" s="0" t="n"/>
      <c r="LD23" s="0" t="n"/>
      <c r="LE23" s="0" t="n"/>
      <c r="LF23" s="0" t="n"/>
      <c r="LG23" s="0" t="n"/>
      <c r="LH23" s="0" t="n"/>
      <c r="LI23" s="0" t="n"/>
      <c r="LJ23" s="0" t="n"/>
      <c r="LK23" s="0" t="n"/>
      <c r="LL23" s="0" t="n"/>
      <c r="LM23" s="0" t="n"/>
      <c r="LN23" s="0" t="n"/>
      <c r="LO23" s="0" t="n"/>
      <c r="LP23" s="0" t="n"/>
      <c r="LQ23" s="0" t="n"/>
      <c r="LR23" s="0" t="n"/>
      <c r="LS23" s="0" t="n"/>
      <c r="LT23" s="0" t="n"/>
      <c r="LU23" s="0" t="n"/>
      <c r="LV23" s="0" t="n"/>
      <c r="LW23" s="0" t="n"/>
      <c r="LX23" s="0" t="n"/>
      <c r="LY23" s="0" t="n"/>
      <c r="LZ23" s="0" t="n"/>
      <c r="MA23" s="0" t="n"/>
      <c r="MB23" s="0" t="n"/>
      <c r="MC23" s="0" t="n"/>
      <c r="MD23" s="0" t="n"/>
      <c r="ME23" s="0" t="n"/>
      <c r="MF23" s="0" t="n"/>
      <c r="MG23" s="0" t="n"/>
      <c r="MH23" s="0" t="n"/>
      <c r="MI23" s="0" t="n"/>
      <c r="MJ23" s="0" t="n"/>
      <c r="MK23" s="0" t="n"/>
      <c r="ML23" s="0" t="n"/>
      <c r="MM23" s="0" t="n"/>
      <c r="MN23" s="0" t="n"/>
      <c r="MO23" s="0" t="n"/>
      <c r="MP23" s="0" t="n"/>
      <c r="MQ23" s="0" t="n"/>
      <c r="MR23" s="0" t="n"/>
      <c r="MS23" s="0" t="n"/>
      <c r="MT23" s="0" t="n"/>
      <c r="MU23" s="0" t="n"/>
      <c r="MV23" s="0" t="n"/>
      <c r="MW23" s="0" t="n"/>
      <c r="MX23" s="0" t="n"/>
      <c r="MY23" s="0" t="n"/>
      <c r="MZ23" s="0" t="n"/>
      <c r="NA23" s="0" t="n"/>
      <c r="NB23" s="0" t="n"/>
      <c r="NC23" s="0" t="n"/>
      <c r="ND23" s="0" t="n"/>
      <c r="NE23" s="0" t="n"/>
      <c r="NF23" s="0" t="n"/>
      <c r="NG23" s="0" t="n"/>
      <c r="NH23" s="0" t="n"/>
      <c r="NI23" s="0" t="n"/>
      <c r="NJ23" s="0" t="n"/>
      <c r="NK23" s="0" t="n"/>
      <c r="NL23" s="0" t="n"/>
      <c r="NM23" s="0" t="n"/>
      <c r="NN23" s="0" t="n"/>
      <c r="NO23" s="0" t="n"/>
      <c r="NP23" s="0" t="n"/>
      <c r="NQ23" s="0" t="n"/>
      <c r="NR23" s="0" t="n"/>
      <c r="NS23" s="0" t="n"/>
      <c r="NT23" s="0" t="n"/>
      <c r="NU23" s="0" t="n"/>
      <c r="NV23" s="0" t="n"/>
      <c r="NW23" s="0" t="n"/>
      <c r="NX23" s="0" t="n"/>
      <c r="NY23" s="0" t="n"/>
      <c r="NZ23" s="0" t="n"/>
      <c r="OA23" s="0" t="n"/>
      <c r="OB23" s="0" t="n"/>
      <c r="OC23" s="0" t="n"/>
      <c r="OD23" s="0" t="n"/>
      <c r="OE23" s="0" t="n"/>
      <c r="OF23" s="0" t="n"/>
      <c r="OG23" s="0" t="n"/>
      <c r="OH23" s="0" t="n"/>
      <c r="OI23" s="0" t="n"/>
      <c r="OJ23" s="0" t="n"/>
      <c r="OK23" s="0" t="n"/>
      <c r="OL23" s="0" t="n"/>
      <c r="OM23" s="0" t="n"/>
      <c r="ON23" s="0" t="n"/>
      <c r="OO23" s="0" t="n"/>
      <c r="OP23" s="0" t="n"/>
      <c r="OQ23" s="0" t="n"/>
      <c r="OR23" s="0" t="n"/>
      <c r="OS23" s="0" t="n"/>
      <c r="OT23" s="0" t="n"/>
      <c r="OU23" s="0" t="n"/>
      <c r="OV23" s="0" t="n"/>
      <c r="OW23" s="0" t="n"/>
      <c r="OX23" s="0" t="n"/>
      <c r="OY23" s="0" t="n"/>
      <c r="OZ23" s="0" t="n"/>
      <c r="PA23" s="0" t="n"/>
      <c r="PB23" s="0" t="n"/>
      <c r="PC23" s="0" t="n"/>
      <c r="PD23" s="0" t="n"/>
      <c r="PE23" s="0" t="n"/>
      <c r="PF23" s="0" t="n"/>
      <c r="PG23" s="0" t="n"/>
      <c r="PH23" s="0" t="n"/>
      <c r="PI23" s="0" t="n"/>
      <c r="PJ23" s="0" t="n"/>
      <c r="PK23" s="0" t="n"/>
      <c r="PL23" s="0" t="n"/>
      <c r="PM23" s="0" t="n"/>
      <c r="PN23" s="0" t="n"/>
      <c r="PO23" s="0" t="n"/>
      <c r="PP23" s="0" t="n"/>
      <c r="PQ23" s="0" t="n"/>
      <c r="PR23" s="0" t="n"/>
      <c r="PS23" s="0" t="n"/>
      <c r="PT23" s="0" t="n"/>
      <c r="PU23" s="0" t="n"/>
      <c r="PV23" s="0" t="n"/>
      <c r="PW23" s="0" t="n"/>
      <c r="PX23" s="0" t="n"/>
      <c r="PY23" s="0" t="n"/>
      <c r="PZ23" s="0" t="n"/>
      <c r="QA23" s="0" t="n"/>
      <c r="QB23" s="0" t="n"/>
      <c r="QC23" s="0" t="n"/>
      <c r="QD23" s="0" t="n"/>
      <c r="QE23" s="0" t="n"/>
      <c r="QF23" s="0" t="n"/>
      <c r="QG23" s="0" t="n"/>
      <c r="QH23" s="0" t="n"/>
      <c r="QI23" s="0" t="n"/>
      <c r="QJ23" s="0" t="n"/>
      <c r="QK23" s="0" t="n"/>
      <c r="QL23" s="0" t="n"/>
      <c r="QM23" s="0" t="n"/>
      <c r="QN23" s="0" t="n"/>
      <c r="QO23" s="0" t="n"/>
      <c r="QP23" s="0" t="n"/>
      <c r="QQ23" s="0" t="n"/>
      <c r="QR23" s="0" t="n"/>
      <c r="QS23" s="0" t="n"/>
      <c r="QT23" s="0" t="n"/>
      <c r="QU23" s="0" t="n"/>
      <c r="QV23" s="0" t="n"/>
      <c r="QW23" s="0" t="n"/>
      <c r="QX23" s="0" t="n"/>
      <c r="QY23" s="0" t="n"/>
      <c r="QZ23" s="0" t="n"/>
      <c r="RA23" s="0" t="n"/>
      <c r="RB23" s="0" t="n"/>
      <c r="RC23" s="0" t="n"/>
      <c r="RD23" s="0" t="n"/>
      <c r="RE23" s="0" t="n"/>
      <c r="RF23" s="0" t="n"/>
      <c r="RG23" s="0" t="n"/>
      <c r="RH23" s="0" t="n"/>
      <c r="RI23" s="0" t="n"/>
      <c r="RJ23" s="0" t="n"/>
      <c r="RK23" s="0" t="n"/>
      <c r="RL23" s="0" t="n"/>
      <c r="RM23" s="0" t="n"/>
      <c r="RN23" s="0" t="n"/>
      <c r="RO23" s="0" t="n"/>
      <c r="RP23" s="0" t="n"/>
      <c r="RQ23" s="0" t="n"/>
      <c r="RR23" s="0" t="n"/>
      <c r="RS23" s="0" t="n"/>
      <c r="RT23" s="0" t="n"/>
      <c r="RU23" s="0" t="n"/>
      <c r="RV23" s="0" t="n"/>
      <c r="RW23" s="0" t="n"/>
      <c r="RX23" s="0" t="n"/>
      <c r="RY23" s="0" t="n"/>
      <c r="RZ23" s="0" t="n"/>
      <c r="SA23" s="0" t="n"/>
      <c r="SB23" s="0" t="n"/>
      <c r="SC23" s="0" t="n"/>
      <c r="SD23" s="0" t="n"/>
      <c r="SE23" s="0" t="n"/>
      <c r="SF23" s="0" t="n"/>
      <c r="SG23" s="0" t="n"/>
      <c r="SH23" s="0" t="n"/>
      <c r="SI23" s="0" t="n"/>
      <c r="SJ23" s="0" t="n"/>
      <c r="SK23" s="0" t="n"/>
      <c r="SL23" s="0" t="n"/>
      <c r="SM23" s="0" t="n"/>
      <c r="SN23" s="0" t="n"/>
      <c r="SO23" s="0" t="n"/>
      <c r="SP23" s="0" t="n"/>
      <c r="SQ23" s="0" t="n"/>
      <c r="SR23" s="0" t="n"/>
      <c r="SS23" s="0" t="n"/>
      <c r="ST23" s="0" t="n"/>
      <c r="SU23" s="0" t="n"/>
      <c r="SV23" s="0" t="n"/>
      <c r="SW23" s="0" t="n"/>
      <c r="SX23" s="0" t="n"/>
      <c r="SY23" s="0" t="n"/>
      <c r="SZ23" s="0" t="n"/>
      <c r="TA23" s="0" t="n"/>
      <c r="TB23" s="0" t="n"/>
      <c r="TC23" s="0" t="n"/>
      <c r="TD23" s="0" t="n"/>
      <c r="TE23" s="0" t="n"/>
      <c r="TF23" s="0" t="n"/>
      <c r="TG23" s="0" t="n"/>
      <c r="TH23" s="0" t="n"/>
      <c r="TI23" s="0" t="n"/>
      <c r="TJ23" s="0" t="n"/>
      <c r="TK23" s="0" t="n"/>
      <c r="TL23" s="0" t="n"/>
      <c r="TM23" s="0" t="n"/>
      <c r="TN23" s="0" t="n"/>
      <c r="TO23" s="0" t="n"/>
      <c r="TP23" s="0" t="n"/>
      <c r="TQ23" s="0" t="n"/>
      <c r="TR23" s="0" t="n"/>
      <c r="TS23" s="0" t="n"/>
      <c r="TT23" s="0" t="n"/>
      <c r="TU23" s="0" t="n"/>
      <c r="TV23" s="0" t="n"/>
      <c r="TW23" s="0" t="n"/>
      <c r="TX23" s="0" t="n"/>
      <c r="TY23" s="0" t="n"/>
      <c r="TZ23" s="0" t="n"/>
      <c r="UA23" s="0" t="n"/>
      <c r="UB23" s="0" t="n"/>
      <c r="UC23" s="0" t="n"/>
      <c r="UD23" s="0" t="n"/>
      <c r="UE23" s="0" t="n"/>
      <c r="UF23" s="0" t="n"/>
      <c r="UG23" s="0" t="n"/>
      <c r="UH23" s="0" t="n"/>
      <c r="UI23" s="0" t="n"/>
      <c r="UJ23" s="0" t="n"/>
      <c r="UK23" s="0" t="n"/>
      <c r="UL23" s="0" t="n"/>
      <c r="UM23" s="0" t="n"/>
      <c r="UN23" s="0" t="n"/>
      <c r="UO23" s="0" t="n"/>
      <c r="UP23" s="0" t="n"/>
      <c r="UQ23" s="0" t="n"/>
      <c r="UR23" s="0" t="n"/>
      <c r="US23" s="0" t="n"/>
      <c r="UT23" s="0" t="n"/>
      <c r="UU23" s="0" t="n"/>
      <c r="UV23" s="0" t="n"/>
      <c r="UW23" s="0" t="n"/>
      <c r="UX23" s="0" t="n"/>
      <c r="UY23" s="0" t="n"/>
      <c r="UZ23" s="0" t="n"/>
      <c r="VA23" s="0" t="n"/>
      <c r="VB23" s="0" t="n"/>
      <c r="VC23" s="0" t="n"/>
      <c r="VD23" s="0" t="n"/>
      <c r="VE23" s="0" t="n"/>
      <c r="VF23" s="0" t="n"/>
      <c r="VG23" s="0" t="n"/>
      <c r="VH23" s="0" t="n"/>
      <c r="VI23" s="0" t="n"/>
      <c r="VJ23" s="0" t="n"/>
      <c r="VK23" s="0" t="n"/>
      <c r="VL23" s="0" t="n"/>
      <c r="VM23" s="0" t="n"/>
      <c r="VN23" s="0" t="n"/>
      <c r="VO23" s="0" t="n"/>
      <c r="VP23" s="0" t="n"/>
      <c r="VQ23" s="0" t="n"/>
      <c r="VR23" s="0" t="n"/>
      <c r="VS23" s="0" t="n"/>
      <c r="VT23" s="0" t="n"/>
      <c r="VU23" s="0" t="n"/>
      <c r="VV23" s="0" t="n"/>
      <c r="VW23" s="0" t="n"/>
      <c r="VX23" s="0" t="n"/>
      <c r="VY23" s="0" t="n"/>
      <c r="VZ23" s="0" t="n"/>
      <c r="WA23" s="0" t="n"/>
      <c r="WB23" s="0" t="n"/>
      <c r="WC23" s="0" t="n"/>
      <c r="WD23" s="0" t="n"/>
      <c r="WE23" s="0" t="n"/>
      <c r="WF23" s="0" t="n"/>
      <c r="WG23" s="0" t="n"/>
      <c r="WH23" s="0" t="n"/>
      <c r="WI23" s="0" t="n"/>
      <c r="WJ23" s="0" t="n"/>
      <c r="WK23" s="0" t="n"/>
      <c r="WL23" s="0" t="n"/>
      <c r="WM23" s="0" t="n"/>
      <c r="WN23" s="0" t="n"/>
      <c r="WO23" s="0" t="n"/>
      <c r="WP23" s="0" t="n"/>
      <c r="WQ23" s="0" t="n"/>
      <c r="WR23" s="0" t="n"/>
      <c r="WS23" s="0" t="n"/>
      <c r="WT23" s="0" t="n"/>
      <c r="WU23" s="0" t="n"/>
      <c r="WV23" s="0" t="n"/>
      <c r="WW23" s="0" t="n"/>
      <c r="WX23" s="0" t="n"/>
      <c r="WY23" s="0" t="n"/>
      <c r="WZ23" s="0" t="n"/>
      <c r="XA23" s="0" t="n"/>
      <c r="XB23" s="0" t="n"/>
      <c r="XC23" s="0" t="n"/>
      <c r="XD23" s="0" t="n"/>
      <c r="XE23" s="0" t="n"/>
      <c r="XF23" s="0" t="n"/>
      <c r="XG23" s="0" t="n"/>
      <c r="XH23" s="0" t="n"/>
      <c r="XI23" s="0" t="n"/>
      <c r="XJ23" s="0" t="n"/>
      <c r="XK23" s="0" t="n"/>
      <c r="XL23" s="0" t="n"/>
      <c r="XM23" s="0" t="n"/>
      <c r="XN23" s="0" t="n"/>
      <c r="XO23" s="0" t="n"/>
      <c r="XP23" s="0" t="n"/>
      <c r="XQ23" s="0" t="n"/>
      <c r="XR23" s="0" t="n"/>
      <c r="XS23" s="0" t="n"/>
      <c r="XT23" s="0" t="n"/>
      <c r="XU23" s="0" t="n"/>
      <c r="XV23" s="0" t="n"/>
      <c r="XW23" s="0" t="n"/>
      <c r="XX23" s="0" t="n"/>
      <c r="XY23" s="0" t="n"/>
      <c r="XZ23" s="0" t="n"/>
      <c r="YA23" s="0" t="n"/>
      <c r="YB23" s="0" t="n"/>
      <c r="YC23" s="0" t="n"/>
      <c r="YD23" s="0" t="n"/>
      <c r="YE23" s="0" t="n"/>
      <c r="YF23" s="0" t="n"/>
      <c r="YG23" s="0" t="n"/>
      <c r="YH23" s="0" t="n"/>
      <c r="YI23" s="0" t="n"/>
      <c r="YJ23" s="0" t="n"/>
      <c r="YK23" s="0" t="n"/>
      <c r="YL23" s="0" t="n"/>
      <c r="YM23" s="0" t="n"/>
      <c r="YN23" s="0" t="n"/>
      <c r="YO23" s="0" t="n"/>
      <c r="YP23" s="0" t="n"/>
      <c r="YQ23" s="0" t="n"/>
      <c r="YR23" s="0" t="n"/>
      <c r="YS23" s="0" t="n"/>
      <c r="YT23" s="0" t="n"/>
      <c r="YU23" s="0" t="n"/>
      <c r="YV23" s="0" t="n"/>
      <c r="YW23" s="0" t="n"/>
      <c r="YX23" s="0" t="n"/>
      <c r="YY23" s="0" t="n"/>
      <c r="YZ23" s="0" t="n"/>
      <c r="ZA23" s="0" t="n"/>
      <c r="ZB23" s="0" t="n"/>
      <c r="ZC23" s="0" t="n"/>
      <c r="ZD23" s="0" t="n"/>
      <c r="ZE23" s="0" t="n"/>
      <c r="ZF23" s="0" t="n"/>
      <c r="ZG23" s="0" t="n"/>
      <c r="ZH23" s="0" t="n"/>
      <c r="ZI23" s="0" t="n"/>
      <c r="ZJ23" s="0" t="n"/>
      <c r="ZK23" s="0" t="n"/>
      <c r="ZL23" s="0" t="n"/>
      <c r="ZM23" s="0" t="n"/>
      <c r="ZN23" s="0" t="n"/>
      <c r="ZO23" s="0" t="n"/>
      <c r="ZP23" s="0" t="n"/>
      <c r="ZQ23" s="0" t="n"/>
      <c r="ZR23" s="0" t="n"/>
      <c r="ZS23" s="0" t="n"/>
      <c r="ZT23" s="0" t="n"/>
      <c r="ZU23" s="0" t="n"/>
      <c r="ZV23" s="0" t="n"/>
      <c r="ZW23" s="0" t="n"/>
      <c r="ZX23" s="0" t="n"/>
      <c r="ZY23" s="0" t="n"/>
      <c r="ZZ23" s="0" t="n"/>
      <c r="AAA23" s="0" t="n"/>
      <c r="AAB23" s="0" t="n"/>
      <c r="AAC23" s="0" t="n"/>
      <c r="AAD23" s="0" t="n"/>
      <c r="AAE23" s="0" t="n"/>
      <c r="AAF23" s="0" t="n"/>
      <c r="AAG23" s="0" t="n"/>
      <c r="AAH23" s="0" t="n"/>
      <c r="AAI23" s="0" t="n"/>
      <c r="AAJ23" s="0" t="n"/>
      <c r="AAK23" s="0" t="n"/>
      <c r="AAL23" s="0" t="n"/>
      <c r="AAM23" s="0" t="n"/>
      <c r="AAN23" s="0" t="n"/>
      <c r="AAO23" s="0" t="n"/>
      <c r="AAP23" s="0" t="n"/>
      <c r="AAQ23" s="0" t="n"/>
      <c r="AAR23" s="0" t="n"/>
      <c r="AAS23" s="0" t="n"/>
      <c r="AAT23" s="0" t="n"/>
      <c r="AAU23" s="0" t="n"/>
      <c r="AAV23" s="0" t="n"/>
      <c r="AAW23" s="0" t="n"/>
      <c r="AAX23" s="0" t="n"/>
      <c r="AAY23" s="0" t="n"/>
      <c r="AAZ23" s="0" t="n"/>
      <c r="ABA23" s="0" t="n"/>
      <c r="ABB23" s="0" t="n"/>
      <c r="ABC23" s="0" t="n"/>
      <c r="ABD23" s="0" t="n"/>
      <c r="ABE23" s="0" t="n"/>
      <c r="ABF23" s="0" t="n"/>
      <c r="ABG23" s="0" t="n"/>
      <c r="ABH23" s="0" t="n"/>
      <c r="ABI23" s="0" t="n"/>
      <c r="ABJ23" s="0" t="n"/>
      <c r="ABK23" s="0" t="n"/>
      <c r="ABL23" s="0" t="n"/>
      <c r="ABM23" s="0" t="n"/>
      <c r="ABN23" s="0" t="n"/>
      <c r="ABO23" s="0" t="n"/>
      <c r="ABP23" s="0" t="n"/>
      <c r="ABQ23" s="0" t="n"/>
      <c r="ABR23" s="0" t="n"/>
      <c r="ABS23" s="0" t="n"/>
      <c r="ABT23" s="0" t="n"/>
      <c r="ABU23" s="0" t="n"/>
      <c r="ABV23" s="0" t="n"/>
      <c r="ABW23" s="0" t="n"/>
      <c r="ABX23" s="0" t="n"/>
      <c r="ABY23" s="0" t="n"/>
      <c r="ABZ23" s="0" t="n"/>
      <c r="ACA23" s="0" t="n"/>
      <c r="ACB23" s="0" t="n"/>
      <c r="ACC23" s="0" t="n"/>
      <c r="ACD23" s="0" t="n"/>
      <c r="ACE23" s="0" t="n"/>
      <c r="ACF23" s="0" t="n"/>
      <c r="ACG23" s="0" t="n"/>
      <c r="ACH23" s="0" t="n"/>
      <c r="ACI23" s="0" t="n"/>
      <c r="ACJ23" s="0" t="n"/>
      <c r="ACK23" s="0" t="n"/>
      <c r="ACL23" s="0" t="n"/>
      <c r="ACM23" s="0" t="n"/>
      <c r="ACN23" s="0" t="n"/>
      <c r="ACO23" s="0" t="n"/>
      <c r="ACP23" s="0" t="n"/>
      <c r="ACQ23" s="0" t="n"/>
      <c r="ACR23" s="0" t="n"/>
      <c r="ACS23" s="0" t="n"/>
      <c r="ACT23" s="0" t="n"/>
      <c r="ACU23" s="0" t="n"/>
      <c r="ACV23" s="0" t="n"/>
      <c r="ACW23" s="0" t="n"/>
      <c r="ACX23" s="0" t="n"/>
      <c r="ACY23" s="0" t="n"/>
      <c r="ACZ23" s="0" t="n"/>
      <c r="ADA23" s="0" t="n"/>
      <c r="ADB23" s="0" t="n"/>
      <c r="ADC23" s="0" t="n"/>
      <c r="ADD23" s="0" t="n"/>
      <c r="ADE23" s="0" t="n"/>
      <c r="ADF23" s="0" t="n"/>
      <c r="ADG23" s="0" t="n"/>
      <c r="ADH23" s="0" t="n"/>
      <c r="ADI23" s="0" t="n"/>
      <c r="ADJ23" s="0" t="n"/>
      <c r="ADK23" s="0" t="n"/>
      <c r="ADL23" s="0" t="n"/>
      <c r="ADM23" s="0" t="n"/>
      <c r="ADN23" s="0" t="n"/>
      <c r="ADO23" s="0" t="n"/>
      <c r="ADP23" s="0" t="n"/>
      <c r="ADQ23" s="0" t="n"/>
      <c r="ADR23" s="0" t="n"/>
      <c r="ADS23" s="0" t="n"/>
      <c r="ADT23" s="0" t="n"/>
      <c r="ADU23" s="0" t="n"/>
      <c r="ADV23" s="0" t="n"/>
      <c r="ADW23" s="0" t="n"/>
      <c r="ADX23" s="0" t="n"/>
      <c r="ADY23" s="0" t="n"/>
      <c r="ADZ23" s="0" t="n"/>
      <c r="AEA23" s="0" t="n"/>
      <c r="AEB23" s="0" t="n"/>
      <c r="AEC23" s="0" t="n"/>
      <c r="AED23" s="0" t="n"/>
      <c r="AEE23" s="0" t="n"/>
      <c r="AEF23" s="0" t="n"/>
      <c r="AEG23" s="0" t="n"/>
      <c r="AEH23" s="0" t="n"/>
      <c r="AEI23" s="0" t="n"/>
      <c r="AEJ23" s="0" t="n"/>
      <c r="AEK23" s="0" t="n"/>
      <c r="AEL23" s="0" t="n"/>
      <c r="AEM23" s="0" t="n"/>
      <c r="AEN23" s="0" t="n"/>
      <c r="AEO23" s="0" t="n"/>
      <c r="AEP23" s="0" t="n"/>
      <c r="AEQ23" s="0" t="n"/>
      <c r="AER23" s="0" t="n"/>
      <c r="AES23" s="0" t="n"/>
      <c r="AET23" s="0" t="n"/>
      <c r="AEU23" s="0" t="n"/>
      <c r="AEV23" s="0" t="n"/>
      <c r="AEW23" s="0" t="n"/>
      <c r="AEX23" s="0" t="n"/>
      <c r="AEY23" s="0" t="n"/>
      <c r="AEZ23" s="0" t="n"/>
      <c r="AFA23" s="0" t="n"/>
      <c r="AFB23" s="0" t="n"/>
      <c r="AFC23" s="0" t="n"/>
      <c r="AFD23" s="0" t="n"/>
      <c r="AFE23" s="0" t="n"/>
      <c r="AFF23" s="0" t="n"/>
      <c r="AFG23" s="0" t="n"/>
      <c r="AFH23" s="0" t="n"/>
      <c r="AFI23" s="0" t="n"/>
      <c r="AFJ23" s="0" t="n"/>
      <c r="AFK23" s="0" t="n"/>
      <c r="AFL23" s="0" t="n"/>
      <c r="AFM23" s="0" t="n"/>
      <c r="AFN23" s="0" t="n"/>
      <c r="AFO23" s="0" t="n"/>
      <c r="AFP23" s="0" t="n"/>
      <c r="AFQ23" s="0" t="n"/>
      <c r="AFR23" s="0" t="n"/>
      <c r="AFS23" s="0" t="n"/>
      <c r="AFT23" s="0" t="n"/>
      <c r="AFU23" s="0" t="n"/>
      <c r="AFV23" s="0" t="n"/>
      <c r="AFW23" s="0" t="n"/>
      <c r="AFX23" s="0" t="n"/>
      <c r="AFY23" s="0" t="n"/>
      <c r="AFZ23" s="0" t="n"/>
      <c r="AGA23" s="0" t="n"/>
      <c r="AGB23" s="0" t="n"/>
      <c r="AGC23" s="0" t="n"/>
      <c r="AGD23" s="0" t="n"/>
      <c r="AGE23" s="0" t="n"/>
      <c r="AGF23" s="0" t="n"/>
      <c r="AGG23" s="0" t="n"/>
      <c r="AGH23" s="0" t="n"/>
      <c r="AGI23" s="0" t="n"/>
      <c r="AGJ23" s="0" t="n"/>
      <c r="AGK23" s="0" t="n"/>
      <c r="AGL23" s="0" t="n"/>
      <c r="AGM23" s="0" t="n"/>
      <c r="AGN23" s="0" t="n"/>
      <c r="AGO23" s="0" t="n"/>
      <c r="AGP23" s="0" t="n"/>
      <c r="AGQ23" s="0" t="n"/>
      <c r="AGR23" s="0" t="n"/>
      <c r="AGS23" s="0" t="n"/>
      <c r="AGT23" s="0" t="n"/>
      <c r="AGU23" s="0" t="n"/>
      <c r="AGV23" s="0" t="n"/>
      <c r="AGW23" s="0" t="n"/>
      <c r="AGX23" s="0" t="n"/>
      <c r="AGY23" s="0" t="n"/>
      <c r="AGZ23" s="0" t="n"/>
      <c r="AHA23" s="0" t="n"/>
      <c r="AHB23" s="0" t="n"/>
      <c r="AHC23" s="0" t="n"/>
      <c r="AHD23" s="0" t="n"/>
      <c r="AHE23" s="0" t="n"/>
      <c r="AHF23" s="0" t="n"/>
      <c r="AHG23" s="0" t="n"/>
      <c r="AHH23" s="0" t="n"/>
      <c r="AHI23" s="0" t="n"/>
      <c r="AHJ23" s="0" t="n"/>
      <c r="AHK23" s="0" t="n"/>
      <c r="AHL23" s="0" t="n"/>
      <c r="AHM23" s="0" t="n"/>
      <c r="AHN23" s="0" t="n"/>
      <c r="AHO23" s="0" t="n"/>
      <c r="AHP23" s="0" t="n"/>
      <c r="AHQ23" s="0" t="n"/>
      <c r="AHR23" s="0" t="n"/>
      <c r="AHS23" s="0" t="n"/>
      <c r="AHT23" s="0" t="n"/>
      <c r="AHU23" s="0" t="n"/>
      <c r="AHV23" s="0" t="n"/>
      <c r="AHW23" s="0" t="n"/>
      <c r="AHX23" s="0" t="n"/>
      <c r="AHY23" s="0" t="n"/>
      <c r="AHZ23" s="0" t="n"/>
      <c r="AIA23" s="0" t="n"/>
      <c r="AIB23" s="0" t="n"/>
      <c r="AIC23" s="0" t="n"/>
      <c r="AID23" s="0" t="n"/>
      <c r="AIE23" s="0" t="n"/>
      <c r="AIF23" s="0" t="n"/>
      <c r="AIG23" s="0" t="n"/>
      <c r="AIH23" s="0" t="n"/>
      <c r="AII23" s="0" t="n"/>
      <c r="AIJ23" s="0" t="n"/>
      <c r="AIK23" s="0" t="n"/>
      <c r="AIL23" s="0" t="n"/>
      <c r="AIM23" s="0" t="n"/>
      <c r="AIN23" s="0" t="n"/>
      <c r="AIO23" s="0" t="n"/>
      <c r="AIP23" s="0" t="n"/>
      <c r="AIQ23" s="0" t="n"/>
      <c r="AIR23" s="0" t="n"/>
      <c r="AIS23" s="0" t="n"/>
      <c r="AIT23" s="0" t="n"/>
      <c r="AIU23" s="0" t="n"/>
      <c r="AIV23" s="0" t="n"/>
      <c r="AIW23" s="0" t="n"/>
      <c r="AIX23" s="0" t="n"/>
      <c r="AIY23" s="0" t="n"/>
      <c r="AIZ23" s="0" t="n"/>
      <c r="AJA23" s="0" t="n"/>
      <c r="AJB23" s="0" t="n"/>
      <c r="AJC23" s="0" t="n"/>
      <c r="AJD23" s="0" t="n"/>
      <c r="AJE23" s="0" t="n"/>
      <c r="AJF23" s="0" t="n"/>
      <c r="AJG23" s="0" t="n"/>
      <c r="AJH23" s="0" t="n"/>
      <c r="AJI23" s="0" t="n"/>
      <c r="AJJ23" s="0" t="n"/>
      <c r="AJK23" s="0" t="n"/>
      <c r="AJL23" s="0" t="n"/>
      <c r="AJM23" s="0" t="n"/>
      <c r="AJN23" s="0" t="n"/>
      <c r="AJO23" s="0" t="n"/>
      <c r="AJP23" s="0" t="n"/>
      <c r="AJQ23" s="0" t="n"/>
      <c r="AJR23" s="0" t="n"/>
      <c r="AJS23" s="0" t="n"/>
      <c r="AJT23" s="0" t="n"/>
      <c r="AJU23" s="0" t="n"/>
      <c r="AJV23" s="0" t="n"/>
      <c r="AJW23" s="0" t="n"/>
      <c r="AJX23" s="0" t="n"/>
      <c r="AJY23" s="0" t="n"/>
      <c r="AJZ23" s="0" t="n"/>
      <c r="AKA23" s="0" t="n"/>
      <c r="AKB23" s="0" t="n"/>
      <c r="AKC23" s="0" t="n"/>
      <c r="AKD23" s="0" t="n"/>
      <c r="AKE23" s="0" t="n"/>
      <c r="AKF23" s="0" t="n"/>
      <c r="AKG23" s="0" t="n"/>
      <c r="AKH23" s="0" t="n"/>
      <c r="AKI23" s="0" t="n"/>
      <c r="AKJ23" s="0" t="n"/>
      <c r="AKK23" s="0" t="n"/>
      <c r="AKL23" s="0" t="n"/>
      <c r="AKM23" s="0" t="n"/>
      <c r="AKN23" s="0" t="n"/>
      <c r="AKO23" s="0" t="n"/>
      <c r="AKP23" s="0" t="n"/>
      <c r="AKQ23" s="0" t="n"/>
      <c r="AKR23" s="0" t="n"/>
      <c r="AKS23" s="0" t="n"/>
      <c r="AKT23" s="0" t="n"/>
      <c r="AKU23" s="0" t="n"/>
      <c r="AKV23" s="0" t="n"/>
      <c r="AKW23" s="0" t="n"/>
      <c r="AKX23" s="0" t="n"/>
      <c r="AKY23" s="0" t="n"/>
      <c r="AKZ23" s="0" t="n"/>
      <c r="ALA23" s="0" t="n"/>
      <c r="ALB23" s="0" t="n"/>
      <c r="ALC23" s="0" t="n"/>
      <c r="ALD23" s="0" t="n"/>
      <c r="ALE23" s="0" t="n"/>
      <c r="ALF23" s="0" t="n"/>
      <c r="ALG23" s="0" t="n"/>
      <c r="ALH23" s="0" t="n"/>
      <c r="ALI23" s="0" t="n"/>
      <c r="ALJ23" s="0" t="n"/>
      <c r="ALK23" s="0" t="n"/>
      <c r="ALL23" s="0" t="n"/>
      <c r="ALM23" s="0" t="n"/>
      <c r="ALN23" s="0" t="n"/>
      <c r="ALO23" s="0" t="n"/>
      <c r="ALP23" s="0" t="n"/>
      <c r="ALQ23" s="0" t="n"/>
      <c r="ALR23" s="0" t="n"/>
      <c r="ALS23" s="0" t="n"/>
      <c r="ALT23" s="0" t="n"/>
      <c r="ALU23" s="0" t="n"/>
      <c r="ALV23" s="0" t="n"/>
      <c r="ALW23" s="0" t="n"/>
      <c r="ALX23" s="0" t="n"/>
      <c r="ALY23" s="0" t="n"/>
      <c r="ALZ23" s="0" t="n"/>
      <c r="AMA23" s="0" t="n"/>
      <c r="AMB23" s="0" t="n"/>
      <c r="AMC23" s="0" t="n"/>
      <c r="AMD23" s="0" t="n"/>
      <c r="AME23" s="0" t="n"/>
      <c r="AMF23" s="0" t="n"/>
      <c r="AMG23" s="0" t="n"/>
      <c r="AMH23" s="0" t="n"/>
      <c r="AMI23" s="0" t="n"/>
      <c r="AMJ23" s="0" t="n"/>
      <c r="AMK23" s="0" t="n"/>
    </row>
    <row outlineLevel="0" r="24">
      <c r="A24" s="81" t="s">
        <v>480</v>
      </c>
      <c r="B24" s="165" t="n">
        <v>119.33</v>
      </c>
      <c r="C24" s="165" t="n">
        <v>216.26</v>
      </c>
      <c r="D24" s="165" t="n">
        <v>121.7</v>
      </c>
      <c r="E24" s="165" t="n">
        <v>457.29</v>
      </c>
      <c r="K24" s="0" t="n"/>
      <c r="L24" s="0" t="n"/>
      <c r="M24" s="0" t="n"/>
      <c r="N24" s="0" t="n"/>
      <c r="O24" s="0" t="n"/>
      <c r="P24" s="0" t="n"/>
      <c r="Q24" s="0" t="n"/>
      <c r="R24" s="0" t="n"/>
      <c r="S24" s="0" t="n"/>
      <c r="T24" s="0" t="n"/>
      <c r="U24" s="0" t="n"/>
      <c r="V24" s="0" t="n"/>
      <c r="W24" s="0" t="n"/>
      <c r="X24" s="0" t="n"/>
      <c r="Y24" s="0" t="n"/>
      <c r="Z24" s="0" t="n"/>
      <c r="AA24" s="0" t="n"/>
      <c r="AB24" s="0" t="n"/>
      <c r="AC24" s="0" t="n"/>
      <c r="AD24" s="0" t="n"/>
      <c r="AE24" s="0" t="n"/>
      <c r="AF24" s="0" t="n"/>
      <c r="AG24" s="0" t="n"/>
      <c r="AH24" s="0" t="n"/>
      <c r="AI24" s="0" t="n"/>
      <c r="AJ24" s="0" t="n"/>
      <c r="AK24" s="0" t="n"/>
      <c r="AL24" s="0" t="n"/>
      <c r="AM24" s="0" t="n"/>
      <c r="AN24" s="0" t="n"/>
      <c r="AO24" s="0" t="n"/>
      <c r="AP24" s="0" t="n"/>
      <c r="AQ24" s="0" t="n"/>
      <c r="AR24" s="0" t="n"/>
      <c r="AS24" s="0" t="n"/>
      <c r="AT24" s="0" t="n"/>
      <c r="AU24" s="0" t="n"/>
      <c r="AV24" s="0" t="n"/>
      <c r="AW24" s="0" t="n"/>
      <c r="AX24" s="0" t="n"/>
      <c r="AY24" s="0" t="n"/>
      <c r="AZ24" s="0" t="n"/>
      <c r="BA24" s="0" t="n"/>
      <c r="BB24" s="0" t="n"/>
      <c r="BC24" s="0" t="n"/>
      <c r="BD24" s="0" t="n"/>
      <c r="BE24" s="0" t="n"/>
      <c r="BF24" s="0" t="n"/>
      <c r="BG24" s="0" t="n"/>
      <c r="BH24" s="0" t="n"/>
      <c r="BI24" s="0" t="n"/>
      <c r="BJ24" s="0" t="n"/>
      <c r="BK24" s="0" t="n"/>
      <c r="BL24" s="0" t="n"/>
      <c r="BM24" s="0" t="n"/>
      <c r="BN24" s="0" t="n"/>
      <c r="BO24" s="0" t="n"/>
      <c r="BP24" s="0" t="n"/>
      <c r="BQ24" s="0" t="n"/>
      <c r="BR24" s="0" t="n"/>
      <c r="BS24" s="0" t="n"/>
      <c r="BT24" s="0" t="n"/>
      <c r="BU24" s="0" t="n"/>
      <c r="BV24" s="0" t="n"/>
      <c r="BW24" s="0" t="n"/>
      <c r="BX24" s="0" t="n"/>
      <c r="BY24" s="0" t="n"/>
      <c r="BZ24" s="0" t="n"/>
      <c r="CA24" s="0" t="n"/>
      <c r="CB24" s="0" t="n"/>
      <c r="CC24" s="0" t="n"/>
      <c r="CD24" s="0" t="n"/>
      <c r="CE24" s="0" t="n"/>
      <c r="CF24" s="0" t="n"/>
      <c r="CG24" s="0" t="n"/>
      <c r="CH24" s="0" t="n"/>
      <c r="CI24" s="0" t="n"/>
      <c r="CJ24" s="0" t="n"/>
      <c r="CK24" s="0" t="n"/>
      <c r="CL24" s="0" t="n"/>
      <c r="CM24" s="0" t="n"/>
      <c r="CN24" s="0" t="n"/>
      <c r="CO24" s="0" t="n"/>
      <c r="CP24" s="0" t="n"/>
      <c r="CQ24" s="0" t="n"/>
      <c r="CR24" s="0" t="n"/>
      <c r="CS24" s="0" t="n"/>
      <c r="CT24" s="0" t="n"/>
      <c r="CU24" s="0" t="n"/>
      <c r="CV24" s="0" t="n"/>
      <c r="CW24" s="0" t="n"/>
      <c r="CX24" s="0" t="n"/>
      <c r="CY24" s="0" t="n"/>
      <c r="CZ24" s="0" t="n"/>
      <c r="DA24" s="0" t="n"/>
      <c r="DB24" s="0" t="n"/>
      <c r="DC24" s="0" t="n"/>
      <c r="DD24" s="0" t="n"/>
      <c r="DE24" s="0" t="n"/>
      <c r="DF24" s="0" t="n"/>
      <c r="DG24" s="0" t="n"/>
      <c r="DH24" s="0" t="n"/>
      <c r="DI24" s="0" t="n"/>
      <c r="DJ24" s="0" t="n"/>
      <c r="DK24" s="0" t="n"/>
      <c r="DL24" s="0" t="n"/>
      <c r="DM24" s="0" t="n"/>
      <c r="DN24" s="0" t="n"/>
      <c r="DO24" s="0" t="n"/>
      <c r="DP24" s="0" t="n"/>
      <c r="DQ24" s="0" t="n"/>
      <c r="DR24" s="0" t="n"/>
      <c r="DS24" s="0" t="n"/>
      <c r="DT24" s="0" t="n"/>
      <c r="DU24" s="0" t="n"/>
      <c r="DV24" s="0" t="n"/>
      <c r="DW24" s="0" t="n"/>
      <c r="DX24" s="0" t="n"/>
      <c r="DY24" s="0" t="n"/>
      <c r="DZ24" s="0" t="n"/>
      <c r="EA24" s="0" t="n"/>
      <c r="EB24" s="0" t="n"/>
      <c r="EC24" s="0" t="n"/>
      <c r="ED24" s="0" t="n"/>
      <c r="EE24" s="0" t="n"/>
      <c r="EF24" s="0" t="n"/>
      <c r="EG24" s="0" t="n"/>
      <c r="EH24" s="0" t="n"/>
      <c r="EI24" s="0" t="n"/>
      <c r="EJ24" s="0" t="n"/>
      <c r="EK24" s="0" t="n"/>
      <c r="EL24" s="0" t="n"/>
      <c r="EM24" s="0" t="n"/>
      <c r="EN24" s="0" t="n"/>
      <c r="EO24" s="0" t="n"/>
      <c r="EP24" s="0" t="n"/>
      <c r="EQ24" s="0" t="n"/>
      <c r="ER24" s="0" t="n"/>
      <c r="ES24" s="0" t="n"/>
      <c r="ET24" s="0" t="n"/>
      <c r="EU24" s="0" t="n"/>
      <c r="EV24" s="0" t="n"/>
      <c r="EW24" s="0" t="n"/>
      <c r="EX24" s="0" t="n"/>
      <c r="EY24" s="0" t="n"/>
      <c r="EZ24" s="0" t="n"/>
      <c r="FA24" s="0" t="n"/>
      <c r="FB24" s="0" t="n"/>
      <c r="FC24" s="0" t="n"/>
      <c r="FD24" s="0" t="n"/>
      <c r="FE24" s="0" t="n"/>
      <c r="FF24" s="0" t="n"/>
      <c r="FG24" s="0" t="n"/>
      <c r="FH24" s="0" t="n"/>
      <c r="FI24" s="0" t="n"/>
      <c r="FJ24" s="0" t="n"/>
      <c r="FK24" s="0" t="n"/>
      <c r="FL24" s="0" t="n"/>
      <c r="FM24" s="0" t="n"/>
      <c r="FN24" s="0" t="n"/>
      <c r="FO24" s="0" t="n"/>
      <c r="FP24" s="0" t="n"/>
      <c r="FQ24" s="0" t="n"/>
      <c r="FR24" s="0" t="n"/>
      <c r="FS24" s="0" t="n"/>
      <c r="FT24" s="0" t="n"/>
      <c r="FU24" s="0" t="n"/>
      <c r="FV24" s="0" t="n"/>
      <c r="FW24" s="0" t="n"/>
      <c r="FX24" s="0" t="n"/>
      <c r="FY24" s="0" t="n"/>
      <c r="FZ24" s="0" t="n"/>
      <c r="GA24" s="0" t="n"/>
      <c r="GB24" s="0" t="n"/>
      <c r="GC24" s="0" t="n"/>
      <c r="GD24" s="0" t="n"/>
      <c r="GE24" s="0" t="n"/>
      <c r="GF24" s="0" t="n"/>
      <c r="GG24" s="0" t="n"/>
      <c r="GH24" s="0" t="n"/>
      <c r="GI24" s="0" t="n"/>
      <c r="GJ24" s="0" t="n"/>
      <c r="GK24" s="0" t="n"/>
      <c r="GL24" s="0" t="n"/>
      <c r="GM24" s="0" t="n"/>
      <c r="GN24" s="0" t="n"/>
      <c r="GO24" s="0" t="n"/>
      <c r="GP24" s="0" t="n"/>
      <c r="GQ24" s="0" t="n"/>
      <c r="GR24" s="0" t="n"/>
      <c r="GS24" s="0" t="n"/>
      <c r="GT24" s="0" t="n"/>
      <c r="GU24" s="0" t="n"/>
      <c r="GV24" s="0" t="n"/>
      <c r="GW24" s="0" t="n"/>
      <c r="GX24" s="0" t="n"/>
      <c r="GY24" s="0" t="n"/>
      <c r="GZ24" s="0" t="n"/>
      <c r="HA24" s="0" t="n"/>
      <c r="HB24" s="0" t="n"/>
      <c r="HC24" s="0" t="n"/>
      <c r="HD24" s="0" t="n"/>
      <c r="HE24" s="0" t="n"/>
      <c r="HF24" s="0" t="n"/>
      <c r="HG24" s="0" t="n"/>
      <c r="HH24" s="0" t="n"/>
      <c r="HI24" s="0" t="n"/>
      <c r="HJ24" s="0" t="n"/>
      <c r="HK24" s="0" t="n"/>
      <c r="HL24" s="0" t="n"/>
      <c r="HM24" s="0" t="n"/>
      <c r="HN24" s="0" t="n"/>
      <c r="HO24" s="0" t="n"/>
      <c r="HP24" s="0" t="n"/>
      <c r="HQ24" s="0" t="n"/>
      <c r="HR24" s="0" t="n"/>
      <c r="HS24" s="0" t="n"/>
      <c r="HT24" s="0" t="n"/>
      <c r="HU24" s="0" t="n"/>
      <c r="HV24" s="0" t="n"/>
      <c r="HW24" s="0" t="n"/>
      <c r="HX24" s="0" t="n"/>
      <c r="HY24" s="0" t="n"/>
      <c r="HZ24" s="0" t="n"/>
      <c r="IA24" s="0" t="n"/>
      <c r="IB24" s="0" t="n"/>
      <c r="IC24" s="0" t="n"/>
      <c r="ID24" s="0" t="n"/>
      <c r="IE24" s="0" t="n"/>
      <c r="IF24" s="0" t="n"/>
      <c r="IG24" s="0" t="n"/>
      <c r="IH24" s="0" t="n"/>
      <c r="II24" s="0" t="n"/>
      <c r="IJ24" s="0" t="n"/>
      <c r="IK24" s="0" t="n"/>
      <c r="IL24" s="0" t="n"/>
      <c r="IM24" s="0" t="n"/>
      <c r="IN24" s="0" t="n"/>
      <c r="IO24" s="0" t="n"/>
      <c r="IP24" s="0" t="n"/>
      <c r="IQ24" s="0" t="n"/>
      <c r="IR24" s="0" t="n"/>
      <c r="IS24" s="0" t="n"/>
      <c r="IT24" s="0" t="n"/>
      <c r="IU24" s="0" t="n"/>
      <c r="IV24" s="0" t="n"/>
      <c r="IW24" s="0" t="n"/>
      <c r="IX24" s="0" t="n"/>
      <c r="IY24" s="0" t="n"/>
      <c r="IZ24" s="0" t="n"/>
      <c r="JA24" s="0" t="n"/>
      <c r="JB24" s="0" t="n"/>
      <c r="JC24" s="0" t="n"/>
      <c r="JD24" s="0" t="n"/>
      <c r="JE24" s="0" t="n"/>
      <c r="JF24" s="0" t="n"/>
      <c r="JG24" s="0" t="n"/>
      <c r="JH24" s="0" t="n"/>
      <c r="JI24" s="0" t="n"/>
      <c r="JJ24" s="0" t="n"/>
      <c r="JK24" s="0" t="n"/>
      <c r="JL24" s="0" t="n"/>
      <c r="JM24" s="0" t="n"/>
      <c r="JN24" s="0" t="n"/>
      <c r="JO24" s="0" t="n"/>
      <c r="JP24" s="0" t="n"/>
      <c r="JQ24" s="0" t="n"/>
      <c r="JR24" s="0" t="n"/>
      <c r="JS24" s="0" t="n"/>
      <c r="JT24" s="0" t="n"/>
      <c r="JU24" s="0" t="n"/>
      <c r="JV24" s="0" t="n"/>
      <c r="JW24" s="0" t="n"/>
      <c r="JX24" s="0" t="n"/>
      <c r="JY24" s="0" t="n"/>
      <c r="JZ24" s="0" t="n"/>
      <c r="KA24" s="0" t="n"/>
      <c r="KB24" s="0" t="n"/>
      <c r="KC24" s="0" t="n"/>
      <c r="KD24" s="0" t="n"/>
      <c r="KE24" s="0" t="n"/>
      <c r="KF24" s="0" t="n"/>
      <c r="KG24" s="0" t="n"/>
      <c r="KH24" s="0" t="n"/>
      <c r="KI24" s="0" t="n"/>
      <c r="KJ24" s="0" t="n"/>
      <c r="KK24" s="0" t="n"/>
      <c r="KL24" s="0" t="n"/>
      <c r="KM24" s="0" t="n"/>
      <c r="KN24" s="0" t="n"/>
      <c r="KO24" s="0" t="n"/>
      <c r="KP24" s="0" t="n"/>
      <c r="KQ24" s="0" t="n"/>
      <c r="KR24" s="0" t="n"/>
      <c r="KS24" s="0" t="n"/>
      <c r="KT24" s="0" t="n"/>
      <c r="KU24" s="0" t="n"/>
      <c r="KV24" s="0" t="n"/>
      <c r="KW24" s="0" t="n"/>
      <c r="KX24" s="0" t="n"/>
      <c r="KY24" s="0" t="n"/>
      <c r="KZ24" s="0" t="n"/>
      <c r="LA24" s="0" t="n"/>
      <c r="LB24" s="0" t="n"/>
      <c r="LC24" s="0" t="n"/>
      <c r="LD24" s="0" t="n"/>
      <c r="LE24" s="0" t="n"/>
      <c r="LF24" s="0" t="n"/>
      <c r="LG24" s="0" t="n"/>
      <c r="LH24" s="0" t="n"/>
      <c r="LI24" s="0" t="n"/>
      <c r="LJ24" s="0" t="n"/>
      <c r="LK24" s="0" t="n"/>
      <c r="LL24" s="0" t="n"/>
      <c r="LM24" s="0" t="n"/>
      <c r="LN24" s="0" t="n"/>
      <c r="LO24" s="0" t="n"/>
      <c r="LP24" s="0" t="n"/>
      <c r="LQ24" s="0" t="n"/>
      <c r="LR24" s="0" t="n"/>
      <c r="LS24" s="0" t="n"/>
      <c r="LT24" s="0" t="n"/>
      <c r="LU24" s="0" t="n"/>
      <c r="LV24" s="0" t="n"/>
      <c r="LW24" s="0" t="n"/>
      <c r="LX24" s="0" t="n"/>
      <c r="LY24" s="0" t="n"/>
      <c r="LZ24" s="0" t="n"/>
      <c r="MA24" s="0" t="n"/>
      <c r="MB24" s="0" t="n"/>
      <c r="MC24" s="0" t="n"/>
      <c r="MD24" s="0" t="n"/>
      <c r="ME24" s="0" t="n"/>
      <c r="MF24" s="0" t="n"/>
      <c r="MG24" s="0" t="n"/>
      <c r="MH24" s="0" t="n"/>
      <c r="MI24" s="0" t="n"/>
      <c r="MJ24" s="0" t="n"/>
      <c r="MK24" s="0" t="n"/>
      <c r="ML24" s="0" t="n"/>
      <c r="MM24" s="0" t="n"/>
      <c r="MN24" s="0" t="n"/>
      <c r="MO24" s="0" t="n"/>
      <c r="MP24" s="0" t="n"/>
      <c r="MQ24" s="0" t="n"/>
      <c r="MR24" s="0" t="n"/>
      <c r="MS24" s="0" t="n"/>
      <c r="MT24" s="0" t="n"/>
      <c r="MU24" s="0" t="n"/>
      <c r="MV24" s="0" t="n"/>
      <c r="MW24" s="0" t="n"/>
      <c r="MX24" s="0" t="n"/>
      <c r="MY24" s="0" t="n"/>
      <c r="MZ24" s="0" t="n"/>
      <c r="NA24" s="0" t="n"/>
      <c r="NB24" s="0" t="n"/>
      <c r="NC24" s="0" t="n"/>
      <c r="ND24" s="0" t="n"/>
      <c r="NE24" s="0" t="n"/>
      <c r="NF24" s="0" t="n"/>
      <c r="NG24" s="0" t="n"/>
      <c r="NH24" s="0" t="n"/>
      <c r="NI24" s="0" t="n"/>
      <c r="NJ24" s="0" t="n"/>
      <c r="NK24" s="0" t="n"/>
      <c r="NL24" s="0" t="n"/>
      <c r="NM24" s="0" t="n"/>
      <c r="NN24" s="0" t="n"/>
      <c r="NO24" s="0" t="n"/>
      <c r="NP24" s="0" t="n"/>
      <c r="NQ24" s="0" t="n"/>
      <c r="NR24" s="0" t="n"/>
      <c r="NS24" s="0" t="n"/>
      <c r="NT24" s="0" t="n"/>
      <c r="NU24" s="0" t="n"/>
      <c r="NV24" s="0" t="n"/>
      <c r="NW24" s="0" t="n"/>
      <c r="NX24" s="0" t="n"/>
      <c r="NY24" s="0" t="n"/>
      <c r="NZ24" s="0" t="n"/>
      <c r="OA24" s="0" t="n"/>
      <c r="OB24" s="0" t="n"/>
      <c r="OC24" s="0" t="n"/>
      <c r="OD24" s="0" t="n"/>
      <c r="OE24" s="0" t="n"/>
      <c r="OF24" s="0" t="n"/>
      <c r="OG24" s="0" t="n"/>
      <c r="OH24" s="0" t="n"/>
      <c r="OI24" s="0" t="n"/>
      <c r="OJ24" s="0" t="n"/>
      <c r="OK24" s="0" t="n"/>
      <c r="OL24" s="0" t="n"/>
      <c r="OM24" s="0" t="n"/>
      <c r="ON24" s="0" t="n"/>
      <c r="OO24" s="0" t="n"/>
      <c r="OP24" s="0" t="n"/>
      <c r="OQ24" s="0" t="n"/>
      <c r="OR24" s="0" t="n"/>
      <c r="OS24" s="0" t="n"/>
      <c r="OT24" s="0" t="n"/>
      <c r="OU24" s="0" t="n"/>
      <c r="OV24" s="0" t="n"/>
      <c r="OW24" s="0" t="n"/>
      <c r="OX24" s="0" t="n"/>
      <c r="OY24" s="0" t="n"/>
      <c r="OZ24" s="0" t="n"/>
      <c r="PA24" s="0" t="n"/>
      <c r="PB24" s="0" t="n"/>
      <c r="PC24" s="0" t="n"/>
      <c r="PD24" s="0" t="n"/>
      <c r="PE24" s="0" t="n"/>
      <c r="PF24" s="0" t="n"/>
      <c r="PG24" s="0" t="n"/>
      <c r="PH24" s="0" t="n"/>
      <c r="PI24" s="0" t="n"/>
      <c r="PJ24" s="0" t="n"/>
      <c r="PK24" s="0" t="n"/>
      <c r="PL24" s="0" t="n"/>
      <c r="PM24" s="0" t="n"/>
      <c r="PN24" s="0" t="n"/>
      <c r="PO24" s="0" t="n"/>
      <c r="PP24" s="0" t="n"/>
      <c r="PQ24" s="0" t="n"/>
      <c r="PR24" s="0" t="n"/>
      <c r="PS24" s="0" t="n"/>
      <c r="PT24" s="0" t="n"/>
      <c r="PU24" s="0" t="n"/>
      <c r="PV24" s="0" t="n"/>
      <c r="PW24" s="0" t="n"/>
      <c r="PX24" s="0" t="n"/>
      <c r="PY24" s="0" t="n"/>
      <c r="PZ24" s="0" t="n"/>
      <c r="QA24" s="0" t="n"/>
      <c r="QB24" s="0" t="n"/>
      <c r="QC24" s="0" t="n"/>
      <c r="QD24" s="0" t="n"/>
      <c r="QE24" s="0" t="n"/>
      <c r="QF24" s="0" t="n"/>
      <c r="QG24" s="0" t="n"/>
      <c r="QH24" s="0" t="n"/>
      <c r="QI24" s="0" t="n"/>
      <c r="QJ24" s="0" t="n"/>
      <c r="QK24" s="0" t="n"/>
      <c r="QL24" s="0" t="n"/>
      <c r="QM24" s="0" t="n"/>
      <c r="QN24" s="0" t="n"/>
      <c r="QO24" s="0" t="n"/>
      <c r="QP24" s="0" t="n"/>
      <c r="QQ24" s="0" t="n"/>
      <c r="QR24" s="0" t="n"/>
      <c r="QS24" s="0" t="n"/>
      <c r="QT24" s="0" t="n"/>
      <c r="QU24" s="0" t="n"/>
      <c r="QV24" s="0" t="n"/>
      <c r="QW24" s="0" t="n"/>
      <c r="QX24" s="0" t="n"/>
      <c r="QY24" s="0" t="n"/>
      <c r="QZ24" s="0" t="n"/>
      <c r="RA24" s="0" t="n"/>
      <c r="RB24" s="0" t="n"/>
      <c r="RC24" s="0" t="n"/>
      <c r="RD24" s="0" t="n"/>
      <c r="RE24" s="0" t="n"/>
      <c r="RF24" s="0" t="n"/>
      <c r="RG24" s="0" t="n"/>
      <c r="RH24" s="0" t="n"/>
      <c r="RI24" s="0" t="n"/>
      <c r="RJ24" s="0" t="n"/>
      <c r="RK24" s="0" t="n"/>
      <c r="RL24" s="0" t="n"/>
      <c r="RM24" s="0" t="n"/>
      <c r="RN24" s="0" t="n"/>
      <c r="RO24" s="0" t="n"/>
      <c r="RP24" s="0" t="n"/>
      <c r="RQ24" s="0" t="n"/>
      <c r="RR24" s="0" t="n"/>
      <c r="RS24" s="0" t="n"/>
      <c r="RT24" s="0" t="n"/>
      <c r="RU24" s="0" t="n"/>
      <c r="RV24" s="0" t="n"/>
      <c r="RW24" s="0" t="n"/>
      <c r="RX24" s="0" t="n"/>
      <c r="RY24" s="0" t="n"/>
      <c r="RZ24" s="0" t="n"/>
      <c r="SA24" s="0" t="n"/>
      <c r="SB24" s="0" t="n"/>
      <c r="SC24" s="0" t="n"/>
      <c r="SD24" s="0" t="n"/>
      <c r="SE24" s="0" t="n"/>
      <c r="SF24" s="0" t="n"/>
      <c r="SG24" s="0" t="n"/>
      <c r="SH24" s="0" t="n"/>
      <c r="SI24" s="0" t="n"/>
      <c r="SJ24" s="0" t="n"/>
      <c r="SK24" s="0" t="n"/>
      <c r="SL24" s="0" t="n"/>
      <c r="SM24" s="0" t="n"/>
      <c r="SN24" s="0" t="n"/>
      <c r="SO24" s="0" t="n"/>
      <c r="SP24" s="0" t="n"/>
      <c r="SQ24" s="0" t="n"/>
      <c r="SR24" s="0" t="n"/>
      <c r="SS24" s="0" t="n"/>
      <c r="ST24" s="0" t="n"/>
      <c r="SU24" s="0" t="n"/>
      <c r="SV24" s="0" t="n"/>
      <c r="SW24" s="0" t="n"/>
      <c r="SX24" s="0" t="n"/>
      <c r="SY24" s="0" t="n"/>
      <c r="SZ24" s="0" t="n"/>
      <c r="TA24" s="0" t="n"/>
      <c r="TB24" s="0" t="n"/>
      <c r="TC24" s="0" t="n"/>
      <c r="TD24" s="0" t="n"/>
      <c r="TE24" s="0" t="n"/>
      <c r="TF24" s="0" t="n"/>
      <c r="TG24" s="0" t="n"/>
      <c r="TH24" s="0" t="n"/>
      <c r="TI24" s="0" t="n"/>
      <c r="TJ24" s="0" t="n"/>
      <c r="TK24" s="0" t="n"/>
      <c r="TL24" s="0" t="n"/>
      <c r="TM24" s="0" t="n"/>
      <c r="TN24" s="0" t="n"/>
      <c r="TO24" s="0" t="n"/>
      <c r="TP24" s="0" t="n"/>
      <c r="TQ24" s="0" t="n"/>
      <c r="TR24" s="0" t="n"/>
      <c r="TS24" s="0" t="n"/>
      <c r="TT24" s="0" t="n"/>
      <c r="TU24" s="0" t="n"/>
      <c r="TV24" s="0" t="n"/>
      <c r="TW24" s="0" t="n"/>
      <c r="TX24" s="0" t="n"/>
      <c r="TY24" s="0" t="n"/>
      <c r="TZ24" s="0" t="n"/>
      <c r="UA24" s="0" t="n"/>
      <c r="UB24" s="0" t="n"/>
      <c r="UC24" s="0" t="n"/>
      <c r="UD24" s="0" t="n"/>
      <c r="UE24" s="0" t="n"/>
      <c r="UF24" s="0" t="n"/>
      <c r="UG24" s="0" t="n"/>
      <c r="UH24" s="0" t="n"/>
      <c r="UI24" s="0" t="n"/>
      <c r="UJ24" s="0" t="n"/>
      <c r="UK24" s="0" t="n"/>
      <c r="UL24" s="0" t="n"/>
      <c r="UM24" s="0" t="n"/>
      <c r="UN24" s="0" t="n"/>
      <c r="UO24" s="0" t="n"/>
      <c r="UP24" s="0" t="n"/>
      <c r="UQ24" s="0" t="n"/>
      <c r="UR24" s="0" t="n"/>
      <c r="US24" s="0" t="n"/>
      <c r="UT24" s="0" t="n"/>
      <c r="UU24" s="0" t="n"/>
      <c r="UV24" s="0" t="n"/>
      <c r="UW24" s="0" t="n"/>
      <c r="UX24" s="0" t="n"/>
      <c r="UY24" s="0" t="n"/>
      <c r="UZ24" s="0" t="n"/>
      <c r="VA24" s="0" t="n"/>
      <c r="VB24" s="0" t="n"/>
      <c r="VC24" s="0" t="n"/>
      <c r="VD24" s="0" t="n"/>
      <c r="VE24" s="0" t="n"/>
      <c r="VF24" s="0" t="n"/>
      <c r="VG24" s="0" t="n"/>
      <c r="VH24" s="0" t="n"/>
      <c r="VI24" s="0" t="n"/>
      <c r="VJ24" s="0" t="n"/>
      <c r="VK24" s="0" t="n"/>
      <c r="VL24" s="0" t="n"/>
      <c r="VM24" s="0" t="n"/>
      <c r="VN24" s="0" t="n"/>
      <c r="VO24" s="0" t="n"/>
      <c r="VP24" s="0" t="n"/>
      <c r="VQ24" s="0" t="n"/>
      <c r="VR24" s="0" t="n"/>
      <c r="VS24" s="0" t="n"/>
      <c r="VT24" s="0" t="n"/>
      <c r="VU24" s="0" t="n"/>
      <c r="VV24" s="0" t="n"/>
      <c r="VW24" s="0" t="n"/>
      <c r="VX24" s="0" t="n"/>
      <c r="VY24" s="0" t="n"/>
      <c r="VZ24" s="0" t="n"/>
      <c r="WA24" s="0" t="n"/>
      <c r="WB24" s="0" t="n"/>
      <c r="WC24" s="0" t="n"/>
      <c r="WD24" s="0" t="n"/>
      <c r="WE24" s="0" t="n"/>
      <c r="WF24" s="0" t="n"/>
      <c r="WG24" s="0" t="n"/>
      <c r="WH24" s="0" t="n"/>
      <c r="WI24" s="0" t="n"/>
      <c r="WJ24" s="0" t="n"/>
      <c r="WK24" s="0" t="n"/>
      <c r="WL24" s="0" t="n"/>
      <c r="WM24" s="0" t="n"/>
      <c r="WN24" s="0" t="n"/>
      <c r="WO24" s="0" t="n"/>
      <c r="WP24" s="0" t="n"/>
      <c r="WQ24" s="0" t="n"/>
      <c r="WR24" s="0" t="n"/>
      <c r="WS24" s="0" t="n"/>
      <c r="WT24" s="0" t="n"/>
      <c r="WU24" s="0" t="n"/>
      <c r="WV24" s="0" t="n"/>
      <c r="WW24" s="0" t="n"/>
      <c r="WX24" s="0" t="n"/>
      <c r="WY24" s="0" t="n"/>
      <c r="WZ24" s="0" t="n"/>
      <c r="XA24" s="0" t="n"/>
      <c r="XB24" s="0" t="n"/>
      <c r="XC24" s="0" t="n"/>
      <c r="XD24" s="0" t="n"/>
      <c r="XE24" s="0" t="n"/>
      <c r="XF24" s="0" t="n"/>
      <c r="XG24" s="0" t="n"/>
      <c r="XH24" s="0" t="n"/>
      <c r="XI24" s="0" t="n"/>
      <c r="XJ24" s="0" t="n"/>
      <c r="XK24" s="0" t="n"/>
      <c r="XL24" s="0" t="n"/>
      <c r="XM24" s="0" t="n"/>
      <c r="XN24" s="0" t="n"/>
      <c r="XO24" s="0" t="n"/>
      <c r="XP24" s="0" t="n"/>
      <c r="XQ24" s="0" t="n"/>
      <c r="XR24" s="0" t="n"/>
      <c r="XS24" s="0" t="n"/>
      <c r="XT24" s="0" t="n"/>
      <c r="XU24" s="0" t="n"/>
      <c r="XV24" s="0" t="n"/>
      <c r="XW24" s="0" t="n"/>
      <c r="XX24" s="0" t="n"/>
      <c r="XY24" s="0" t="n"/>
      <c r="XZ24" s="0" t="n"/>
      <c r="YA24" s="0" t="n"/>
      <c r="YB24" s="0" t="n"/>
      <c r="YC24" s="0" t="n"/>
      <c r="YD24" s="0" t="n"/>
      <c r="YE24" s="0" t="n"/>
      <c r="YF24" s="0" t="n"/>
      <c r="YG24" s="0" t="n"/>
      <c r="YH24" s="0" t="n"/>
      <c r="YI24" s="0" t="n"/>
      <c r="YJ24" s="0" t="n"/>
      <c r="YK24" s="0" t="n"/>
      <c r="YL24" s="0" t="n"/>
      <c r="YM24" s="0" t="n"/>
      <c r="YN24" s="0" t="n"/>
      <c r="YO24" s="0" t="n"/>
      <c r="YP24" s="0" t="n"/>
      <c r="YQ24" s="0" t="n"/>
      <c r="YR24" s="0" t="n"/>
      <c r="YS24" s="0" t="n"/>
      <c r="YT24" s="0" t="n"/>
      <c r="YU24" s="0" t="n"/>
      <c r="YV24" s="0" t="n"/>
      <c r="YW24" s="0" t="n"/>
      <c r="YX24" s="0" t="n"/>
      <c r="YY24" s="0" t="n"/>
      <c r="YZ24" s="0" t="n"/>
      <c r="ZA24" s="0" t="n"/>
      <c r="ZB24" s="0" t="n"/>
      <c r="ZC24" s="0" t="n"/>
      <c r="ZD24" s="0" t="n"/>
      <c r="ZE24" s="0" t="n"/>
      <c r="ZF24" s="0" t="n"/>
      <c r="ZG24" s="0" t="n"/>
      <c r="ZH24" s="0" t="n"/>
      <c r="ZI24" s="0" t="n"/>
      <c r="ZJ24" s="0" t="n"/>
      <c r="ZK24" s="0" t="n"/>
      <c r="ZL24" s="0" t="n"/>
      <c r="ZM24" s="0" t="n"/>
      <c r="ZN24" s="0" t="n"/>
      <c r="ZO24" s="0" t="n"/>
      <c r="ZP24" s="0" t="n"/>
      <c r="ZQ24" s="0" t="n"/>
      <c r="ZR24" s="0" t="n"/>
      <c r="ZS24" s="0" t="n"/>
      <c r="ZT24" s="0" t="n"/>
      <c r="ZU24" s="0" t="n"/>
      <c r="ZV24" s="0" t="n"/>
      <c r="ZW24" s="0" t="n"/>
      <c r="ZX24" s="0" t="n"/>
      <c r="ZY24" s="0" t="n"/>
      <c r="ZZ24" s="0" t="n"/>
      <c r="AAA24" s="0" t="n"/>
      <c r="AAB24" s="0" t="n"/>
      <c r="AAC24" s="0" t="n"/>
      <c r="AAD24" s="0" t="n"/>
      <c r="AAE24" s="0" t="n"/>
      <c r="AAF24" s="0" t="n"/>
      <c r="AAG24" s="0" t="n"/>
      <c r="AAH24" s="0" t="n"/>
      <c r="AAI24" s="0" t="n"/>
      <c r="AAJ24" s="0" t="n"/>
      <c r="AAK24" s="0" t="n"/>
      <c r="AAL24" s="0" t="n"/>
      <c r="AAM24" s="0" t="n"/>
      <c r="AAN24" s="0" t="n"/>
      <c r="AAO24" s="0" t="n"/>
      <c r="AAP24" s="0" t="n"/>
      <c r="AAQ24" s="0" t="n"/>
      <c r="AAR24" s="0" t="n"/>
      <c r="AAS24" s="0" t="n"/>
      <c r="AAT24" s="0" t="n"/>
      <c r="AAU24" s="0" t="n"/>
      <c r="AAV24" s="0" t="n"/>
      <c r="AAW24" s="0" t="n"/>
      <c r="AAX24" s="0" t="n"/>
      <c r="AAY24" s="0" t="n"/>
      <c r="AAZ24" s="0" t="n"/>
      <c r="ABA24" s="0" t="n"/>
      <c r="ABB24" s="0" t="n"/>
      <c r="ABC24" s="0" t="n"/>
      <c r="ABD24" s="0" t="n"/>
      <c r="ABE24" s="0" t="n"/>
      <c r="ABF24" s="0" t="n"/>
      <c r="ABG24" s="0" t="n"/>
      <c r="ABH24" s="0" t="n"/>
      <c r="ABI24" s="0" t="n"/>
      <c r="ABJ24" s="0" t="n"/>
      <c r="ABK24" s="0" t="n"/>
      <c r="ABL24" s="0" t="n"/>
      <c r="ABM24" s="0" t="n"/>
      <c r="ABN24" s="0" t="n"/>
      <c r="ABO24" s="0" t="n"/>
      <c r="ABP24" s="0" t="n"/>
      <c r="ABQ24" s="0" t="n"/>
      <c r="ABR24" s="0" t="n"/>
      <c r="ABS24" s="0" t="n"/>
      <c r="ABT24" s="0" t="n"/>
      <c r="ABU24" s="0" t="n"/>
      <c r="ABV24" s="0" t="n"/>
      <c r="ABW24" s="0" t="n"/>
      <c r="ABX24" s="0" t="n"/>
      <c r="ABY24" s="0" t="n"/>
      <c r="ABZ24" s="0" t="n"/>
      <c r="ACA24" s="0" t="n"/>
      <c r="ACB24" s="0" t="n"/>
      <c r="ACC24" s="0" t="n"/>
      <c r="ACD24" s="0" t="n"/>
      <c r="ACE24" s="0" t="n"/>
      <c r="ACF24" s="0" t="n"/>
      <c r="ACG24" s="0" t="n"/>
      <c r="ACH24" s="0" t="n"/>
      <c r="ACI24" s="0" t="n"/>
      <c r="ACJ24" s="0" t="n"/>
      <c r="ACK24" s="0" t="n"/>
      <c r="ACL24" s="0" t="n"/>
      <c r="ACM24" s="0" t="n"/>
      <c r="ACN24" s="0" t="n"/>
      <c r="ACO24" s="0" t="n"/>
      <c r="ACP24" s="0" t="n"/>
      <c r="ACQ24" s="0" t="n"/>
      <c r="ACR24" s="0" t="n"/>
      <c r="ACS24" s="0" t="n"/>
      <c r="ACT24" s="0" t="n"/>
      <c r="ACU24" s="0" t="n"/>
      <c r="ACV24" s="0" t="n"/>
      <c r="ACW24" s="0" t="n"/>
      <c r="ACX24" s="0" t="n"/>
      <c r="ACY24" s="0" t="n"/>
      <c r="ACZ24" s="0" t="n"/>
      <c r="ADA24" s="0" t="n"/>
      <c r="ADB24" s="0" t="n"/>
      <c r="ADC24" s="0" t="n"/>
      <c r="ADD24" s="0" t="n"/>
      <c r="ADE24" s="0" t="n"/>
      <c r="ADF24" s="0" t="n"/>
      <c r="ADG24" s="0" t="n"/>
      <c r="ADH24" s="0" t="n"/>
      <c r="ADI24" s="0" t="n"/>
      <c r="ADJ24" s="0" t="n"/>
      <c r="ADK24" s="0" t="n"/>
      <c r="ADL24" s="0" t="n"/>
      <c r="ADM24" s="0" t="n"/>
      <c r="ADN24" s="0" t="n"/>
      <c r="ADO24" s="0" t="n"/>
      <c r="ADP24" s="0" t="n"/>
      <c r="ADQ24" s="0" t="n"/>
      <c r="ADR24" s="0" t="n"/>
      <c r="ADS24" s="0" t="n"/>
      <c r="ADT24" s="0" t="n"/>
      <c r="ADU24" s="0" t="n"/>
      <c r="ADV24" s="0" t="n"/>
      <c r="ADW24" s="0" t="n"/>
      <c r="ADX24" s="0" t="n"/>
      <c r="ADY24" s="0" t="n"/>
      <c r="ADZ24" s="0" t="n"/>
      <c r="AEA24" s="0" t="n"/>
      <c r="AEB24" s="0" t="n"/>
      <c r="AEC24" s="0" t="n"/>
      <c r="AED24" s="0" t="n"/>
      <c r="AEE24" s="0" t="n"/>
      <c r="AEF24" s="0" t="n"/>
      <c r="AEG24" s="0" t="n"/>
      <c r="AEH24" s="0" t="n"/>
      <c r="AEI24" s="0" t="n"/>
      <c r="AEJ24" s="0" t="n"/>
      <c r="AEK24" s="0" t="n"/>
      <c r="AEL24" s="0" t="n"/>
      <c r="AEM24" s="0" t="n"/>
      <c r="AEN24" s="0" t="n"/>
      <c r="AEO24" s="0" t="n"/>
      <c r="AEP24" s="0" t="n"/>
      <c r="AEQ24" s="0" t="n"/>
      <c r="AER24" s="0" t="n"/>
      <c r="AES24" s="0" t="n"/>
      <c r="AET24" s="0" t="n"/>
      <c r="AEU24" s="0" t="n"/>
      <c r="AEV24" s="0" t="n"/>
      <c r="AEW24" s="0" t="n"/>
      <c r="AEX24" s="0" t="n"/>
      <c r="AEY24" s="0" t="n"/>
      <c r="AEZ24" s="0" t="n"/>
      <c r="AFA24" s="0" t="n"/>
      <c r="AFB24" s="0" t="n"/>
      <c r="AFC24" s="0" t="n"/>
      <c r="AFD24" s="0" t="n"/>
      <c r="AFE24" s="0" t="n"/>
      <c r="AFF24" s="0" t="n"/>
      <c r="AFG24" s="0" t="n"/>
      <c r="AFH24" s="0" t="n"/>
      <c r="AFI24" s="0" t="n"/>
      <c r="AFJ24" s="0" t="n"/>
      <c r="AFK24" s="0" t="n"/>
      <c r="AFL24" s="0" t="n"/>
      <c r="AFM24" s="0" t="n"/>
      <c r="AFN24" s="0" t="n"/>
      <c r="AFO24" s="0" t="n"/>
      <c r="AFP24" s="0" t="n"/>
      <c r="AFQ24" s="0" t="n"/>
      <c r="AFR24" s="0" t="n"/>
      <c r="AFS24" s="0" t="n"/>
      <c r="AFT24" s="0" t="n"/>
      <c r="AFU24" s="0" t="n"/>
      <c r="AFV24" s="0" t="n"/>
      <c r="AFW24" s="0" t="n"/>
      <c r="AFX24" s="0" t="n"/>
      <c r="AFY24" s="0" t="n"/>
      <c r="AFZ24" s="0" t="n"/>
      <c r="AGA24" s="0" t="n"/>
      <c r="AGB24" s="0" t="n"/>
      <c r="AGC24" s="0" t="n"/>
      <c r="AGD24" s="0" t="n"/>
      <c r="AGE24" s="0" t="n"/>
      <c r="AGF24" s="0" t="n"/>
      <c r="AGG24" s="0" t="n"/>
      <c r="AGH24" s="0" t="n"/>
      <c r="AGI24" s="0" t="n"/>
      <c r="AGJ24" s="0" t="n"/>
      <c r="AGK24" s="0" t="n"/>
      <c r="AGL24" s="0" t="n"/>
      <c r="AGM24" s="0" t="n"/>
      <c r="AGN24" s="0" t="n"/>
      <c r="AGO24" s="0" t="n"/>
      <c r="AGP24" s="0" t="n"/>
      <c r="AGQ24" s="0" t="n"/>
      <c r="AGR24" s="0" t="n"/>
      <c r="AGS24" s="0" t="n"/>
      <c r="AGT24" s="0" t="n"/>
      <c r="AGU24" s="0" t="n"/>
      <c r="AGV24" s="0" t="n"/>
      <c r="AGW24" s="0" t="n"/>
      <c r="AGX24" s="0" t="n"/>
      <c r="AGY24" s="0" t="n"/>
      <c r="AGZ24" s="0" t="n"/>
      <c r="AHA24" s="0" t="n"/>
      <c r="AHB24" s="0" t="n"/>
      <c r="AHC24" s="0" t="n"/>
      <c r="AHD24" s="0" t="n"/>
      <c r="AHE24" s="0" t="n"/>
      <c r="AHF24" s="0" t="n"/>
      <c r="AHG24" s="0" t="n"/>
      <c r="AHH24" s="0" t="n"/>
      <c r="AHI24" s="0" t="n"/>
      <c r="AHJ24" s="0" t="n"/>
      <c r="AHK24" s="0" t="n"/>
      <c r="AHL24" s="0" t="n"/>
      <c r="AHM24" s="0" t="n"/>
      <c r="AHN24" s="0" t="n"/>
      <c r="AHO24" s="0" t="n"/>
      <c r="AHP24" s="0" t="n"/>
      <c r="AHQ24" s="0" t="n"/>
      <c r="AHR24" s="0" t="n"/>
      <c r="AHS24" s="0" t="n"/>
      <c r="AHT24" s="0" t="n"/>
      <c r="AHU24" s="0" t="n"/>
      <c r="AHV24" s="0" t="n"/>
      <c r="AHW24" s="0" t="n"/>
      <c r="AHX24" s="0" t="n"/>
      <c r="AHY24" s="0" t="n"/>
      <c r="AHZ24" s="0" t="n"/>
      <c r="AIA24" s="0" t="n"/>
      <c r="AIB24" s="0" t="n"/>
      <c r="AIC24" s="0" t="n"/>
      <c r="AID24" s="0" t="n"/>
      <c r="AIE24" s="0" t="n"/>
      <c r="AIF24" s="0" t="n"/>
      <c r="AIG24" s="0" t="n"/>
      <c r="AIH24" s="0" t="n"/>
      <c r="AII24" s="0" t="n"/>
      <c r="AIJ24" s="0" t="n"/>
      <c r="AIK24" s="0" t="n"/>
      <c r="AIL24" s="0" t="n"/>
      <c r="AIM24" s="0" t="n"/>
      <c r="AIN24" s="0" t="n"/>
      <c r="AIO24" s="0" t="n"/>
      <c r="AIP24" s="0" t="n"/>
      <c r="AIQ24" s="0" t="n"/>
      <c r="AIR24" s="0" t="n"/>
      <c r="AIS24" s="0" t="n"/>
      <c r="AIT24" s="0" t="n"/>
      <c r="AIU24" s="0" t="n"/>
      <c r="AIV24" s="0" t="n"/>
      <c r="AIW24" s="0" t="n"/>
      <c r="AIX24" s="0" t="n"/>
      <c r="AIY24" s="0" t="n"/>
      <c r="AIZ24" s="0" t="n"/>
      <c r="AJA24" s="0" t="n"/>
      <c r="AJB24" s="0" t="n"/>
      <c r="AJC24" s="0" t="n"/>
      <c r="AJD24" s="0" t="n"/>
      <c r="AJE24" s="0" t="n"/>
      <c r="AJF24" s="0" t="n"/>
      <c r="AJG24" s="0" t="n"/>
      <c r="AJH24" s="0" t="n"/>
      <c r="AJI24" s="0" t="n"/>
      <c r="AJJ24" s="0" t="n"/>
      <c r="AJK24" s="0" t="n"/>
      <c r="AJL24" s="0" t="n"/>
      <c r="AJM24" s="0" t="n"/>
      <c r="AJN24" s="0" t="n"/>
      <c r="AJO24" s="0" t="n"/>
      <c r="AJP24" s="0" t="n"/>
      <c r="AJQ24" s="0" t="n"/>
      <c r="AJR24" s="0" t="n"/>
      <c r="AJS24" s="0" t="n"/>
      <c r="AJT24" s="0" t="n"/>
      <c r="AJU24" s="0" t="n"/>
      <c r="AJV24" s="0" t="n"/>
      <c r="AJW24" s="0" t="n"/>
      <c r="AJX24" s="0" t="n"/>
      <c r="AJY24" s="0" t="n"/>
      <c r="AJZ24" s="0" t="n"/>
      <c r="AKA24" s="0" t="n"/>
      <c r="AKB24" s="0" t="n"/>
      <c r="AKC24" s="0" t="n"/>
      <c r="AKD24" s="0" t="n"/>
      <c r="AKE24" s="0" t="n"/>
      <c r="AKF24" s="0" t="n"/>
      <c r="AKG24" s="0" t="n"/>
      <c r="AKH24" s="0" t="n"/>
      <c r="AKI24" s="0" t="n"/>
      <c r="AKJ24" s="0" t="n"/>
      <c r="AKK24" s="0" t="n"/>
      <c r="AKL24" s="0" t="n"/>
      <c r="AKM24" s="0" t="n"/>
      <c r="AKN24" s="0" t="n"/>
      <c r="AKO24" s="0" t="n"/>
      <c r="AKP24" s="0" t="n"/>
      <c r="AKQ24" s="0" t="n"/>
      <c r="AKR24" s="0" t="n"/>
      <c r="AKS24" s="0" t="n"/>
      <c r="AKT24" s="0" t="n"/>
      <c r="AKU24" s="0" t="n"/>
      <c r="AKV24" s="0" t="n"/>
      <c r="AKW24" s="0" t="n"/>
      <c r="AKX24" s="0" t="n"/>
      <c r="AKY24" s="0" t="n"/>
      <c r="AKZ24" s="0" t="n"/>
      <c r="ALA24" s="0" t="n"/>
      <c r="ALB24" s="0" t="n"/>
      <c r="ALC24" s="0" t="n"/>
      <c r="ALD24" s="0" t="n"/>
      <c r="ALE24" s="0" t="n"/>
      <c r="ALF24" s="0" t="n"/>
      <c r="ALG24" s="0" t="n"/>
      <c r="ALH24" s="0" t="n"/>
      <c r="ALI24" s="0" t="n"/>
      <c r="ALJ24" s="0" t="n"/>
      <c r="ALK24" s="0" t="n"/>
      <c r="ALL24" s="0" t="n"/>
      <c r="ALM24" s="0" t="n"/>
      <c r="ALN24" s="0" t="n"/>
      <c r="ALO24" s="0" t="n"/>
      <c r="ALP24" s="0" t="n"/>
      <c r="ALQ24" s="0" t="n"/>
      <c r="ALR24" s="0" t="n"/>
      <c r="ALS24" s="0" t="n"/>
      <c r="ALT24" s="0" t="n"/>
      <c r="ALU24" s="0" t="n"/>
      <c r="ALV24" s="0" t="n"/>
      <c r="ALW24" s="0" t="n"/>
      <c r="ALX24" s="0" t="n"/>
      <c r="ALY24" s="0" t="n"/>
      <c r="ALZ24" s="0" t="n"/>
      <c r="AMA24" s="0" t="n"/>
      <c r="AMB24" s="0" t="n"/>
      <c r="AMC24" s="0" t="n"/>
      <c r="AMD24" s="0" t="n"/>
      <c r="AME24" s="0" t="n"/>
      <c r="AMF24" s="0" t="n"/>
      <c r="AMG24" s="0" t="n"/>
      <c r="AMH24" s="0" t="n"/>
      <c r="AMI24" s="0" t="n"/>
      <c r="AMJ24" s="0" t="n"/>
      <c r="AMK24" s="0" t="n"/>
    </row>
    <row outlineLevel="0" r="25">
      <c r="A25" s="81" t="s">
        <v>481</v>
      </c>
      <c r="B25" s="165" t="n">
        <v>96.59</v>
      </c>
      <c r="C25" s="165" t="n">
        <v>221.88</v>
      </c>
      <c r="D25" s="165" t="n">
        <v>148.43</v>
      </c>
      <c r="E25" s="165" t="n">
        <v>466.9</v>
      </c>
      <c r="K25" s="0" t="n"/>
      <c r="L25" s="0" t="n"/>
      <c r="M25" s="0" t="n"/>
      <c r="N25" s="0" t="n"/>
      <c r="O25" s="0" t="n"/>
      <c r="P25" s="0" t="n"/>
      <c r="Q25" s="0" t="n"/>
      <c r="R25" s="0" t="n"/>
      <c r="S25" s="0" t="n"/>
      <c r="T25" s="0" t="n"/>
      <c r="U25" s="0" t="n"/>
      <c r="V25" s="0" t="n"/>
      <c r="W25" s="0" t="n"/>
      <c r="X25" s="0" t="n"/>
      <c r="Y25" s="0" t="n"/>
      <c r="Z25" s="0" t="n"/>
      <c r="AA25" s="0" t="n"/>
      <c r="AB25" s="0" t="n"/>
      <c r="AC25" s="0" t="n"/>
      <c r="AD25" s="0" t="n"/>
      <c r="AE25" s="0" t="n"/>
      <c r="AF25" s="0" t="n"/>
      <c r="AG25" s="0" t="n"/>
      <c r="AH25" s="0" t="n"/>
      <c r="AI25" s="0" t="n"/>
      <c r="AJ25" s="0" t="n"/>
      <c r="AK25" s="0" t="n"/>
      <c r="AL25" s="0" t="n"/>
      <c r="AM25" s="0" t="n"/>
      <c r="AN25" s="0" t="n"/>
      <c r="AO25" s="0" t="n"/>
      <c r="AP25" s="0" t="n"/>
      <c r="AQ25" s="0" t="n"/>
      <c r="AR25" s="0" t="n"/>
      <c r="AS25" s="0" t="n"/>
      <c r="AT25" s="0" t="n"/>
      <c r="AU25" s="0" t="n"/>
      <c r="AV25" s="0" t="n"/>
      <c r="AW25" s="0" t="n"/>
      <c r="AX25" s="0" t="n"/>
      <c r="AY25" s="0" t="n"/>
      <c r="AZ25" s="0" t="n"/>
      <c r="BA25" s="0" t="n"/>
      <c r="BB25" s="0" t="n"/>
      <c r="BC25" s="0" t="n"/>
      <c r="BD25" s="0" t="n"/>
      <c r="BE25" s="0" t="n"/>
      <c r="BF25" s="0" t="n"/>
      <c r="BG25" s="0" t="n"/>
      <c r="BH25" s="0" t="n"/>
      <c r="BI25" s="0" t="n"/>
      <c r="BJ25" s="0" t="n"/>
      <c r="BK25" s="0" t="n"/>
      <c r="BL25" s="0" t="n"/>
      <c r="BM25" s="0" t="n"/>
      <c r="BN25" s="0" t="n"/>
      <c r="BO25" s="0" t="n"/>
      <c r="BP25" s="0" t="n"/>
      <c r="BQ25" s="0" t="n"/>
      <c r="BR25" s="0" t="n"/>
      <c r="BS25" s="0" t="n"/>
      <c r="BT25" s="0" t="n"/>
      <c r="BU25" s="0" t="n"/>
      <c r="BV25" s="0" t="n"/>
      <c r="BW25" s="0" t="n"/>
      <c r="BX25" s="0" t="n"/>
      <c r="BY25" s="0" t="n"/>
      <c r="BZ25" s="0" t="n"/>
      <c r="CA25" s="0" t="n"/>
      <c r="CB25" s="0" t="n"/>
      <c r="CC25" s="0" t="n"/>
      <c r="CD25" s="0" t="n"/>
      <c r="CE25" s="0" t="n"/>
      <c r="CF25" s="0" t="n"/>
      <c r="CG25" s="0" t="n"/>
      <c r="CH25" s="0" t="n"/>
      <c r="CI25" s="0" t="n"/>
      <c r="CJ25" s="0" t="n"/>
      <c r="CK25" s="0" t="n"/>
      <c r="CL25" s="0" t="n"/>
      <c r="CM25" s="0" t="n"/>
      <c r="CN25" s="0" t="n"/>
      <c r="CO25" s="0" t="n"/>
      <c r="CP25" s="0" t="n"/>
      <c r="CQ25" s="0" t="n"/>
      <c r="CR25" s="0" t="n"/>
      <c r="CS25" s="0" t="n"/>
      <c r="CT25" s="0" t="n"/>
      <c r="CU25" s="0" t="n"/>
      <c r="CV25" s="0" t="n"/>
      <c r="CW25" s="0" t="n"/>
      <c r="CX25" s="0" t="n"/>
      <c r="CY25" s="0" t="n"/>
      <c r="CZ25" s="0" t="n"/>
      <c r="DA25" s="0" t="n"/>
      <c r="DB25" s="0" t="n"/>
      <c r="DC25" s="0" t="n"/>
      <c r="DD25" s="0" t="n"/>
      <c r="DE25" s="0" t="n"/>
      <c r="DF25" s="0" t="n"/>
      <c r="DG25" s="0" t="n"/>
      <c r="DH25" s="0" t="n"/>
      <c r="DI25" s="0" t="n"/>
      <c r="DJ25" s="0" t="n"/>
      <c r="DK25" s="0" t="n"/>
      <c r="DL25" s="0" t="n"/>
      <c r="DM25" s="0" t="n"/>
      <c r="DN25" s="0" t="n"/>
      <c r="DO25" s="0" t="n"/>
      <c r="DP25" s="0" t="n"/>
      <c r="DQ25" s="0" t="n"/>
      <c r="DR25" s="0" t="n"/>
      <c r="DS25" s="0" t="n"/>
      <c r="DT25" s="0" t="n"/>
      <c r="DU25" s="0" t="n"/>
      <c r="DV25" s="0" t="n"/>
      <c r="DW25" s="0" t="n"/>
      <c r="DX25" s="0" t="n"/>
      <c r="DY25" s="0" t="n"/>
      <c r="DZ25" s="0" t="n"/>
      <c r="EA25" s="0" t="n"/>
      <c r="EB25" s="0" t="n"/>
      <c r="EC25" s="0" t="n"/>
      <c r="ED25" s="0" t="n"/>
      <c r="EE25" s="0" t="n"/>
      <c r="EF25" s="0" t="n"/>
      <c r="EG25" s="0" t="n"/>
      <c r="EH25" s="0" t="n"/>
      <c r="EI25" s="0" t="n"/>
      <c r="EJ25" s="0" t="n"/>
      <c r="EK25" s="0" t="n"/>
      <c r="EL25" s="0" t="n"/>
      <c r="EM25" s="0" t="n"/>
      <c r="EN25" s="0" t="n"/>
      <c r="EO25" s="0" t="n"/>
      <c r="EP25" s="0" t="n"/>
      <c r="EQ25" s="0" t="n"/>
      <c r="ER25" s="0" t="n"/>
      <c r="ES25" s="0" t="n"/>
      <c r="ET25" s="0" t="n"/>
      <c r="EU25" s="0" t="n"/>
      <c r="EV25" s="0" t="n"/>
      <c r="EW25" s="0" t="n"/>
      <c r="EX25" s="0" t="n"/>
      <c r="EY25" s="0" t="n"/>
      <c r="EZ25" s="0" t="n"/>
      <c r="FA25" s="0" t="n"/>
      <c r="FB25" s="0" t="n"/>
      <c r="FC25" s="0" t="n"/>
      <c r="FD25" s="0" t="n"/>
      <c r="FE25" s="0" t="n"/>
      <c r="FF25" s="0" t="n"/>
      <c r="FG25" s="0" t="n"/>
      <c r="FH25" s="0" t="n"/>
      <c r="FI25" s="0" t="n"/>
      <c r="FJ25" s="0" t="n"/>
      <c r="FK25" s="0" t="n"/>
      <c r="FL25" s="0" t="n"/>
      <c r="FM25" s="0" t="n"/>
      <c r="FN25" s="0" t="n"/>
      <c r="FO25" s="0" t="n"/>
      <c r="FP25" s="0" t="n"/>
      <c r="FQ25" s="0" t="n"/>
      <c r="FR25" s="0" t="n"/>
      <c r="FS25" s="0" t="n"/>
      <c r="FT25" s="0" t="n"/>
      <c r="FU25" s="0" t="n"/>
      <c r="FV25" s="0" t="n"/>
      <c r="FW25" s="0" t="n"/>
      <c r="FX25" s="0" t="n"/>
      <c r="FY25" s="0" t="n"/>
      <c r="FZ25" s="0" t="n"/>
      <c r="GA25" s="0" t="n"/>
      <c r="GB25" s="0" t="n"/>
      <c r="GC25" s="0" t="n"/>
      <c r="GD25" s="0" t="n"/>
      <c r="GE25" s="0" t="n"/>
      <c r="GF25" s="0" t="n"/>
      <c r="GG25" s="0" t="n"/>
      <c r="GH25" s="0" t="n"/>
      <c r="GI25" s="0" t="n"/>
      <c r="GJ25" s="0" t="n"/>
      <c r="GK25" s="0" t="n"/>
      <c r="GL25" s="0" t="n"/>
      <c r="GM25" s="0" t="n"/>
      <c r="GN25" s="0" t="n"/>
      <c r="GO25" s="0" t="n"/>
      <c r="GP25" s="0" t="n"/>
      <c r="GQ25" s="0" t="n"/>
      <c r="GR25" s="0" t="n"/>
      <c r="GS25" s="0" t="n"/>
      <c r="GT25" s="0" t="n"/>
      <c r="GU25" s="0" t="n"/>
      <c r="GV25" s="0" t="n"/>
      <c r="GW25" s="0" t="n"/>
      <c r="GX25" s="0" t="n"/>
      <c r="GY25" s="0" t="n"/>
      <c r="GZ25" s="0" t="n"/>
      <c r="HA25" s="0" t="n"/>
      <c r="HB25" s="0" t="n"/>
      <c r="HC25" s="0" t="n"/>
      <c r="HD25" s="0" t="n"/>
      <c r="HE25" s="0" t="n"/>
      <c r="HF25" s="0" t="n"/>
      <c r="HG25" s="0" t="n"/>
      <c r="HH25" s="0" t="n"/>
      <c r="HI25" s="0" t="n"/>
      <c r="HJ25" s="0" t="n"/>
      <c r="HK25" s="0" t="n"/>
      <c r="HL25" s="0" t="n"/>
      <c r="HM25" s="0" t="n"/>
      <c r="HN25" s="0" t="n"/>
      <c r="HO25" s="0" t="n"/>
      <c r="HP25" s="0" t="n"/>
      <c r="HQ25" s="0" t="n"/>
      <c r="HR25" s="0" t="n"/>
      <c r="HS25" s="0" t="n"/>
      <c r="HT25" s="0" t="n"/>
      <c r="HU25" s="0" t="n"/>
      <c r="HV25" s="0" t="n"/>
      <c r="HW25" s="0" t="n"/>
      <c r="HX25" s="0" t="n"/>
      <c r="HY25" s="0" t="n"/>
      <c r="HZ25" s="0" t="n"/>
      <c r="IA25" s="0" t="n"/>
      <c r="IB25" s="0" t="n"/>
      <c r="IC25" s="0" t="n"/>
      <c r="ID25" s="0" t="n"/>
      <c r="IE25" s="0" t="n"/>
      <c r="IF25" s="0" t="n"/>
      <c r="IG25" s="0" t="n"/>
      <c r="IH25" s="0" t="n"/>
      <c r="II25" s="0" t="n"/>
      <c r="IJ25" s="0" t="n"/>
      <c r="IK25" s="0" t="n"/>
      <c r="IL25" s="0" t="n"/>
      <c r="IM25" s="0" t="n"/>
      <c r="IN25" s="0" t="n"/>
      <c r="IO25" s="0" t="n"/>
      <c r="IP25" s="0" t="n"/>
      <c r="IQ25" s="0" t="n"/>
      <c r="IR25" s="0" t="n"/>
      <c r="IS25" s="0" t="n"/>
      <c r="IT25" s="0" t="n"/>
      <c r="IU25" s="0" t="n"/>
      <c r="IV25" s="0" t="n"/>
      <c r="IW25" s="0" t="n"/>
      <c r="IX25" s="0" t="n"/>
      <c r="IY25" s="0" t="n"/>
      <c r="IZ25" s="0" t="n"/>
      <c r="JA25" s="0" t="n"/>
      <c r="JB25" s="0" t="n"/>
      <c r="JC25" s="0" t="n"/>
      <c r="JD25" s="0" t="n"/>
      <c r="JE25" s="0" t="n"/>
      <c r="JF25" s="0" t="n"/>
      <c r="JG25" s="0" t="n"/>
      <c r="JH25" s="0" t="n"/>
      <c r="JI25" s="0" t="n"/>
      <c r="JJ25" s="0" t="n"/>
      <c r="JK25" s="0" t="n"/>
      <c r="JL25" s="0" t="n"/>
      <c r="JM25" s="0" t="n"/>
      <c r="JN25" s="0" t="n"/>
      <c r="JO25" s="0" t="n"/>
      <c r="JP25" s="0" t="n"/>
      <c r="JQ25" s="0" t="n"/>
      <c r="JR25" s="0" t="n"/>
      <c r="JS25" s="0" t="n"/>
      <c r="JT25" s="0" t="n"/>
      <c r="JU25" s="0" t="n"/>
      <c r="JV25" s="0" t="n"/>
      <c r="JW25" s="0" t="n"/>
      <c r="JX25" s="0" t="n"/>
      <c r="JY25" s="0" t="n"/>
      <c r="JZ25" s="0" t="n"/>
      <c r="KA25" s="0" t="n"/>
      <c r="KB25" s="0" t="n"/>
      <c r="KC25" s="0" t="n"/>
      <c r="KD25" s="0" t="n"/>
      <c r="KE25" s="0" t="n"/>
      <c r="KF25" s="0" t="n"/>
      <c r="KG25" s="0" t="n"/>
      <c r="KH25" s="0" t="n"/>
      <c r="KI25" s="0" t="n"/>
      <c r="KJ25" s="0" t="n"/>
      <c r="KK25" s="0" t="n"/>
      <c r="KL25" s="0" t="n"/>
      <c r="KM25" s="0" t="n"/>
      <c r="KN25" s="0" t="n"/>
      <c r="KO25" s="0" t="n"/>
      <c r="KP25" s="0" t="n"/>
      <c r="KQ25" s="0" t="n"/>
      <c r="KR25" s="0" t="n"/>
      <c r="KS25" s="0" t="n"/>
      <c r="KT25" s="0" t="n"/>
      <c r="KU25" s="0" t="n"/>
      <c r="KV25" s="0" t="n"/>
      <c r="KW25" s="0" t="n"/>
      <c r="KX25" s="0" t="n"/>
      <c r="KY25" s="0" t="n"/>
      <c r="KZ25" s="0" t="n"/>
      <c r="LA25" s="0" t="n"/>
      <c r="LB25" s="0" t="n"/>
      <c r="LC25" s="0" t="n"/>
      <c r="LD25" s="0" t="n"/>
      <c r="LE25" s="0" t="n"/>
      <c r="LF25" s="0" t="n"/>
      <c r="LG25" s="0" t="n"/>
      <c r="LH25" s="0" t="n"/>
      <c r="LI25" s="0" t="n"/>
      <c r="LJ25" s="0" t="n"/>
      <c r="LK25" s="0" t="n"/>
      <c r="LL25" s="0" t="n"/>
      <c r="LM25" s="0" t="n"/>
      <c r="LN25" s="0" t="n"/>
      <c r="LO25" s="0" t="n"/>
      <c r="LP25" s="0" t="n"/>
      <c r="LQ25" s="0" t="n"/>
      <c r="LR25" s="0" t="n"/>
      <c r="LS25" s="0" t="n"/>
      <c r="LT25" s="0" t="n"/>
      <c r="LU25" s="0" t="n"/>
      <c r="LV25" s="0" t="n"/>
      <c r="LW25" s="0" t="n"/>
      <c r="LX25" s="0" t="n"/>
      <c r="LY25" s="0" t="n"/>
      <c r="LZ25" s="0" t="n"/>
      <c r="MA25" s="0" t="n"/>
      <c r="MB25" s="0" t="n"/>
      <c r="MC25" s="0" t="n"/>
      <c r="MD25" s="0" t="n"/>
      <c r="ME25" s="0" t="n"/>
      <c r="MF25" s="0" t="n"/>
      <c r="MG25" s="0" t="n"/>
      <c r="MH25" s="0" t="n"/>
      <c r="MI25" s="0" t="n"/>
      <c r="MJ25" s="0" t="n"/>
      <c r="MK25" s="0" t="n"/>
      <c r="ML25" s="0" t="n"/>
      <c r="MM25" s="0" t="n"/>
      <c r="MN25" s="0" t="n"/>
      <c r="MO25" s="0" t="n"/>
      <c r="MP25" s="0" t="n"/>
      <c r="MQ25" s="0" t="n"/>
      <c r="MR25" s="0" t="n"/>
      <c r="MS25" s="0" t="n"/>
      <c r="MT25" s="0" t="n"/>
      <c r="MU25" s="0" t="n"/>
      <c r="MV25" s="0" t="n"/>
      <c r="MW25" s="0" t="n"/>
      <c r="MX25" s="0" t="n"/>
      <c r="MY25" s="0" t="n"/>
      <c r="MZ25" s="0" t="n"/>
      <c r="NA25" s="0" t="n"/>
      <c r="NB25" s="0" t="n"/>
      <c r="NC25" s="0" t="n"/>
      <c r="ND25" s="0" t="n"/>
      <c r="NE25" s="0" t="n"/>
      <c r="NF25" s="0" t="n"/>
      <c r="NG25" s="0" t="n"/>
      <c r="NH25" s="0" t="n"/>
      <c r="NI25" s="0" t="n"/>
      <c r="NJ25" s="0" t="n"/>
      <c r="NK25" s="0" t="n"/>
      <c r="NL25" s="0" t="n"/>
      <c r="NM25" s="0" t="n"/>
      <c r="NN25" s="0" t="n"/>
      <c r="NO25" s="0" t="n"/>
      <c r="NP25" s="0" t="n"/>
      <c r="NQ25" s="0" t="n"/>
      <c r="NR25" s="0" t="n"/>
      <c r="NS25" s="0" t="n"/>
      <c r="NT25" s="0" t="n"/>
      <c r="NU25" s="0" t="n"/>
      <c r="NV25" s="0" t="n"/>
      <c r="NW25" s="0" t="n"/>
      <c r="NX25" s="0" t="n"/>
      <c r="NY25" s="0" t="n"/>
      <c r="NZ25" s="0" t="n"/>
      <c r="OA25" s="0" t="n"/>
      <c r="OB25" s="0" t="n"/>
      <c r="OC25" s="0" t="n"/>
      <c r="OD25" s="0" t="n"/>
      <c r="OE25" s="0" t="n"/>
      <c r="OF25" s="0" t="n"/>
      <c r="OG25" s="0" t="n"/>
      <c r="OH25" s="0" t="n"/>
      <c r="OI25" s="0" t="n"/>
      <c r="OJ25" s="0" t="n"/>
      <c r="OK25" s="0" t="n"/>
      <c r="OL25" s="0" t="n"/>
      <c r="OM25" s="0" t="n"/>
      <c r="ON25" s="0" t="n"/>
      <c r="OO25" s="0" t="n"/>
      <c r="OP25" s="0" t="n"/>
      <c r="OQ25" s="0" t="n"/>
      <c r="OR25" s="0" t="n"/>
      <c r="OS25" s="0" t="n"/>
      <c r="OT25" s="0" t="n"/>
      <c r="OU25" s="0" t="n"/>
      <c r="OV25" s="0" t="n"/>
      <c r="OW25" s="0" t="n"/>
      <c r="OX25" s="0" t="n"/>
      <c r="OY25" s="0" t="n"/>
      <c r="OZ25" s="0" t="n"/>
      <c r="PA25" s="0" t="n"/>
      <c r="PB25" s="0" t="n"/>
      <c r="PC25" s="0" t="n"/>
      <c r="PD25" s="0" t="n"/>
      <c r="PE25" s="0" t="n"/>
      <c r="PF25" s="0" t="n"/>
      <c r="PG25" s="0" t="n"/>
      <c r="PH25" s="0" t="n"/>
      <c r="PI25" s="0" t="n"/>
      <c r="PJ25" s="0" t="n"/>
      <c r="PK25" s="0" t="n"/>
      <c r="PL25" s="0" t="n"/>
      <c r="PM25" s="0" t="n"/>
      <c r="PN25" s="0" t="n"/>
      <c r="PO25" s="0" t="n"/>
      <c r="PP25" s="0" t="n"/>
      <c r="PQ25" s="0" t="n"/>
      <c r="PR25" s="0" t="n"/>
      <c r="PS25" s="0" t="n"/>
      <c r="PT25" s="0" t="n"/>
      <c r="PU25" s="0" t="n"/>
      <c r="PV25" s="0" t="n"/>
      <c r="PW25" s="0" t="n"/>
      <c r="PX25" s="0" t="n"/>
      <c r="PY25" s="0" t="n"/>
      <c r="PZ25" s="0" t="n"/>
      <c r="QA25" s="0" t="n"/>
      <c r="QB25" s="0" t="n"/>
      <c r="QC25" s="0" t="n"/>
      <c r="QD25" s="0" t="n"/>
      <c r="QE25" s="0" t="n"/>
      <c r="QF25" s="0" t="n"/>
      <c r="QG25" s="0" t="n"/>
      <c r="QH25" s="0" t="n"/>
      <c r="QI25" s="0" t="n"/>
      <c r="QJ25" s="0" t="n"/>
      <c r="QK25" s="0" t="n"/>
      <c r="QL25" s="0" t="n"/>
      <c r="QM25" s="0" t="n"/>
      <c r="QN25" s="0" t="n"/>
      <c r="QO25" s="0" t="n"/>
      <c r="QP25" s="0" t="n"/>
      <c r="QQ25" s="0" t="n"/>
      <c r="QR25" s="0" t="n"/>
      <c r="QS25" s="0" t="n"/>
      <c r="QT25" s="0" t="n"/>
      <c r="QU25" s="0" t="n"/>
      <c r="QV25" s="0" t="n"/>
      <c r="QW25" s="0" t="n"/>
      <c r="QX25" s="0" t="n"/>
      <c r="QY25" s="0" t="n"/>
      <c r="QZ25" s="0" t="n"/>
      <c r="RA25" s="0" t="n"/>
      <c r="RB25" s="0" t="n"/>
      <c r="RC25" s="0" t="n"/>
      <c r="RD25" s="0" t="n"/>
      <c r="RE25" s="0" t="n"/>
      <c r="RF25" s="0" t="n"/>
      <c r="RG25" s="0" t="n"/>
      <c r="RH25" s="0" t="n"/>
      <c r="RI25" s="0" t="n"/>
      <c r="RJ25" s="0" t="n"/>
      <c r="RK25" s="0" t="n"/>
      <c r="RL25" s="0" t="n"/>
      <c r="RM25" s="0" t="n"/>
      <c r="RN25" s="0" t="n"/>
      <c r="RO25" s="0" t="n"/>
      <c r="RP25" s="0" t="n"/>
      <c r="RQ25" s="0" t="n"/>
      <c r="RR25" s="0" t="n"/>
      <c r="RS25" s="0" t="n"/>
      <c r="RT25" s="0" t="n"/>
      <c r="RU25" s="0" t="n"/>
      <c r="RV25" s="0" t="n"/>
      <c r="RW25" s="0" t="n"/>
      <c r="RX25" s="0" t="n"/>
      <c r="RY25" s="0" t="n"/>
      <c r="RZ25" s="0" t="n"/>
      <c r="SA25" s="0" t="n"/>
      <c r="SB25" s="0" t="n"/>
      <c r="SC25" s="0" t="n"/>
      <c r="SD25" s="0" t="n"/>
      <c r="SE25" s="0" t="n"/>
      <c r="SF25" s="0" t="n"/>
      <c r="SG25" s="0" t="n"/>
      <c r="SH25" s="0" t="n"/>
      <c r="SI25" s="0" t="n"/>
      <c r="SJ25" s="0" t="n"/>
      <c r="SK25" s="0" t="n"/>
      <c r="SL25" s="0" t="n"/>
      <c r="SM25" s="0" t="n"/>
      <c r="SN25" s="0" t="n"/>
      <c r="SO25" s="0" t="n"/>
      <c r="SP25" s="0" t="n"/>
      <c r="SQ25" s="0" t="n"/>
      <c r="SR25" s="0" t="n"/>
      <c r="SS25" s="0" t="n"/>
      <c r="ST25" s="0" t="n"/>
      <c r="SU25" s="0" t="n"/>
      <c r="SV25" s="0" t="n"/>
      <c r="SW25" s="0" t="n"/>
      <c r="SX25" s="0" t="n"/>
      <c r="SY25" s="0" t="n"/>
      <c r="SZ25" s="0" t="n"/>
      <c r="TA25" s="0" t="n"/>
      <c r="TB25" s="0" t="n"/>
      <c r="TC25" s="0" t="n"/>
      <c r="TD25" s="0" t="n"/>
      <c r="TE25" s="0" t="n"/>
      <c r="TF25" s="0" t="n"/>
      <c r="TG25" s="0" t="n"/>
      <c r="TH25" s="0" t="n"/>
      <c r="TI25" s="0" t="n"/>
      <c r="TJ25" s="0" t="n"/>
      <c r="TK25" s="0" t="n"/>
      <c r="TL25" s="0" t="n"/>
      <c r="TM25" s="0" t="n"/>
      <c r="TN25" s="0" t="n"/>
      <c r="TO25" s="0" t="n"/>
      <c r="TP25" s="0" t="n"/>
      <c r="TQ25" s="0" t="n"/>
      <c r="TR25" s="0" t="n"/>
      <c r="TS25" s="0" t="n"/>
      <c r="TT25" s="0" t="n"/>
      <c r="TU25" s="0" t="n"/>
      <c r="TV25" s="0" t="n"/>
      <c r="TW25" s="0" t="n"/>
      <c r="TX25" s="0" t="n"/>
      <c r="TY25" s="0" t="n"/>
      <c r="TZ25" s="0" t="n"/>
      <c r="UA25" s="0" t="n"/>
      <c r="UB25" s="0" t="n"/>
      <c r="UC25" s="0" t="n"/>
      <c r="UD25" s="0" t="n"/>
      <c r="UE25" s="0" t="n"/>
      <c r="UF25" s="0" t="n"/>
      <c r="UG25" s="0" t="n"/>
      <c r="UH25" s="0" t="n"/>
      <c r="UI25" s="0" t="n"/>
      <c r="UJ25" s="0" t="n"/>
      <c r="UK25" s="0" t="n"/>
      <c r="UL25" s="0" t="n"/>
      <c r="UM25" s="0" t="n"/>
      <c r="UN25" s="0" t="n"/>
      <c r="UO25" s="0" t="n"/>
      <c r="UP25" s="0" t="n"/>
      <c r="UQ25" s="0" t="n"/>
      <c r="UR25" s="0" t="n"/>
      <c r="US25" s="0" t="n"/>
      <c r="UT25" s="0" t="n"/>
      <c r="UU25" s="0" t="n"/>
      <c r="UV25" s="0" t="n"/>
      <c r="UW25" s="0" t="n"/>
      <c r="UX25" s="0" t="n"/>
      <c r="UY25" s="0" t="n"/>
      <c r="UZ25" s="0" t="n"/>
      <c r="VA25" s="0" t="n"/>
      <c r="VB25" s="0" t="n"/>
      <c r="VC25" s="0" t="n"/>
      <c r="VD25" s="0" t="n"/>
      <c r="VE25" s="0" t="n"/>
      <c r="VF25" s="0" t="n"/>
      <c r="VG25" s="0" t="n"/>
      <c r="VH25" s="0" t="n"/>
      <c r="VI25" s="0" t="n"/>
      <c r="VJ25" s="0" t="n"/>
      <c r="VK25" s="0" t="n"/>
      <c r="VL25" s="0" t="n"/>
      <c r="VM25" s="0" t="n"/>
      <c r="VN25" s="0" t="n"/>
      <c r="VO25" s="0" t="n"/>
      <c r="VP25" s="0" t="n"/>
      <c r="VQ25" s="0" t="n"/>
      <c r="VR25" s="0" t="n"/>
      <c r="VS25" s="0" t="n"/>
      <c r="VT25" s="0" t="n"/>
      <c r="VU25" s="0" t="n"/>
      <c r="VV25" s="0" t="n"/>
      <c r="VW25" s="0" t="n"/>
      <c r="VX25" s="0" t="n"/>
      <c r="VY25" s="0" t="n"/>
      <c r="VZ25" s="0" t="n"/>
      <c r="WA25" s="0" t="n"/>
      <c r="WB25" s="0" t="n"/>
      <c r="WC25" s="0" t="n"/>
      <c r="WD25" s="0" t="n"/>
      <c r="WE25" s="0" t="n"/>
      <c r="WF25" s="0" t="n"/>
      <c r="WG25" s="0" t="n"/>
      <c r="WH25" s="0" t="n"/>
      <c r="WI25" s="0" t="n"/>
      <c r="WJ25" s="0" t="n"/>
      <c r="WK25" s="0" t="n"/>
      <c r="WL25" s="0" t="n"/>
      <c r="WM25" s="0" t="n"/>
      <c r="WN25" s="0" t="n"/>
      <c r="WO25" s="0" t="n"/>
      <c r="WP25" s="0" t="n"/>
      <c r="WQ25" s="0" t="n"/>
      <c r="WR25" s="0" t="n"/>
      <c r="WS25" s="0" t="n"/>
      <c r="WT25" s="0" t="n"/>
      <c r="WU25" s="0" t="n"/>
      <c r="WV25" s="0" t="n"/>
      <c r="WW25" s="0" t="n"/>
      <c r="WX25" s="0" t="n"/>
      <c r="WY25" s="0" t="n"/>
      <c r="WZ25" s="0" t="n"/>
      <c r="XA25" s="0" t="n"/>
      <c r="XB25" s="0" t="n"/>
      <c r="XC25" s="0" t="n"/>
      <c r="XD25" s="0" t="n"/>
      <c r="XE25" s="0" t="n"/>
      <c r="XF25" s="0" t="n"/>
      <c r="XG25" s="0" t="n"/>
      <c r="XH25" s="0" t="n"/>
      <c r="XI25" s="0" t="n"/>
      <c r="XJ25" s="0" t="n"/>
      <c r="XK25" s="0" t="n"/>
      <c r="XL25" s="0" t="n"/>
      <c r="XM25" s="0" t="n"/>
      <c r="XN25" s="0" t="n"/>
      <c r="XO25" s="0" t="n"/>
      <c r="XP25" s="0" t="n"/>
      <c r="XQ25" s="0" t="n"/>
      <c r="XR25" s="0" t="n"/>
      <c r="XS25" s="0" t="n"/>
      <c r="XT25" s="0" t="n"/>
      <c r="XU25" s="0" t="n"/>
      <c r="XV25" s="0" t="n"/>
      <c r="XW25" s="0" t="n"/>
      <c r="XX25" s="0" t="n"/>
      <c r="XY25" s="0" t="n"/>
      <c r="XZ25" s="0" t="n"/>
      <c r="YA25" s="0" t="n"/>
      <c r="YB25" s="0" t="n"/>
      <c r="YC25" s="0" t="n"/>
      <c r="YD25" s="0" t="n"/>
      <c r="YE25" s="0" t="n"/>
      <c r="YF25" s="0" t="n"/>
      <c r="YG25" s="0" t="n"/>
      <c r="YH25" s="0" t="n"/>
      <c r="YI25" s="0" t="n"/>
      <c r="YJ25" s="0" t="n"/>
      <c r="YK25" s="0" t="n"/>
      <c r="YL25" s="0" t="n"/>
      <c r="YM25" s="0" t="n"/>
      <c r="YN25" s="0" t="n"/>
      <c r="YO25" s="0" t="n"/>
      <c r="YP25" s="0" t="n"/>
      <c r="YQ25" s="0" t="n"/>
      <c r="YR25" s="0" t="n"/>
      <c r="YS25" s="0" t="n"/>
      <c r="YT25" s="0" t="n"/>
      <c r="YU25" s="0" t="n"/>
      <c r="YV25" s="0" t="n"/>
      <c r="YW25" s="0" t="n"/>
      <c r="YX25" s="0" t="n"/>
      <c r="YY25" s="0" t="n"/>
      <c r="YZ25" s="0" t="n"/>
      <c r="ZA25" s="0" t="n"/>
      <c r="ZB25" s="0" t="n"/>
      <c r="ZC25" s="0" t="n"/>
      <c r="ZD25" s="0" t="n"/>
      <c r="ZE25" s="0" t="n"/>
      <c r="ZF25" s="0" t="n"/>
      <c r="ZG25" s="0" t="n"/>
      <c r="ZH25" s="0" t="n"/>
      <c r="ZI25" s="0" t="n"/>
      <c r="ZJ25" s="0" t="n"/>
      <c r="ZK25" s="0" t="n"/>
      <c r="ZL25" s="0" t="n"/>
      <c r="ZM25" s="0" t="n"/>
      <c r="ZN25" s="0" t="n"/>
      <c r="ZO25" s="0" t="n"/>
      <c r="ZP25" s="0" t="n"/>
      <c r="ZQ25" s="0" t="n"/>
      <c r="ZR25" s="0" t="n"/>
      <c r="ZS25" s="0" t="n"/>
      <c r="ZT25" s="0" t="n"/>
      <c r="ZU25" s="0" t="n"/>
      <c r="ZV25" s="0" t="n"/>
      <c r="ZW25" s="0" t="n"/>
      <c r="ZX25" s="0" t="n"/>
      <c r="ZY25" s="0" t="n"/>
      <c r="ZZ25" s="0" t="n"/>
      <c r="AAA25" s="0" t="n"/>
      <c r="AAB25" s="0" t="n"/>
      <c r="AAC25" s="0" t="n"/>
      <c r="AAD25" s="0" t="n"/>
      <c r="AAE25" s="0" t="n"/>
      <c r="AAF25" s="0" t="n"/>
      <c r="AAG25" s="0" t="n"/>
      <c r="AAH25" s="0" t="n"/>
      <c r="AAI25" s="0" t="n"/>
      <c r="AAJ25" s="0" t="n"/>
      <c r="AAK25" s="0" t="n"/>
      <c r="AAL25" s="0" t="n"/>
      <c r="AAM25" s="0" t="n"/>
      <c r="AAN25" s="0" t="n"/>
      <c r="AAO25" s="0" t="n"/>
      <c r="AAP25" s="0" t="n"/>
      <c r="AAQ25" s="0" t="n"/>
      <c r="AAR25" s="0" t="n"/>
      <c r="AAS25" s="0" t="n"/>
      <c r="AAT25" s="0" t="n"/>
      <c r="AAU25" s="0" t="n"/>
      <c r="AAV25" s="0" t="n"/>
      <c r="AAW25" s="0" t="n"/>
      <c r="AAX25" s="0" t="n"/>
      <c r="AAY25" s="0" t="n"/>
      <c r="AAZ25" s="0" t="n"/>
      <c r="ABA25" s="0" t="n"/>
      <c r="ABB25" s="0" t="n"/>
      <c r="ABC25" s="0" t="n"/>
      <c r="ABD25" s="0" t="n"/>
      <c r="ABE25" s="0" t="n"/>
      <c r="ABF25" s="0" t="n"/>
      <c r="ABG25" s="0" t="n"/>
      <c r="ABH25" s="0" t="n"/>
      <c r="ABI25" s="0" t="n"/>
      <c r="ABJ25" s="0" t="n"/>
      <c r="ABK25" s="0" t="n"/>
      <c r="ABL25" s="0" t="n"/>
      <c r="ABM25" s="0" t="n"/>
      <c r="ABN25" s="0" t="n"/>
      <c r="ABO25" s="0" t="n"/>
      <c r="ABP25" s="0" t="n"/>
      <c r="ABQ25" s="0" t="n"/>
      <c r="ABR25" s="0" t="n"/>
      <c r="ABS25" s="0" t="n"/>
      <c r="ABT25" s="0" t="n"/>
      <c r="ABU25" s="0" t="n"/>
      <c r="ABV25" s="0" t="n"/>
      <c r="ABW25" s="0" t="n"/>
      <c r="ABX25" s="0" t="n"/>
      <c r="ABY25" s="0" t="n"/>
      <c r="ABZ25" s="0" t="n"/>
      <c r="ACA25" s="0" t="n"/>
      <c r="ACB25" s="0" t="n"/>
      <c r="ACC25" s="0" t="n"/>
      <c r="ACD25" s="0" t="n"/>
      <c r="ACE25" s="0" t="n"/>
      <c r="ACF25" s="0" t="n"/>
      <c r="ACG25" s="0" t="n"/>
      <c r="ACH25" s="0" t="n"/>
      <c r="ACI25" s="0" t="n"/>
      <c r="ACJ25" s="0" t="n"/>
      <c r="ACK25" s="0" t="n"/>
      <c r="ACL25" s="0" t="n"/>
      <c r="ACM25" s="0" t="n"/>
      <c r="ACN25" s="0" t="n"/>
      <c r="ACO25" s="0" t="n"/>
      <c r="ACP25" s="0" t="n"/>
      <c r="ACQ25" s="0" t="n"/>
      <c r="ACR25" s="0" t="n"/>
      <c r="ACS25" s="0" t="n"/>
      <c r="ACT25" s="0" t="n"/>
      <c r="ACU25" s="0" t="n"/>
      <c r="ACV25" s="0" t="n"/>
      <c r="ACW25" s="0" t="n"/>
      <c r="ACX25" s="0" t="n"/>
      <c r="ACY25" s="0" t="n"/>
      <c r="ACZ25" s="0" t="n"/>
      <c r="ADA25" s="0" t="n"/>
      <c r="ADB25" s="0" t="n"/>
      <c r="ADC25" s="0" t="n"/>
      <c r="ADD25" s="0" t="n"/>
      <c r="ADE25" s="0" t="n"/>
      <c r="ADF25" s="0" t="n"/>
      <c r="ADG25" s="0" t="n"/>
      <c r="ADH25" s="0" t="n"/>
      <c r="ADI25" s="0" t="n"/>
      <c r="ADJ25" s="0" t="n"/>
      <c r="ADK25" s="0" t="n"/>
      <c r="ADL25" s="0" t="n"/>
      <c r="ADM25" s="0" t="n"/>
      <c r="ADN25" s="0" t="n"/>
      <c r="ADO25" s="0" t="n"/>
      <c r="ADP25" s="0" t="n"/>
      <c r="ADQ25" s="0" t="n"/>
      <c r="ADR25" s="0" t="n"/>
      <c r="ADS25" s="0" t="n"/>
      <c r="ADT25" s="0" t="n"/>
      <c r="ADU25" s="0" t="n"/>
      <c r="ADV25" s="0" t="n"/>
      <c r="ADW25" s="0" t="n"/>
      <c r="ADX25" s="0" t="n"/>
      <c r="ADY25" s="0" t="n"/>
      <c r="ADZ25" s="0" t="n"/>
      <c r="AEA25" s="0" t="n"/>
      <c r="AEB25" s="0" t="n"/>
      <c r="AEC25" s="0" t="n"/>
      <c r="AED25" s="0" t="n"/>
      <c r="AEE25" s="0" t="n"/>
      <c r="AEF25" s="0" t="n"/>
      <c r="AEG25" s="0" t="n"/>
      <c r="AEH25" s="0" t="n"/>
      <c r="AEI25" s="0" t="n"/>
      <c r="AEJ25" s="0" t="n"/>
      <c r="AEK25" s="0" t="n"/>
      <c r="AEL25" s="0" t="n"/>
      <c r="AEM25" s="0" t="n"/>
      <c r="AEN25" s="0" t="n"/>
      <c r="AEO25" s="0" t="n"/>
      <c r="AEP25" s="0" t="n"/>
      <c r="AEQ25" s="0" t="n"/>
      <c r="AER25" s="0" t="n"/>
      <c r="AES25" s="0" t="n"/>
      <c r="AET25" s="0" t="n"/>
      <c r="AEU25" s="0" t="n"/>
      <c r="AEV25" s="0" t="n"/>
      <c r="AEW25" s="0" t="n"/>
      <c r="AEX25" s="0" t="n"/>
      <c r="AEY25" s="0" t="n"/>
      <c r="AEZ25" s="0" t="n"/>
      <c r="AFA25" s="0" t="n"/>
      <c r="AFB25" s="0" t="n"/>
      <c r="AFC25" s="0" t="n"/>
      <c r="AFD25" s="0" t="n"/>
      <c r="AFE25" s="0" t="n"/>
      <c r="AFF25" s="0" t="n"/>
      <c r="AFG25" s="0" t="n"/>
      <c r="AFH25" s="0" t="n"/>
      <c r="AFI25" s="0" t="n"/>
      <c r="AFJ25" s="0" t="n"/>
      <c r="AFK25" s="0" t="n"/>
      <c r="AFL25" s="0" t="n"/>
      <c r="AFM25" s="0" t="n"/>
      <c r="AFN25" s="0" t="n"/>
      <c r="AFO25" s="0" t="n"/>
      <c r="AFP25" s="0" t="n"/>
      <c r="AFQ25" s="0" t="n"/>
      <c r="AFR25" s="0" t="n"/>
      <c r="AFS25" s="0" t="n"/>
      <c r="AFT25" s="0" t="n"/>
      <c r="AFU25" s="0" t="n"/>
      <c r="AFV25" s="0" t="n"/>
      <c r="AFW25" s="0" t="n"/>
      <c r="AFX25" s="0" t="n"/>
      <c r="AFY25" s="0" t="n"/>
      <c r="AFZ25" s="0" t="n"/>
      <c r="AGA25" s="0" t="n"/>
      <c r="AGB25" s="0" t="n"/>
      <c r="AGC25" s="0" t="n"/>
      <c r="AGD25" s="0" t="n"/>
      <c r="AGE25" s="0" t="n"/>
      <c r="AGF25" s="0" t="n"/>
      <c r="AGG25" s="0" t="n"/>
      <c r="AGH25" s="0" t="n"/>
      <c r="AGI25" s="0" t="n"/>
      <c r="AGJ25" s="0" t="n"/>
      <c r="AGK25" s="0" t="n"/>
      <c r="AGL25" s="0" t="n"/>
      <c r="AGM25" s="0" t="n"/>
      <c r="AGN25" s="0" t="n"/>
      <c r="AGO25" s="0" t="n"/>
      <c r="AGP25" s="0" t="n"/>
      <c r="AGQ25" s="0" t="n"/>
      <c r="AGR25" s="0" t="n"/>
      <c r="AGS25" s="0" t="n"/>
      <c r="AGT25" s="0" t="n"/>
      <c r="AGU25" s="0" t="n"/>
      <c r="AGV25" s="0" t="n"/>
      <c r="AGW25" s="0" t="n"/>
      <c r="AGX25" s="0" t="n"/>
      <c r="AGY25" s="0" t="n"/>
      <c r="AGZ25" s="0" t="n"/>
      <c r="AHA25" s="0" t="n"/>
      <c r="AHB25" s="0" t="n"/>
      <c r="AHC25" s="0" t="n"/>
      <c r="AHD25" s="0" t="n"/>
      <c r="AHE25" s="0" t="n"/>
      <c r="AHF25" s="0" t="n"/>
      <c r="AHG25" s="0" t="n"/>
      <c r="AHH25" s="0" t="n"/>
      <c r="AHI25" s="0" t="n"/>
      <c r="AHJ25" s="0" t="n"/>
      <c r="AHK25" s="0" t="n"/>
      <c r="AHL25" s="0" t="n"/>
      <c r="AHM25" s="0" t="n"/>
      <c r="AHN25" s="0" t="n"/>
      <c r="AHO25" s="0" t="n"/>
      <c r="AHP25" s="0" t="n"/>
      <c r="AHQ25" s="0" t="n"/>
      <c r="AHR25" s="0" t="n"/>
      <c r="AHS25" s="0" t="n"/>
      <c r="AHT25" s="0" t="n"/>
      <c r="AHU25" s="0" t="n"/>
      <c r="AHV25" s="0" t="n"/>
      <c r="AHW25" s="0" t="n"/>
      <c r="AHX25" s="0" t="n"/>
      <c r="AHY25" s="0" t="n"/>
      <c r="AHZ25" s="0" t="n"/>
      <c r="AIA25" s="0" t="n"/>
      <c r="AIB25" s="0" t="n"/>
      <c r="AIC25" s="0" t="n"/>
      <c r="AID25" s="0" t="n"/>
      <c r="AIE25" s="0" t="n"/>
      <c r="AIF25" s="0" t="n"/>
      <c r="AIG25" s="0" t="n"/>
      <c r="AIH25" s="0" t="n"/>
      <c r="AII25" s="0" t="n"/>
      <c r="AIJ25" s="0" t="n"/>
      <c r="AIK25" s="0" t="n"/>
      <c r="AIL25" s="0" t="n"/>
      <c r="AIM25" s="0" t="n"/>
      <c r="AIN25" s="0" t="n"/>
      <c r="AIO25" s="0" t="n"/>
      <c r="AIP25" s="0" t="n"/>
      <c r="AIQ25" s="0" t="n"/>
      <c r="AIR25" s="0" t="n"/>
      <c r="AIS25" s="0" t="n"/>
      <c r="AIT25" s="0" t="n"/>
      <c r="AIU25" s="0" t="n"/>
      <c r="AIV25" s="0" t="n"/>
      <c r="AIW25" s="0" t="n"/>
      <c r="AIX25" s="0" t="n"/>
      <c r="AIY25" s="0" t="n"/>
      <c r="AIZ25" s="0" t="n"/>
      <c r="AJA25" s="0" t="n"/>
      <c r="AJB25" s="0" t="n"/>
      <c r="AJC25" s="0" t="n"/>
      <c r="AJD25" s="0" t="n"/>
      <c r="AJE25" s="0" t="n"/>
      <c r="AJF25" s="0" t="n"/>
      <c r="AJG25" s="0" t="n"/>
      <c r="AJH25" s="0" t="n"/>
      <c r="AJI25" s="0" t="n"/>
      <c r="AJJ25" s="0" t="n"/>
      <c r="AJK25" s="0" t="n"/>
      <c r="AJL25" s="0" t="n"/>
      <c r="AJM25" s="0" t="n"/>
      <c r="AJN25" s="0" t="n"/>
      <c r="AJO25" s="0" t="n"/>
      <c r="AJP25" s="0" t="n"/>
      <c r="AJQ25" s="0" t="n"/>
      <c r="AJR25" s="0" t="n"/>
      <c r="AJS25" s="0" t="n"/>
      <c r="AJT25" s="0" t="n"/>
      <c r="AJU25" s="0" t="n"/>
      <c r="AJV25" s="0" t="n"/>
      <c r="AJW25" s="0" t="n"/>
      <c r="AJX25" s="0" t="n"/>
      <c r="AJY25" s="0" t="n"/>
      <c r="AJZ25" s="0" t="n"/>
      <c r="AKA25" s="0" t="n"/>
      <c r="AKB25" s="0" t="n"/>
      <c r="AKC25" s="0" t="n"/>
      <c r="AKD25" s="0" t="n"/>
      <c r="AKE25" s="0" t="n"/>
      <c r="AKF25" s="0" t="n"/>
      <c r="AKG25" s="0" t="n"/>
      <c r="AKH25" s="0" t="n"/>
      <c r="AKI25" s="0" t="n"/>
      <c r="AKJ25" s="0" t="n"/>
      <c r="AKK25" s="0" t="n"/>
      <c r="AKL25" s="0" t="n"/>
      <c r="AKM25" s="0" t="n"/>
      <c r="AKN25" s="0" t="n"/>
      <c r="AKO25" s="0" t="n"/>
      <c r="AKP25" s="0" t="n"/>
      <c r="AKQ25" s="0" t="n"/>
      <c r="AKR25" s="0" t="n"/>
      <c r="AKS25" s="0" t="n"/>
      <c r="AKT25" s="0" t="n"/>
      <c r="AKU25" s="0" t="n"/>
      <c r="AKV25" s="0" t="n"/>
      <c r="AKW25" s="0" t="n"/>
      <c r="AKX25" s="0" t="n"/>
      <c r="AKY25" s="0" t="n"/>
      <c r="AKZ25" s="0" t="n"/>
      <c r="ALA25" s="0" t="n"/>
      <c r="ALB25" s="0" t="n"/>
      <c r="ALC25" s="0" t="n"/>
      <c r="ALD25" s="0" t="n"/>
      <c r="ALE25" s="0" t="n"/>
      <c r="ALF25" s="0" t="n"/>
      <c r="ALG25" s="0" t="n"/>
      <c r="ALH25" s="0" t="n"/>
      <c r="ALI25" s="0" t="n"/>
      <c r="ALJ25" s="0" t="n"/>
      <c r="ALK25" s="0" t="n"/>
      <c r="ALL25" s="0" t="n"/>
      <c r="ALM25" s="0" t="n"/>
      <c r="ALN25" s="0" t="n"/>
      <c r="ALO25" s="0" t="n"/>
      <c r="ALP25" s="0" t="n"/>
      <c r="ALQ25" s="0" t="n"/>
      <c r="ALR25" s="0" t="n"/>
      <c r="ALS25" s="0" t="n"/>
      <c r="ALT25" s="0" t="n"/>
      <c r="ALU25" s="0" t="n"/>
      <c r="ALV25" s="0" t="n"/>
      <c r="ALW25" s="0" t="n"/>
      <c r="ALX25" s="0" t="n"/>
      <c r="ALY25" s="0" t="n"/>
      <c r="ALZ25" s="0" t="n"/>
      <c r="AMA25" s="0" t="n"/>
      <c r="AMB25" s="0" t="n"/>
      <c r="AMC25" s="0" t="n"/>
      <c r="AMD25" s="0" t="n"/>
      <c r="AME25" s="0" t="n"/>
      <c r="AMF25" s="0" t="n"/>
      <c r="AMG25" s="0" t="n"/>
      <c r="AMH25" s="0" t="n"/>
      <c r="AMI25" s="0" t="n"/>
      <c r="AMJ25" s="0" t="n"/>
      <c r="AMK25" s="0" t="n"/>
    </row>
    <row outlineLevel="0" r="26">
      <c r="A26" s="81" t="s">
        <v>482</v>
      </c>
      <c r="B26" s="165" t="n">
        <v>154.68</v>
      </c>
      <c r="C26" s="165" t="n">
        <v>285.92</v>
      </c>
      <c r="D26" s="165" t="n">
        <v>121.55</v>
      </c>
      <c r="E26" s="165" t="n">
        <v>562.15</v>
      </c>
      <c r="K26" s="0" t="n"/>
      <c r="L26" s="0" t="n"/>
      <c r="M26" s="0" t="n"/>
      <c r="N26" s="0" t="n"/>
      <c r="O26" s="0" t="n"/>
      <c r="P26" s="0" t="n"/>
      <c r="Q26" s="0" t="n"/>
      <c r="R26" s="0" t="n"/>
      <c r="S26" s="0" t="n"/>
      <c r="T26" s="0" t="n"/>
      <c r="U26" s="0" t="n"/>
      <c r="V26" s="0" t="n"/>
      <c r="W26" s="0" t="n"/>
      <c r="X26" s="0" t="n"/>
      <c r="Y26" s="0" t="n"/>
      <c r="Z26" s="0" t="n"/>
      <c r="AA26" s="0" t="n"/>
      <c r="AB26" s="0" t="n"/>
      <c r="AC26" s="0" t="n"/>
      <c r="AD26" s="0" t="n"/>
      <c r="AE26" s="0" t="n"/>
      <c r="AF26" s="0" t="n"/>
      <c r="AG26" s="0" t="n"/>
      <c r="AH26" s="0" t="n"/>
      <c r="AI26" s="0" t="n"/>
      <c r="AJ26" s="0" t="n"/>
      <c r="AK26" s="0" t="n"/>
      <c r="AL26" s="0" t="n"/>
      <c r="AM26" s="0" t="n"/>
      <c r="AN26" s="0" t="n"/>
      <c r="AO26" s="0" t="n"/>
      <c r="AP26" s="0" t="n"/>
      <c r="AQ26" s="0" t="n"/>
      <c r="AR26" s="0" t="n"/>
      <c r="AS26" s="0" t="n"/>
      <c r="AT26" s="0" t="n"/>
      <c r="AU26" s="0" t="n"/>
      <c r="AV26" s="0" t="n"/>
      <c r="AW26" s="0" t="n"/>
      <c r="AX26" s="0" t="n"/>
      <c r="AY26" s="0" t="n"/>
      <c r="AZ26" s="0" t="n"/>
      <c r="BA26" s="0" t="n"/>
      <c r="BB26" s="0" t="n"/>
      <c r="BC26" s="0" t="n"/>
      <c r="BD26" s="0" t="n"/>
      <c r="BE26" s="0" t="n"/>
      <c r="BF26" s="0" t="n"/>
      <c r="BG26" s="0" t="n"/>
      <c r="BH26" s="0" t="n"/>
      <c r="BI26" s="0" t="n"/>
      <c r="BJ26" s="0" t="n"/>
      <c r="BK26" s="0" t="n"/>
      <c r="BL26" s="0" t="n"/>
      <c r="BM26" s="0" t="n"/>
      <c r="BN26" s="0" t="n"/>
      <c r="BO26" s="0" t="n"/>
      <c r="BP26" s="0" t="n"/>
      <c r="BQ26" s="0" t="n"/>
      <c r="BR26" s="0" t="n"/>
      <c r="BS26" s="0" t="n"/>
      <c r="BT26" s="0" t="n"/>
      <c r="BU26" s="0" t="n"/>
      <c r="BV26" s="0" t="n"/>
      <c r="BW26" s="0" t="n"/>
      <c r="BX26" s="0" t="n"/>
      <c r="BY26" s="0" t="n"/>
      <c r="BZ26" s="0" t="n"/>
      <c r="CA26" s="0" t="n"/>
      <c r="CB26" s="0" t="n"/>
      <c r="CC26" s="0" t="n"/>
      <c r="CD26" s="0" t="n"/>
      <c r="CE26" s="0" t="n"/>
      <c r="CF26" s="0" t="n"/>
      <c r="CG26" s="0" t="n"/>
      <c r="CH26" s="0" t="n"/>
      <c r="CI26" s="0" t="n"/>
      <c r="CJ26" s="0" t="n"/>
      <c r="CK26" s="0" t="n"/>
      <c r="CL26" s="0" t="n"/>
      <c r="CM26" s="0" t="n"/>
      <c r="CN26" s="0" t="n"/>
      <c r="CO26" s="0" t="n"/>
      <c r="CP26" s="0" t="n"/>
      <c r="CQ26" s="0" t="n"/>
      <c r="CR26" s="0" t="n"/>
      <c r="CS26" s="0" t="n"/>
      <c r="CT26" s="0" t="n"/>
      <c r="CU26" s="0" t="n"/>
      <c r="CV26" s="0" t="n"/>
      <c r="CW26" s="0" t="n"/>
      <c r="CX26" s="0" t="n"/>
      <c r="CY26" s="0" t="n"/>
      <c r="CZ26" s="0" t="n"/>
      <c r="DA26" s="0" t="n"/>
      <c r="DB26" s="0" t="n"/>
      <c r="DC26" s="0" t="n"/>
      <c r="DD26" s="0" t="n"/>
      <c r="DE26" s="0" t="n"/>
      <c r="DF26" s="0" t="n"/>
      <c r="DG26" s="0" t="n"/>
      <c r="DH26" s="0" t="n"/>
      <c r="DI26" s="0" t="n"/>
      <c r="DJ26" s="0" t="n"/>
      <c r="DK26" s="0" t="n"/>
      <c r="DL26" s="0" t="n"/>
      <c r="DM26" s="0" t="n"/>
      <c r="DN26" s="0" t="n"/>
      <c r="DO26" s="0" t="n"/>
      <c r="DP26" s="0" t="n"/>
      <c r="DQ26" s="0" t="n"/>
      <c r="DR26" s="0" t="n"/>
      <c r="DS26" s="0" t="n"/>
      <c r="DT26" s="0" t="n"/>
      <c r="DU26" s="0" t="n"/>
      <c r="DV26" s="0" t="n"/>
      <c r="DW26" s="0" t="n"/>
      <c r="DX26" s="0" t="n"/>
      <c r="DY26" s="0" t="n"/>
      <c r="DZ26" s="0" t="n"/>
      <c r="EA26" s="0" t="n"/>
      <c r="EB26" s="0" t="n"/>
      <c r="EC26" s="0" t="n"/>
      <c r="ED26" s="0" t="n"/>
      <c r="EE26" s="0" t="n"/>
      <c r="EF26" s="0" t="n"/>
      <c r="EG26" s="0" t="n"/>
      <c r="EH26" s="0" t="n"/>
      <c r="EI26" s="0" t="n"/>
      <c r="EJ26" s="0" t="n"/>
      <c r="EK26" s="0" t="n"/>
      <c r="EL26" s="0" t="n"/>
      <c r="EM26" s="0" t="n"/>
      <c r="EN26" s="0" t="n"/>
      <c r="EO26" s="0" t="n"/>
      <c r="EP26" s="0" t="n"/>
      <c r="EQ26" s="0" t="n"/>
      <c r="ER26" s="0" t="n"/>
      <c r="ES26" s="0" t="n"/>
      <c r="ET26" s="0" t="n"/>
      <c r="EU26" s="0" t="n"/>
      <c r="EV26" s="0" t="n"/>
      <c r="EW26" s="0" t="n"/>
      <c r="EX26" s="0" t="n"/>
      <c r="EY26" s="0" t="n"/>
      <c r="EZ26" s="0" t="n"/>
      <c r="FA26" s="0" t="n"/>
      <c r="FB26" s="0" t="n"/>
      <c r="FC26" s="0" t="n"/>
      <c r="FD26" s="0" t="n"/>
      <c r="FE26" s="0" t="n"/>
      <c r="FF26" s="0" t="n"/>
      <c r="FG26" s="0" t="n"/>
      <c r="FH26" s="0" t="n"/>
      <c r="FI26" s="0" t="n"/>
      <c r="FJ26" s="0" t="n"/>
      <c r="FK26" s="0" t="n"/>
      <c r="FL26" s="0" t="n"/>
      <c r="FM26" s="0" t="n"/>
      <c r="FN26" s="0" t="n"/>
      <c r="FO26" s="0" t="n"/>
      <c r="FP26" s="0" t="n"/>
      <c r="FQ26" s="0" t="n"/>
      <c r="FR26" s="0" t="n"/>
      <c r="FS26" s="0" t="n"/>
      <c r="FT26" s="0" t="n"/>
      <c r="FU26" s="0" t="n"/>
      <c r="FV26" s="0" t="n"/>
      <c r="FW26" s="0" t="n"/>
      <c r="FX26" s="0" t="n"/>
      <c r="FY26" s="0" t="n"/>
      <c r="FZ26" s="0" t="n"/>
      <c r="GA26" s="0" t="n"/>
      <c r="GB26" s="0" t="n"/>
      <c r="GC26" s="0" t="n"/>
      <c r="GD26" s="0" t="n"/>
      <c r="GE26" s="0" t="n"/>
      <c r="GF26" s="0" t="n"/>
      <c r="GG26" s="0" t="n"/>
      <c r="GH26" s="0" t="n"/>
      <c r="GI26" s="0" t="n"/>
      <c r="GJ26" s="0" t="n"/>
      <c r="GK26" s="0" t="n"/>
      <c r="GL26" s="0" t="n"/>
      <c r="GM26" s="0" t="n"/>
      <c r="GN26" s="0" t="n"/>
      <c r="GO26" s="0" t="n"/>
      <c r="GP26" s="0" t="n"/>
      <c r="GQ26" s="0" t="n"/>
      <c r="GR26" s="0" t="n"/>
      <c r="GS26" s="0" t="n"/>
      <c r="GT26" s="0" t="n"/>
      <c r="GU26" s="0" t="n"/>
      <c r="GV26" s="0" t="n"/>
      <c r="GW26" s="0" t="n"/>
      <c r="GX26" s="0" t="n"/>
      <c r="GY26" s="0" t="n"/>
      <c r="GZ26" s="0" t="n"/>
      <c r="HA26" s="0" t="n"/>
      <c r="HB26" s="0" t="n"/>
      <c r="HC26" s="0" t="n"/>
      <c r="HD26" s="0" t="n"/>
      <c r="HE26" s="0" t="n"/>
      <c r="HF26" s="0" t="n"/>
      <c r="HG26" s="0" t="n"/>
      <c r="HH26" s="0" t="n"/>
      <c r="HI26" s="0" t="n"/>
      <c r="HJ26" s="0" t="n"/>
      <c r="HK26" s="0" t="n"/>
      <c r="HL26" s="0" t="n"/>
      <c r="HM26" s="0" t="n"/>
      <c r="HN26" s="0" t="n"/>
      <c r="HO26" s="0" t="n"/>
      <c r="HP26" s="0" t="n"/>
      <c r="HQ26" s="0" t="n"/>
      <c r="HR26" s="0" t="n"/>
      <c r="HS26" s="0" t="n"/>
      <c r="HT26" s="0" t="n"/>
      <c r="HU26" s="0" t="n"/>
      <c r="HV26" s="0" t="n"/>
      <c r="HW26" s="0" t="n"/>
      <c r="HX26" s="0" t="n"/>
      <c r="HY26" s="0" t="n"/>
      <c r="HZ26" s="0" t="n"/>
      <c r="IA26" s="0" t="n"/>
      <c r="IB26" s="0" t="n"/>
      <c r="IC26" s="0" t="n"/>
      <c r="ID26" s="0" t="n"/>
      <c r="IE26" s="0" t="n"/>
      <c r="IF26" s="0" t="n"/>
      <c r="IG26" s="0" t="n"/>
      <c r="IH26" s="0" t="n"/>
      <c r="II26" s="0" t="n"/>
      <c r="IJ26" s="0" t="n"/>
      <c r="IK26" s="0" t="n"/>
      <c r="IL26" s="0" t="n"/>
      <c r="IM26" s="0" t="n"/>
      <c r="IN26" s="0" t="n"/>
      <c r="IO26" s="0" t="n"/>
      <c r="IP26" s="0" t="n"/>
      <c r="IQ26" s="0" t="n"/>
      <c r="IR26" s="0" t="n"/>
      <c r="IS26" s="0" t="n"/>
      <c r="IT26" s="0" t="n"/>
      <c r="IU26" s="0" t="n"/>
      <c r="IV26" s="0" t="n"/>
      <c r="IW26" s="0" t="n"/>
      <c r="IX26" s="0" t="n"/>
      <c r="IY26" s="0" t="n"/>
      <c r="IZ26" s="0" t="n"/>
      <c r="JA26" s="0" t="n"/>
      <c r="JB26" s="0" t="n"/>
      <c r="JC26" s="0" t="n"/>
      <c r="JD26" s="0" t="n"/>
      <c r="JE26" s="0" t="n"/>
      <c r="JF26" s="0" t="n"/>
      <c r="JG26" s="0" t="n"/>
      <c r="JH26" s="0" t="n"/>
      <c r="JI26" s="0" t="n"/>
      <c r="JJ26" s="0" t="n"/>
      <c r="JK26" s="0" t="n"/>
      <c r="JL26" s="0" t="n"/>
      <c r="JM26" s="0" t="n"/>
      <c r="JN26" s="0" t="n"/>
      <c r="JO26" s="0" t="n"/>
      <c r="JP26" s="0" t="n"/>
      <c r="JQ26" s="0" t="n"/>
      <c r="JR26" s="0" t="n"/>
      <c r="JS26" s="0" t="n"/>
      <c r="JT26" s="0" t="n"/>
      <c r="JU26" s="0" t="n"/>
      <c r="JV26" s="0" t="n"/>
      <c r="JW26" s="0" t="n"/>
      <c r="JX26" s="0" t="n"/>
      <c r="JY26" s="0" t="n"/>
      <c r="JZ26" s="0" t="n"/>
      <c r="KA26" s="0" t="n"/>
      <c r="KB26" s="0" t="n"/>
      <c r="KC26" s="0" t="n"/>
      <c r="KD26" s="0" t="n"/>
      <c r="KE26" s="0" t="n"/>
      <c r="KF26" s="0" t="n"/>
      <c r="KG26" s="0" t="n"/>
      <c r="KH26" s="0" t="n"/>
      <c r="KI26" s="0" t="n"/>
      <c r="KJ26" s="0" t="n"/>
      <c r="KK26" s="0" t="n"/>
      <c r="KL26" s="0" t="n"/>
      <c r="KM26" s="0" t="n"/>
      <c r="KN26" s="0" t="n"/>
      <c r="KO26" s="0" t="n"/>
      <c r="KP26" s="0" t="n"/>
      <c r="KQ26" s="0" t="n"/>
      <c r="KR26" s="0" t="n"/>
      <c r="KS26" s="0" t="n"/>
      <c r="KT26" s="0" t="n"/>
      <c r="KU26" s="0" t="n"/>
      <c r="KV26" s="0" t="n"/>
      <c r="KW26" s="0" t="n"/>
      <c r="KX26" s="0" t="n"/>
      <c r="KY26" s="0" t="n"/>
      <c r="KZ26" s="0" t="n"/>
      <c r="LA26" s="0" t="n"/>
      <c r="LB26" s="0" t="n"/>
      <c r="LC26" s="0" t="n"/>
      <c r="LD26" s="0" t="n"/>
      <c r="LE26" s="0" t="n"/>
      <c r="LF26" s="0" t="n"/>
      <c r="LG26" s="0" t="n"/>
      <c r="LH26" s="0" t="n"/>
      <c r="LI26" s="0" t="n"/>
      <c r="LJ26" s="0" t="n"/>
      <c r="LK26" s="0" t="n"/>
      <c r="LL26" s="0" t="n"/>
      <c r="LM26" s="0" t="n"/>
      <c r="LN26" s="0" t="n"/>
      <c r="LO26" s="0" t="n"/>
      <c r="LP26" s="0" t="n"/>
      <c r="LQ26" s="0" t="n"/>
      <c r="LR26" s="0" t="n"/>
      <c r="LS26" s="0" t="n"/>
      <c r="LT26" s="0" t="n"/>
      <c r="LU26" s="0" t="n"/>
      <c r="LV26" s="0" t="n"/>
      <c r="LW26" s="0" t="n"/>
      <c r="LX26" s="0" t="n"/>
      <c r="LY26" s="0" t="n"/>
      <c r="LZ26" s="0" t="n"/>
      <c r="MA26" s="0" t="n"/>
      <c r="MB26" s="0" t="n"/>
      <c r="MC26" s="0" t="n"/>
      <c r="MD26" s="0" t="n"/>
      <c r="ME26" s="0" t="n"/>
      <c r="MF26" s="0" t="n"/>
      <c r="MG26" s="0" t="n"/>
      <c r="MH26" s="0" t="n"/>
      <c r="MI26" s="0" t="n"/>
      <c r="MJ26" s="0" t="n"/>
      <c r="MK26" s="0" t="n"/>
      <c r="ML26" s="0" t="n"/>
      <c r="MM26" s="0" t="n"/>
      <c r="MN26" s="0" t="n"/>
      <c r="MO26" s="0" t="n"/>
      <c r="MP26" s="0" t="n"/>
      <c r="MQ26" s="0" t="n"/>
      <c r="MR26" s="0" t="n"/>
      <c r="MS26" s="0" t="n"/>
      <c r="MT26" s="0" t="n"/>
      <c r="MU26" s="0" t="n"/>
      <c r="MV26" s="0" t="n"/>
      <c r="MW26" s="0" t="n"/>
      <c r="MX26" s="0" t="n"/>
      <c r="MY26" s="0" t="n"/>
      <c r="MZ26" s="0" t="n"/>
      <c r="NA26" s="0" t="n"/>
      <c r="NB26" s="0" t="n"/>
      <c r="NC26" s="0" t="n"/>
      <c r="ND26" s="0" t="n"/>
      <c r="NE26" s="0" t="n"/>
      <c r="NF26" s="0" t="n"/>
      <c r="NG26" s="0" t="n"/>
      <c r="NH26" s="0" t="n"/>
      <c r="NI26" s="0" t="n"/>
      <c r="NJ26" s="0" t="n"/>
      <c r="NK26" s="0" t="n"/>
      <c r="NL26" s="0" t="n"/>
      <c r="NM26" s="0" t="n"/>
      <c r="NN26" s="0" t="n"/>
      <c r="NO26" s="0" t="n"/>
      <c r="NP26" s="0" t="n"/>
      <c r="NQ26" s="0" t="n"/>
      <c r="NR26" s="0" t="n"/>
      <c r="NS26" s="0" t="n"/>
      <c r="NT26" s="0" t="n"/>
      <c r="NU26" s="0" t="n"/>
      <c r="NV26" s="0" t="n"/>
      <c r="NW26" s="0" t="n"/>
      <c r="NX26" s="0" t="n"/>
      <c r="NY26" s="0" t="n"/>
      <c r="NZ26" s="0" t="n"/>
      <c r="OA26" s="0" t="n"/>
      <c r="OB26" s="0" t="n"/>
      <c r="OC26" s="0" t="n"/>
      <c r="OD26" s="0" t="n"/>
      <c r="OE26" s="0" t="n"/>
      <c r="OF26" s="0" t="n"/>
      <c r="OG26" s="0" t="n"/>
      <c r="OH26" s="0" t="n"/>
      <c r="OI26" s="0" t="n"/>
      <c r="OJ26" s="0" t="n"/>
      <c r="OK26" s="0" t="n"/>
      <c r="OL26" s="0" t="n"/>
      <c r="OM26" s="0" t="n"/>
      <c r="ON26" s="0" t="n"/>
      <c r="OO26" s="0" t="n"/>
      <c r="OP26" s="0" t="n"/>
      <c r="OQ26" s="0" t="n"/>
      <c r="OR26" s="0" t="n"/>
      <c r="OS26" s="0" t="n"/>
      <c r="OT26" s="0" t="n"/>
      <c r="OU26" s="0" t="n"/>
      <c r="OV26" s="0" t="n"/>
      <c r="OW26" s="0" t="n"/>
      <c r="OX26" s="0" t="n"/>
      <c r="OY26" s="0" t="n"/>
      <c r="OZ26" s="0" t="n"/>
      <c r="PA26" s="0" t="n"/>
      <c r="PB26" s="0" t="n"/>
      <c r="PC26" s="0" t="n"/>
      <c r="PD26" s="0" t="n"/>
      <c r="PE26" s="0" t="n"/>
      <c r="PF26" s="0" t="n"/>
      <c r="PG26" s="0" t="n"/>
      <c r="PH26" s="0" t="n"/>
      <c r="PI26" s="0" t="n"/>
      <c r="PJ26" s="0" t="n"/>
      <c r="PK26" s="0" t="n"/>
      <c r="PL26" s="0" t="n"/>
      <c r="PM26" s="0" t="n"/>
      <c r="PN26" s="0" t="n"/>
      <c r="PO26" s="0" t="n"/>
      <c r="PP26" s="0" t="n"/>
      <c r="PQ26" s="0" t="n"/>
      <c r="PR26" s="0" t="n"/>
      <c r="PS26" s="0" t="n"/>
      <c r="PT26" s="0" t="n"/>
      <c r="PU26" s="0" t="n"/>
      <c r="PV26" s="0" t="n"/>
      <c r="PW26" s="0" t="n"/>
      <c r="PX26" s="0" t="n"/>
      <c r="PY26" s="0" t="n"/>
      <c r="PZ26" s="0" t="n"/>
      <c r="QA26" s="0" t="n"/>
      <c r="QB26" s="0" t="n"/>
      <c r="QC26" s="0" t="n"/>
      <c r="QD26" s="0" t="n"/>
      <c r="QE26" s="0" t="n"/>
      <c r="QF26" s="0" t="n"/>
      <c r="QG26" s="0" t="n"/>
      <c r="QH26" s="0" t="n"/>
      <c r="QI26" s="0" t="n"/>
      <c r="QJ26" s="0" t="n"/>
      <c r="QK26" s="0" t="n"/>
      <c r="QL26" s="0" t="n"/>
      <c r="QM26" s="0" t="n"/>
      <c r="QN26" s="0" t="n"/>
      <c r="QO26" s="0" t="n"/>
      <c r="QP26" s="0" t="n"/>
      <c r="QQ26" s="0" t="n"/>
      <c r="QR26" s="0" t="n"/>
      <c r="QS26" s="0" t="n"/>
      <c r="QT26" s="0" t="n"/>
      <c r="QU26" s="0" t="n"/>
      <c r="QV26" s="0" t="n"/>
      <c r="QW26" s="0" t="n"/>
      <c r="QX26" s="0" t="n"/>
      <c r="QY26" s="0" t="n"/>
      <c r="QZ26" s="0" t="n"/>
      <c r="RA26" s="0" t="n"/>
      <c r="RB26" s="0" t="n"/>
      <c r="RC26" s="0" t="n"/>
      <c r="RD26" s="0" t="n"/>
      <c r="RE26" s="0" t="n"/>
      <c r="RF26" s="0" t="n"/>
      <c r="RG26" s="0" t="n"/>
      <c r="RH26" s="0" t="n"/>
      <c r="RI26" s="0" t="n"/>
      <c r="RJ26" s="0" t="n"/>
      <c r="RK26" s="0" t="n"/>
      <c r="RL26" s="0" t="n"/>
      <c r="RM26" s="0" t="n"/>
      <c r="RN26" s="0" t="n"/>
      <c r="RO26" s="0" t="n"/>
      <c r="RP26" s="0" t="n"/>
      <c r="RQ26" s="0" t="n"/>
      <c r="RR26" s="0" t="n"/>
      <c r="RS26" s="0" t="n"/>
      <c r="RT26" s="0" t="n"/>
      <c r="RU26" s="0" t="n"/>
      <c r="RV26" s="0" t="n"/>
      <c r="RW26" s="0" t="n"/>
      <c r="RX26" s="0" t="n"/>
      <c r="RY26" s="0" t="n"/>
      <c r="RZ26" s="0" t="n"/>
      <c r="SA26" s="0" t="n"/>
      <c r="SB26" s="0" t="n"/>
      <c r="SC26" s="0" t="n"/>
      <c r="SD26" s="0" t="n"/>
      <c r="SE26" s="0" t="n"/>
      <c r="SF26" s="0" t="n"/>
      <c r="SG26" s="0" t="n"/>
      <c r="SH26" s="0" t="n"/>
      <c r="SI26" s="0" t="n"/>
      <c r="SJ26" s="0" t="n"/>
      <c r="SK26" s="0" t="n"/>
      <c r="SL26" s="0" t="n"/>
      <c r="SM26" s="0" t="n"/>
      <c r="SN26" s="0" t="n"/>
      <c r="SO26" s="0" t="n"/>
      <c r="SP26" s="0" t="n"/>
      <c r="SQ26" s="0" t="n"/>
      <c r="SR26" s="0" t="n"/>
      <c r="SS26" s="0" t="n"/>
      <c r="ST26" s="0" t="n"/>
      <c r="SU26" s="0" t="n"/>
      <c r="SV26" s="0" t="n"/>
      <c r="SW26" s="0" t="n"/>
      <c r="SX26" s="0" t="n"/>
      <c r="SY26" s="0" t="n"/>
      <c r="SZ26" s="0" t="n"/>
      <c r="TA26" s="0" t="n"/>
      <c r="TB26" s="0" t="n"/>
      <c r="TC26" s="0" t="n"/>
      <c r="TD26" s="0" t="n"/>
      <c r="TE26" s="0" t="n"/>
      <c r="TF26" s="0" t="n"/>
      <c r="TG26" s="0" t="n"/>
      <c r="TH26" s="0" t="n"/>
      <c r="TI26" s="0" t="n"/>
      <c r="TJ26" s="0" t="n"/>
      <c r="TK26" s="0" t="n"/>
      <c r="TL26" s="0" t="n"/>
      <c r="TM26" s="0" t="n"/>
      <c r="TN26" s="0" t="n"/>
      <c r="TO26" s="0" t="n"/>
      <c r="TP26" s="0" t="n"/>
      <c r="TQ26" s="0" t="n"/>
      <c r="TR26" s="0" t="n"/>
      <c r="TS26" s="0" t="n"/>
      <c r="TT26" s="0" t="n"/>
      <c r="TU26" s="0" t="n"/>
      <c r="TV26" s="0" t="n"/>
      <c r="TW26" s="0" t="n"/>
      <c r="TX26" s="0" t="n"/>
      <c r="TY26" s="0" t="n"/>
      <c r="TZ26" s="0" t="n"/>
      <c r="UA26" s="0" t="n"/>
      <c r="UB26" s="0" t="n"/>
      <c r="UC26" s="0" t="n"/>
      <c r="UD26" s="0" t="n"/>
      <c r="UE26" s="0" t="n"/>
      <c r="UF26" s="0" t="n"/>
      <c r="UG26" s="0" t="n"/>
      <c r="UH26" s="0" t="n"/>
      <c r="UI26" s="0" t="n"/>
      <c r="UJ26" s="0" t="n"/>
      <c r="UK26" s="0" t="n"/>
      <c r="UL26" s="0" t="n"/>
      <c r="UM26" s="0" t="n"/>
      <c r="UN26" s="0" t="n"/>
      <c r="UO26" s="0" t="n"/>
      <c r="UP26" s="0" t="n"/>
      <c r="UQ26" s="0" t="n"/>
      <c r="UR26" s="0" t="n"/>
      <c r="US26" s="0" t="n"/>
      <c r="UT26" s="0" t="n"/>
      <c r="UU26" s="0" t="n"/>
      <c r="UV26" s="0" t="n"/>
      <c r="UW26" s="0" t="n"/>
      <c r="UX26" s="0" t="n"/>
      <c r="UY26" s="0" t="n"/>
      <c r="UZ26" s="0" t="n"/>
      <c r="VA26" s="0" t="n"/>
      <c r="VB26" s="0" t="n"/>
      <c r="VC26" s="0" t="n"/>
      <c r="VD26" s="0" t="n"/>
      <c r="VE26" s="0" t="n"/>
      <c r="VF26" s="0" t="n"/>
      <c r="VG26" s="0" t="n"/>
      <c r="VH26" s="0" t="n"/>
      <c r="VI26" s="0" t="n"/>
      <c r="VJ26" s="0" t="n"/>
      <c r="VK26" s="0" t="n"/>
      <c r="VL26" s="0" t="n"/>
      <c r="VM26" s="0" t="n"/>
      <c r="VN26" s="0" t="n"/>
      <c r="VO26" s="0" t="n"/>
      <c r="VP26" s="0" t="n"/>
      <c r="VQ26" s="0" t="n"/>
      <c r="VR26" s="0" t="n"/>
      <c r="VS26" s="0" t="n"/>
      <c r="VT26" s="0" t="n"/>
      <c r="VU26" s="0" t="n"/>
      <c r="VV26" s="0" t="n"/>
      <c r="VW26" s="0" t="n"/>
      <c r="VX26" s="0" t="n"/>
      <c r="VY26" s="0" t="n"/>
      <c r="VZ26" s="0" t="n"/>
      <c r="WA26" s="0" t="n"/>
      <c r="WB26" s="0" t="n"/>
      <c r="WC26" s="0" t="n"/>
      <c r="WD26" s="0" t="n"/>
      <c r="WE26" s="0" t="n"/>
      <c r="WF26" s="0" t="n"/>
      <c r="WG26" s="0" t="n"/>
      <c r="WH26" s="0" t="n"/>
      <c r="WI26" s="0" t="n"/>
      <c r="WJ26" s="0" t="n"/>
      <c r="WK26" s="0" t="n"/>
      <c r="WL26" s="0" t="n"/>
      <c r="WM26" s="0" t="n"/>
      <c r="WN26" s="0" t="n"/>
      <c r="WO26" s="0" t="n"/>
      <c r="WP26" s="0" t="n"/>
      <c r="WQ26" s="0" t="n"/>
      <c r="WR26" s="0" t="n"/>
      <c r="WS26" s="0" t="n"/>
      <c r="WT26" s="0" t="n"/>
      <c r="WU26" s="0" t="n"/>
      <c r="WV26" s="0" t="n"/>
      <c r="WW26" s="0" t="n"/>
      <c r="WX26" s="0" t="n"/>
      <c r="WY26" s="0" t="n"/>
      <c r="WZ26" s="0" t="n"/>
      <c r="XA26" s="0" t="n"/>
      <c r="XB26" s="0" t="n"/>
      <c r="XC26" s="0" t="n"/>
      <c r="XD26" s="0" t="n"/>
      <c r="XE26" s="0" t="n"/>
      <c r="XF26" s="0" t="n"/>
      <c r="XG26" s="0" t="n"/>
      <c r="XH26" s="0" t="n"/>
      <c r="XI26" s="0" t="n"/>
      <c r="XJ26" s="0" t="n"/>
      <c r="XK26" s="0" t="n"/>
      <c r="XL26" s="0" t="n"/>
      <c r="XM26" s="0" t="n"/>
      <c r="XN26" s="0" t="n"/>
      <c r="XO26" s="0" t="n"/>
      <c r="XP26" s="0" t="n"/>
      <c r="XQ26" s="0" t="n"/>
      <c r="XR26" s="0" t="n"/>
      <c r="XS26" s="0" t="n"/>
      <c r="XT26" s="0" t="n"/>
      <c r="XU26" s="0" t="n"/>
      <c r="XV26" s="0" t="n"/>
      <c r="XW26" s="0" t="n"/>
      <c r="XX26" s="0" t="n"/>
      <c r="XY26" s="0" t="n"/>
      <c r="XZ26" s="0" t="n"/>
      <c r="YA26" s="0" t="n"/>
      <c r="YB26" s="0" t="n"/>
      <c r="YC26" s="0" t="n"/>
      <c r="YD26" s="0" t="n"/>
      <c r="YE26" s="0" t="n"/>
      <c r="YF26" s="0" t="n"/>
      <c r="YG26" s="0" t="n"/>
      <c r="YH26" s="0" t="n"/>
      <c r="YI26" s="0" t="n"/>
      <c r="YJ26" s="0" t="n"/>
      <c r="YK26" s="0" t="n"/>
      <c r="YL26" s="0" t="n"/>
      <c r="YM26" s="0" t="n"/>
      <c r="YN26" s="0" t="n"/>
      <c r="YO26" s="0" t="n"/>
      <c r="YP26" s="0" t="n"/>
      <c r="YQ26" s="0" t="n"/>
      <c r="YR26" s="0" t="n"/>
      <c r="YS26" s="0" t="n"/>
      <c r="YT26" s="0" t="n"/>
      <c r="YU26" s="0" t="n"/>
      <c r="YV26" s="0" t="n"/>
      <c r="YW26" s="0" t="n"/>
      <c r="YX26" s="0" t="n"/>
      <c r="YY26" s="0" t="n"/>
      <c r="YZ26" s="0" t="n"/>
      <c r="ZA26" s="0" t="n"/>
      <c r="ZB26" s="0" t="n"/>
      <c r="ZC26" s="0" t="n"/>
      <c r="ZD26" s="0" t="n"/>
      <c r="ZE26" s="0" t="n"/>
      <c r="ZF26" s="0" t="n"/>
      <c r="ZG26" s="0" t="n"/>
      <c r="ZH26" s="0" t="n"/>
      <c r="ZI26" s="0" t="n"/>
      <c r="ZJ26" s="0" t="n"/>
      <c r="ZK26" s="0" t="n"/>
      <c r="ZL26" s="0" t="n"/>
      <c r="ZM26" s="0" t="n"/>
      <c r="ZN26" s="0" t="n"/>
      <c r="ZO26" s="0" t="n"/>
      <c r="ZP26" s="0" t="n"/>
      <c r="ZQ26" s="0" t="n"/>
      <c r="ZR26" s="0" t="n"/>
      <c r="ZS26" s="0" t="n"/>
      <c r="ZT26" s="0" t="n"/>
      <c r="ZU26" s="0" t="n"/>
      <c r="ZV26" s="0" t="n"/>
      <c r="ZW26" s="0" t="n"/>
      <c r="ZX26" s="0" t="n"/>
      <c r="ZY26" s="0" t="n"/>
      <c r="ZZ26" s="0" t="n"/>
      <c r="AAA26" s="0" t="n"/>
      <c r="AAB26" s="0" t="n"/>
      <c r="AAC26" s="0" t="n"/>
      <c r="AAD26" s="0" t="n"/>
      <c r="AAE26" s="0" t="n"/>
      <c r="AAF26" s="0" t="n"/>
      <c r="AAG26" s="0" t="n"/>
      <c r="AAH26" s="0" t="n"/>
      <c r="AAI26" s="0" t="n"/>
      <c r="AAJ26" s="0" t="n"/>
      <c r="AAK26" s="0" t="n"/>
      <c r="AAL26" s="0" t="n"/>
      <c r="AAM26" s="0" t="n"/>
      <c r="AAN26" s="0" t="n"/>
      <c r="AAO26" s="0" t="n"/>
      <c r="AAP26" s="0" t="n"/>
      <c r="AAQ26" s="0" t="n"/>
      <c r="AAR26" s="0" t="n"/>
      <c r="AAS26" s="0" t="n"/>
      <c r="AAT26" s="0" t="n"/>
      <c r="AAU26" s="0" t="n"/>
      <c r="AAV26" s="0" t="n"/>
      <c r="AAW26" s="0" t="n"/>
      <c r="AAX26" s="0" t="n"/>
      <c r="AAY26" s="0" t="n"/>
      <c r="AAZ26" s="0" t="n"/>
      <c r="ABA26" s="0" t="n"/>
      <c r="ABB26" s="0" t="n"/>
      <c r="ABC26" s="0" t="n"/>
      <c r="ABD26" s="0" t="n"/>
      <c r="ABE26" s="0" t="n"/>
      <c r="ABF26" s="0" t="n"/>
      <c r="ABG26" s="0" t="n"/>
      <c r="ABH26" s="0" t="n"/>
      <c r="ABI26" s="0" t="n"/>
      <c r="ABJ26" s="0" t="n"/>
      <c r="ABK26" s="0" t="n"/>
      <c r="ABL26" s="0" t="n"/>
      <c r="ABM26" s="0" t="n"/>
      <c r="ABN26" s="0" t="n"/>
      <c r="ABO26" s="0" t="n"/>
      <c r="ABP26" s="0" t="n"/>
      <c r="ABQ26" s="0" t="n"/>
      <c r="ABR26" s="0" t="n"/>
      <c r="ABS26" s="0" t="n"/>
      <c r="ABT26" s="0" t="n"/>
      <c r="ABU26" s="0" t="n"/>
      <c r="ABV26" s="0" t="n"/>
      <c r="ABW26" s="0" t="n"/>
      <c r="ABX26" s="0" t="n"/>
      <c r="ABY26" s="0" t="n"/>
      <c r="ABZ26" s="0" t="n"/>
      <c r="ACA26" s="0" t="n"/>
      <c r="ACB26" s="0" t="n"/>
      <c r="ACC26" s="0" t="n"/>
      <c r="ACD26" s="0" t="n"/>
      <c r="ACE26" s="0" t="n"/>
      <c r="ACF26" s="0" t="n"/>
      <c r="ACG26" s="0" t="n"/>
      <c r="ACH26" s="0" t="n"/>
      <c r="ACI26" s="0" t="n"/>
      <c r="ACJ26" s="0" t="n"/>
      <c r="ACK26" s="0" t="n"/>
      <c r="ACL26" s="0" t="n"/>
      <c r="ACM26" s="0" t="n"/>
      <c r="ACN26" s="0" t="n"/>
      <c r="ACO26" s="0" t="n"/>
      <c r="ACP26" s="0" t="n"/>
      <c r="ACQ26" s="0" t="n"/>
      <c r="ACR26" s="0" t="n"/>
      <c r="ACS26" s="0" t="n"/>
      <c r="ACT26" s="0" t="n"/>
      <c r="ACU26" s="0" t="n"/>
      <c r="ACV26" s="0" t="n"/>
      <c r="ACW26" s="0" t="n"/>
      <c r="ACX26" s="0" t="n"/>
      <c r="ACY26" s="0" t="n"/>
      <c r="ACZ26" s="0" t="n"/>
      <c r="ADA26" s="0" t="n"/>
      <c r="ADB26" s="0" t="n"/>
      <c r="ADC26" s="0" t="n"/>
      <c r="ADD26" s="0" t="n"/>
      <c r="ADE26" s="0" t="n"/>
      <c r="ADF26" s="0" t="n"/>
      <c r="ADG26" s="0" t="n"/>
      <c r="ADH26" s="0" t="n"/>
      <c r="ADI26" s="0" t="n"/>
      <c r="ADJ26" s="0" t="n"/>
      <c r="ADK26" s="0" t="n"/>
      <c r="ADL26" s="0" t="n"/>
      <c r="ADM26" s="0" t="n"/>
      <c r="ADN26" s="0" t="n"/>
      <c r="ADO26" s="0" t="n"/>
      <c r="ADP26" s="0" t="n"/>
      <c r="ADQ26" s="0" t="n"/>
      <c r="ADR26" s="0" t="n"/>
      <c r="ADS26" s="0" t="n"/>
      <c r="ADT26" s="0" t="n"/>
      <c r="ADU26" s="0" t="n"/>
      <c r="ADV26" s="0" t="n"/>
      <c r="ADW26" s="0" t="n"/>
      <c r="ADX26" s="0" t="n"/>
      <c r="ADY26" s="0" t="n"/>
      <c r="ADZ26" s="0" t="n"/>
      <c r="AEA26" s="0" t="n"/>
      <c r="AEB26" s="0" t="n"/>
      <c r="AEC26" s="0" t="n"/>
      <c r="AED26" s="0" t="n"/>
      <c r="AEE26" s="0" t="n"/>
      <c r="AEF26" s="0" t="n"/>
      <c r="AEG26" s="0" t="n"/>
      <c r="AEH26" s="0" t="n"/>
      <c r="AEI26" s="0" t="n"/>
      <c r="AEJ26" s="0" t="n"/>
      <c r="AEK26" s="0" t="n"/>
      <c r="AEL26" s="0" t="n"/>
      <c r="AEM26" s="0" t="n"/>
      <c r="AEN26" s="0" t="n"/>
      <c r="AEO26" s="0" t="n"/>
      <c r="AEP26" s="0" t="n"/>
      <c r="AEQ26" s="0" t="n"/>
      <c r="AER26" s="0" t="n"/>
      <c r="AES26" s="0" t="n"/>
      <c r="AET26" s="0" t="n"/>
      <c r="AEU26" s="0" t="n"/>
      <c r="AEV26" s="0" t="n"/>
      <c r="AEW26" s="0" t="n"/>
      <c r="AEX26" s="0" t="n"/>
      <c r="AEY26" s="0" t="n"/>
      <c r="AEZ26" s="0" t="n"/>
      <c r="AFA26" s="0" t="n"/>
      <c r="AFB26" s="0" t="n"/>
      <c r="AFC26" s="0" t="n"/>
      <c r="AFD26" s="0" t="n"/>
      <c r="AFE26" s="0" t="n"/>
      <c r="AFF26" s="0" t="n"/>
      <c r="AFG26" s="0" t="n"/>
      <c r="AFH26" s="0" t="n"/>
      <c r="AFI26" s="0" t="n"/>
      <c r="AFJ26" s="0" t="n"/>
      <c r="AFK26" s="0" t="n"/>
      <c r="AFL26" s="0" t="n"/>
      <c r="AFM26" s="0" t="n"/>
      <c r="AFN26" s="0" t="n"/>
      <c r="AFO26" s="0" t="n"/>
      <c r="AFP26" s="0" t="n"/>
      <c r="AFQ26" s="0" t="n"/>
      <c r="AFR26" s="0" t="n"/>
      <c r="AFS26" s="0" t="n"/>
      <c r="AFT26" s="0" t="n"/>
      <c r="AFU26" s="0" t="n"/>
      <c r="AFV26" s="0" t="n"/>
      <c r="AFW26" s="0" t="n"/>
      <c r="AFX26" s="0" t="n"/>
      <c r="AFY26" s="0" t="n"/>
      <c r="AFZ26" s="0" t="n"/>
      <c r="AGA26" s="0" t="n"/>
      <c r="AGB26" s="0" t="n"/>
      <c r="AGC26" s="0" t="n"/>
      <c r="AGD26" s="0" t="n"/>
      <c r="AGE26" s="0" t="n"/>
      <c r="AGF26" s="0" t="n"/>
      <c r="AGG26" s="0" t="n"/>
      <c r="AGH26" s="0" t="n"/>
      <c r="AGI26" s="0" t="n"/>
      <c r="AGJ26" s="0" t="n"/>
      <c r="AGK26" s="0" t="n"/>
      <c r="AGL26" s="0" t="n"/>
      <c r="AGM26" s="0" t="n"/>
      <c r="AGN26" s="0" t="n"/>
      <c r="AGO26" s="0" t="n"/>
      <c r="AGP26" s="0" t="n"/>
      <c r="AGQ26" s="0" t="n"/>
      <c r="AGR26" s="0" t="n"/>
      <c r="AGS26" s="0" t="n"/>
      <c r="AGT26" s="0" t="n"/>
      <c r="AGU26" s="0" t="n"/>
      <c r="AGV26" s="0" t="n"/>
      <c r="AGW26" s="0" t="n"/>
      <c r="AGX26" s="0" t="n"/>
      <c r="AGY26" s="0" t="n"/>
      <c r="AGZ26" s="0" t="n"/>
      <c r="AHA26" s="0" t="n"/>
      <c r="AHB26" s="0" t="n"/>
      <c r="AHC26" s="0" t="n"/>
      <c r="AHD26" s="0" t="n"/>
      <c r="AHE26" s="0" t="n"/>
      <c r="AHF26" s="0" t="n"/>
      <c r="AHG26" s="0" t="n"/>
      <c r="AHH26" s="0" t="n"/>
      <c r="AHI26" s="0" t="n"/>
      <c r="AHJ26" s="0" t="n"/>
      <c r="AHK26" s="0" t="n"/>
      <c r="AHL26" s="0" t="n"/>
      <c r="AHM26" s="0" t="n"/>
      <c r="AHN26" s="0" t="n"/>
      <c r="AHO26" s="0" t="n"/>
      <c r="AHP26" s="0" t="n"/>
      <c r="AHQ26" s="0" t="n"/>
      <c r="AHR26" s="0" t="n"/>
      <c r="AHS26" s="0" t="n"/>
      <c r="AHT26" s="0" t="n"/>
      <c r="AHU26" s="0" t="n"/>
      <c r="AHV26" s="0" t="n"/>
      <c r="AHW26" s="0" t="n"/>
      <c r="AHX26" s="0" t="n"/>
      <c r="AHY26" s="0" t="n"/>
      <c r="AHZ26" s="0" t="n"/>
      <c r="AIA26" s="0" t="n"/>
      <c r="AIB26" s="0" t="n"/>
      <c r="AIC26" s="0" t="n"/>
      <c r="AID26" s="0" t="n"/>
      <c r="AIE26" s="0" t="n"/>
      <c r="AIF26" s="0" t="n"/>
      <c r="AIG26" s="0" t="n"/>
      <c r="AIH26" s="0" t="n"/>
      <c r="AII26" s="0" t="n"/>
      <c r="AIJ26" s="0" t="n"/>
      <c r="AIK26" s="0" t="n"/>
      <c r="AIL26" s="0" t="n"/>
      <c r="AIM26" s="0" t="n"/>
      <c r="AIN26" s="0" t="n"/>
      <c r="AIO26" s="0" t="n"/>
      <c r="AIP26" s="0" t="n"/>
      <c r="AIQ26" s="0" t="n"/>
      <c r="AIR26" s="0" t="n"/>
      <c r="AIS26" s="0" t="n"/>
      <c r="AIT26" s="0" t="n"/>
      <c r="AIU26" s="0" t="n"/>
      <c r="AIV26" s="0" t="n"/>
      <c r="AIW26" s="0" t="n"/>
      <c r="AIX26" s="0" t="n"/>
      <c r="AIY26" s="0" t="n"/>
      <c r="AIZ26" s="0" t="n"/>
      <c r="AJA26" s="0" t="n"/>
      <c r="AJB26" s="0" t="n"/>
      <c r="AJC26" s="0" t="n"/>
      <c r="AJD26" s="0" t="n"/>
      <c r="AJE26" s="0" t="n"/>
      <c r="AJF26" s="0" t="n"/>
      <c r="AJG26" s="0" t="n"/>
      <c r="AJH26" s="0" t="n"/>
      <c r="AJI26" s="0" t="n"/>
      <c r="AJJ26" s="0" t="n"/>
      <c r="AJK26" s="0" t="n"/>
      <c r="AJL26" s="0" t="n"/>
      <c r="AJM26" s="0" t="n"/>
      <c r="AJN26" s="0" t="n"/>
      <c r="AJO26" s="0" t="n"/>
      <c r="AJP26" s="0" t="n"/>
      <c r="AJQ26" s="0" t="n"/>
      <c r="AJR26" s="0" t="n"/>
      <c r="AJS26" s="0" t="n"/>
      <c r="AJT26" s="0" t="n"/>
      <c r="AJU26" s="0" t="n"/>
      <c r="AJV26" s="0" t="n"/>
      <c r="AJW26" s="0" t="n"/>
      <c r="AJX26" s="0" t="n"/>
      <c r="AJY26" s="0" t="n"/>
      <c r="AJZ26" s="0" t="n"/>
      <c r="AKA26" s="0" t="n"/>
      <c r="AKB26" s="0" t="n"/>
      <c r="AKC26" s="0" t="n"/>
      <c r="AKD26" s="0" t="n"/>
      <c r="AKE26" s="0" t="n"/>
      <c r="AKF26" s="0" t="n"/>
      <c r="AKG26" s="0" t="n"/>
      <c r="AKH26" s="0" t="n"/>
      <c r="AKI26" s="0" t="n"/>
      <c r="AKJ26" s="0" t="n"/>
      <c r="AKK26" s="0" t="n"/>
      <c r="AKL26" s="0" t="n"/>
      <c r="AKM26" s="0" t="n"/>
      <c r="AKN26" s="0" t="n"/>
      <c r="AKO26" s="0" t="n"/>
      <c r="AKP26" s="0" t="n"/>
      <c r="AKQ26" s="0" t="n"/>
      <c r="AKR26" s="0" t="n"/>
      <c r="AKS26" s="0" t="n"/>
      <c r="AKT26" s="0" t="n"/>
      <c r="AKU26" s="0" t="n"/>
      <c r="AKV26" s="0" t="n"/>
      <c r="AKW26" s="0" t="n"/>
      <c r="AKX26" s="0" t="n"/>
      <c r="AKY26" s="0" t="n"/>
      <c r="AKZ26" s="0" t="n"/>
      <c r="ALA26" s="0" t="n"/>
      <c r="ALB26" s="0" t="n"/>
      <c r="ALC26" s="0" t="n"/>
      <c r="ALD26" s="0" t="n"/>
      <c r="ALE26" s="0" t="n"/>
      <c r="ALF26" s="0" t="n"/>
      <c r="ALG26" s="0" t="n"/>
      <c r="ALH26" s="0" t="n"/>
      <c r="ALI26" s="0" t="n"/>
      <c r="ALJ26" s="0" t="n"/>
      <c r="ALK26" s="0" t="n"/>
      <c r="ALL26" s="0" t="n"/>
      <c r="ALM26" s="0" t="n"/>
      <c r="ALN26" s="0" t="n"/>
      <c r="ALO26" s="0" t="n"/>
      <c r="ALP26" s="0" t="n"/>
      <c r="ALQ26" s="0" t="n"/>
      <c r="ALR26" s="0" t="n"/>
      <c r="ALS26" s="0" t="n"/>
      <c r="ALT26" s="0" t="n"/>
      <c r="ALU26" s="0" t="n"/>
      <c r="ALV26" s="0" t="n"/>
      <c r="ALW26" s="0" t="n"/>
      <c r="ALX26" s="0" t="n"/>
      <c r="ALY26" s="0" t="n"/>
      <c r="ALZ26" s="0" t="n"/>
      <c r="AMA26" s="0" t="n"/>
      <c r="AMB26" s="0" t="n"/>
      <c r="AMC26" s="0" t="n"/>
      <c r="AMD26" s="0" t="n"/>
      <c r="AME26" s="0" t="n"/>
      <c r="AMF26" s="0" t="n"/>
      <c r="AMG26" s="0" t="n"/>
      <c r="AMH26" s="0" t="n"/>
      <c r="AMI26" s="0" t="n"/>
      <c r="AMJ26" s="0" t="n"/>
      <c r="AMK26" s="0" t="n"/>
    </row>
    <row outlineLevel="0" r="27">
      <c r="A27" s="166" t="s">
        <v>483</v>
      </c>
      <c r="B27" s="30" t="n">
        <v>129.91</v>
      </c>
      <c r="C27" s="30" t="n">
        <v>226.25</v>
      </c>
      <c r="D27" s="30" t="n">
        <v>115.59</v>
      </c>
      <c r="E27" s="30" t="n">
        <v>471.75</v>
      </c>
      <c r="F27" s="0" t="n"/>
      <c r="G27" s="0" t="n"/>
      <c r="H27" s="0" t="n"/>
      <c r="I27" s="0" t="n"/>
      <c r="J27" s="0" t="n"/>
      <c r="K27" s="0" t="n"/>
      <c r="L27" s="0" t="n"/>
      <c r="M27" s="0" t="n"/>
      <c r="N27" s="0" t="n"/>
      <c r="O27" s="0" t="n"/>
      <c r="P27" s="0" t="n"/>
      <c r="Q27" s="0" t="n"/>
      <c r="R27" s="0" t="n"/>
      <c r="S27" s="0" t="n"/>
      <c r="T27" s="0" t="n"/>
      <c r="U27" s="0" t="n"/>
      <c r="V27" s="0" t="n"/>
      <c r="W27" s="0" t="n"/>
      <c r="X27" s="0" t="n"/>
      <c r="Y27" s="0" t="n"/>
      <c r="Z27" s="0" t="n"/>
      <c r="AA27" s="0" t="n"/>
      <c r="AB27" s="0" t="n"/>
      <c r="AC27" s="0" t="n"/>
      <c r="AD27" s="0" t="n"/>
      <c r="AE27" s="0" t="n"/>
      <c r="AF27" s="0" t="n"/>
      <c r="AG27" s="0" t="n"/>
      <c r="AH27" s="0" t="n"/>
      <c r="AI27" s="0" t="n"/>
      <c r="AJ27" s="0" t="n"/>
      <c r="AK27" s="0" t="n"/>
      <c r="AL27" s="0" t="n"/>
      <c r="AM27" s="0" t="n"/>
      <c r="AN27" s="0" t="n"/>
      <c r="AO27" s="0" t="n"/>
      <c r="AP27" s="0" t="n"/>
      <c r="AQ27" s="0" t="n"/>
      <c r="AR27" s="0" t="n"/>
      <c r="AS27" s="0" t="n"/>
      <c r="AT27" s="0" t="n"/>
      <c r="AU27" s="0" t="n"/>
      <c r="AV27" s="0" t="n"/>
      <c r="AW27" s="0" t="n"/>
      <c r="AX27" s="0" t="n"/>
      <c r="AY27" s="0" t="n"/>
      <c r="AZ27" s="0" t="n"/>
      <c r="BA27" s="0" t="n"/>
      <c r="BB27" s="0" t="n"/>
      <c r="BC27" s="0" t="n"/>
      <c r="BD27" s="0" t="n"/>
      <c r="BE27" s="0" t="n"/>
      <c r="BF27" s="0" t="n"/>
      <c r="BG27" s="0" t="n"/>
      <c r="BH27" s="0" t="n"/>
      <c r="BI27" s="0" t="n"/>
      <c r="BJ27" s="0" t="n"/>
      <c r="BK27" s="0" t="n"/>
      <c r="BL27" s="0" t="n"/>
      <c r="BM27" s="0" t="n"/>
      <c r="BN27" s="0" t="n"/>
      <c r="BO27" s="0" t="n"/>
      <c r="BP27" s="0" t="n"/>
      <c r="BQ27" s="0" t="n"/>
      <c r="BR27" s="0" t="n"/>
      <c r="BS27" s="0" t="n"/>
      <c r="BT27" s="0" t="n"/>
      <c r="BU27" s="0" t="n"/>
      <c r="BV27" s="0" t="n"/>
      <c r="BW27" s="0" t="n"/>
      <c r="BX27" s="0" t="n"/>
      <c r="BY27" s="0" t="n"/>
      <c r="BZ27" s="0" t="n"/>
      <c r="CA27" s="0" t="n"/>
      <c r="CB27" s="0" t="n"/>
      <c r="CC27" s="0" t="n"/>
      <c r="CD27" s="0" t="n"/>
      <c r="CE27" s="0" t="n"/>
      <c r="CF27" s="0" t="n"/>
      <c r="CG27" s="0" t="n"/>
      <c r="CH27" s="0" t="n"/>
      <c r="CI27" s="0" t="n"/>
      <c r="CJ27" s="0" t="n"/>
      <c r="CK27" s="0" t="n"/>
      <c r="CL27" s="0" t="n"/>
      <c r="CM27" s="0" t="n"/>
      <c r="CN27" s="0" t="n"/>
      <c r="CO27" s="0" t="n"/>
      <c r="CP27" s="0" t="n"/>
      <c r="CQ27" s="0" t="n"/>
      <c r="CR27" s="0" t="n"/>
      <c r="CS27" s="0" t="n"/>
      <c r="CT27" s="0" t="n"/>
      <c r="CU27" s="0" t="n"/>
      <c r="CV27" s="0" t="n"/>
      <c r="CW27" s="0" t="n"/>
      <c r="CX27" s="0" t="n"/>
      <c r="CY27" s="0" t="n"/>
      <c r="CZ27" s="0" t="n"/>
      <c r="DA27" s="0" t="n"/>
      <c r="DB27" s="0" t="n"/>
      <c r="DC27" s="0" t="n"/>
      <c r="DD27" s="0" t="n"/>
      <c r="DE27" s="0" t="n"/>
      <c r="DF27" s="0" t="n"/>
      <c r="DG27" s="0" t="n"/>
      <c r="DH27" s="0" t="n"/>
      <c r="DI27" s="0" t="n"/>
      <c r="DJ27" s="0" t="n"/>
      <c r="DK27" s="0" t="n"/>
      <c r="DL27" s="0" t="n"/>
      <c r="DM27" s="0" t="n"/>
      <c r="DN27" s="0" t="n"/>
      <c r="DO27" s="0" t="n"/>
      <c r="DP27" s="0" t="n"/>
      <c r="DQ27" s="0" t="n"/>
      <c r="DR27" s="0" t="n"/>
      <c r="DS27" s="0" t="n"/>
      <c r="DT27" s="0" t="n"/>
      <c r="DU27" s="0" t="n"/>
      <c r="DV27" s="0" t="n"/>
      <c r="DW27" s="0" t="n"/>
      <c r="DX27" s="0" t="n"/>
      <c r="DY27" s="0" t="n"/>
      <c r="DZ27" s="0" t="n"/>
      <c r="EA27" s="0" t="n"/>
      <c r="EB27" s="0" t="n"/>
      <c r="EC27" s="0" t="n"/>
      <c r="ED27" s="0" t="n"/>
      <c r="EE27" s="0" t="n"/>
      <c r="EF27" s="0" t="n"/>
      <c r="EG27" s="0" t="n"/>
      <c r="EH27" s="0" t="n"/>
      <c r="EI27" s="0" t="n"/>
      <c r="EJ27" s="0" t="n"/>
      <c r="EK27" s="0" t="n"/>
      <c r="EL27" s="0" t="n"/>
      <c r="EM27" s="0" t="n"/>
      <c r="EN27" s="0" t="n"/>
      <c r="EO27" s="0" t="n"/>
      <c r="EP27" s="0" t="n"/>
      <c r="EQ27" s="0" t="n"/>
      <c r="ER27" s="0" t="n"/>
      <c r="ES27" s="0" t="n"/>
      <c r="ET27" s="0" t="n"/>
      <c r="EU27" s="0" t="n"/>
      <c r="EV27" s="0" t="n"/>
      <c r="EW27" s="0" t="n"/>
      <c r="EX27" s="0" t="n"/>
      <c r="EY27" s="0" t="n"/>
      <c r="EZ27" s="0" t="n"/>
      <c r="FA27" s="0" t="n"/>
      <c r="FB27" s="0" t="n"/>
      <c r="FC27" s="0" t="n"/>
      <c r="FD27" s="0" t="n"/>
      <c r="FE27" s="0" t="n"/>
      <c r="FF27" s="0" t="n"/>
      <c r="FG27" s="0" t="n"/>
      <c r="FH27" s="0" t="n"/>
      <c r="FI27" s="0" t="n"/>
      <c r="FJ27" s="0" t="n"/>
      <c r="FK27" s="0" t="n"/>
      <c r="FL27" s="0" t="n"/>
      <c r="FM27" s="0" t="n"/>
      <c r="FN27" s="0" t="n"/>
      <c r="FO27" s="0" t="n"/>
      <c r="FP27" s="0" t="n"/>
      <c r="FQ27" s="0" t="n"/>
      <c r="FR27" s="0" t="n"/>
      <c r="FS27" s="0" t="n"/>
      <c r="FT27" s="0" t="n"/>
      <c r="FU27" s="0" t="n"/>
      <c r="FV27" s="0" t="n"/>
      <c r="FW27" s="0" t="n"/>
      <c r="FX27" s="0" t="n"/>
      <c r="FY27" s="0" t="n"/>
      <c r="FZ27" s="0" t="n"/>
      <c r="GA27" s="0" t="n"/>
      <c r="GB27" s="0" t="n"/>
      <c r="GC27" s="0" t="n"/>
      <c r="GD27" s="0" t="n"/>
      <c r="GE27" s="0" t="n"/>
      <c r="GF27" s="0" t="n"/>
      <c r="GG27" s="0" t="n"/>
      <c r="GH27" s="0" t="n"/>
      <c r="GI27" s="0" t="n"/>
      <c r="GJ27" s="0" t="n"/>
      <c r="GK27" s="0" t="n"/>
      <c r="GL27" s="0" t="n"/>
      <c r="GM27" s="0" t="n"/>
      <c r="GN27" s="0" t="n"/>
      <c r="GO27" s="0" t="n"/>
      <c r="GP27" s="0" t="n"/>
      <c r="GQ27" s="0" t="n"/>
      <c r="GR27" s="0" t="n"/>
      <c r="GS27" s="0" t="n"/>
      <c r="GT27" s="0" t="n"/>
      <c r="GU27" s="0" t="n"/>
      <c r="GV27" s="0" t="n"/>
      <c r="GW27" s="0" t="n"/>
      <c r="GX27" s="0" t="n"/>
      <c r="GY27" s="0" t="n"/>
      <c r="GZ27" s="0" t="n"/>
      <c r="HA27" s="0" t="n"/>
      <c r="HB27" s="0" t="n"/>
      <c r="HC27" s="0" t="n"/>
      <c r="HD27" s="0" t="n"/>
      <c r="HE27" s="0" t="n"/>
      <c r="HF27" s="0" t="n"/>
      <c r="HG27" s="0" t="n"/>
      <c r="HH27" s="0" t="n"/>
      <c r="HI27" s="0" t="n"/>
      <c r="HJ27" s="0" t="n"/>
      <c r="HK27" s="0" t="n"/>
      <c r="HL27" s="0" t="n"/>
      <c r="HM27" s="0" t="n"/>
      <c r="HN27" s="0" t="n"/>
      <c r="HO27" s="0" t="n"/>
      <c r="HP27" s="0" t="n"/>
      <c r="HQ27" s="0" t="n"/>
      <c r="HR27" s="0" t="n"/>
      <c r="HS27" s="0" t="n"/>
      <c r="HT27" s="0" t="n"/>
      <c r="HU27" s="0" t="n"/>
      <c r="HV27" s="0" t="n"/>
      <c r="HW27" s="0" t="n"/>
      <c r="HX27" s="0" t="n"/>
      <c r="HY27" s="0" t="n"/>
      <c r="HZ27" s="0" t="n"/>
      <c r="IA27" s="0" t="n"/>
      <c r="IB27" s="0" t="n"/>
      <c r="IC27" s="0" t="n"/>
      <c r="ID27" s="0" t="n"/>
      <c r="IE27" s="0" t="n"/>
      <c r="IF27" s="0" t="n"/>
      <c r="IG27" s="0" t="n"/>
      <c r="IH27" s="0" t="n"/>
      <c r="II27" s="0" t="n"/>
      <c r="IJ27" s="0" t="n"/>
      <c r="IK27" s="0" t="n"/>
      <c r="IL27" s="0" t="n"/>
      <c r="IM27" s="0" t="n"/>
      <c r="IN27" s="0" t="n"/>
      <c r="IO27" s="0" t="n"/>
      <c r="IP27" s="0" t="n"/>
      <c r="IQ27" s="0" t="n"/>
      <c r="IR27" s="0" t="n"/>
      <c r="IS27" s="0" t="n"/>
      <c r="IT27" s="0" t="n"/>
      <c r="IU27" s="0" t="n"/>
      <c r="IV27" s="0" t="n"/>
      <c r="IW27" s="0" t="n"/>
      <c r="IX27" s="0" t="n"/>
      <c r="IY27" s="0" t="n"/>
      <c r="IZ27" s="0" t="n"/>
      <c r="JA27" s="0" t="n"/>
      <c r="JB27" s="0" t="n"/>
      <c r="JC27" s="0" t="n"/>
      <c r="JD27" s="0" t="n"/>
      <c r="JE27" s="0" t="n"/>
      <c r="JF27" s="0" t="n"/>
      <c r="JG27" s="0" t="n"/>
      <c r="JH27" s="0" t="n"/>
      <c r="JI27" s="0" t="n"/>
      <c r="JJ27" s="0" t="n"/>
      <c r="JK27" s="0" t="n"/>
      <c r="JL27" s="0" t="n"/>
      <c r="JM27" s="0" t="n"/>
      <c r="JN27" s="0" t="n"/>
      <c r="JO27" s="0" t="n"/>
      <c r="JP27" s="0" t="n"/>
      <c r="JQ27" s="0" t="n"/>
      <c r="JR27" s="0" t="n"/>
      <c r="JS27" s="0" t="n"/>
      <c r="JT27" s="0" t="n"/>
      <c r="JU27" s="0" t="n"/>
      <c r="JV27" s="0" t="n"/>
      <c r="JW27" s="0" t="n"/>
      <c r="JX27" s="0" t="n"/>
      <c r="JY27" s="0" t="n"/>
      <c r="JZ27" s="0" t="n"/>
      <c r="KA27" s="0" t="n"/>
      <c r="KB27" s="0" t="n"/>
      <c r="KC27" s="0" t="n"/>
      <c r="KD27" s="0" t="n"/>
      <c r="KE27" s="0" t="n"/>
      <c r="KF27" s="0" t="n"/>
      <c r="KG27" s="0" t="n"/>
      <c r="KH27" s="0" t="n"/>
      <c r="KI27" s="0" t="n"/>
      <c r="KJ27" s="0" t="n"/>
      <c r="KK27" s="0" t="n"/>
      <c r="KL27" s="0" t="n"/>
      <c r="KM27" s="0" t="n"/>
      <c r="KN27" s="0" t="n"/>
      <c r="KO27" s="0" t="n"/>
      <c r="KP27" s="0" t="n"/>
      <c r="KQ27" s="0" t="n"/>
      <c r="KR27" s="0" t="n"/>
      <c r="KS27" s="0" t="n"/>
      <c r="KT27" s="0" t="n"/>
      <c r="KU27" s="0" t="n"/>
      <c r="KV27" s="0" t="n"/>
      <c r="KW27" s="0" t="n"/>
      <c r="KX27" s="0" t="n"/>
      <c r="KY27" s="0" t="n"/>
      <c r="KZ27" s="0" t="n"/>
      <c r="LA27" s="0" t="n"/>
      <c r="LB27" s="0" t="n"/>
      <c r="LC27" s="0" t="n"/>
      <c r="LD27" s="0" t="n"/>
      <c r="LE27" s="0" t="n"/>
      <c r="LF27" s="0" t="n"/>
      <c r="LG27" s="0" t="n"/>
      <c r="LH27" s="0" t="n"/>
      <c r="LI27" s="0" t="n"/>
      <c r="LJ27" s="0" t="n"/>
      <c r="LK27" s="0" t="n"/>
      <c r="LL27" s="0" t="n"/>
      <c r="LM27" s="0" t="n"/>
      <c r="LN27" s="0" t="n"/>
      <c r="LO27" s="0" t="n"/>
      <c r="LP27" s="0" t="n"/>
      <c r="LQ27" s="0" t="n"/>
      <c r="LR27" s="0" t="n"/>
      <c r="LS27" s="0" t="n"/>
      <c r="LT27" s="0" t="n"/>
      <c r="LU27" s="0" t="n"/>
      <c r="LV27" s="0" t="n"/>
      <c r="LW27" s="0" t="n"/>
      <c r="LX27" s="0" t="n"/>
      <c r="LY27" s="0" t="n"/>
      <c r="LZ27" s="0" t="n"/>
      <c r="MA27" s="0" t="n"/>
      <c r="MB27" s="0" t="n"/>
      <c r="MC27" s="0" t="n"/>
      <c r="MD27" s="0" t="n"/>
      <c r="ME27" s="0" t="n"/>
      <c r="MF27" s="0" t="n"/>
      <c r="MG27" s="0" t="n"/>
      <c r="MH27" s="0" t="n"/>
      <c r="MI27" s="0" t="n"/>
      <c r="MJ27" s="0" t="n"/>
      <c r="MK27" s="0" t="n"/>
      <c r="ML27" s="0" t="n"/>
      <c r="MM27" s="0" t="n"/>
      <c r="MN27" s="0" t="n"/>
      <c r="MO27" s="0" t="n"/>
      <c r="MP27" s="0" t="n"/>
      <c r="MQ27" s="0" t="n"/>
      <c r="MR27" s="0" t="n"/>
      <c r="MS27" s="0" t="n"/>
      <c r="MT27" s="0" t="n"/>
      <c r="MU27" s="0" t="n"/>
      <c r="MV27" s="0" t="n"/>
      <c r="MW27" s="0" t="n"/>
      <c r="MX27" s="0" t="n"/>
      <c r="MY27" s="0" t="n"/>
      <c r="MZ27" s="0" t="n"/>
      <c r="NA27" s="0" t="n"/>
      <c r="NB27" s="0" t="n"/>
      <c r="NC27" s="0" t="n"/>
      <c r="ND27" s="0" t="n"/>
      <c r="NE27" s="0" t="n"/>
      <c r="NF27" s="0" t="n"/>
      <c r="NG27" s="0" t="n"/>
      <c r="NH27" s="0" t="n"/>
      <c r="NI27" s="0" t="n"/>
      <c r="NJ27" s="0" t="n"/>
      <c r="NK27" s="0" t="n"/>
      <c r="NL27" s="0" t="n"/>
      <c r="NM27" s="0" t="n"/>
      <c r="NN27" s="0" t="n"/>
      <c r="NO27" s="0" t="n"/>
      <c r="NP27" s="0" t="n"/>
      <c r="NQ27" s="0" t="n"/>
      <c r="NR27" s="0" t="n"/>
      <c r="NS27" s="0" t="n"/>
      <c r="NT27" s="0" t="n"/>
      <c r="NU27" s="0" t="n"/>
      <c r="NV27" s="0" t="n"/>
      <c r="NW27" s="0" t="n"/>
      <c r="NX27" s="0" t="n"/>
      <c r="NY27" s="0" t="n"/>
      <c r="NZ27" s="0" t="n"/>
      <c r="OA27" s="0" t="n"/>
      <c r="OB27" s="0" t="n"/>
      <c r="OC27" s="0" t="n"/>
      <c r="OD27" s="0" t="n"/>
      <c r="OE27" s="0" t="n"/>
      <c r="OF27" s="0" t="n"/>
      <c r="OG27" s="0" t="n"/>
      <c r="OH27" s="0" t="n"/>
      <c r="OI27" s="0" t="n"/>
      <c r="OJ27" s="0" t="n"/>
      <c r="OK27" s="0" t="n"/>
      <c r="OL27" s="0" t="n"/>
      <c r="OM27" s="0" t="n"/>
      <c r="ON27" s="0" t="n"/>
      <c r="OO27" s="0" t="n"/>
      <c r="OP27" s="0" t="n"/>
      <c r="OQ27" s="0" t="n"/>
      <c r="OR27" s="0" t="n"/>
      <c r="OS27" s="0" t="n"/>
      <c r="OT27" s="0" t="n"/>
      <c r="OU27" s="0" t="n"/>
      <c r="OV27" s="0" t="n"/>
      <c r="OW27" s="0" t="n"/>
      <c r="OX27" s="0" t="n"/>
      <c r="OY27" s="0" t="n"/>
      <c r="OZ27" s="0" t="n"/>
      <c r="PA27" s="0" t="n"/>
      <c r="PB27" s="0" t="n"/>
      <c r="PC27" s="0" t="n"/>
      <c r="PD27" s="0" t="n"/>
      <c r="PE27" s="0" t="n"/>
      <c r="PF27" s="0" t="n"/>
      <c r="PG27" s="0" t="n"/>
      <c r="PH27" s="0" t="n"/>
      <c r="PI27" s="0" t="n"/>
      <c r="PJ27" s="0" t="n"/>
      <c r="PK27" s="0" t="n"/>
      <c r="PL27" s="0" t="n"/>
      <c r="PM27" s="0" t="n"/>
      <c r="PN27" s="0" t="n"/>
      <c r="PO27" s="0" t="n"/>
      <c r="PP27" s="0" t="n"/>
      <c r="PQ27" s="0" t="n"/>
      <c r="PR27" s="0" t="n"/>
      <c r="PS27" s="0" t="n"/>
      <c r="PT27" s="0" t="n"/>
      <c r="PU27" s="0" t="n"/>
      <c r="PV27" s="0" t="n"/>
      <c r="PW27" s="0" t="n"/>
      <c r="PX27" s="0" t="n"/>
      <c r="PY27" s="0" t="n"/>
      <c r="PZ27" s="0" t="n"/>
      <c r="QA27" s="0" t="n"/>
      <c r="QB27" s="0" t="n"/>
      <c r="QC27" s="0" t="n"/>
      <c r="QD27" s="0" t="n"/>
      <c r="QE27" s="0" t="n"/>
      <c r="QF27" s="0" t="n"/>
      <c r="QG27" s="0" t="n"/>
      <c r="QH27" s="0" t="n"/>
      <c r="QI27" s="0" t="n"/>
      <c r="QJ27" s="0" t="n"/>
      <c r="QK27" s="0" t="n"/>
      <c r="QL27" s="0" t="n"/>
      <c r="QM27" s="0" t="n"/>
      <c r="QN27" s="0" t="n"/>
      <c r="QO27" s="0" t="n"/>
      <c r="QP27" s="0" t="n"/>
      <c r="QQ27" s="0" t="n"/>
      <c r="QR27" s="0" t="n"/>
      <c r="QS27" s="0" t="n"/>
      <c r="QT27" s="0" t="n"/>
      <c r="QU27" s="0" t="n"/>
      <c r="QV27" s="0" t="n"/>
      <c r="QW27" s="0" t="n"/>
      <c r="QX27" s="0" t="n"/>
      <c r="QY27" s="0" t="n"/>
      <c r="QZ27" s="0" t="n"/>
      <c r="RA27" s="0" t="n"/>
      <c r="RB27" s="0" t="n"/>
      <c r="RC27" s="0" t="n"/>
      <c r="RD27" s="0" t="n"/>
      <c r="RE27" s="0" t="n"/>
      <c r="RF27" s="0" t="n"/>
      <c r="RG27" s="0" t="n"/>
      <c r="RH27" s="0" t="n"/>
      <c r="RI27" s="0" t="n"/>
      <c r="RJ27" s="0" t="n"/>
      <c r="RK27" s="0" t="n"/>
      <c r="RL27" s="0" t="n"/>
      <c r="RM27" s="0" t="n"/>
      <c r="RN27" s="0" t="n"/>
      <c r="RO27" s="0" t="n"/>
      <c r="RP27" s="0" t="n"/>
      <c r="RQ27" s="0" t="n"/>
      <c r="RR27" s="0" t="n"/>
      <c r="RS27" s="0" t="n"/>
      <c r="RT27" s="0" t="n"/>
      <c r="RU27" s="0" t="n"/>
      <c r="RV27" s="0" t="n"/>
      <c r="RW27" s="0" t="n"/>
      <c r="RX27" s="0" t="n"/>
      <c r="RY27" s="0" t="n"/>
      <c r="RZ27" s="0" t="n"/>
      <c r="SA27" s="0" t="n"/>
      <c r="SB27" s="0" t="n"/>
      <c r="SC27" s="0" t="n"/>
      <c r="SD27" s="0" t="n"/>
      <c r="SE27" s="0" t="n"/>
      <c r="SF27" s="0" t="n"/>
      <c r="SG27" s="0" t="n"/>
      <c r="SH27" s="0" t="n"/>
      <c r="SI27" s="0" t="n"/>
      <c r="SJ27" s="0" t="n"/>
      <c r="SK27" s="0" t="n"/>
      <c r="SL27" s="0" t="n"/>
      <c r="SM27" s="0" t="n"/>
      <c r="SN27" s="0" t="n"/>
      <c r="SO27" s="0" t="n"/>
      <c r="SP27" s="0" t="n"/>
      <c r="SQ27" s="0" t="n"/>
      <c r="SR27" s="0" t="n"/>
      <c r="SS27" s="0" t="n"/>
      <c r="ST27" s="0" t="n"/>
      <c r="SU27" s="0" t="n"/>
      <c r="SV27" s="0" t="n"/>
      <c r="SW27" s="0" t="n"/>
      <c r="SX27" s="0" t="n"/>
      <c r="SY27" s="0" t="n"/>
      <c r="SZ27" s="0" t="n"/>
      <c r="TA27" s="0" t="n"/>
      <c r="TB27" s="0" t="n"/>
      <c r="TC27" s="0" t="n"/>
      <c r="TD27" s="0" t="n"/>
      <c r="TE27" s="0" t="n"/>
      <c r="TF27" s="0" t="n"/>
      <c r="TG27" s="0" t="n"/>
      <c r="TH27" s="0" t="n"/>
      <c r="TI27" s="0" t="n"/>
      <c r="TJ27" s="0" t="n"/>
      <c r="TK27" s="0" t="n"/>
      <c r="TL27" s="0" t="n"/>
      <c r="TM27" s="0" t="n"/>
      <c r="TN27" s="0" t="n"/>
      <c r="TO27" s="0" t="n"/>
      <c r="TP27" s="0" t="n"/>
      <c r="TQ27" s="0" t="n"/>
      <c r="TR27" s="0" t="n"/>
      <c r="TS27" s="0" t="n"/>
      <c r="TT27" s="0" t="n"/>
      <c r="TU27" s="0" t="n"/>
      <c r="TV27" s="0" t="n"/>
      <c r="TW27" s="0" t="n"/>
      <c r="TX27" s="0" t="n"/>
      <c r="TY27" s="0" t="n"/>
      <c r="TZ27" s="0" t="n"/>
      <c r="UA27" s="0" t="n"/>
      <c r="UB27" s="0" t="n"/>
      <c r="UC27" s="0" t="n"/>
      <c r="UD27" s="0" t="n"/>
      <c r="UE27" s="0" t="n"/>
      <c r="UF27" s="0" t="n"/>
      <c r="UG27" s="0" t="n"/>
      <c r="UH27" s="0" t="n"/>
      <c r="UI27" s="0" t="n"/>
      <c r="UJ27" s="0" t="n"/>
      <c r="UK27" s="0" t="n"/>
      <c r="UL27" s="0" t="n"/>
      <c r="UM27" s="0" t="n"/>
      <c r="UN27" s="0" t="n"/>
      <c r="UO27" s="0" t="n"/>
      <c r="UP27" s="0" t="n"/>
      <c r="UQ27" s="0" t="n"/>
      <c r="UR27" s="0" t="n"/>
      <c r="US27" s="0" t="n"/>
      <c r="UT27" s="0" t="n"/>
      <c r="UU27" s="0" t="n"/>
      <c r="UV27" s="0" t="n"/>
      <c r="UW27" s="0" t="n"/>
      <c r="UX27" s="0" t="n"/>
      <c r="UY27" s="0" t="n"/>
      <c r="UZ27" s="0" t="n"/>
      <c r="VA27" s="0" t="n"/>
      <c r="VB27" s="0" t="n"/>
      <c r="VC27" s="0" t="n"/>
      <c r="VD27" s="0" t="n"/>
      <c r="VE27" s="0" t="n"/>
      <c r="VF27" s="0" t="n"/>
      <c r="VG27" s="0" t="n"/>
      <c r="VH27" s="0" t="n"/>
      <c r="VI27" s="0" t="n"/>
      <c r="VJ27" s="0" t="n"/>
      <c r="VK27" s="0" t="n"/>
      <c r="VL27" s="0" t="n"/>
      <c r="VM27" s="0" t="n"/>
      <c r="VN27" s="0" t="n"/>
      <c r="VO27" s="0" t="n"/>
      <c r="VP27" s="0" t="n"/>
      <c r="VQ27" s="0" t="n"/>
      <c r="VR27" s="0" t="n"/>
      <c r="VS27" s="0" t="n"/>
      <c r="VT27" s="0" t="n"/>
      <c r="VU27" s="0" t="n"/>
      <c r="VV27" s="0" t="n"/>
      <c r="VW27" s="0" t="n"/>
      <c r="VX27" s="0" t="n"/>
      <c r="VY27" s="0" t="n"/>
      <c r="VZ27" s="0" t="n"/>
      <c r="WA27" s="0" t="n"/>
      <c r="WB27" s="0" t="n"/>
      <c r="WC27" s="0" t="n"/>
      <c r="WD27" s="0" t="n"/>
      <c r="WE27" s="0" t="n"/>
      <c r="WF27" s="0" t="n"/>
      <c r="WG27" s="0" t="n"/>
      <c r="WH27" s="0" t="n"/>
      <c r="WI27" s="0" t="n"/>
      <c r="WJ27" s="0" t="n"/>
      <c r="WK27" s="0" t="n"/>
      <c r="WL27" s="0" t="n"/>
      <c r="WM27" s="0" t="n"/>
      <c r="WN27" s="0" t="n"/>
      <c r="WO27" s="0" t="n"/>
      <c r="WP27" s="0" t="n"/>
      <c r="WQ27" s="0" t="n"/>
      <c r="WR27" s="0" t="n"/>
      <c r="WS27" s="0" t="n"/>
      <c r="WT27" s="0" t="n"/>
      <c r="WU27" s="0" t="n"/>
      <c r="WV27" s="0" t="n"/>
      <c r="WW27" s="0" t="n"/>
      <c r="WX27" s="0" t="n"/>
      <c r="WY27" s="0" t="n"/>
      <c r="WZ27" s="0" t="n"/>
      <c r="XA27" s="0" t="n"/>
      <c r="XB27" s="0" t="n"/>
      <c r="XC27" s="0" t="n"/>
      <c r="XD27" s="0" t="n"/>
      <c r="XE27" s="0" t="n"/>
      <c r="XF27" s="0" t="n"/>
      <c r="XG27" s="0" t="n"/>
      <c r="XH27" s="0" t="n"/>
      <c r="XI27" s="0" t="n"/>
      <c r="XJ27" s="0" t="n"/>
      <c r="XK27" s="0" t="n"/>
      <c r="XL27" s="0" t="n"/>
      <c r="XM27" s="0" t="n"/>
      <c r="XN27" s="0" t="n"/>
      <c r="XO27" s="0" t="n"/>
      <c r="XP27" s="0" t="n"/>
      <c r="XQ27" s="0" t="n"/>
      <c r="XR27" s="0" t="n"/>
      <c r="XS27" s="0" t="n"/>
      <c r="XT27" s="0" t="n"/>
      <c r="XU27" s="0" t="n"/>
      <c r="XV27" s="0" t="n"/>
      <c r="XW27" s="0" t="n"/>
      <c r="XX27" s="0" t="n"/>
      <c r="XY27" s="0" t="n"/>
      <c r="XZ27" s="0" t="n"/>
      <c r="YA27" s="0" t="n"/>
      <c r="YB27" s="0" t="n"/>
      <c r="YC27" s="0" t="n"/>
      <c r="YD27" s="0" t="n"/>
      <c r="YE27" s="0" t="n"/>
      <c r="YF27" s="0" t="n"/>
      <c r="YG27" s="0" t="n"/>
      <c r="YH27" s="0" t="n"/>
      <c r="YI27" s="0" t="n"/>
      <c r="YJ27" s="0" t="n"/>
      <c r="YK27" s="0" t="n"/>
      <c r="YL27" s="0" t="n"/>
      <c r="YM27" s="0" t="n"/>
      <c r="YN27" s="0" t="n"/>
      <c r="YO27" s="0" t="n"/>
      <c r="YP27" s="0" t="n"/>
      <c r="YQ27" s="0" t="n"/>
      <c r="YR27" s="0" t="n"/>
      <c r="YS27" s="0" t="n"/>
      <c r="YT27" s="0" t="n"/>
      <c r="YU27" s="0" t="n"/>
      <c r="YV27" s="0" t="n"/>
      <c r="YW27" s="0" t="n"/>
      <c r="YX27" s="0" t="n"/>
      <c r="YY27" s="0" t="n"/>
      <c r="YZ27" s="0" t="n"/>
      <c r="ZA27" s="0" t="n"/>
      <c r="ZB27" s="0" t="n"/>
      <c r="ZC27" s="0" t="n"/>
      <c r="ZD27" s="0" t="n"/>
      <c r="ZE27" s="0" t="n"/>
      <c r="ZF27" s="0" t="n"/>
      <c r="ZG27" s="0" t="n"/>
      <c r="ZH27" s="0" t="n"/>
      <c r="ZI27" s="0" t="n"/>
      <c r="ZJ27" s="0" t="n"/>
      <c r="ZK27" s="0" t="n"/>
      <c r="ZL27" s="0" t="n"/>
      <c r="ZM27" s="0" t="n"/>
      <c r="ZN27" s="0" t="n"/>
      <c r="ZO27" s="0" t="n"/>
      <c r="ZP27" s="0" t="n"/>
      <c r="ZQ27" s="0" t="n"/>
      <c r="ZR27" s="0" t="n"/>
      <c r="ZS27" s="0" t="n"/>
      <c r="ZT27" s="0" t="n"/>
      <c r="ZU27" s="0" t="n"/>
      <c r="ZV27" s="0" t="n"/>
      <c r="ZW27" s="0" t="n"/>
      <c r="ZX27" s="0" t="n"/>
      <c r="ZY27" s="0" t="n"/>
      <c r="ZZ27" s="0" t="n"/>
      <c r="AAA27" s="0" t="n"/>
      <c r="AAB27" s="0" t="n"/>
      <c r="AAC27" s="0" t="n"/>
      <c r="AAD27" s="0" t="n"/>
      <c r="AAE27" s="0" t="n"/>
      <c r="AAF27" s="0" t="n"/>
      <c r="AAG27" s="0" t="n"/>
      <c r="AAH27" s="0" t="n"/>
      <c r="AAI27" s="0" t="n"/>
      <c r="AAJ27" s="0" t="n"/>
      <c r="AAK27" s="0" t="n"/>
      <c r="AAL27" s="0" t="n"/>
      <c r="AAM27" s="0" t="n"/>
      <c r="AAN27" s="0" t="n"/>
      <c r="AAO27" s="0" t="n"/>
      <c r="AAP27" s="0" t="n"/>
      <c r="AAQ27" s="0" t="n"/>
      <c r="AAR27" s="0" t="n"/>
      <c r="AAS27" s="0" t="n"/>
      <c r="AAT27" s="0" t="n"/>
      <c r="AAU27" s="0" t="n"/>
      <c r="AAV27" s="0" t="n"/>
      <c r="AAW27" s="0" t="n"/>
      <c r="AAX27" s="0" t="n"/>
      <c r="AAY27" s="0" t="n"/>
      <c r="AAZ27" s="0" t="n"/>
      <c r="ABA27" s="0" t="n"/>
      <c r="ABB27" s="0" t="n"/>
      <c r="ABC27" s="0" t="n"/>
      <c r="ABD27" s="0" t="n"/>
      <c r="ABE27" s="0" t="n"/>
      <c r="ABF27" s="0" t="n"/>
      <c r="ABG27" s="0" t="n"/>
      <c r="ABH27" s="0" t="n"/>
      <c r="ABI27" s="0" t="n"/>
      <c r="ABJ27" s="0" t="n"/>
      <c r="ABK27" s="0" t="n"/>
      <c r="ABL27" s="0" t="n"/>
      <c r="ABM27" s="0" t="n"/>
      <c r="ABN27" s="0" t="n"/>
      <c r="ABO27" s="0" t="n"/>
      <c r="ABP27" s="0" t="n"/>
      <c r="ABQ27" s="0" t="n"/>
      <c r="ABR27" s="0" t="n"/>
      <c r="ABS27" s="0" t="n"/>
      <c r="ABT27" s="0" t="n"/>
      <c r="ABU27" s="0" t="n"/>
      <c r="ABV27" s="0" t="n"/>
      <c r="ABW27" s="0" t="n"/>
      <c r="ABX27" s="0" t="n"/>
      <c r="ABY27" s="0" t="n"/>
      <c r="ABZ27" s="0" t="n"/>
      <c r="ACA27" s="0" t="n"/>
      <c r="ACB27" s="0" t="n"/>
      <c r="ACC27" s="0" t="n"/>
      <c r="ACD27" s="0" t="n"/>
      <c r="ACE27" s="0" t="n"/>
      <c r="ACF27" s="0" t="n"/>
      <c r="ACG27" s="0" t="n"/>
      <c r="ACH27" s="0" t="n"/>
      <c r="ACI27" s="0" t="n"/>
      <c r="ACJ27" s="0" t="n"/>
      <c r="ACK27" s="0" t="n"/>
      <c r="ACL27" s="0" t="n"/>
      <c r="ACM27" s="0" t="n"/>
      <c r="ACN27" s="0" t="n"/>
      <c r="ACO27" s="0" t="n"/>
      <c r="ACP27" s="0" t="n"/>
      <c r="ACQ27" s="0" t="n"/>
      <c r="ACR27" s="0" t="n"/>
      <c r="ACS27" s="0" t="n"/>
      <c r="ACT27" s="0" t="n"/>
      <c r="ACU27" s="0" t="n"/>
      <c r="ACV27" s="0" t="n"/>
      <c r="ACW27" s="0" t="n"/>
      <c r="ACX27" s="0" t="n"/>
      <c r="ACY27" s="0" t="n"/>
      <c r="ACZ27" s="0" t="n"/>
      <c r="ADA27" s="0" t="n"/>
      <c r="ADB27" s="0" t="n"/>
      <c r="ADC27" s="0" t="n"/>
      <c r="ADD27" s="0" t="n"/>
      <c r="ADE27" s="0" t="n"/>
      <c r="ADF27" s="0" t="n"/>
      <c r="ADG27" s="0" t="n"/>
      <c r="ADH27" s="0" t="n"/>
      <c r="ADI27" s="0" t="n"/>
      <c r="ADJ27" s="0" t="n"/>
      <c r="ADK27" s="0" t="n"/>
      <c r="ADL27" s="0" t="n"/>
      <c r="ADM27" s="0" t="n"/>
      <c r="ADN27" s="0" t="n"/>
      <c r="ADO27" s="0" t="n"/>
      <c r="ADP27" s="0" t="n"/>
      <c r="ADQ27" s="0" t="n"/>
      <c r="ADR27" s="0" t="n"/>
      <c r="ADS27" s="0" t="n"/>
      <c r="ADT27" s="0" t="n"/>
      <c r="ADU27" s="0" t="n"/>
      <c r="ADV27" s="0" t="n"/>
      <c r="ADW27" s="0" t="n"/>
      <c r="ADX27" s="0" t="n"/>
      <c r="ADY27" s="0" t="n"/>
      <c r="ADZ27" s="0" t="n"/>
      <c r="AEA27" s="0" t="n"/>
      <c r="AEB27" s="0" t="n"/>
      <c r="AEC27" s="0" t="n"/>
      <c r="AED27" s="0" t="n"/>
      <c r="AEE27" s="0" t="n"/>
      <c r="AEF27" s="0" t="n"/>
      <c r="AEG27" s="0" t="n"/>
      <c r="AEH27" s="0" t="n"/>
      <c r="AEI27" s="0" t="n"/>
      <c r="AEJ27" s="0" t="n"/>
      <c r="AEK27" s="0" t="n"/>
      <c r="AEL27" s="0" t="n"/>
      <c r="AEM27" s="0" t="n"/>
      <c r="AEN27" s="0" t="n"/>
      <c r="AEO27" s="0" t="n"/>
      <c r="AEP27" s="0" t="n"/>
      <c r="AEQ27" s="0" t="n"/>
      <c r="AER27" s="0" t="n"/>
      <c r="AES27" s="0" t="n"/>
      <c r="AET27" s="0" t="n"/>
      <c r="AEU27" s="0" t="n"/>
      <c r="AEV27" s="0" t="n"/>
      <c r="AEW27" s="0" t="n"/>
      <c r="AEX27" s="0" t="n"/>
      <c r="AEY27" s="0" t="n"/>
      <c r="AEZ27" s="0" t="n"/>
      <c r="AFA27" s="0" t="n"/>
      <c r="AFB27" s="0" t="n"/>
      <c r="AFC27" s="0" t="n"/>
      <c r="AFD27" s="0" t="n"/>
      <c r="AFE27" s="0" t="n"/>
      <c r="AFF27" s="0" t="n"/>
      <c r="AFG27" s="0" t="n"/>
      <c r="AFH27" s="0" t="n"/>
      <c r="AFI27" s="0" t="n"/>
      <c r="AFJ27" s="0" t="n"/>
      <c r="AFK27" s="0" t="n"/>
      <c r="AFL27" s="0" t="n"/>
      <c r="AFM27" s="0" t="n"/>
      <c r="AFN27" s="0" t="n"/>
      <c r="AFO27" s="0" t="n"/>
      <c r="AFP27" s="0" t="n"/>
      <c r="AFQ27" s="0" t="n"/>
      <c r="AFR27" s="0" t="n"/>
      <c r="AFS27" s="0" t="n"/>
      <c r="AFT27" s="0" t="n"/>
      <c r="AFU27" s="0" t="n"/>
      <c r="AFV27" s="0" t="n"/>
      <c r="AFW27" s="0" t="n"/>
      <c r="AFX27" s="0" t="n"/>
      <c r="AFY27" s="0" t="n"/>
      <c r="AFZ27" s="0" t="n"/>
      <c r="AGA27" s="0" t="n"/>
      <c r="AGB27" s="0" t="n"/>
      <c r="AGC27" s="0" t="n"/>
      <c r="AGD27" s="0" t="n"/>
      <c r="AGE27" s="0" t="n"/>
      <c r="AGF27" s="0" t="n"/>
      <c r="AGG27" s="0" t="n"/>
      <c r="AGH27" s="0" t="n"/>
      <c r="AGI27" s="0" t="n"/>
      <c r="AGJ27" s="0" t="n"/>
      <c r="AGK27" s="0" t="n"/>
      <c r="AGL27" s="0" t="n"/>
      <c r="AGM27" s="0" t="n"/>
      <c r="AGN27" s="0" t="n"/>
      <c r="AGO27" s="0" t="n"/>
      <c r="AGP27" s="0" t="n"/>
      <c r="AGQ27" s="0" t="n"/>
      <c r="AGR27" s="0" t="n"/>
      <c r="AGS27" s="0" t="n"/>
      <c r="AGT27" s="0" t="n"/>
      <c r="AGU27" s="0" t="n"/>
      <c r="AGV27" s="0" t="n"/>
      <c r="AGW27" s="0" t="n"/>
      <c r="AGX27" s="0" t="n"/>
      <c r="AGY27" s="0" t="n"/>
      <c r="AGZ27" s="0" t="n"/>
      <c r="AHA27" s="0" t="n"/>
      <c r="AHB27" s="0" t="n"/>
      <c r="AHC27" s="0" t="n"/>
      <c r="AHD27" s="0" t="n"/>
      <c r="AHE27" s="0" t="n"/>
      <c r="AHF27" s="0" t="n"/>
      <c r="AHG27" s="0" t="n"/>
      <c r="AHH27" s="0" t="n"/>
      <c r="AHI27" s="0" t="n"/>
      <c r="AHJ27" s="0" t="n"/>
      <c r="AHK27" s="0" t="n"/>
      <c r="AHL27" s="0" t="n"/>
      <c r="AHM27" s="0" t="n"/>
      <c r="AHN27" s="0" t="n"/>
      <c r="AHO27" s="0" t="n"/>
      <c r="AHP27" s="0" t="n"/>
      <c r="AHQ27" s="0" t="n"/>
      <c r="AHR27" s="0" t="n"/>
      <c r="AHS27" s="0" t="n"/>
      <c r="AHT27" s="0" t="n"/>
      <c r="AHU27" s="0" t="n"/>
      <c r="AHV27" s="0" t="n"/>
      <c r="AHW27" s="0" t="n"/>
      <c r="AHX27" s="0" t="n"/>
      <c r="AHY27" s="0" t="n"/>
      <c r="AHZ27" s="0" t="n"/>
      <c r="AIA27" s="0" t="n"/>
      <c r="AIB27" s="0" t="n"/>
      <c r="AIC27" s="0" t="n"/>
      <c r="AID27" s="0" t="n"/>
      <c r="AIE27" s="0" t="n"/>
      <c r="AIF27" s="0" t="n"/>
      <c r="AIG27" s="0" t="n"/>
      <c r="AIH27" s="0" t="n"/>
      <c r="AII27" s="0" t="n"/>
      <c r="AIJ27" s="0" t="n"/>
      <c r="AIK27" s="0" t="n"/>
      <c r="AIL27" s="0" t="n"/>
      <c r="AIM27" s="0" t="n"/>
      <c r="AIN27" s="0" t="n"/>
      <c r="AIO27" s="0" t="n"/>
      <c r="AIP27" s="0" t="n"/>
      <c r="AIQ27" s="0" t="n"/>
      <c r="AIR27" s="0" t="n"/>
      <c r="AIS27" s="0" t="n"/>
      <c r="AIT27" s="0" t="n"/>
      <c r="AIU27" s="0" t="n"/>
      <c r="AIV27" s="0" t="n"/>
      <c r="AIW27" s="0" t="n"/>
      <c r="AIX27" s="0" t="n"/>
      <c r="AIY27" s="0" t="n"/>
      <c r="AIZ27" s="0" t="n"/>
      <c r="AJA27" s="0" t="n"/>
      <c r="AJB27" s="0" t="n"/>
      <c r="AJC27" s="0" t="n"/>
      <c r="AJD27" s="0" t="n"/>
      <c r="AJE27" s="0" t="n"/>
      <c r="AJF27" s="0" t="n"/>
      <c r="AJG27" s="0" t="n"/>
      <c r="AJH27" s="0" t="n"/>
      <c r="AJI27" s="0" t="n"/>
      <c r="AJJ27" s="0" t="n"/>
      <c r="AJK27" s="0" t="n"/>
      <c r="AJL27" s="0" t="n"/>
      <c r="AJM27" s="0" t="n"/>
      <c r="AJN27" s="0" t="n"/>
      <c r="AJO27" s="0" t="n"/>
      <c r="AJP27" s="0" t="n"/>
      <c r="AJQ27" s="0" t="n"/>
      <c r="AJR27" s="0" t="n"/>
      <c r="AJS27" s="0" t="n"/>
      <c r="AJT27" s="0" t="n"/>
      <c r="AJU27" s="0" t="n"/>
      <c r="AJV27" s="0" t="n"/>
      <c r="AJW27" s="0" t="n"/>
      <c r="AJX27" s="0" t="n"/>
      <c r="AJY27" s="0" t="n"/>
      <c r="AJZ27" s="0" t="n"/>
      <c r="AKA27" s="0" t="n"/>
      <c r="AKB27" s="0" t="n"/>
      <c r="AKC27" s="0" t="n"/>
      <c r="AKD27" s="0" t="n"/>
      <c r="AKE27" s="0" t="n"/>
      <c r="AKF27" s="0" t="n"/>
      <c r="AKG27" s="0" t="n"/>
      <c r="AKH27" s="0" t="n"/>
      <c r="AKI27" s="0" t="n"/>
      <c r="AKJ27" s="0" t="n"/>
      <c r="AKK27" s="0" t="n"/>
      <c r="AKL27" s="0" t="n"/>
      <c r="AKM27" s="0" t="n"/>
      <c r="AKN27" s="0" t="n"/>
      <c r="AKO27" s="0" t="n"/>
      <c r="AKP27" s="0" t="n"/>
      <c r="AKQ27" s="0" t="n"/>
      <c r="AKR27" s="0" t="n"/>
      <c r="AKS27" s="0" t="n"/>
      <c r="AKT27" s="0" t="n"/>
      <c r="AKU27" s="0" t="n"/>
      <c r="AKV27" s="0" t="n"/>
      <c r="AKW27" s="0" t="n"/>
      <c r="AKX27" s="0" t="n"/>
      <c r="AKY27" s="0" t="n"/>
      <c r="AKZ27" s="0" t="n"/>
      <c r="ALA27" s="0" t="n"/>
      <c r="ALB27" s="0" t="n"/>
      <c r="ALC27" s="0" t="n"/>
      <c r="ALD27" s="0" t="n"/>
      <c r="ALE27" s="0" t="n"/>
      <c r="ALF27" s="0" t="n"/>
      <c r="ALG27" s="0" t="n"/>
      <c r="ALH27" s="0" t="n"/>
      <c r="ALI27" s="0" t="n"/>
      <c r="ALJ27" s="0" t="n"/>
      <c r="ALK27" s="0" t="n"/>
      <c r="ALL27" s="0" t="n"/>
      <c r="ALM27" s="0" t="n"/>
      <c r="ALN27" s="0" t="n"/>
      <c r="ALO27" s="0" t="n"/>
      <c r="ALP27" s="0" t="n"/>
      <c r="ALQ27" s="0" t="n"/>
      <c r="ALR27" s="0" t="n"/>
      <c r="ALS27" s="0" t="n"/>
      <c r="ALT27" s="0" t="n"/>
      <c r="ALU27" s="0" t="n"/>
      <c r="ALV27" s="0" t="n"/>
      <c r="ALW27" s="0" t="n"/>
      <c r="ALX27" s="0" t="n"/>
      <c r="ALY27" s="0" t="n"/>
      <c r="ALZ27" s="0" t="n"/>
      <c r="AMA27" s="0" t="n"/>
      <c r="AMB27" s="0" t="n"/>
      <c r="AMC27" s="0" t="n"/>
      <c r="AMD27" s="0" t="n"/>
      <c r="AME27" s="0" t="n"/>
      <c r="AMF27" s="0" t="n"/>
      <c r="AMG27" s="0" t="n"/>
      <c r="AMH27" s="0" t="n"/>
      <c r="AMI27" s="0" t="n"/>
      <c r="AMJ27" s="0" t="n"/>
      <c r="AMK27" s="0" t="n"/>
    </row>
    <row outlineLevel="0" r="28">
      <c r="A28" s="46" t="n"/>
      <c r="B28" s="46" t="n"/>
      <c r="C28" s="46" t="n"/>
      <c r="D28" s="46" t="n"/>
      <c r="F28" s="0" t="n"/>
      <c r="G28" s="0" t="n"/>
      <c r="H28" s="0" t="n"/>
      <c r="I28" s="0" t="n"/>
      <c r="J28" s="0" t="n"/>
      <c r="K28" s="0" t="n"/>
      <c r="L28" s="0" t="n"/>
      <c r="M28" s="0" t="n"/>
      <c r="N28" s="0" t="n"/>
      <c r="O28" s="0" t="n"/>
      <c r="P28" s="0" t="n"/>
      <c r="Q28" s="0" t="n"/>
      <c r="R28" s="0" t="n"/>
      <c r="S28" s="0" t="n"/>
      <c r="T28" s="0" t="n"/>
      <c r="U28" s="0" t="n"/>
      <c r="V28" s="0" t="n"/>
      <c r="W28" s="0" t="n"/>
      <c r="X28" s="0" t="n"/>
      <c r="Y28" s="0" t="n"/>
      <c r="Z28" s="0" t="n"/>
      <c r="AA28" s="0" t="n"/>
      <c r="AB28" s="0" t="n"/>
      <c r="AC28" s="0" t="n"/>
      <c r="AD28" s="0" t="n"/>
      <c r="AE28" s="0" t="n"/>
      <c r="AF28" s="0" t="n"/>
      <c r="AG28" s="0" t="n"/>
      <c r="AH28" s="0" t="n"/>
      <c r="AI28" s="0" t="n"/>
      <c r="AJ28" s="0" t="n"/>
      <c r="AK28" s="0" t="n"/>
      <c r="AL28" s="0" t="n"/>
      <c r="AM28" s="0" t="n"/>
      <c r="AN28" s="0" t="n"/>
      <c r="AO28" s="0" t="n"/>
      <c r="AP28" s="0" t="n"/>
      <c r="AQ28" s="0" t="n"/>
      <c r="AR28" s="0" t="n"/>
      <c r="AS28" s="0" t="n"/>
      <c r="AT28" s="0" t="n"/>
      <c r="AU28" s="0" t="n"/>
      <c r="AV28" s="0" t="n"/>
      <c r="AW28" s="0" t="n"/>
      <c r="AX28" s="0" t="n"/>
      <c r="AY28" s="0" t="n"/>
      <c r="AZ28" s="0" t="n"/>
      <c r="BA28" s="0" t="n"/>
      <c r="BB28" s="0" t="n"/>
      <c r="BC28" s="0" t="n"/>
      <c r="BD28" s="0" t="n"/>
      <c r="BE28" s="0" t="n"/>
      <c r="BF28" s="0" t="n"/>
      <c r="BG28" s="0" t="n"/>
      <c r="BH28" s="0" t="n"/>
      <c r="BI28" s="0" t="n"/>
      <c r="BJ28" s="0" t="n"/>
      <c r="BK28" s="0" t="n"/>
      <c r="BL28" s="0" t="n"/>
      <c r="BM28" s="0" t="n"/>
      <c r="BN28" s="0" t="n"/>
      <c r="BO28" s="0" t="n"/>
      <c r="BP28" s="0" t="n"/>
      <c r="BQ28" s="0" t="n"/>
      <c r="BR28" s="0" t="n"/>
      <c r="BS28" s="0" t="n"/>
      <c r="BT28" s="0" t="n"/>
      <c r="BU28" s="0" t="n"/>
      <c r="BV28" s="0" t="n"/>
      <c r="BW28" s="0" t="n"/>
      <c r="BX28" s="0" t="n"/>
      <c r="BY28" s="0" t="n"/>
      <c r="BZ28" s="0" t="n"/>
      <c r="CA28" s="0" t="n"/>
      <c r="CB28" s="0" t="n"/>
      <c r="CC28" s="0" t="n"/>
      <c r="CD28" s="0" t="n"/>
      <c r="CE28" s="0" t="n"/>
      <c r="CF28" s="0" t="n"/>
      <c r="CG28" s="0" t="n"/>
      <c r="CH28" s="0" t="n"/>
      <c r="CI28" s="0" t="n"/>
      <c r="CJ28" s="0" t="n"/>
      <c r="CK28" s="0" t="n"/>
      <c r="CL28" s="0" t="n"/>
      <c r="CM28" s="0" t="n"/>
      <c r="CN28" s="0" t="n"/>
      <c r="CO28" s="0" t="n"/>
      <c r="CP28" s="0" t="n"/>
      <c r="CQ28" s="0" t="n"/>
      <c r="CR28" s="0" t="n"/>
      <c r="CS28" s="0" t="n"/>
      <c r="CT28" s="0" t="n"/>
      <c r="CU28" s="0" t="n"/>
      <c r="CV28" s="0" t="n"/>
      <c r="CW28" s="0" t="n"/>
      <c r="CX28" s="0" t="n"/>
      <c r="CY28" s="0" t="n"/>
      <c r="CZ28" s="0" t="n"/>
      <c r="DA28" s="0" t="n"/>
      <c r="DB28" s="0" t="n"/>
      <c r="DC28" s="0" t="n"/>
      <c r="DD28" s="0" t="n"/>
      <c r="DE28" s="0" t="n"/>
      <c r="DF28" s="0" t="n"/>
      <c r="DG28" s="0" t="n"/>
      <c r="DH28" s="0" t="n"/>
      <c r="DI28" s="0" t="n"/>
      <c r="DJ28" s="0" t="n"/>
      <c r="DK28" s="0" t="n"/>
      <c r="DL28" s="0" t="n"/>
      <c r="DM28" s="0" t="n"/>
      <c r="DN28" s="0" t="n"/>
      <c r="DO28" s="0" t="n"/>
      <c r="DP28" s="0" t="n"/>
      <c r="DQ28" s="0" t="n"/>
      <c r="DR28" s="0" t="n"/>
      <c r="DS28" s="0" t="n"/>
      <c r="DT28" s="0" t="n"/>
      <c r="DU28" s="0" t="n"/>
      <c r="DV28" s="0" t="n"/>
      <c r="DW28" s="0" t="n"/>
      <c r="DX28" s="0" t="n"/>
      <c r="DY28" s="0" t="n"/>
      <c r="DZ28" s="0" t="n"/>
      <c r="EA28" s="0" t="n"/>
      <c r="EB28" s="0" t="n"/>
      <c r="EC28" s="0" t="n"/>
      <c r="ED28" s="0" t="n"/>
      <c r="EE28" s="0" t="n"/>
      <c r="EF28" s="0" t="n"/>
      <c r="EG28" s="0" t="n"/>
      <c r="EH28" s="0" t="n"/>
      <c r="EI28" s="0" t="n"/>
      <c r="EJ28" s="0" t="n"/>
      <c r="EK28" s="0" t="n"/>
      <c r="EL28" s="0" t="n"/>
      <c r="EM28" s="0" t="n"/>
      <c r="EN28" s="0" t="n"/>
      <c r="EO28" s="0" t="n"/>
      <c r="EP28" s="0" t="n"/>
      <c r="EQ28" s="0" t="n"/>
      <c r="ER28" s="0" t="n"/>
      <c r="ES28" s="0" t="n"/>
      <c r="ET28" s="0" t="n"/>
      <c r="EU28" s="0" t="n"/>
      <c r="EV28" s="0" t="n"/>
      <c r="EW28" s="0" t="n"/>
      <c r="EX28" s="0" t="n"/>
      <c r="EY28" s="0" t="n"/>
      <c r="EZ28" s="0" t="n"/>
      <c r="FA28" s="0" t="n"/>
      <c r="FB28" s="0" t="n"/>
      <c r="FC28" s="0" t="n"/>
      <c r="FD28" s="0" t="n"/>
      <c r="FE28" s="0" t="n"/>
      <c r="FF28" s="0" t="n"/>
      <c r="FG28" s="0" t="n"/>
      <c r="FH28" s="0" t="n"/>
      <c r="FI28" s="0" t="n"/>
      <c r="FJ28" s="0" t="n"/>
      <c r="FK28" s="0" t="n"/>
      <c r="FL28" s="0" t="n"/>
      <c r="FM28" s="0" t="n"/>
      <c r="FN28" s="0" t="n"/>
      <c r="FO28" s="0" t="n"/>
      <c r="FP28" s="0" t="n"/>
      <c r="FQ28" s="0" t="n"/>
      <c r="FR28" s="0" t="n"/>
      <c r="FS28" s="0" t="n"/>
      <c r="FT28" s="0" t="n"/>
      <c r="FU28" s="0" t="n"/>
      <c r="FV28" s="0" t="n"/>
      <c r="FW28" s="0" t="n"/>
      <c r="FX28" s="0" t="n"/>
      <c r="FY28" s="0" t="n"/>
      <c r="FZ28" s="0" t="n"/>
      <c r="GA28" s="0" t="n"/>
      <c r="GB28" s="0" t="n"/>
      <c r="GC28" s="0" t="n"/>
      <c r="GD28" s="0" t="n"/>
      <c r="GE28" s="0" t="n"/>
      <c r="GF28" s="0" t="n"/>
      <c r="GG28" s="0" t="n"/>
      <c r="GH28" s="0" t="n"/>
      <c r="GI28" s="0" t="n"/>
      <c r="GJ28" s="0" t="n"/>
      <c r="GK28" s="0" t="n"/>
      <c r="GL28" s="0" t="n"/>
      <c r="GM28" s="0" t="n"/>
      <c r="GN28" s="0" t="n"/>
      <c r="GO28" s="0" t="n"/>
      <c r="GP28" s="0" t="n"/>
      <c r="GQ28" s="0" t="n"/>
      <c r="GR28" s="0" t="n"/>
      <c r="GS28" s="0" t="n"/>
      <c r="GT28" s="0" t="n"/>
      <c r="GU28" s="0" t="n"/>
      <c r="GV28" s="0" t="n"/>
      <c r="GW28" s="0" t="n"/>
      <c r="GX28" s="0" t="n"/>
      <c r="GY28" s="0" t="n"/>
      <c r="GZ28" s="0" t="n"/>
      <c r="HA28" s="0" t="n"/>
      <c r="HB28" s="0" t="n"/>
      <c r="HC28" s="0" t="n"/>
      <c r="HD28" s="0" t="n"/>
      <c r="HE28" s="0" t="n"/>
      <c r="HF28" s="0" t="n"/>
      <c r="HG28" s="0" t="n"/>
      <c r="HH28" s="0" t="n"/>
      <c r="HI28" s="0" t="n"/>
      <c r="HJ28" s="0" t="n"/>
      <c r="HK28" s="0" t="n"/>
      <c r="HL28" s="0" t="n"/>
      <c r="HM28" s="0" t="n"/>
      <c r="HN28" s="0" t="n"/>
      <c r="HO28" s="0" t="n"/>
      <c r="HP28" s="0" t="n"/>
      <c r="HQ28" s="0" t="n"/>
      <c r="HR28" s="0" t="n"/>
      <c r="HS28" s="0" t="n"/>
      <c r="HT28" s="0" t="n"/>
      <c r="HU28" s="0" t="n"/>
      <c r="HV28" s="0" t="n"/>
      <c r="HW28" s="0" t="n"/>
      <c r="HX28" s="0" t="n"/>
      <c r="HY28" s="0" t="n"/>
      <c r="HZ28" s="0" t="n"/>
      <c r="IA28" s="0" t="n"/>
      <c r="IB28" s="0" t="n"/>
      <c r="IC28" s="0" t="n"/>
      <c r="ID28" s="0" t="n"/>
      <c r="IE28" s="0" t="n"/>
      <c r="IF28" s="0" t="n"/>
      <c r="IG28" s="0" t="n"/>
      <c r="IH28" s="0" t="n"/>
      <c r="II28" s="0" t="n"/>
      <c r="IJ28" s="0" t="n"/>
      <c r="IK28" s="0" t="n"/>
      <c r="IL28" s="0" t="n"/>
      <c r="IM28" s="0" t="n"/>
      <c r="IN28" s="0" t="n"/>
      <c r="IO28" s="0" t="n"/>
      <c r="IP28" s="0" t="n"/>
      <c r="IQ28" s="0" t="n"/>
      <c r="IR28" s="0" t="n"/>
      <c r="IS28" s="0" t="n"/>
      <c r="IT28" s="0" t="n"/>
      <c r="IU28" s="0" t="n"/>
      <c r="IV28" s="0" t="n"/>
      <c r="IW28" s="0" t="n"/>
      <c r="IX28" s="0" t="n"/>
      <c r="IY28" s="0" t="n"/>
      <c r="IZ28" s="0" t="n"/>
      <c r="JA28" s="0" t="n"/>
      <c r="JB28" s="0" t="n"/>
      <c r="JC28" s="0" t="n"/>
      <c r="JD28" s="0" t="n"/>
      <c r="JE28" s="0" t="n"/>
      <c r="JF28" s="0" t="n"/>
      <c r="JG28" s="0" t="n"/>
      <c r="JH28" s="0" t="n"/>
      <c r="JI28" s="0" t="n"/>
      <c r="JJ28" s="0" t="n"/>
      <c r="JK28" s="0" t="n"/>
      <c r="JL28" s="0" t="n"/>
      <c r="JM28" s="0" t="n"/>
      <c r="JN28" s="0" t="n"/>
      <c r="JO28" s="0" t="n"/>
      <c r="JP28" s="0" t="n"/>
      <c r="JQ28" s="0" t="n"/>
      <c r="JR28" s="0" t="n"/>
      <c r="JS28" s="0" t="n"/>
      <c r="JT28" s="0" t="n"/>
      <c r="JU28" s="0" t="n"/>
      <c r="JV28" s="0" t="n"/>
      <c r="JW28" s="0" t="n"/>
      <c r="JX28" s="0" t="n"/>
      <c r="JY28" s="0" t="n"/>
      <c r="JZ28" s="0" t="n"/>
      <c r="KA28" s="0" t="n"/>
      <c r="KB28" s="0" t="n"/>
      <c r="KC28" s="0" t="n"/>
      <c r="KD28" s="0" t="n"/>
      <c r="KE28" s="0" t="n"/>
      <c r="KF28" s="0" t="n"/>
      <c r="KG28" s="0" t="n"/>
      <c r="KH28" s="0" t="n"/>
      <c r="KI28" s="0" t="n"/>
      <c r="KJ28" s="0" t="n"/>
      <c r="KK28" s="0" t="n"/>
      <c r="KL28" s="0" t="n"/>
      <c r="KM28" s="0" t="n"/>
      <c r="KN28" s="0" t="n"/>
      <c r="KO28" s="0" t="n"/>
      <c r="KP28" s="0" t="n"/>
      <c r="KQ28" s="0" t="n"/>
      <c r="KR28" s="0" t="n"/>
      <c r="KS28" s="0" t="n"/>
      <c r="KT28" s="0" t="n"/>
      <c r="KU28" s="0" t="n"/>
      <c r="KV28" s="0" t="n"/>
      <c r="KW28" s="0" t="n"/>
      <c r="KX28" s="0" t="n"/>
      <c r="KY28" s="0" t="n"/>
      <c r="KZ28" s="0" t="n"/>
      <c r="LA28" s="0" t="n"/>
      <c r="LB28" s="0" t="n"/>
      <c r="LC28" s="0" t="n"/>
      <c r="LD28" s="0" t="n"/>
      <c r="LE28" s="0" t="n"/>
      <c r="LF28" s="0" t="n"/>
      <c r="LG28" s="0" t="n"/>
      <c r="LH28" s="0" t="n"/>
      <c r="LI28" s="0" t="n"/>
      <c r="LJ28" s="0" t="n"/>
      <c r="LK28" s="0" t="n"/>
      <c r="LL28" s="0" t="n"/>
      <c r="LM28" s="0" t="n"/>
      <c r="LN28" s="0" t="n"/>
      <c r="LO28" s="0" t="n"/>
      <c r="LP28" s="0" t="n"/>
      <c r="LQ28" s="0" t="n"/>
      <c r="LR28" s="0" t="n"/>
      <c r="LS28" s="0" t="n"/>
      <c r="LT28" s="0" t="n"/>
      <c r="LU28" s="0" t="n"/>
      <c r="LV28" s="0" t="n"/>
      <c r="LW28" s="0" t="n"/>
      <c r="LX28" s="0" t="n"/>
      <c r="LY28" s="0" t="n"/>
      <c r="LZ28" s="0" t="n"/>
      <c r="MA28" s="0" t="n"/>
      <c r="MB28" s="0" t="n"/>
      <c r="MC28" s="0" t="n"/>
      <c r="MD28" s="0" t="n"/>
      <c r="ME28" s="0" t="n"/>
      <c r="MF28" s="0" t="n"/>
      <c r="MG28" s="0" t="n"/>
      <c r="MH28" s="0" t="n"/>
      <c r="MI28" s="0" t="n"/>
      <c r="MJ28" s="0" t="n"/>
      <c r="MK28" s="0" t="n"/>
      <c r="ML28" s="0" t="n"/>
      <c r="MM28" s="0" t="n"/>
      <c r="MN28" s="0" t="n"/>
      <c r="MO28" s="0" t="n"/>
      <c r="MP28" s="0" t="n"/>
      <c r="MQ28" s="0" t="n"/>
      <c r="MR28" s="0" t="n"/>
      <c r="MS28" s="0" t="n"/>
      <c r="MT28" s="0" t="n"/>
      <c r="MU28" s="0" t="n"/>
      <c r="MV28" s="0" t="n"/>
      <c r="MW28" s="0" t="n"/>
      <c r="MX28" s="0" t="n"/>
      <c r="MY28" s="0" t="n"/>
      <c r="MZ28" s="0" t="n"/>
      <c r="NA28" s="0" t="n"/>
      <c r="NB28" s="0" t="n"/>
      <c r="NC28" s="0" t="n"/>
      <c r="ND28" s="0" t="n"/>
      <c r="NE28" s="0" t="n"/>
      <c r="NF28" s="0" t="n"/>
      <c r="NG28" s="0" t="n"/>
      <c r="NH28" s="0" t="n"/>
      <c r="NI28" s="0" t="n"/>
      <c r="NJ28" s="0" t="n"/>
      <c r="NK28" s="0" t="n"/>
      <c r="NL28" s="0" t="n"/>
      <c r="NM28" s="0" t="n"/>
      <c r="NN28" s="0" t="n"/>
      <c r="NO28" s="0" t="n"/>
      <c r="NP28" s="0" t="n"/>
      <c r="NQ28" s="0" t="n"/>
      <c r="NR28" s="0" t="n"/>
      <c r="NS28" s="0" t="n"/>
      <c r="NT28" s="0" t="n"/>
      <c r="NU28" s="0" t="n"/>
      <c r="NV28" s="0" t="n"/>
      <c r="NW28" s="0" t="n"/>
      <c r="NX28" s="0" t="n"/>
      <c r="NY28" s="0" t="n"/>
      <c r="NZ28" s="0" t="n"/>
      <c r="OA28" s="0" t="n"/>
      <c r="OB28" s="0" t="n"/>
      <c r="OC28" s="0" t="n"/>
      <c r="OD28" s="0" t="n"/>
      <c r="OE28" s="0" t="n"/>
      <c r="OF28" s="0" t="n"/>
      <c r="OG28" s="0" t="n"/>
      <c r="OH28" s="0" t="n"/>
      <c r="OI28" s="0" t="n"/>
      <c r="OJ28" s="0" t="n"/>
      <c r="OK28" s="0" t="n"/>
      <c r="OL28" s="0" t="n"/>
      <c r="OM28" s="0" t="n"/>
      <c r="ON28" s="0" t="n"/>
      <c r="OO28" s="0" t="n"/>
      <c r="OP28" s="0" t="n"/>
      <c r="OQ28" s="0" t="n"/>
      <c r="OR28" s="0" t="n"/>
      <c r="OS28" s="0" t="n"/>
      <c r="OT28" s="0" t="n"/>
      <c r="OU28" s="0" t="n"/>
      <c r="OV28" s="0" t="n"/>
      <c r="OW28" s="0" t="n"/>
      <c r="OX28" s="0" t="n"/>
      <c r="OY28" s="0" t="n"/>
      <c r="OZ28" s="0" t="n"/>
      <c r="PA28" s="0" t="n"/>
      <c r="PB28" s="0" t="n"/>
      <c r="PC28" s="0" t="n"/>
      <c r="PD28" s="0" t="n"/>
      <c r="PE28" s="0" t="n"/>
      <c r="PF28" s="0" t="n"/>
      <c r="PG28" s="0" t="n"/>
      <c r="PH28" s="0" t="n"/>
      <c r="PI28" s="0" t="n"/>
      <c r="PJ28" s="0" t="n"/>
      <c r="PK28" s="0" t="n"/>
      <c r="PL28" s="0" t="n"/>
      <c r="PM28" s="0" t="n"/>
      <c r="PN28" s="0" t="n"/>
      <c r="PO28" s="0" t="n"/>
      <c r="PP28" s="0" t="n"/>
      <c r="PQ28" s="0" t="n"/>
      <c r="PR28" s="0" t="n"/>
      <c r="PS28" s="0" t="n"/>
      <c r="PT28" s="0" t="n"/>
      <c r="PU28" s="0" t="n"/>
      <c r="PV28" s="0" t="n"/>
      <c r="PW28" s="0" t="n"/>
      <c r="PX28" s="0" t="n"/>
      <c r="PY28" s="0" t="n"/>
      <c r="PZ28" s="0" t="n"/>
      <c r="QA28" s="0" t="n"/>
      <c r="QB28" s="0" t="n"/>
      <c r="QC28" s="0" t="n"/>
      <c r="QD28" s="0" t="n"/>
      <c r="QE28" s="0" t="n"/>
      <c r="QF28" s="0" t="n"/>
      <c r="QG28" s="0" t="n"/>
      <c r="QH28" s="0" t="n"/>
      <c r="QI28" s="0" t="n"/>
      <c r="QJ28" s="0" t="n"/>
      <c r="QK28" s="0" t="n"/>
      <c r="QL28" s="0" t="n"/>
      <c r="QM28" s="0" t="n"/>
      <c r="QN28" s="0" t="n"/>
      <c r="QO28" s="0" t="n"/>
      <c r="QP28" s="0" t="n"/>
      <c r="QQ28" s="0" t="n"/>
      <c r="QR28" s="0" t="n"/>
      <c r="QS28" s="0" t="n"/>
      <c r="QT28" s="0" t="n"/>
      <c r="QU28" s="0" t="n"/>
      <c r="QV28" s="0" t="n"/>
      <c r="QW28" s="0" t="n"/>
      <c r="QX28" s="0" t="n"/>
      <c r="QY28" s="0" t="n"/>
      <c r="QZ28" s="0" t="n"/>
      <c r="RA28" s="0" t="n"/>
      <c r="RB28" s="0" t="n"/>
      <c r="RC28" s="0" t="n"/>
      <c r="RD28" s="0" t="n"/>
      <c r="RE28" s="0" t="n"/>
      <c r="RF28" s="0" t="n"/>
      <c r="RG28" s="0" t="n"/>
      <c r="RH28" s="0" t="n"/>
      <c r="RI28" s="0" t="n"/>
      <c r="RJ28" s="0" t="n"/>
      <c r="RK28" s="0" t="n"/>
      <c r="RL28" s="0" t="n"/>
      <c r="RM28" s="0" t="n"/>
      <c r="RN28" s="0" t="n"/>
      <c r="RO28" s="0" t="n"/>
      <c r="RP28" s="0" t="n"/>
      <c r="RQ28" s="0" t="n"/>
      <c r="RR28" s="0" t="n"/>
      <c r="RS28" s="0" t="n"/>
      <c r="RT28" s="0" t="n"/>
      <c r="RU28" s="0" t="n"/>
      <c r="RV28" s="0" t="n"/>
      <c r="RW28" s="0" t="n"/>
      <c r="RX28" s="0" t="n"/>
      <c r="RY28" s="0" t="n"/>
      <c r="RZ28" s="0" t="n"/>
      <c r="SA28" s="0" t="n"/>
      <c r="SB28" s="0" t="n"/>
      <c r="SC28" s="0" t="n"/>
      <c r="SD28" s="0" t="n"/>
      <c r="SE28" s="0" t="n"/>
      <c r="SF28" s="0" t="n"/>
      <c r="SG28" s="0" t="n"/>
      <c r="SH28" s="0" t="n"/>
      <c r="SI28" s="0" t="n"/>
      <c r="SJ28" s="0" t="n"/>
      <c r="SK28" s="0" t="n"/>
      <c r="SL28" s="0" t="n"/>
      <c r="SM28" s="0" t="n"/>
      <c r="SN28" s="0" t="n"/>
      <c r="SO28" s="0" t="n"/>
      <c r="SP28" s="0" t="n"/>
      <c r="SQ28" s="0" t="n"/>
      <c r="SR28" s="0" t="n"/>
      <c r="SS28" s="0" t="n"/>
      <c r="ST28" s="0" t="n"/>
      <c r="SU28" s="0" t="n"/>
      <c r="SV28" s="0" t="n"/>
      <c r="SW28" s="0" t="n"/>
      <c r="SX28" s="0" t="n"/>
      <c r="SY28" s="0" t="n"/>
      <c r="SZ28" s="0" t="n"/>
      <c r="TA28" s="0" t="n"/>
      <c r="TB28" s="0" t="n"/>
      <c r="TC28" s="0" t="n"/>
      <c r="TD28" s="0" t="n"/>
      <c r="TE28" s="0" t="n"/>
      <c r="TF28" s="0" t="n"/>
      <c r="TG28" s="0" t="n"/>
      <c r="TH28" s="0" t="n"/>
      <c r="TI28" s="0" t="n"/>
      <c r="TJ28" s="0" t="n"/>
      <c r="TK28" s="0" t="n"/>
      <c r="TL28" s="0" t="n"/>
      <c r="TM28" s="0" t="n"/>
      <c r="TN28" s="0" t="n"/>
      <c r="TO28" s="0" t="n"/>
      <c r="TP28" s="0" t="n"/>
      <c r="TQ28" s="0" t="n"/>
      <c r="TR28" s="0" t="n"/>
      <c r="TS28" s="0" t="n"/>
      <c r="TT28" s="0" t="n"/>
      <c r="TU28" s="0" t="n"/>
      <c r="TV28" s="0" t="n"/>
      <c r="TW28" s="0" t="n"/>
      <c r="TX28" s="0" t="n"/>
      <c r="TY28" s="0" t="n"/>
      <c r="TZ28" s="0" t="n"/>
      <c r="UA28" s="0" t="n"/>
      <c r="UB28" s="0" t="n"/>
      <c r="UC28" s="0" t="n"/>
      <c r="UD28" s="0" t="n"/>
      <c r="UE28" s="0" t="n"/>
      <c r="UF28" s="0" t="n"/>
      <c r="UG28" s="0" t="n"/>
      <c r="UH28" s="0" t="n"/>
      <c r="UI28" s="0" t="n"/>
      <c r="UJ28" s="0" t="n"/>
      <c r="UK28" s="0" t="n"/>
      <c r="UL28" s="0" t="n"/>
      <c r="UM28" s="0" t="n"/>
      <c r="UN28" s="0" t="n"/>
      <c r="UO28" s="0" t="n"/>
      <c r="UP28" s="0" t="n"/>
      <c r="UQ28" s="0" t="n"/>
      <c r="UR28" s="0" t="n"/>
      <c r="US28" s="0" t="n"/>
      <c r="UT28" s="0" t="n"/>
      <c r="UU28" s="0" t="n"/>
      <c r="UV28" s="0" t="n"/>
      <c r="UW28" s="0" t="n"/>
      <c r="UX28" s="0" t="n"/>
      <c r="UY28" s="0" t="n"/>
      <c r="UZ28" s="0" t="n"/>
      <c r="VA28" s="0" t="n"/>
      <c r="VB28" s="0" t="n"/>
      <c r="VC28" s="0" t="n"/>
      <c r="VD28" s="0" t="n"/>
      <c r="VE28" s="0" t="n"/>
      <c r="VF28" s="0" t="n"/>
      <c r="VG28" s="0" t="n"/>
      <c r="VH28" s="0" t="n"/>
      <c r="VI28" s="0" t="n"/>
      <c r="VJ28" s="0" t="n"/>
      <c r="VK28" s="0" t="n"/>
      <c r="VL28" s="0" t="n"/>
      <c r="VM28" s="0" t="n"/>
      <c r="VN28" s="0" t="n"/>
      <c r="VO28" s="0" t="n"/>
      <c r="VP28" s="0" t="n"/>
      <c r="VQ28" s="0" t="n"/>
      <c r="VR28" s="0" t="n"/>
      <c r="VS28" s="0" t="n"/>
      <c r="VT28" s="0" t="n"/>
      <c r="VU28" s="0" t="n"/>
      <c r="VV28" s="0" t="n"/>
      <c r="VW28" s="0" t="n"/>
      <c r="VX28" s="0" t="n"/>
      <c r="VY28" s="0" t="n"/>
      <c r="VZ28" s="0" t="n"/>
      <c r="WA28" s="0" t="n"/>
      <c r="WB28" s="0" t="n"/>
      <c r="WC28" s="0" t="n"/>
      <c r="WD28" s="0" t="n"/>
      <c r="WE28" s="0" t="n"/>
      <c r="WF28" s="0" t="n"/>
      <c r="WG28" s="0" t="n"/>
      <c r="WH28" s="0" t="n"/>
      <c r="WI28" s="0" t="n"/>
      <c r="WJ28" s="0" t="n"/>
      <c r="WK28" s="0" t="n"/>
      <c r="WL28" s="0" t="n"/>
      <c r="WM28" s="0" t="n"/>
      <c r="WN28" s="0" t="n"/>
      <c r="WO28" s="0" t="n"/>
      <c r="WP28" s="0" t="n"/>
      <c r="WQ28" s="0" t="n"/>
      <c r="WR28" s="0" t="n"/>
      <c r="WS28" s="0" t="n"/>
      <c r="WT28" s="0" t="n"/>
      <c r="WU28" s="0" t="n"/>
      <c r="WV28" s="0" t="n"/>
      <c r="WW28" s="0" t="n"/>
      <c r="WX28" s="0" t="n"/>
      <c r="WY28" s="0" t="n"/>
      <c r="WZ28" s="0" t="n"/>
      <c r="XA28" s="0" t="n"/>
      <c r="XB28" s="0" t="n"/>
      <c r="XC28" s="0" t="n"/>
      <c r="XD28" s="0" t="n"/>
      <c r="XE28" s="0" t="n"/>
      <c r="XF28" s="0" t="n"/>
      <c r="XG28" s="0" t="n"/>
      <c r="XH28" s="0" t="n"/>
      <c r="XI28" s="0" t="n"/>
      <c r="XJ28" s="0" t="n"/>
      <c r="XK28" s="0" t="n"/>
      <c r="XL28" s="0" t="n"/>
      <c r="XM28" s="0" t="n"/>
      <c r="XN28" s="0" t="n"/>
      <c r="XO28" s="0" t="n"/>
      <c r="XP28" s="0" t="n"/>
      <c r="XQ28" s="0" t="n"/>
      <c r="XR28" s="0" t="n"/>
      <c r="XS28" s="0" t="n"/>
      <c r="XT28" s="0" t="n"/>
      <c r="XU28" s="0" t="n"/>
      <c r="XV28" s="0" t="n"/>
      <c r="XW28" s="0" t="n"/>
      <c r="XX28" s="0" t="n"/>
      <c r="XY28" s="0" t="n"/>
      <c r="XZ28" s="0" t="n"/>
      <c r="YA28" s="0" t="n"/>
      <c r="YB28" s="0" t="n"/>
      <c r="YC28" s="0" t="n"/>
      <c r="YD28" s="0" t="n"/>
      <c r="YE28" s="0" t="n"/>
      <c r="YF28" s="0" t="n"/>
      <c r="YG28" s="0" t="n"/>
      <c r="YH28" s="0" t="n"/>
      <c r="YI28" s="0" t="n"/>
      <c r="YJ28" s="0" t="n"/>
      <c r="YK28" s="0" t="n"/>
      <c r="YL28" s="0" t="n"/>
      <c r="YM28" s="0" t="n"/>
      <c r="YN28" s="0" t="n"/>
      <c r="YO28" s="0" t="n"/>
      <c r="YP28" s="0" t="n"/>
      <c r="YQ28" s="0" t="n"/>
      <c r="YR28" s="0" t="n"/>
      <c r="YS28" s="0" t="n"/>
      <c r="YT28" s="0" t="n"/>
      <c r="YU28" s="0" t="n"/>
      <c r="YV28" s="0" t="n"/>
      <c r="YW28" s="0" t="n"/>
      <c r="YX28" s="0" t="n"/>
      <c r="YY28" s="0" t="n"/>
      <c r="YZ28" s="0" t="n"/>
      <c r="ZA28" s="0" t="n"/>
      <c r="ZB28" s="0" t="n"/>
      <c r="ZC28" s="0" t="n"/>
      <c r="ZD28" s="0" t="n"/>
      <c r="ZE28" s="0" t="n"/>
      <c r="ZF28" s="0" t="n"/>
      <c r="ZG28" s="0" t="n"/>
      <c r="ZH28" s="0" t="n"/>
      <c r="ZI28" s="0" t="n"/>
      <c r="ZJ28" s="0" t="n"/>
      <c r="ZK28" s="0" t="n"/>
      <c r="ZL28" s="0" t="n"/>
      <c r="ZM28" s="0" t="n"/>
      <c r="ZN28" s="0" t="n"/>
      <c r="ZO28" s="0" t="n"/>
      <c r="ZP28" s="0" t="n"/>
      <c r="ZQ28" s="0" t="n"/>
      <c r="ZR28" s="0" t="n"/>
      <c r="ZS28" s="0" t="n"/>
      <c r="ZT28" s="0" t="n"/>
      <c r="ZU28" s="0" t="n"/>
      <c r="ZV28" s="0" t="n"/>
      <c r="ZW28" s="0" t="n"/>
      <c r="ZX28" s="0" t="n"/>
      <c r="ZY28" s="0" t="n"/>
      <c r="ZZ28" s="0" t="n"/>
      <c r="AAA28" s="0" t="n"/>
      <c r="AAB28" s="0" t="n"/>
      <c r="AAC28" s="0" t="n"/>
      <c r="AAD28" s="0" t="n"/>
      <c r="AAE28" s="0" t="n"/>
      <c r="AAF28" s="0" t="n"/>
      <c r="AAG28" s="0" t="n"/>
      <c r="AAH28" s="0" t="n"/>
      <c r="AAI28" s="0" t="n"/>
      <c r="AAJ28" s="0" t="n"/>
      <c r="AAK28" s="0" t="n"/>
      <c r="AAL28" s="0" t="n"/>
      <c r="AAM28" s="0" t="n"/>
      <c r="AAN28" s="0" t="n"/>
      <c r="AAO28" s="0" t="n"/>
      <c r="AAP28" s="0" t="n"/>
      <c r="AAQ28" s="0" t="n"/>
      <c r="AAR28" s="0" t="n"/>
      <c r="AAS28" s="0" t="n"/>
      <c r="AAT28" s="0" t="n"/>
      <c r="AAU28" s="0" t="n"/>
      <c r="AAV28" s="0" t="n"/>
      <c r="AAW28" s="0" t="n"/>
      <c r="AAX28" s="0" t="n"/>
      <c r="AAY28" s="0" t="n"/>
      <c r="AAZ28" s="0" t="n"/>
      <c r="ABA28" s="0" t="n"/>
      <c r="ABB28" s="0" t="n"/>
      <c r="ABC28" s="0" t="n"/>
      <c r="ABD28" s="0" t="n"/>
      <c r="ABE28" s="0" t="n"/>
      <c r="ABF28" s="0" t="n"/>
      <c r="ABG28" s="0" t="n"/>
      <c r="ABH28" s="0" t="n"/>
      <c r="ABI28" s="0" t="n"/>
      <c r="ABJ28" s="0" t="n"/>
      <c r="ABK28" s="0" t="n"/>
      <c r="ABL28" s="0" t="n"/>
      <c r="ABM28" s="0" t="n"/>
      <c r="ABN28" s="0" t="n"/>
      <c r="ABO28" s="0" t="n"/>
      <c r="ABP28" s="0" t="n"/>
      <c r="ABQ28" s="0" t="n"/>
      <c r="ABR28" s="0" t="n"/>
      <c r="ABS28" s="0" t="n"/>
      <c r="ABT28" s="0" t="n"/>
      <c r="ABU28" s="0" t="n"/>
      <c r="ABV28" s="0" t="n"/>
      <c r="ABW28" s="0" t="n"/>
      <c r="ABX28" s="0" t="n"/>
      <c r="ABY28" s="0" t="n"/>
      <c r="ABZ28" s="0" t="n"/>
      <c r="ACA28" s="0" t="n"/>
      <c r="ACB28" s="0" t="n"/>
      <c r="ACC28" s="0" t="n"/>
      <c r="ACD28" s="0" t="n"/>
      <c r="ACE28" s="0" t="n"/>
      <c r="ACF28" s="0" t="n"/>
      <c r="ACG28" s="0" t="n"/>
      <c r="ACH28" s="0" t="n"/>
      <c r="ACI28" s="0" t="n"/>
      <c r="ACJ28" s="0" t="n"/>
      <c r="ACK28" s="0" t="n"/>
      <c r="ACL28" s="0" t="n"/>
      <c r="ACM28" s="0" t="n"/>
      <c r="ACN28" s="0" t="n"/>
      <c r="ACO28" s="0" t="n"/>
      <c r="ACP28" s="0" t="n"/>
      <c r="ACQ28" s="0" t="n"/>
      <c r="ACR28" s="0" t="n"/>
      <c r="ACS28" s="0" t="n"/>
      <c r="ACT28" s="0" t="n"/>
      <c r="ACU28" s="0" t="n"/>
      <c r="ACV28" s="0" t="n"/>
      <c r="ACW28" s="0" t="n"/>
      <c r="ACX28" s="0" t="n"/>
      <c r="ACY28" s="0" t="n"/>
      <c r="ACZ28" s="0" t="n"/>
      <c r="ADA28" s="0" t="n"/>
      <c r="ADB28" s="0" t="n"/>
      <c r="ADC28" s="0" t="n"/>
      <c r="ADD28" s="0" t="n"/>
      <c r="ADE28" s="0" t="n"/>
      <c r="ADF28" s="0" t="n"/>
      <c r="ADG28" s="0" t="n"/>
      <c r="ADH28" s="0" t="n"/>
      <c r="ADI28" s="0" t="n"/>
      <c r="ADJ28" s="0" t="n"/>
      <c r="ADK28" s="0" t="n"/>
      <c r="ADL28" s="0" t="n"/>
      <c r="ADM28" s="0" t="n"/>
      <c r="ADN28" s="0" t="n"/>
      <c r="ADO28" s="0" t="n"/>
      <c r="ADP28" s="0" t="n"/>
      <c r="ADQ28" s="0" t="n"/>
      <c r="ADR28" s="0" t="n"/>
      <c r="ADS28" s="0" t="n"/>
      <c r="ADT28" s="0" t="n"/>
      <c r="ADU28" s="0" t="n"/>
      <c r="ADV28" s="0" t="n"/>
      <c r="ADW28" s="0" t="n"/>
      <c r="ADX28" s="0" t="n"/>
      <c r="ADY28" s="0" t="n"/>
      <c r="ADZ28" s="0" t="n"/>
      <c r="AEA28" s="0" t="n"/>
      <c r="AEB28" s="0" t="n"/>
      <c r="AEC28" s="0" t="n"/>
      <c r="AED28" s="0" t="n"/>
      <c r="AEE28" s="0" t="n"/>
      <c r="AEF28" s="0" t="n"/>
      <c r="AEG28" s="0" t="n"/>
      <c r="AEH28" s="0" t="n"/>
      <c r="AEI28" s="0" t="n"/>
      <c r="AEJ28" s="0" t="n"/>
      <c r="AEK28" s="0" t="n"/>
      <c r="AEL28" s="0" t="n"/>
      <c r="AEM28" s="0" t="n"/>
      <c r="AEN28" s="0" t="n"/>
      <c r="AEO28" s="0" t="n"/>
      <c r="AEP28" s="0" t="n"/>
      <c r="AEQ28" s="0" t="n"/>
      <c r="AER28" s="0" t="n"/>
      <c r="AES28" s="0" t="n"/>
      <c r="AET28" s="0" t="n"/>
      <c r="AEU28" s="0" t="n"/>
      <c r="AEV28" s="0" t="n"/>
      <c r="AEW28" s="0" t="n"/>
      <c r="AEX28" s="0" t="n"/>
      <c r="AEY28" s="0" t="n"/>
      <c r="AEZ28" s="0" t="n"/>
      <c r="AFA28" s="0" t="n"/>
      <c r="AFB28" s="0" t="n"/>
      <c r="AFC28" s="0" t="n"/>
      <c r="AFD28" s="0" t="n"/>
      <c r="AFE28" s="0" t="n"/>
      <c r="AFF28" s="0" t="n"/>
      <c r="AFG28" s="0" t="n"/>
      <c r="AFH28" s="0" t="n"/>
      <c r="AFI28" s="0" t="n"/>
      <c r="AFJ28" s="0" t="n"/>
      <c r="AFK28" s="0" t="n"/>
      <c r="AFL28" s="0" t="n"/>
      <c r="AFM28" s="0" t="n"/>
      <c r="AFN28" s="0" t="n"/>
      <c r="AFO28" s="0" t="n"/>
      <c r="AFP28" s="0" t="n"/>
      <c r="AFQ28" s="0" t="n"/>
      <c r="AFR28" s="0" t="n"/>
      <c r="AFS28" s="0" t="n"/>
      <c r="AFT28" s="0" t="n"/>
      <c r="AFU28" s="0" t="n"/>
      <c r="AFV28" s="0" t="n"/>
      <c r="AFW28" s="0" t="n"/>
      <c r="AFX28" s="0" t="n"/>
      <c r="AFY28" s="0" t="n"/>
      <c r="AFZ28" s="0" t="n"/>
      <c r="AGA28" s="0" t="n"/>
      <c r="AGB28" s="0" t="n"/>
      <c r="AGC28" s="0" t="n"/>
      <c r="AGD28" s="0" t="n"/>
      <c r="AGE28" s="0" t="n"/>
      <c r="AGF28" s="0" t="n"/>
      <c r="AGG28" s="0" t="n"/>
      <c r="AGH28" s="0" t="n"/>
      <c r="AGI28" s="0" t="n"/>
      <c r="AGJ28" s="0" t="n"/>
      <c r="AGK28" s="0" t="n"/>
      <c r="AGL28" s="0" t="n"/>
      <c r="AGM28" s="0" t="n"/>
      <c r="AGN28" s="0" t="n"/>
      <c r="AGO28" s="0" t="n"/>
      <c r="AGP28" s="0" t="n"/>
      <c r="AGQ28" s="0" t="n"/>
      <c r="AGR28" s="0" t="n"/>
      <c r="AGS28" s="0" t="n"/>
      <c r="AGT28" s="0" t="n"/>
      <c r="AGU28" s="0" t="n"/>
      <c r="AGV28" s="0" t="n"/>
      <c r="AGW28" s="0" t="n"/>
      <c r="AGX28" s="0" t="n"/>
      <c r="AGY28" s="0" t="n"/>
      <c r="AGZ28" s="0" t="n"/>
      <c r="AHA28" s="0" t="n"/>
      <c r="AHB28" s="0" t="n"/>
      <c r="AHC28" s="0" t="n"/>
      <c r="AHD28" s="0" t="n"/>
      <c r="AHE28" s="0" t="n"/>
      <c r="AHF28" s="0" t="n"/>
      <c r="AHG28" s="0" t="n"/>
      <c r="AHH28" s="0" t="n"/>
      <c r="AHI28" s="0" t="n"/>
      <c r="AHJ28" s="0" t="n"/>
      <c r="AHK28" s="0" t="n"/>
      <c r="AHL28" s="0" t="n"/>
      <c r="AHM28" s="0" t="n"/>
      <c r="AHN28" s="0" t="n"/>
      <c r="AHO28" s="0" t="n"/>
      <c r="AHP28" s="0" t="n"/>
      <c r="AHQ28" s="0" t="n"/>
      <c r="AHR28" s="0" t="n"/>
      <c r="AHS28" s="0" t="n"/>
      <c r="AHT28" s="0" t="n"/>
      <c r="AHU28" s="0" t="n"/>
      <c r="AHV28" s="0" t="n"/>
      <c r="AHW28" s="0" t="n"/>
      <c r="AHX28" s="0" t="n"/>
      <c r="AHY28" s="0" t="n"/>
      <c r="AHZ28" s="0" t="n"/>
      <c r="AIA28" s="0" t="n"/>
      <c r="AIB28" s="0" t="n"/>
      <c r="AIC28" s="0" t="n"/>
      <c r="AID28" s="0" t="n"/>
      <c r="AIE28" s="0" t="n"/>
      <c r="AIF28" s="0" t="n"/>
      <c r="AIG28" s="0" t="n"/>
      <c r="AIH28" s="0" t="n"/>
      <c r="AII28" s="0" t="n"/>
      <c r="AIJ28" s="0" t="n"/>
      <c r="AIK28" s="0" t="n"/>
      <c r="AIL28" s="0" t="n"/>
      <c r="AIM28" s="0" t="n"/>
      <c r="AIN28" s="0" t="n"/>
      <c r="AIO28" s="0" t="n"/>
      <c r="AIP28" s="0" t="n"/>
      <c r="AIQ28" s="0" t="n"/>
      <c r="AIR28" s="0" t="n"/>
      <c r="AIS28" s="0" t="n"/>
      <c r="AIT28" s="0" t="n"/>
      <c r="AIU28" s="0" t="n"/>
      <c r="AIV28" s="0" t="n"/>
      <c r="AIW28" s="0" t="n"/>
      <c r="AIX28" s="0" t="n"/>
      <c r="AIY28" s="0" t="n"/>
      <c r="AIZ28" s="0" t="n"/>
      <c r="AJA28" s="0" t="n"/>
      <c r="AJB28" s="0" t="n"/>
      <c r="AJC28" s="0" t="n"/>
      <c r="AJD28" s="0" t="n"/>
      <c r="AJE28" s="0" t="n"/>
      <c r="AJF28" s="0" t="n"/>
      <c r="AJG28" s="0" t="n"/>
      <c r="AJH28" s="0" t="n"/>
      <c r="AJI28" s="0" t="n"/>
      <c r="AJJ28" s="0" t="n"/>
      <c r="AJK28" s="0" t="n"/>
      <c r="AJL28" s="0" t="n"/>
      <c r="AJM28" s="0" t="n"/>
      <c r="AJN28" s="0" t="n"/>
      <c r="AJO28" s="0" t="n"/>
      <c r="AJP28" s="0" t="n"/>
      <c r="AJQ28" s="0" t="n"/>
      <c r="AJR28" s="0" t="n"/>
      <c r="AJS28" s="0" t="n"/>
      <c r="AJT28" s="0" t="n"/>
      <c r="AJU28" s="0" t="n"/>
      <c r="AJV28" s="0" t="n"/>
      <c r="AJW28" s="0" t="n"/>
      <c r="AJX28" s="0" t="n"/>
      <c r="AJY28" s="0" t="n"/>
      <c r="AJZ28" s="0" t="n"/>
      <c r="AKA28" s="0" t="n"/>
      <c r="AKB28" s="0" t="n"/>
      <c r="AKC28" s="0" t="n"/>
      <c r="AKD28" s="0" t="n"/>
      <c r="AKE28" s="0" t="n"/>
      <c r="AKF28" s="0" t="n"/>
      <c r="AKG28" s="0" t="n"/>
      <c r="AKH28" s="0" t="n"/>
      <c r="AKI28" s="0" t="n"/>
      <c r="AKJ28" s="0" t="n"/>
      <c r="AKK28" s="0" t="n"/>
      <c r="AKL28" s="0" t="n"/>
      <c r="AKM28" s="0" t="n"/>
      <c r="AKN28" s="0" t="n"/>
      <c r="AKO28" s="0" t="n"/>
      <c r="AKP28" s="0" t="n"/>
      <c r="AKQ28" s="0" t="n"/>
      <c r="AKR28" s="0" t="n"/>
      <c r="AKS28" s="0" t="n"/>
      <c r="AKT28" s="0" t="n"/>
      <c r="AKU28" s="0" t="n"/>
      <c r="AKV28" s="0" t="n"/>
      <c r="AKW28" s="0" t="n"/>
      <c r="AKX28" s="0" t="n"/>
      <c r="AKY28" s="0" t="n"/>
      <c r="AKZ28" s="0" t="n"/>
      <c r="ALA28" s="0" t="n"/>
      <c r="ALB28" s="0" t="n"/>
      <c r="ALC28" s="0" t="n"/>
      <c r="ALD28" s="0" t="n"/>
      <c r="ALE28" s="0" t="n"/>
      <c r="ALF28" s="0" t="n"/>
      <c r="ALG28" s="0" t="n"/>
      <c r="ALH28" s="0" t="n"/>
      <c r="ALI28" s="0" t="n"/>
      <c r="ALJ28" s="0" t="n"/>
      <c r="ALK28" s="0" t="n"/>
      <c r="ALL28" s="0" t="n"/>
      <c r="ALM28" s="0" t="n"/>
      <c r="ALN28" s="0" t="n"/>
      <c r="ALO28" s="0" t="n"/>
      <c r="ALP28" s="0" t="n"/>
      <c r="ALQ28" s="0" t="n"/>
      <c r="ALR28" s="0" t="n"/>
      <c r="ALS28" s="0" t="n"/>
      <c r="ALT28" s="0" t="n"/>
      <c r="ALU28" s="0" t="n"/>
      <c r="ALV28" s="0" t="n"/>
      <c r="ALW28" s="0" t="n"/>
      <c r="ALX28" s="0" t="n"/>
      <c r="ALY28" s="0" t="n"/>
      <c r="ALZ28" s="0" t="n"/>
      <c r="AMA28" s="0" t="n"/>
      <c r="AMB28" s="0" t="n"/>
      <c r="AMC28" s="0" t="n"/>
      <c r="AMD28" s="0" t="n"/>
      <c r="AME28" s="0" t="n"/>
      <c r="AMF28" s="0" t="n"/>
      <c r="AMG28" s="0" t="n"/>
      <c r="AMH28" s="0" t="n"/>
      <c r="AMI28" s="0" t="n"/>
      <c r="AMJ28" s="0" t="n"/>
      <c r="AMK28" s="0" t="n"/>
    </row>
    <row outlineLevel="0" r="29">
      <c r="A29" s="167" t="s">
        <v>484</v>
      </c>
      <c r="B29" s="167" t="s"/>
      <c r="C29" s="167" t="s"/>
      <c r="D29" s="167" t="s"/>
      <c r="E29" s="167" t="s"/>
    </row>
    <row outlineLevel="0" r="30">
      <c r="A30" s="167" t="s"/>
      <c r="B30" s="167" t="s"/>
      <c r="C30" s="167" t="s"/>
      <c r="D30" s="167" t="s"/>
      <c r="E30" s="167" t="s"/>
    </row>
    <row outlineLevel="0" r="31">
      <c r="A31" s="167" t="s"/>
      <c r="B31" s="167" t="s"/>
      <c r="C31" s="167" t="s"/>
      <c r="D31" s="167" t="s"/>
      <c r="E31" s="167" t="s"/>
    </row>
  </sheetData>
  <mergeCells count="2">
    <mergeCell ref="A2:E2"/>
    <mergeCell ref="A29:E31"/>
  </mergeCells>
  <pageMargins bottom="0.748031497001648" footer="0.31496062874794" header="0.31496062874794" left="0.708661377429962" right="0.708661377429962" top="0.748031497001648"/>
  <pageSetup fitToHeight="0" fitToWidth="0" orientation="portrait" paperHeight="297mm" paperSize="9" paperWidth="210mm" scale="100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107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42" width="4.85546864361033"/>
    <col customWidth="true" max="2" min="2" outlineLevel="0" style="142" width="25.8554674594471"/>
    <col customWidth="true" max="3" min="3" outlineLevel="0" style="142" width="9.57031282379464"/>
    <col customWidth="true" max="4" min="4" outlineLevel="0" style="142" width="25.2851554814833"/>
    <col customWidth="true" max="5" min="5" outlineLevel="0" style="142" width="7.57031248546228"/>
    <col customWidth="true" max="6" min="6" outlineLevel="0" style="142" width="20.5703126546285"/>
    <col customWidth="true" max="7" min="7" outlineLevel="0" style="142" width="7.28515649648041"/>
    <col customWidth="true" max="8" min="8" outlineLevel="0" style="142" width="18.5703123162961"/>
    <col customWidth="true" max="9" min="9" outlineLevel="0" style="142" width="7.42578095990643"/>
    <col customWidth="true" max="10" min="10" outlineLevel="0" style="142" width="22.2851556506495"/>
    <col customWidth="true" max="1025" min="11" outlineLevel="0" style="142" width="8"/>
  </cols>
  <sheetData>
    <row outlineLevel="0" r="1">
      <c r="B1" s="21" t="n"/>
      <c r="C1" s="21" t="n"/>
      <c r="D1" s="21" t="n"/>
      <c r="E1" s="21" t="n"/>
      <c r="F1" s="21" t="n"/>
      <c r="G1" s="21" t="n"/>
      <c r="H1" s="21" t="n"/>
      <c r="I1" s="21" t="n"/>
      <c r="J1" s="142" t="n"/>
      <c r="K1" s="143" t="s">
        <v>485</v>
      </c>
      <c r="L1" s="142" t="n"/>
    </row>
    <row outlineLevel="0" r="2">
      <c r="B2" s="144" t="s">
        <v>328</v>
      </c>
      <c r="C2" s="145" t="s">
        <v>329</v>
      </c>
      <c r="D2" s="146" t="s"/>
      <c r="E2" s="146" t="s"/>
      <c r="F2" s="146" t="s"/>
      <c r="G2" s="146" t="s"/>
      <c r="H2" s="146" t="s"/>
      <c r="I2" s="146" t="s"/>
      <c r="J2" s="146" t="s"/>
      <c r="K2" s="147" t="s"/>
      <c r="L2" s="142" t="n"/>
    </row>
    <row customFormat="true" ht="16.5" outlineLevel="0" r="3" s="148">
      <c r="B3" s="149" t="s">
        <v>330</v>
      </c>
      <c r="C3" s="150" t="n">
        <f aca="false" ca="false" dt2D="false" dtr="false" t="normal">SUM(C4:C11)</f>
        <v>84.75999999999999</v>
      </c>
      <c r="D3" s="149" t="s">
        <v>331</v>
      </c>
      <c r="E3" s="150" t="n">
        <f aca="false" ca="false" dt2D="false" dtr="false" t="normal">SUM(E4:E11)</f>
        <v>171.26</v>
      </c>
      <c r="F3" s="149" t="s">
        <v>332</v>
      </c>
      <c r="G3" s="150" t="n">
        <f aca="false" ca="false" dt2D="false" dtr="false" t="normal">SUM(G4:G11)</f>
        <v>85.28999999999999</v>
      </c>
      <c r="H3" s="149" t="s">
        <v>333</v>
      </c>
      <c r="I3" s="150" t="n">
        <f aca="false" ca="false" dt2D="false" dtr="false" t="normal">SUM(I4:I11)</f>
        <v>100.92</v>
      </c>
      <c r="J3" s="149" t="s">
        <v>334</v>
      </c>
      <c r="K3" s="150" t="n">
        <f aca="false" ca="false" dt2D="false" dtr="false" t="normal">SUM(K4:K11)</f>
        <v>98.65</v>
      </c>
      <c r="L3" s="168" t="n"/>
    </row>
    <row customFormat="true" ht="16.5" outlineLevel="0" r="4" s="148">
      <c r="B4" s="151" t="s">
        <v>28</v>
      </c>
      <c r="C4" s="152" t="n">
        <v>8.6</v>
      </c>
      <c r="D4" s="151" t="s">
        <v>30</v>
      </c>
      <c r="E4" s="152" t="n">
        <v>12.68</v>
      </c>
      <c r="F4" s="151" t="s">
        <v>28</v>
      </c>
      <c r="G4" s="152" t="n">
        <v>8.6</v>
      </c>
      <c r="H4" s="151" t="s">
        <v>28</v>
      </c>
      <c r="I4" s="152" t="n">
        <v>8.6</v>
      </c>
      <c r="J4" s="151" t="s">
        <v>28</v>
      </c>
      <c r="K4" s="152" t="n">
        <v>8.6</v>
      </c>
    </row>
    <row customFormat="true" ht="16.5" outlineLevel="0" r="5" s="148">
      <c r="B5" s="151" t="s">
        <v>30</v>
      </c>
      <c r="C5" s="152" t="n">
        <v>12.68</v>
      </c>
      <c r="D5" s="151" t="s">
        <v>335</v>
      </c>
      <c r="E5" s="152" t="n">
        <v>81.09</v>
      </c>
      <c r="F5" s="151" t="s">
        <v>336</v>
      </c>
      <c r="G5" s="152" t="n">
        <v>29.53</v>
      </c>
      <c r="H5" s="151" t="s">
        <v>337</v>
      </c>
      <c r="I5" s="152" t="n">
        <v>12.68</v>
      </c>
      <c r="J5" s="151" t="s">
        <v>118</v>
      </c>
      <c r="K5" s="152" t="n">
        <v>33.29</v>
      </c>
    </row>
    <row customFormat="true" ht="16.5" outlineLevel="0" r="6" s="148">
      <c r="B6" s="151" t="s">
        <v>32</v>
      </c>
      <c r="C6" s="152" t="n">
        <v>9</v>
      </c>
      <c r="D6" s="151" t="s">
        <v>338</v>
      </c>
      <c r="E6" s="152" t="n">
        <v>22.51</v>
      </c>
      <c r="F6" s="151" t="s">
        <v>339</v>
      </c>
      <c r="G6" s="152" t="n">
        <v>4.09</v>
      </c>
      <c r="H6" s="151" t="s">
        <v>100</v>
      </c>
      <c r="I6" s="152" t="n">
        <v>10.76</v>
      </c>
      <c r="J6" s="151" t="s">
        <v>120</v>
      </c>
      <c r="K6" s="152" t="n">
        <v>18.89</v>
      </c>
    </row>
    <row customFormat="true" ht="33" outlineLevel="0" r="7" s="148">
      <c r="B7" s="151" t="s">
        <v>340</v>
      </c>
      <c r="C7" s="152" t="n">
        <v>25.9</v>
      </c>
      <c r="D7" s="151" t="s">
        <v>341</v>
      </c>
      <c r="E7" s="152" t="n">
        <v>6.72</v>
      </c>
      <c r="F7" s="151" t="s">
        <v>83</v>
      </c>
      <c r="G7" s="152" t="n">
        <v>15.92</v>
      </c>
      <c r="H7" s="151" t="s">
        <v>102</v>
      </c>
      <c r="I7" s="152" t="n">
        <v>27.6</v>
      </c>
      <c r="J7" s="151" t="s">
        <v>342</v>
      </c>
      <c r="K7" s="152" t="n">
        <v>13.43</v>
      </c>
    </row>
    <row customFormat="true" ht="33" outlineLevel="0" r="8" s="148">
      <c r="B8" s="151" t="s">
        <v>343</v>
      </c>
      <c r="C8" s="152" t="n">
        <v>4.14</v>
      </c>
      <c r="D8" s="151" t="s">
        <v>68</v>
      </c>
      <c r="E8" s="152" t="n">
        <v>14.96</v>
      </c>
      <c r="F8" s="151" t="s">
        <v>344</v>
      </c>
      <c r="G8" s="151" t="n">
        <v>2.71</v>
      </c>
      <c r="H8" s="151" t="s">
        <v>345</v>
      </c>
      <c r="I8" s="152" t="n">
        <v>4.14</v>
      </c>
      <c r="J8" s="151" t="s">
        <v>37</v>
      </c>
      <c r="K8" s="152" t="n">
        <v>3.84</v>
      </c>
    </row>
    <row customFormat="true" ht="16.5" outlineLevel="0" r="9" s="148">
      <c r="B9" s="151" t="s">
        <v>37</v>
      </c>
      <c r="C9" s="152" t="n">
        <v>3.84</v>
      </c>
      <c r="D9" s="151" t="s">
        <v>53</v>
      </c>
      <c r="E9" s="151" t="n">
        <v>33.3</v>
      </c>
      <c r="F9" s="151" t="s">
        <v>37</v>
      </c>
      <c r="G9" s="151" t="n">
        <v>3.84</v>
      </c>
      <c r="H9" s="151" t="s">
        <v>37</v>
      </c>
      <c r="I9" s="151" t="n">
        <v>3.84</v>
      </c>
      <c r="J9" s="151" t="s">
        <v>39</v>
      </c>
      <c r="K9" s="151" t="n">
        <v>20.6</v>
      </c>
    </row>
    <row customFormat="true" ht="16.5" outlineLevel="0" r="10" s="148">
      <c r="B10" s="151" t="s">
        <v>39</v>
      </c>
      <c r="C10" s="152" t="n">
        <v>20.6</v>
      </c>
      <c r="D10" s="151" t="n"/>
      <c r="E10" s="151" t="n"/>
      <c r="F10" s="151" t="s">
        <v>39</v>
      </c>
      <c r="G10" s="151" t="n">
        <v>20.6</v>
      </c>
      <c r="H10" s="151" t="s">
        <v>53</v>
      </c>
      <c r="I10" s="152" t="n">
        <v>33.3</v>
      </c>
      <c r="J10" s="151" t="n"/>
      <c r="K10" s="151" t="n"/>
    </row>
    <row customFormat="true" ht="16.5" outlineLevel="0" r="11" s="148">
      <c r="B11" s="151" t="n"/>
      <c r="C11" s="152" t="n"/>
      <c r="D11" s="151" t="n"/>
      <c r="E11" s="151" t="n"/>
      <c r="F11" s="151" t="n"/>
      <c r="G11" s="151" t="n"/>
      <c r="H11" s="151" t="n"/>
      <c r="I11" s="152" t="n"/>
      <c r="J11" s="151" t="n"/>
      <c r="K11" s="151" t="n"/>
    </row>
    <row customFormat="true" ht="16.5" outlineLevel="0" r="12" s="148">
      <c r="B12" s="149" t="s">
        <v>346</v>
      </c>
      <c r="C12" s="150" t="n">
        <f aca="false" ca="false" dt2D="false" dtr="false" t="normal">SUM(C13:C23)</f>
        <v>180.54999999999995</v>
      </c>
      <c r="D12" s="149" t="s">
        <v>347</v>
      </c>
      <c r="E12" s="150" t="n">
        <f aca="false" ca="false" dt2D="false" dtr="false" t="normal">SUM(E13:E23)</f>
        <v>212.06</v>
      </c>
      <c r="F12" s="149" t="s">
        <v>348</v>
      </c>
      <c r="G12" s="150" t="n">
        <f aca="false" ca="false" dt2D="false" dtr="false" t="normal">SUM(G13:G23)</f>
        <v>188.75</v>
      </c>
      <c r="H12" s="149" t="s">
        <v>349</v>
      </c>
      <c r="I12" s="150" t="n">
        <f aca="false" ca="false" dt2D="false" dtr="false" t="normal">SUM(I13:I23)</f>
        <v>157.54999999999998</v>
      </c>
      <c r="J12" s="149" t="s">
        <v>350</v>
      </c>
      <c r="K12" s="150" t="n">
        <f aca="false" ca="false" dt2D="false" dtr="false" t="normal">SUM(K13:K23)</f>
        <v>222.83999999999997</v>
      </c>
    </row>
    <row customFormat="true" ht="49.5" outlineLevel="0" r="13" s="148">
      <c r="B13" s="151" t="s">
        <v>43</v>
      </c>
      <c r="C13" s="152" t="n">
        <v>24.84</v>
      </c>
      <c r="D13" s="151" t="s">
        <v>70</v>
      </c>
      <c r="E13" s="152" t="n">
        <v>48.39</v>
      </c>
      <c r="F13" s="151" t="s">
        <v>351</v>
      </c>
      <c r="G13" s="152" t="n">
        <v>25.98</v>
      </c>
      <c r="H13" s="151" t="s">
        <v>104</v>
      </c>
      <c r="I13" s="152" t="n">
        <v>36.05</v>
      </c>
      <c r="J13" s="151" t="s">
        <v>124</v>
      </c>
      <c r="K13" s="152" t="n">
        <v>12.97</v>
      </c>
    </row>
    <row customFormat="true" ht="49.5" outlineLevel="0" r="14" s="148">
      <c r="B14" s="151" t="s">
        <v>352</v>
      </c>
      <c r="C14" s="152" t="n">
        <v>12.99</v>
      </c>
      <c r="D14" s="151" t="s">
        <v>353</v>
      </c>
      <c r="E14" s="152" t="n">
        <v>13.39</v>
      </c>
      <c r="F14" s="151" t="s">
        <v>354</v>
      </c>
      <c r="G14" s="152" t="n">
        <v>14.76</v>
      </c>
      <c r="H14" s="151" t="s">
        <v>355</v>
      </c>
      <c r="I14" s="152" t="n">
        <v>13.32</v>
      </c>
      <c r="J14" s="151" t="s">
        <v>356</v>
      </c>
      <c r="K14" s="152" t="n">
        <v>33.71</v>
      </c>
    </row>
    <row customFormat="true" ht="33" outlineLevel="0" r="15" s="148">
      <c r="B15" s="151" t="s">
        <v>357</v>
      </c>
      <c r="C15" s="152" t="n">
        <v>8.75</v>
      </c>
      <c r="D15" s="151" t="s">
        <v>358</v>
      </c>
      <c r="E15" s="152" t="n">
        <v>11.75</v>
      </c>
      <c r="F15" s="151" t="s">
        <v>357</v>
      </c>
      <c r="G15" s="152" t="n">
        <v>8.75</v>
      </c>
      <c r="H15" s="151" t="s">
        <v>358</v>
      </c>
      <c r="I15" s="152" t="n">
        <v>11.75</v>
      </c>
      <c r="J15" s="151" t="s">
        <v>359</v>
      </c>
      <c r="K15" s="152" t="n">
        <v>118.52</v>
      </c>
    </row>
    <row customFormat="true" ht="49.5" outlineLevel="0" r="16" s="148">
      <c r="B16" s="151" t="s">
        <v>47</v>
      </c>
      <c r="C16" s="152" t="n">
        <v>77.22</v>
      </c>
      <c r="D16" s="151" t="s">
        <v>360</v>
      </c>
      <c r="E16" s="152" t="n">
        <v>86.27</v>
      </c>
      <c r="F16" s="151" t="s">
        <v>361</v>
      </c>
      <c r="G16" s="152" t="n">
        <v>81.62</v>
      </c>
      <c r="H16" s="151" t="s">
        <v>108</v>
      </c>
      <c r="I16" s="152" t="n">
        <v>51.37</v>
      </c>
      <c r="J16" s="151" t="s">
        <v>362</v>
      </c>
      <c r="K16" s="152" t="n">
        <v>16.3</v>
      </c>
    </row>
    <row customFormat="true" ht="33" outlineLevel="0" r="17" s="148">
      <c r="B17" s="151" t="s">
        <v>49</v>
      </c>
      <c r="C17" s="152" t="n">
        <v>10.37</v>
      </c>
      <c r="D17" s="151" t="s">
        <v>363</v>
      </c>
      <c r="E17" s="152" t="n">
        <v>4.45</v>
      </c>
      <c r="F17" s="151" t="s">
        <v>364</v>
      </c>
      <c r="G17" s="152" t="n">
        <v>16.3</v>
      </c>
      <c r="H17" s="151" t="s">
        <v>110</v>
      </c>
      <c r="I17" s="152" t="n">
        <v>10.15</v>
      </c>
      <c r="J17" s="151" t="s">
        <v>37</v>
      </c>
      <c r="K17" s="152" t="n">
        <v>2.88</v>
      </c>
    </row>
    <row customFormat="true" ht="33" outlineLevel="0" r="18" s="148">
      <c r="B18" s="151" t="s">
        <v>365</v>
      </c>
      <c r="C18" s="152" t="n">
        <v>5.04</v>
      </c>
      <c r="D18" s="151" t="s">
        <v>75</v>
      </c>
      <c r="E18" s="152" t="n">
        <v>19.17</v>
      </c>
      <c r="F18" s="151" t="s">
        <v>37</v>
      </c>
      <c r="G18" s="152" t="n">
        <v>2.88</v>
      </c>
      <c r="H18" s="151" t="s">
        <v>366</v>
      </c>
      <c r="I18" s="152" t="n">
        <v>6.27</v>
      </c>
      <c r="J18" s="151" t="s">
        <v>52</v>
      </c>
      <c r="K18" s="152" t="n">
        <v>5.16</v>
      </c>
    </row>
    <row customFormat="true" ht="33" outlineLevel="0" r="19" s="148">
      <c r="B19" s="151" t="s">
        <v>37</v>
      </c>
      <c r="C19" s="152" t="n">
        <v>2.88</v>
      </c>
      <c r="D19" s="151" t="s">
        <v>37</v>
      </c>
      <c r="E19" s="151" t="n">
        <v>2.88</v>
      </c>
      <c r="F19" s="151" t="s">
        <v>52</v>
      </c>
      <c r="G19" s="152" t="n">
        <v>5.16</v>
      </c>
      <c r="H19" s="151" t="s">
        <v>37</v>
      </c>
      <c r="I19" s="152" t="n">
        <v>2.88</v>
      </c>
      <c r="J19" s="151" t="s">
        <v>53</v>
      </c>
      <c r="K19" s="151" t="n">
        <v>33.3</v>
      </c>
    </row>
    <row customFormat="true" ht="33" outlineLevel="0" r="20" s="148">
      <c r="B20" s="151" t="s">
        <v>52</v>
      </c>
      <c r="C20" s="152" t="n">
        <v>5.16</v>
      </c>
      <c r="D20" s="151" t="s">
        <v>52</v>
      </c>
      <c r="E20" s="151" t="n">
        <v>5.16</v>
      </c>
      <c r="F20" s="151" t="s">
        <v>53</v>
      </c>
      <c r="G20" s="152" t="n">
        <v>33.3</v>
      </c>
      <c r="H20" s="151" t="s">
        <v>52</v>
      </c>
      <c r="I20" s="152" t="n">
        <v>5.16</v>
      </c>
      <c r="J20" s="151" t="n"/>
      <c r="K20" s="151" t="n"/>
    </row>
    <row customFormat="true" ht="16.5" outlineLevel="0" r="21" s="148">
      <c r="B21" s="151" t="s">
        <v>53</v>
      </c>
      <c r="C21" s="152" t="n">
        <v>33.3</v>
      </c>
      <c r="D21" s="151" t="s">
        <v>39</v>
      </c>
      <c r="E21" s="151" t="n">
        <v>20.6</v>
      </c>
      <c r="F21" s="151" t="n"/>
      <c r="G21" s="152" t="n"/>
      <c r="H21" s="151" t="s">
        <v>39</v>
      </c>
      <c r="I21" s="152" t="n">
        <v>20.6</v>
      </c>
      <c r="J21" s="151" t="n"/>
      <c r="K21" s="151" t="n"/>
    </row>
    <row customFormat="true" ht="16.5" outlineLevel="0" r="22" s="148">
      <c r="B22" s="151" t="n"/>
      <c r="C22" s="152" t="n"/>
      <c r="D22" s="151" t="n"/>
      <c r="E22" s="151" t="n"/>
      <c r="F22" s="151" t="n"/>
      <c r="G22" s="152" t="n"/>
      <c r="H22" s="151" t="n"/>
      <c r="I22" s="152" t="n"/>
      <c r="J22" s="151" t="n"/>
      <c r="K22" s="152" t="n"/>
    </row>
    <row customFormat="true" ht="16.5" outlineLevel="0" r="23" s="148">
      <c r="B23" s="151" t="n"/>
      <c r="C23" s="152" t="n"/>
      <c r="D23" s="151" t="n"/>
      <c r="E23" s="151" t="n"/>
      <c r="F23" s="151" t="n"/>
      <c r="G23" s="151" t="n"/>
      <c r="H23" s="151" t="n"/>
      <c r="I23" s="152" t="n"/>
      <c r="J23" s="151" t="n"/>
      <c r="K23" s="152" t="n"/>
    </row>
    <row customFormat="true" ht="16.5" outlineLevel="0" r="24" s="148">
      <c r="B24" s="149" t="s">
        <v>367</v>
      </c>
      <c r="C24" s="150" t="n">
        <f aca="false" ca="false" dt2D="false" dtr="false" t="normal">C25+C27+C26</f>
        <v>89.05</v>
      </c>
      <c r="D24" s="149" t="s">
        <v>368</v>
      </c>
      <c r="E24" s="150" t="n">
        <f aca="false" ca="false" dt2D="false" dtr="false" t="normal">E25+E27+E26</f>
        <v>79.49</v>
      </c>
      <c r="F24" s="149" t="s">
        <v>369</v>
      </c>
      <c r="G24" s="150" t="n">
        <f aca="false" ca="false" dt2D="false" dtr="false" t="normal">G25+G27+G26</f>
        <v>136.14</v>
      </c>
      <c r="H24" s="149" t="s">
        <v>370</v>
      </c>
      <c r="I24" s="150" t="n">
        <f aca="false" ca="false" dt2D="false" dtr="false" t="normal">I25+I27+I26</f>
        <v>72.4</v>
      </c>
      <c r="J24" s="149" t="s">
        <v>371</v>
      </c>
      <c r="K24" s="150" t="n">
        <f aca="false" ca="false" dt2D="false" dtr="false" t="normal">K25+K27+K26</f>
        <v>106.41</v>
      </c>
    </row>
    <row customFormat="true" ht="33" outlineLevel="0" r="25" s="148">
      <c r="B25" s="151" t="s">
        <v>57</v>
      </c>
      <c r="C25" s="152" t="n">
        <v>15.25</v>
      </c>
      <c r="D25" s="151" t="s">
        <v>77</v>
      </c>
      <c r="E25" s="151" t="n">
        <v>28.73</v>
      </c>
      <c r="F25" s="151" t="s">
        <v>95</v>
      </c>
      <c r="G25" s="151" t="n">
        <v>36.14</v>
      </c>
      <c r="H25" s="151" t="s">
        <v>114</v>
      </c>
      <c r="I25" s="152" t="n">
        <v>27.98</v>
      </c>
      <c r="J25" s="151" t="s">
        <v>131</v>
      </c>
      <c r="K25" s="152" t="n">
        <v>17.59</v>
      </c>
    </row>
    <row customFormat="true" ht="16.5" outlineLevel="0" r="26" s="148">
      <c r="B26" s="151" t="s">
        <v>372</v>
      </c>
      <c r="C26" s="152" t="n">
        <v>40.5</v>
      </c>
      <c r="D26" s="151" t="s">
        <v>345</v>
      </c>
      <c r="E26" s="151" t="n">
        <v>4.14</v>
      </c>
      <c r="F26" s="151" t="s">
        <v>96</v>
      </c>
      <c r="G26" s="151" t="n">
        <v>40.5</v>
      </c>
      <c r="H26" s="151" t="s">
        <v>75</v>
      </c>
      <c r="I26" s="152" t="n">
        <v>19.17</v>
      </c>
      <c r="J26" s="151" t="s">
        <v>132</v>
      </c>
      <c r="K26" s="152" t="n">
        <v>39</v>
      </c>
    </row>
    <row customFormat="true" ht="16.5" outlineLevel="0" r="27" s="148">
      <c r="B27" s="151" t="s">
        <v>53</v>
      </c>
      <c r="C27" s="152" t="n">
        <v>33.3</v>
      </c>
      <c r="D27" s="151" t="s">
        <v>78</v>
      </c>
      <c r="E27" s="151" t="n">
        <v>46.62</v>
      </c>
      <c r="F27" s="151" t="s">
        <v>97</v>
      </c>
      <c r="G27" s="151" t="n">
        <v>59.5</v>
      </c>
      <c r="H27" s="151" t="s">
        <v>115</v>
      </c>
      <c r="I27" s="152" t="n">
        <v>25.25</v>
      </c>
      <c r="J27" s="151" t="s">
        <v>133</v>
      </c>
      <c r="K27" s="152" t="n">
        <v>49.82</v>
      </c>
    </row>
    <row customFormat="true" ht="16.5" outlineLevel="0" r="28" s="148">
      <c r="B28" s="144" t="s">
        <v>373</v>
      </c>
      <c r="C28" s="153" t="n"/>
      <c r="D28" s="153" t="n"/>
      <c r="E28" s="153" t="n"/>
      <c r="F28" s="153" t="n"/>
      <c r="G28" s="153" t="n"/>
      <c r="H28" s="153" t="n"/>
      <c r="I28" s="153" t="n"/>
      <c r="J28" s="153" t="n"/>
      <c r="K28" s="145" t="n"/>
    </row>
    <row customFormat="true" ht="16.5" outlineLevel="0" r="29" s="148">
      <c r="B29" s="149" t="s">
        <v>374</v>
      </c>
      <c r="C29" s="150" t="n">
        <f aca="false" ca="false" dt2D="false" dtr="false" t="normal">SUM(C30:C38)</f>
        <v>93.12</v>
      </c>
      <c r="D29" s="149" t="s">
        <v>375</v>
      </c>
      <c r="E29" s="150" t="n">
        <f aca="false" ca="false" dt2D="false" dtr="false" t="normal">SUM(E30:E38)</f>
        <v>132.76</v>
      </c>
      <c r="F29" s="149" t="s">
        <v>376</v>
      </c>
      <c r="G29" s="150" t="n">
        <f aca="false" ca="false" dt2D="false" dtr="false" t="normal">SUM(G30:G38)</f>
        <v>114.77</v>
      </c>
      <c r="H29" s="149" t="s">
        <v>377</v>
      </c>
      <c r="I29" s="150" t="n">
        <f aca="false" ca="false" dt2D="false" dtr="false" t="normal">SUM(I30:I38)</f>
        <v>77.72</v>
      </c>
      <c r="J29" s="149" t="s">
        <v>378</v>
      </c>
      <c r="K29" s="150" t="n">
        <f aca="false" ca="false" dt2D="false" dtr="false" t="normal">SUM(K30:K38)</f>
        <v>145.31</v>
      </c>
    </row>
    <row customFormat="true" ht="16.5" outlineLevel="0" r="30" s="148">
      <c r="B30" s="151" t="s">
        <v>28</v>
      </c>
      <c r="C30" s="152" t="n">
        <v>8.6</v>
      </c>
      <c r="D30" s="151" t="s">
        <v>28</v>
      </c>
      <c r="E30" s="152" t="n">
        <v>8.6</v>
      </c>
      <c r="F30" s="151" t="s">
        <v>28</v>
      </c>
      <c r="G30" s="152" t="n">
        <v>8.6</v>
      </c>
      <c r="H30" s="151" t="s">
        <v>28</v>
      </c>
      <c r="I30" s="152" t="n">
        <v>8.6</v>
      </c>
      <c r="J30" s="151" t="s">
        <v>379</v>
      </c>
      <c r="K30" s="152" t="n">
        <v>66.96</v>
      </c>
    </row>
    <row customFormat="true" ht="33" outlineLevel="0" r="31" s="148">
      <c r="B31" s="151" t="s">
        <v>30</v>
      </c>
      <c r="C31" s="152" t="n">
        <v>12.68</v>
      </c>
      <c r="D31" s="151" t="s">
        <v>380</v>
      </c>
      <c r="E31" s="152" t="n">
        <v>83.13</v>
      </c>
      <c r="F31" s="151" t="s">
        <v>381</v>
      </c>
      <c r="G31" s="152" t="n">
        <v>46.87</v>
      </c>
      <c r="H31" s="151" t="s">
        <v>30</v>
      </c>
      <c r="I31" s="152" t="n">
        <v>12.68</v>
      </c>
      <c r="J31" s="151" t="s">
        <v>28</v>
      </c>
      <c r="K31" s="152" t="n">
        <v>4.3</v>
      </c>
    </row>
    <row customFormat="true" ht="33" outlineLevel="0" r="32" s="148">
      <c r="B32" s="151" t="s">
        <v>32</v>
      </c>
      <c r="C32" s="152" t="n">
        <v>9</v>
      </c>
      <c r="D32" s="151" t="s">
        <v>382</v>
      </c>
      <c r="E32" s="152" t="n">
        <v>8.56</v>
      </c>
      <c r="F32" s="151" t="s">
        <v>363</v>
      </c>
      <c r="G32" s="152" t="n">
        <v>4.45</v>
      </c>
      <c r="H32" s="151" t="s">
        <v>32</v>
      </c>
      <c r="I32" s="152" t="n">
        <v>9</v>
      </c>
      <c r="J32" s="151" t="s">
        <v>383</v>
      </c>
      <c r="K32" s="152" t="n">
        <v>23.48</v>
      </c>
    </row>
    <row customFormat="true" ht="49.5" outlineLevel="0" r="33" s="148">
      <c r="B33" s="151" t="s">
        <v>384</v>
      </c>
      <c r="C33" s="152" t="n">
        <v>17.89</v>
      </c>
      <c r="D33" s="151" t="s">
        <v>341</v>
      </c>
      <c r="E33" s="152" t="n">
        <v>6.72</v>
      </c>
      <c r="F33" s="151" t="s">
        <v>49</v>
      </c>
      <c r="G33" s="152" t="n">
        <v>15</v>
      </c>
      <c r="H33" s="151" t="s">
        <v>385</v>
      </c>
      <c r="I33" s="152" t="n">
        <v>18.86</v>
      </c>
      <c r="J33" s="151" t="s">
        <v>386</v>
      </c>
      <c r="K33" s="152" t="n">
        <v>13.43</v>
      </c>
    </row>
    <row customFormat="true" ht="33" outlineLevel="0" r="34" s="148">
      <c r="B34" s="151" t="s">
        <v>387</v>
      </c>
      <c r="C34" s="152" t="n">
        <v>7.81</v>
      </c>
      <c r="D34" s="151" t="s">
        <v>148</v>
      </c>
      <c r="E34" s="151" t="n">
        <v>5.15</v>
      </c>
      <c r="F34" s="151" t="s">
        <v>344</v>
      </c>
      <c r="G34" s="152" t="n">
        <v>2.71</v>
      </c>
      <c r="H34" s="151" t="s">
        <v>345</v>
      </c>
      <c r="I34" s="151" t="n">
        <v>4.14</v>
      </c>
      <c r="J34" s="151" t="s">
        <v>37</v>
      </c>
      <c r="K34" s="152" t="n">
        <v>3.84</v>
      </c>
    </row>
    <row customFormat="true" ht="16.5" outlineLevel="0" r="35" s="148">
      <c r="B35" s="151" t="s">
        <v>37</v>
      </c>
      <c r="C35" s="152" t="n">
        <v>3.84</v>
      </c>
      <c r="D35" s="151" t="s">
        <v>39</v>
      </c>
      <c r="E35" s="151" t="n">
        <v>20.6</v>
      </c>
      <c r="F35" s="151" t="s">
        <v>37</v>
      </c>
      <c r="G35" s="152" t="n">
        <v>3.84</v>
      </c>
      <c r="H35" s="151" t="s">
        <v>37</v>
      </c>
      <c r="I35" s="151" t="n">
        <v>3.84</v>
      </c>
      <c r="J35" s="151" t="s">
        <v>53</v>
      </c>
      <c r="K35" s="152" t="n">
        <v>33.3</v>
      </c>
    </row>
    <row customFormat="true" ht="16.5" outlineLevel="0" r="36" s="148">
      <c r="B36" s="151" t="s">
        <v>53</v>
      </c>
      <c r="C36" s="152" t="n">
        <v>33.3</v>
      </c>
      <c r="D36" s="151" t="n"/>
      <c r="E36" s="151" t="n"/>
      <c r="F36" s="151" t="s">
        <v>53</v>
      </c>
      <c r="G36" s="152" t="n">
        <v>33.3</v>
      </c>
      <c r="H36" s="151" t="s">
        <v>39</v>
      </c>
      <c r="I36" s="151" t="n">
        <v>20.6</v>
      </c>
      <c r="J36" s="151" t="n"/>
      <c r="K36" s="152" t="n"/>
    </row>
    <row customFormat="true" ht="16.5" outlineLevel="0" r="37" s="148">
      <c r="B37" s="151" t="n"/>
      <c r="C37" s="152" t="n"/>
      <c r="D37" s="151" t="n"/>
      <c r="E37" s="151" t="n"/>
      <c r="F37" s="151" t="n"/>
      <c r="G37" s="152" t="n"/>
      <c r="H37" s="151" t="n"/>
      <c r="I37" s="151" t="n"/>
      <c r="J37" s="151" t="n"/>
      <c r="K37" s="152" t="n"/>
    </row>
    <row customFormat="true" ht="16.5" outlineLevel="0" r="38" s="148">
      <c r="B38" s="151" t="n"/>
      <c r="C38" s="152" t="n"/>
      <c r="D38" s="151" t="n"/>
      <c r="E38" s="151" t="n"/>
      <c r="F38" s="151" t="n"/>
      <c r="G38" s="152" t="n"/>
      <c r="H38" s="151" t="n"/>
      <c r="I38" s="151" t="n"/>
      <c r="J38" s="151" t="n"/>
      <c r="K38" s="152" t="n"/>
    </row>
    <row customFormat="true" ht="16.5" outlineLevel="0" r="39" s="148">
      <c r="B39" s="149" t="s">
        <v>388</v>
      </c>
      <c r="C39" s="150" t="n">
        <f aca="false" ca="false" dt2D="false" dtr="false" t="normal">SUM(C40:C50)</f>
        <v>165.62</v>
      </c>
      <c r="D39" s="149" t="s">
        <v>389</v>
      </c>
      <c r="E39" s="150" t="n">
        <f aca="false" ca="false" dt2D="false" dtr="false" t="normal">SUM(E40:E50)</f>
        <v>177.19</v>
      </c>
      <c r="F39" s="149" t="s">
        <v>390</v>
      </c>
      <c r="G39" s="150" t="n">
        <f aca="false" ca="false" dt2D="false" dtr="false" t="normal">SUM(G40:G50)</f>
        <v>166.39</v>
      </c>
      <c r="H39" s="149" t="s">
        <v>391</v>
      </c>
      <c r="I39" s="150" t="n">
        <f aca="false" ca="false" dt2D="false" dtr="false" t="normal">SUM(I40:I50)</f>
        <v>189.39999999999998</v>
      </c>
      <c r="J39" s="149" t="s">
        <v>392</v>
      </c>
      <c r="K39" s="150" t="n">
        <f aca="false" ca="false" dt2D="false" dtr="false" t="normal">SUM(K40:K50)</f>
        <v>171.61999999999998</v>
      </c>
    </row>
    <row customFormat="true" ht="49.5" outlineLevel="0" r="40" s="148">
      <c r="B40" s="151" t="s">
        <v>138</v>
      </c>
      <c r="C40" s="152" t="n">
        <v>28.3</v>
      </c>
      <c r="D40" s="151" t="s">
        <v>150</v>
      </c>
      <c r="E40" s="152" t="n">
        <v>45.46</v>
      </c>
      <c r="F40" s="151" t="s">
        <v>70</v>
      </c>
      <c r="G40" s="152" t="n">
        <v>48.39</v>
      </c>
      <c r="H40" s="151" t="s">
        <v>168</v>
      </c>
      <c r="I40" s="152" t="n">
        <v>17.28</v>
      </c>
      <c r="J40" s="151" t="s">
        <v>393</v>
      </c>
      <c r="K40" s="152" t="n">
        <v>14.65</v>
      </c>
    </row>
    <row customFormat="true" ht="49.5" outlineLevel="0" r="41" s="148">
      <c r="B41" s="151" t="s">
        <v>394</v>
      </c>
      <c r="C41" s="152" t="n">
        <v>8.43</v>
      </c>
      <c r="D41" s="151" t="s">
        <v>395</v>
      </c>
      <c r="E41" s="152" t="n">
        <v>18.94</v>
      </c>
      <c r="F41" s="151" t="s">
        <v>396</v>
      </c>
      <c r="G41" s="152" t="n">
        <v>10.16</v>
      </c>
      <c r="H41" s="151" t="s">
        <v>354</v>
      </c>
      <c r="I41" s="152" t="n">
        <v>14.76</v>
      </c>
      <c r="J41" s="151" t="s">
        <v>397</v>
      </c>
      <c r="K41" s="152" t="n">
        <v>9.82</v>
      </c>
    </row>
    <row customFormat="true" ht="33" outlineLevel="0" r="42" s="148">
      <c r="B42" s="151" t="s">
        <v>357</v>
      </c>
      <c r="C42" s="152" t="n">
        <v>8.75</v>
      </c>
      <c r="D42" s="151" t="s">
        <v>398</v>
      </c>
      <c r="E42" s="152" t="n">
        <v>65.16</v>
      </c>
      <c r="F42" s="151" t="s">
        <v>358</v>
      </c>
      <c r="G42" s="152" t="n">
        <v>11.75</v>
      </c>
      <c r="H42" s="151" t="s">
        <v>357</v>
      </c>
      <c r="I42" s="152" t="n">
        <v>8.75</v>
      </c>
      <c r="J42" s="151" t="s">
        <v>358</v>
      </c>
      <c r="K42" s="152" t="n">
        <v>11.75</v>
      </c>
    </row>
    <row customFormat="true" ht="33" outlineLevel="0" r="43" s="148">
      <c r="B43" s="151" t="s">
        <v>399</v>
      </c>
      <c r="C43" s="152" t="n">
        <v>64.42</v>
      </c>
      <c r="D43" s="151" t="s">
        <v>400</v>
      </c>
      <c r="E43" s="152" t="n">
        <v>6.29</v>
      </c>
      <c r="F43" s="151" t="s">
        <v>162</v>
      </c>
      <c r="G43" s="152" t="n">
        <v>41.54</v>
      </c>
      <c r="H43" s="151" t="s">
        <v>401</v>
      </c>
      <c r="I43" s="152" t="n">
        <v>76.37</v>
      </c>
      <c r="J43" s="151" t="s">
        <v>215</v>
      </c>
      <c r="K43" s="152" t="n">
        <v>90.46</v>
      </c>
    </row>
    <row customFormat="true" ht="33" outlineLevel="0" r="44" s="148">
      <c r="B44" s="151" t="s">
        <v>363</v>
      </c>
      <c r="C44" s="152" t="n">
        <v>4.45</v>
      </c>
      <c r="D44" s="151" t="s">
        <v>37</v>
      </c>
      <c r="E44" s="152" t="n">
        <v>2.88</v>
      </c>
      <c r="F44" s="151" t="s">
        <v>164</v>
      </c>
      <c r="G44" s="152" t="n">
        <v>20.87</v>
      </c>
      <c r="H44" s="151" t="s">
        <v>363</v>
      </c>
      <c r="I44" s="152" t="n">
        <v>4.45</v>
      </c>
      <c r="J44" s="151" t="s">
        <v>362</v>
      </c>
      <c r="K44" s="152" t="n">
        <v>16.3</v>
      </c>
    </row>
    <row customFormat="true" ht="33" outlineLevel="0" r="45" s="148">
      <c r="B45" s="151" t="s">
        <v>49</v>
      </c>
      <c r="C45" s="152" t="n">
        <v>15</v>
      </c>
      <c r="D45" s="151" t="s">
        <v>52</v>
      </c>
      <c r="E45" s="152" t="n">
        <v>5.16</v>
      </c>
      <c r="F45" s="151" t="s">
        <v>365</v>
      </c>
      <c r="G45" s="152" t="n">
        <v>5.04</v>
      </c>
      <c r="H45" s="151" t="s">
        <v>110</v>
      </c>
      <c r="I45" s="152" t="n">
        <v>10.15</v>
      </c>
      <c r="J45" s="151" t="s">
        <v>37</v>
      </c>
      <c r="K45" s="152" t="n">
        <v>2.88</v>
      </c>
    </row>
    <row customFormat="true" ht="16.5" outlineLevel="0" r="46" s="148">
      <c r="B46" s="151" t="s">
        <v>402</v>
      </c>
      <c r="C46" s="152" t="n">
        <v>7.63</v>
      </c>
      <c r="D46" s="151" t="s">
        <v>53</v>
      </c>
      <c r="E46" s="152" t="n">
        <v>33.3</v>
      </c>
      <c r="F46" s="151" t="s">
        <v>37</v>
      </c>
      <c r="G46" s="152" t="n">
        <v>2.88</v>
      </c>
      <c r="H46" s="151" t="s">
        <v>403</v>
      </c>
      <c r="I46" s="152" t="n">
        <v>16.3</v>
      </c>
      <c r="J46" s="151" t="s">
        <v>52</v>
      </c>
      <c r="K46" s="152" t="n">
        <v>5.16</v>
      </c>
    </row>
    <row customFormat="true" ht="33" outlineLevel="0" r="47" s="148">
      <c r="B47" s="151" t="s">
        <v>37</v>
      </c>
      <c r="C47" s="152" t="n">
        <v>2.88</v>
      </c>
      <c r="D47" s="151" t="n"/>
      <c r="E47" s="152" t="n"/>
      <c r="F47" s="151" t="s">
        <v>52</v>
      </c>
      <c r="G47" s="152" t="n">
        <v>5.16</v>
      </c>
      <c r="H47" s="151" t="s">
        <v>37</v>
      </c>
      <c r="I47" s="152" t="n">
        <v>2.88</v>
      </c>
      <c r="J47" s="151" t="s">
        <v>39</v>
      </c>
      <c r="K47" s="152" t="n">
        <v>20.6</v>
      </c>
    </row>
    <row customFormat="true" ht="33" outlineLevel="0" r="48" s="148">
      <c r="B48" s="151" t="s">
        <v>52</v>
      </c>
      <c r="C48" s="152" t="n">
        <v>5.16</v>
      </c>
      <c r="D48" s="151" t="n"/>
      <c r="E48" s="152" t="n"/>
      <c r="F48" s="151" t="s">
        <v>39</v>
      </c>
      <c r="G48" s="152" t="n">
        <v>20.6</v>
      </c>
      <c r="H48" s="151" t="s">
        <v>52</v>
      </c>
      <c r="I48" s="152" t="n">
        <v>5.16</v>
      </c>
      <c r="J48" s="151" t="n"/>
      <c r="K48" s="151" t="n"/>
    </row>
    <row customFormat="true" ht="16.5" outlineLevel="0" r="49" s="148">
      <c r="B49" s="151" t="s">
        <v>39</v>
      </c>
      <c r="C49" s="154" t="n">
        <v>20.6</v>
      </c>
      <c r="D49" s="151" t="n"/>
      <c r="E49" s="154" t="n"/>
      <c r="F49" s="151" t="n"/>
      <c r="G49" s="154" t="n"/>
      <c r="H49" s="151" t="s">
        <v>53</v>
      </c>
      <c r="I49" s="152" t="n">
        <v>33.3</v>
      </c>
      <c r="J49" s="151" t="n"/>
      <c r="K49" s="154" t="n"/>
    </row>
    <row customFormat="true" ht="16.5" outlineLevel="0" r="50" s="148">
      <c r="B50" s="154" t="n"/>
      <c r="C50" s="154" t="n"/>
      <c r="D50" s="154" t="n"/>
      <c r="E50" s="154" t="n"/>
      <c r="F50" s="154" t="n"/>
      <c r="G50" s="154" t="n"/>
      <c r="H50" s="154" t="n"/>
      <c r="I50" s="154" t="n"/>
      <c r="J50" s="154" t="n"/>
      <c r="K50" s="154" t="n"/>
    </row>
    <row customFormat="true" ht="16.5" outlineLevel="0" r="51" s="148">
      <c r="B51" s="149" t="s">
        <v>404</v>
      </c>
      <c r="C51" s="150" t="n">
        <f aca="false" ca="false" dt2D="false" dtr="false" t="normal">C52+C54+C53</f>
        <v>52.93000000000001</v>
      </c>
      <c r="D51" s="149" t="s">
        <v>405</v>
      </c>
      <c r="E51" s="150" t="n">
        <f aca="false" ca="false" dt2D="false" dtr="false" t="normal">E52+E54+E53</f>
        <v>105.4</v>
      </c>
      <c r="F51" s="149" t="s">
        <v>406</v>
      </c>
      <c r="G51" s="150" t="n">
        <f aca="false" ca="false" dt2D="false" dtr="false" t="normal">G52+G54+G53</f>
        <v>81.2</v>
      </c>
      <c r="H51" s="149" t="s">
        <v>407</v>
      </c>
      <c r="I51" s="150" t="n">
        <f aca="false" ca="false" dt2D="false" dtr="false" t="normal">I52+I54+I53</f>
        <v>136.14</v>
      </c>
      <c r="J51" s="149" t="s">
        <v>408</v>
      </c>
      <c r="K51" s="150" t="n">
        <f aca="false" ca="false" dt2D="false" dtr="false" t="normal">K52+K54+K53</f>
        <v>117.47999999999999</v>
      </c>
    </row>
    <row customFormat="true" ht="49.5" outlineLevel="0" r="52" s="155">
      <c r="B52" s="156" t="s">
        <v>146</v>
      </c>
      <c r="C52" s="156" t="n">
        <v>28.19</v>
      </c>
      <c r="D52" s="151" t="s">
        <v>157</v>
      </c>
      <c r="E52" s="156" t="n">
        <v>18.28</v>
      </c>
      <c r="F52" s="151" t="s">
        <v>77</v>
      </c>
      <c r="G52" s="156" t="n">
        <v>28.73</v>
      </c>
      <c r="H52" s="151" t="s">
        <v>95</v>
      </c>
      <c r="I52" s="156" t="n">
        <v>36.14</v>
      </c>
      <c r="J52" s="151" t="s">
        <v>183</v>
      </c>
      <c r="K52" s="156" t="n">
        <v>81.47</v>
      </c>
    </row>
    <row customFormat="true" ht="16.5" outlineLevel="0" r="53" s="155">
      <c r="B53" s="156" t="s">
        <v>345</v>
      </c>
      <c r="C53" s="156" t="n">
        <v>4.14</v>
      </c>
      <c r="D53" s="151" t="s">
        <v>158</v>
      </c>
      <c r="E53" s="156" t="n">
        <v>40.5</v>
      </c>
      <c r="F53" s="156" t="s">
        <v>75</v>
      </c>
      <c r="G53" s="156" t="n">
        <v>19.17</v>
      </c>
      <c r="H53" s="151" t="s">
        <v>172</v>
      </c>
      <c r="I53" s="156" t="n">
        <v>40.5</v>
      </c>
      <c r="J53" s="156" t="s">
        <v>344</v>
      </c>
      <c r="K53" s="156" t="n">
        <v>2.71</v>
      </c>
    </row>
    <row customFormat="true" ht="16.5" outlineLevel="0" r="54" s="157">
      <c r="B54" s="156" t="s">
        <v>39</v>
      </c>
      <c r="C54" s="156" t="n">
        <v>20.6</v>
      </c>
      <c r="D54" s="151" t="s">
        <v>78</v>
      </c>
      <c r="E54" s="156" t="n">
        <v>46.62</v>
      </c>
      <c r="F54" s="156" t="s">
        <v>53</v>
      </c>
      <c r="G54" s="156" t="n">
        <v>33.3</v>
      </c>
      <c r="H54" s="151" t="s">
        <v>97</v>
      </c>
      <c r="I54" s="156" t="n">
        <v>59.5</v>
      </c>
      <c r="J54" s="156" t="s">
        <v>53</v>
      </c>
      <c r="K54" s="156" t="n">
        <v>33.3</v>
      </c>
    </row>
    <row customFormat="true" ht="16.5" outlineLevel="0" r="55" s="148">
      <c r="B55" s="144" t="s">
        <v>409</v>
      </c>
      <c r="C55" s="153" t="n"/>
      <c r="D55" s="153" t="n"/>
      <c r="E55" s="153" t="n"/>
      <c r="F55" s="153" t="n"/>
      <c r="G55" s="153" t="n"/>
      <c r="H55" s="153" t="n"/>
      <c r="I55" s="153" t="n"/>
      <c r="J55" s="153" t="n"/>
      <c r="K55" s="145" t="n"/>
    </row>
    <row outlineLevel="0" r="56">
      <c r="B56" s="149" t="s">
        <v>410</v>
      </c>
      <c r="C56" s="150" t="n">
        <f aca="false" ca="false" dt2D="false" dtr="false" t="normal">SUM(C57:C64)</f>
        <v>79.86000000000001</v>
      </c>
      <c r="D56" s="149" t="s">
        <v>411</v>
      </c>
      <c r="E56" s="150" t="n">
        <f aca="false" ca="false" dt2D="false" dtr="false" t="normal">SUM(E57:E64)</f>
        <v>176.46000000000004</v>
      </c>
      <c r="F56" s="149" t="s">
        <v>412</v>
      </c>
      <c r="G56" s="150" t="n">
        <f aca="false" ca="false" dt2D="false" dtr="false" t="normal">SUM(G57:G64)</f>
        <v>87.93</v>
      </c>
      <c r="H56" s="149" t="s">
        <v>413</v>
      </c>
      <c r="I56" s="150" t="n">
        <f aca="false" ca="false" dt2D="false" dtr="false" t="normal">SUM(I57:I64)</f>
        <v>100.92</v>
      </c>
      <c r="J56" s="149" t="s">
        <v>414</v>
      </c>
      <c r="K56" s="150" t="n">
        <f aca="false" ca="false" dt2D="false" dtr="false" t="normal">SUM(K57:K64)</f>
        <v>124.03</v>
      </c>
    </row>
    <row outlineLevel="0" r="57">
      <c r="B57" s="151" t="s">
        <v>28</v>
      </c>
      <c r="C57" s="152" t="n">
        <v>8.6</v>
      </c>
      <c r="D57" s="151" t="s">
        <v>30</v>
      </c>
      <c r="E57" s="152" t="n">
        <v>12.68</v>
      </c>
      <c r="F57" s="151" t="s">
        <v>28</v>
      </c>
      <c r="G57" s="152" t="n">
        <v>8.6</v>
      </c>
      <c r="H57" s="151" t="s">
        <v>28</v>
      </c>
      <c r="I57" s="152" t="n">
        <v>8.6</v>
      </c>
      <c r="J57" s="151" t="s">
        <v>28</v>
      </c>
      <c r="K57" s="152" t="n">
        <v>8.6</v>
      </c>
    </row>
    <row outlineLevel="0" r="58">
      <c r="B58" s="151" t="s">
        <v>30</v>
      </c>
      <c r="C58" s="152" t="n">
        <v>12.68</v>
      </c>
      <c r="D58" s="151" t="s">
        <v>415</v>
      </c>
      <c r="E58" s="152" t="n">
        <v>86.29</v>
      </c>
      <c r="F58" s="151" t="s">
        <v>118</v>
      </c>
      <c r="G58" s="152" t="n">
        <v>33.29</v>
      </c>
      <c r="H58" s="151" t="s">
        <v>30</v>
      </c>
      <c r="I58" s="152" t="n">
        <v>12.68</v>
      </c>
      <c r="J58" s="151" t="s">
        <v>204</v>
      </c>
      <c r="K58" s="152" t="n">
        <v>67.41</v>
      </c>
    </row>
    <row outlineLevel="0" r="59">
      <c r="B59" s="151" t="s">
        <v>32</v>
      </c>
      <c r="C59" s="152" t="n">
        <v>9</v>
      </c>
      <c r="D59" s="151" t="s">
        <v>338</v>
      </c>
      <c r="E59" s="152" t="n">
        <v>22.51</v>
      </c>
      <c r="F59" s="151" t="s">
        <v>120</v>
      </c>
      <c r="G59" s="152" t="n">
        <v>18.89</v>
      </c>
      <c r="H59" s="151" t="s">
        <v>100</v>
      </c>
      <c r="I59" s="152" t="n">
        <v>10.76</v>
      </c>
      <c r="J59" s="151" t="s">
        <v>110</v>
      </c>
      <c r="K59" s="152" t="n">
        <v>10.15</v>
      </c>
    </row>
    <row ht="33" outlineLevel="0" r="60">
      <c r="B60" s="151" t="s">
        <v>416</v>
      </c>
      <c r="C60" s="152" t="n">
        <v>21</v>
      </c>
      <c r="D60" s="151" t="s">
        <v>341</v>
      </c>
      <c r="E60" s="152" t="n">
        <v>6.72</v>
      </c>
      <c r="F60" s="151" t="s">
        <v>344</v>
      </c>
      <c r="G60" s="152" t="n">
        <v>2.71</v>
      </c>
      <c r="H60" s="151" t="s">
        <v>102</v>
      </c>
      <c r="I60" s="152" t="n">
        <v>27.6</v>
      </c>
      <c r="J60" s="151" t="s">
        <v>342</v>
      </c>
      <c r="K60" s="152" t="n">
        <v>13.43</v>
      </c>
    </row>
    <row ht="33" outlineLevel="0" r="61">
      <c r="B61" s="151" t="s">
        <v>345</v>
      </c>
      <c r="C61" s="152" t="n">
        <v>4.14</v>
      </c>
      <c r="D61" s="151" t="s">
        <v>68</v>
      </c>
      <c r="E61" s="152" t="n">
        <v>14.96</v>
      </c>
      <c r="F61" s="151" t="s">
        <v>37</v>
      </c>
      <c r="G61" s="151" t="n">
        <v>3.84</v>
      </c>
      <c r="H61" s="151" t="s">
        <v>345</v>
      </c>
      <c r="I61" s="152" t="n">
        <v>4.14</v>
      </c>
      <c r="J61" s="151" t="s">
        <v>37</v>
      </c>
      <c r="K61" s="152" t="n">
        <v>3.84</v>
      </c>
    </row>
    <row outlineLevel="0" r="62">
      <c r="B62" s="151" t="s">
        <v>37</v>
      </c>
      <c r="C62" s="152" t="n">
        <v>3.84</v>
      </c>
      <c r="D62" s="151" t="s">
        <v>53</v>
      </c>
      <c r="E62" s="151" t="n">
        <v>33.3</v>
      </c>
      <c r="F62" s="151" t="s">
        <v>39</v>
      </c>
      <c r="G62" s="151" t="n">
        <v>20.6</v>
      </c>
      <c r="H62" s="151" t="s">
        <v>37</v>
      </c>
      <c r="I62" s="151" t="n">
        <v>3.84</v>
      </c>
      <c r="J62" s="151" t="s">
        <v>39</v>
      </c>
      <c r="K62" s="151" t="n">
        <v>20.6</v>
      </c>
    </row>
    <row outlineLevel="0" r="63">
      <c r="B63" s="151" t="s">
        <v>39</v>
      </c>
      <c r="C63" s="152" t="n">
        <v>20.6</v>
      </c>
      <c r="D63" s="151" t="n"/>
      <c r="E63" s="151" t="n"/>
      <c r="F63" s="151" t="n"/>
      <c r="G63" s="151" t="n"/>
      <c r="H63" s="151" t="s">
        <v>53</v>
      </c>
      <c r="I63" s="152" t="n">
        <v>33.3</v>
      </c>
      <c r="J63" s="151" t="n"/>
      <c r="K63" s="151" t="n"/>
    </row>
    <row outlineLevel="0" r="64">
      <c r="B64" s="151" t="n"/>
      <c r="C64" s="152" t="n"/>
      <c r="D64" s="151" t="n"/>
      <c r="E64" s="151" t="n"/>
      <c r="F64" s="151" t="n"/>
      <c r="G64" s="151" t="n"/>
      <c r="H64" s="151" t="n"/>
      <c r="I64" s="152" t="n"/>
      <c r="J64" s="151" t="n"/>
      <c r="K64" s="151" t="n"/>
    </row>
    <row outlineLevel="0" r="65">
      <c r="B65" s="149" t="s">
        <v>417</v>
      </c>
      <c r="C65" s="150" t="n">
        <f aca="false" ca="false" dt2D="false" dtr="false" t="normal">SUM(C66:C76)</f>
        <v>168.81</v>
      </c>
      <c r="D65" s="149" t="s">
        <v>418</v>
      </c>
      <c r="E65" s="150" t="n">
        <f aca="false" ca="false" dt2D="false" dtr="false" t="normal">SUM(E66:E76)</f>
        <v>161.2</v>
      </c>
      <c r="F65" s="149" t="s">
        <v>419</v>
      </c>
      <c r="G65" s="150" t="n">
        <f aca="false" ca="false" dt2D="false" dtr="false" t="normal">SUM(G66:G76)</f>
        <v>187.87</v>
      </c>
      <c r="H65" s="149" t="s">
        <v>420</v>
      </c>
      <c r="I65" s="150" t="n">
        <f aca="false" ca="false" dt2D="false" dtr="false" t="normal">SUM(I66:I76)</f>
        <v>237.44</v>
      </c>
      <c r="J65" s="149" t="s">
        <v>421</v>
      </c>
      <c r="K65" s="150" t="n">
        <f aca="false" ca="false" dt2D="false" dtr="false" t="normal">SUM(K66:K76)</f>
        <v>179.57</v>
      </c>
    </row>
    <row ht="49.5" outlineLevel="0" r="66">
      <c r="B66" s="151" t="s">
        <v>187</v>
      </c>
      <c r="C66" s="152" t="n">
        <v>18.98</v>
      </c>
      <c r="D66" s="151" t="s">
        <v>192</v>
      </c>
      <c r="E66" s="152" t="n">
        <v>13.95</v>
      </c>
      <c r="F66" s="151" t="s">
        <v>104</v>
      </c>
      <c r="G66" s="152" t="n">
        <v>36.05</v>
      </c>
      <c r="H66" s="151" t="s">
        <v>422</v>
      </c>
      <c r="I66" s="152" t="n">
        <v>18.33</v>
      </c>
      <c r="J66" s="151" t="s">
        <v>206</v>
      </c>
      <c r="K66" s="152" t="n">
        <v>34.2</v>
      </c>
    </row>
    <row ht="33" outlineLevel="0" r="67">
      <c r="B67" s="151" t="s">
        <v>354</v>
      </c>
      <c r="C67" s="152" t="n">
        <v>14.76</v>
      </c>
      <c r="D67" s="151" t="s">
        <v>355</v>
      </c>
      <c r="E67" s="152" t="n">
        <v>13.32</v>
      </c>
      <c r="F67" s="151" t="s">
        <v>396</v>
      </c>
      <c r="G67" s="152" t="n">
        <v>10.16</v>
      </c>
      <c r="H67" s="151" t="s">
        <v>423</v>
      </c>
      <c r="I67" s="152" t="n">
        <v>41.48</v>
      </c>
      <c r="J67" s="151" t="s">
        <v>353</v>
      </c>
      <c r="K67" s="152" t="n">
        <v>13.39</v>
      </c>
    </row>
    <row ht="33" outlineLevel="0" r="68">
      <c r="B68" s="151" t="s">
        <v>357</v>
      </c>
      <c r="C68" s="152" t="n">
        <v>8.75</v>
      </c>
      <c r="D68" s="151" t="s">
        <v>358</v>
      </c>
      <c r="E68" s="152" t="n">
        <v>11.75</v>
      </c>
      <c r="F68" s="151" t="s">
        <v>358</v>
      </c>
      <c r="G68" s="152" t="n">
        <v>11.75</v>
      </c>
      <c r="H68" s="151" t="s">
        <v>357</v>
      </c>
      <c r="I68" s="152" t="n">
        <v>8.75</v>
      </c>
      <c r="J68" s="151" t="s">
        <v>358</v>
      </c>
      <c r="K68" s="152" t="n">
        <v>11.75</v>
      </c>
    </row>
    <row ht="33" outlineLevel="0" r="69">
      <c r="B69" s="151" t="s">
        <v>189</v>
      </c>
      <c r="C69" s="152" t="n">
        <v>64.94</v>
      </c>
      <c r="D69" s="151" t="s">
        <v>424</v>
      </c>
      <c r="E69" s="152" t="n">
        <v>49.2</v>
      </c>
      <c r="F69" s="151" t="s">
        <v>425</v>
      </c>
      <c r="G69" s="152" t="n">
        <v>67.97</v>
      </c>
      <c r="H69" s="151" t="s">
        <v>201</v>
      </c>
      <c r="I69" s="152" t="n">
        <v>133.97</v>
      </c>
      <c r="J69" s="151" t="s">
        <v>208</v>
      </c>
      <c r="K69" s="152" t="n">
        <v>47.59</v>
      </c>
    </row>
    <row ht="33" outlineLevel="0" r="70">
      <c r="B70" s="151" t="s">
        <v>49</v>
      </c>
      <c r="C70" s="152" t="n">
        <v>15</v>
      </c>
      <c r="D70" s="151" t="s">
        <v>28</v>
      </c>
      <c r="E70" s="152" t="n">
        <v>4.3</v>
      </c>
      <c r="F70" s="151" t="s">
        <v>28</v>
      </c>
      <c r="G70" s="152" t="n">
        <v>4.3</v>
      </c>
      <c r="H70" s="151" t="s">
        <v>366</v>
      </c>
      <c r="I70" s="152" t="n">
        <v>6.27</v>
      </c>
      <c r="J70" s="151" t="s">
        <v>49</v>
      </c>
      <c r="K70" s="152" t="n">
        <v>15</v>
      </c>
    </row>
    <row ht="33" outlineLevel="0" r="71">
      <c r="B71" s="151" t="s">
        <v>365</v>
      </c>
      <c r="C71" s="152" t="n">
        <v>5.04</v>
      </c>
      <c r="D71" s="151" t="s">
        <v>164</v>
      </c>
      <c r="E71" s="152" t="n">
        <v>20.87</v>
      </c>
      <c r="F71" s="151" t="s">
        <v>364</v>
      </c>
      <c r="G71" s="152" t="n">
        <v>16.3</v>
      </c>
      <c r="H71" s="151" t="s">
        <v>37</v>
      </c>
      <c r="I71" s="152" t="n">
        <v>2.88</v>
      </c>
      <c r="J71" s="151" t="s">
        <v>362</v>
      </c>
      <c r="K71" s="152" t="n">
        <v>16.3</v>
      </c>
    </row>
    <row ht="33" outlineLevel="0" r="72">
      <c r="B72" s="151" t="s">
        <v>37</v>
      </c>
      <c r="C72" s="152" t="n">
        <v>2.88</v>
      </c>
      <c r="D72" s="151" t="s">
        <v>75</v>
      </c>
      <c r="E72" s="151" t="n">
        <v>19.17</v>
      </c>
      <c r="F72" s="151" t="s">
        <v>37</v>
      </c>
      <c r="G72" s="152" t="n">
        <v>2.88</v>
      </c>
      <c r="H72" s="151" t="s">
        <v>52</v>
      </c>
      <c r="I72" s="152" t="n">
        <v>5.16</v>
      </c>
      <c r="J72" s="151" t="s">
        <v>37</v>
      </c>
      <c r="K72" s="151" t="n">
        <v>2.88</v>
      </c>
    </row>
    <row ht="33" outlineLevel="0" r="73">
      <c r="B73" s="151" t="s">
        <v>52</v>
      </c>
      <c r="C73" s="152" t="n">
        <v>5.16</v>
      </c>
      <c r="D73" s="151" t="s">
        <v>37</v>
      </c>
      <c r="E73" s="151" t="n">
        <v>2.88</v>
      </c>
      <c r="F73" s="151" t="s">
        <v>52</v>
      </c>
      <c r="G73" s="152" t="n">
        <v>5.16</v>
      </c>
      <c r="H73" s="151" t="s">
        <v>39</v>
      </c>
      <c r="I73" s="152" t="n">
        <v>20.6</v>
      </c>
      <c r="J73" s="151" t="s">
        <v>52</v>
      </c>
      <c r="K73" s="151" t="n">
        <v>5.16</v>
      </c>
    </row>
    <row outlineLevel="0" r="74">
      <c r="B74" s="151" t="s">
        <v>53</v>
      </c>
      <c r="C74" s="152" t="n">
        <v>33.3</v>
      </c>
      <c r="D74" s="151" t="s">
        <v>52</v>
      </c>
      <c r="E74" s="151" t="n">
        <v>5.16</v>
      </c>
      <c r="F74" s="151" t="s">
        <v>53</v>
      </c>
      <c r="G74" s="152" t="n">
        <v>33.3</v>
      </c>
      <c r="H74" s="151" t="n"/>
      <c r="I74" s="152" t="n"/>
      <c r="J74" s="151" t="s">
        <v>53</v>
      </c>
      <c r="K74" s="151" t="n">
        <v>33.3</v>
      </c>
    </row>
    <row outlineLevel="0" r="75">
      <c r="B75" s="151" t="n"/>
      <c r="C75" s="152" t="n"/>
      <c r="D75" s="151" t="s">
        <v>39</v>
      </c>
      <c r="E75" s="151" t="n">
        <v>20.6</v>
      </c>
      <c r="F75" s="151" t="n"/>
      <c r="G75" s="152" t="n"/>
      <c r="H75" s="151" t="n"/>
      <c r="I75" s="152" t="n"/>
      <c r="J75" s="151" t="n"/>
      <c r="K75" s="152" t="n"/>
    </row>
    <row outlineLevel="0" r="76">
      <c r="B76" s="151" t="n"/>
      <c r="C76" s="152" t="n"/>
      <c r="D76" s="151" t="n"/>
      <c r="E76" s="151" t="n"/>
      <c r="F76" s="151" t="n"/>
      <c r="G76" s="151" t="n"/>
      <c r="H76" s="151" t="n"/>
      <c r="I76" s="152" t="n"/>
      <c r="J76" s="151" t="n"/>
      <c r="K76" s="152" t="n"/>
    </row>
    <row outlineLevel="0" r="77">
      <c r="B77" s="149" t="s">
        <v>426</v>
      </c>
      <c r="C77" s="150" t="n">
        <f aca="false" ca="false" dt2D="false" dtr="false" t="normal">C78+C80+C79</f>
        <v>108.57</v>
      </c>
      <c r="D77" s="149" t="s">
        <v>427</v>
      </c>
      <c r="E77" s="150" t="n">
        <f aca="false" ca="false" dt2D="false" dtr="false" t="normal">E78+E80+E79</f>
        <v>92.37</v>
      </c>
      <c r="F77" s="149" t="s">
        <v>428</v>
      </c>
      <c r="G77" s="150" t="n">
        <f aca="false" ca="false" dt2D="false" dtr="false" t="normal">G78+G80+G79</f>
        <v>123.25999999999999</v>
      </c>
      <c r="H77" s="149" t="s">
        <v>429</v>
      </c>
      <c r="I77" s="150" t="n">
        <f aca="false" ca="false" dt2D="false" dtr="false" t="normal">I78+I80+I79</f>
        <v>101.86</v>
      </c>
      <c r="J77" s="149" t="s">
        <v>430</v>
      </c>
      <c r="K77" s="150" t="n">
        <f aca="false" ca="false" dt2D="false" dtr="false" t="normal">K78+K80+K79</f>
        <v>81.84</v>
      </c>
    </row>
    <row ht="33" outlineLevel="0" r="78">
      <c r="B78" s="151" t="s">
        <v>57</v>
      </c>
      <c r="C78" s="152" t="n">
        <v>18.25</v>
      </c>
      <c r="D78" s="151" t="s">
        <v>77</v>
      </c>
      <c r="E78" s="151" t="n">
        <v>28.73</v>
      </c>
      <c r="F78" s="151" t="s">
        <v>95</v>
      </c>
      <c r="G78" s="151" t="n">
        <v>36.14</v>
      </c>
      <c r="H78" s="151" t="s">
        <v>202</v>
      </c>
      <c r="I78" s="152" t="n">
        <v>49.39</v>
      </c>
      <c r="J78" s="151" t="s">
        <v>131</v>
      </c>
      <c r="K78" s="152" t="n">
        <v>17.59</v>
      </c>
    </row>
    <row outlineLevel="0" r="79">
      <c r="B79" s="151" t="s">
        <v>372</v>
      </c>
      <c r="C79" s="152" t="n">
        <v>40.5</v>
      </c>
      <c r="D79" s="151" t="s">
        <v>345</v>
      </c>
      <c r="E79" s="151" t="n">
        <v>4.14</v>
      </c>
      <c r="F79" s="151" t="s">
        <v>96</v>
      </c>
      <c r="G79" s="151" t="n">
        <v>40.5</v>
      </c>
      <c r="H79" s="151" t="s">
        <v>75</v>
      </c>
      <c r="I79" s="152" t="n">
        <v>19.17</v>
      </c>
      <c r="J79" s="151" t="s">
        <v>132</v>
      </c>
      <c r="K79" s="152" t="n">
        <v>39</v>
      </c>
    </row>
    <row outlineLevel="0" r="80">
      <c r="B80" s="151" t="s">
        <v>431</v>
      </c>
      <c r="C80" s="152" t="n">
        <v>49.82</v>
      </c>
      <c r="D80" s="151" t="s">
        <v>97</v>
      </c>
      <c r="E80" s="151" t="n">
        <v>59.5</v>
      </c>
      <c r="F80" s="151" t="s">
        <v>78</v>
      </c>
      <c r="G80" s="151" t="n">
        <v>46.62</v>
      </c>
      <c r="H80" s="151" t="s">
        <v>53</v>
      </c>
      <c r="I80" s="152" t="n">
        <v>33.3</v>
      </c>
      <c r="J80" s="151" t="s">
        <v>115</v>
      </c>
      <c r="K80" s="152" t="n">
        <v>25.25</v>
      </c>
    </row>
    <row ht="16.5" outlineLevel="0" r="81">
      <c r="B81" s="144" t="s">
        <v>432</v>
      </c>
      <c r="C81" s="153" t="n"/>
      <c r="D81" s="153" t="n"/>
      <c r="E81" s="153" t="n"/>
      <c r="F81" s="153" t="n"/>
      <c r="G81" s="153" t="n"/>
      <c r="H81" s="153" t="n"/>
      <c r="I81" s="153" t="n"/>
      <c r="J81" s="153" t="n"/>
      <c r="K81" s="145" t="n"/>
    </row>
    <row outlineLevel="0" r="82">
      <c r="B82" s="149" t="s">
        <v>433</v>
      </c>
      <c r="C82" s="150" t="n">
        <f aca="false" ca="false" dt2D="false" dtr="false" t="normal">SUM(C83:C91)</f>
        <v>94.09</v>
      </c>
      <c r="D82" s="149" t="s">
        <v>434</v>
      </c>
      <c r="E82" s="150" t="n">
        <f aca="false" ca="false" dt2D="false" dtr="false" t="normal">SUM(E83:E91)</f>
        <v>97.75</v>
      </c>
      <c r="F82" s="149" t="s">
        <v>435</v>
      </c>
      <c r="G82" s="150" t="n">
        <f aca="false" ca="false" dt2D="false" dtr="false" t="normal">SUM(G83:G91)</f>
        <v>122.23999999999998</v>
      </c>
      <c r="H82" s="149" t="s">
        <v>436</v>
      </c>
      <c r="I82" s="150" t="n">
        <f aca="false" ca="false" dt2D="false" dtr="false" t="normal">SUM(I83:I91)</f>
        <v>80.72</v>
      </c>
      <c r="J82" s="149" t="s">
        <v>437</v>
      </c>
      <c r="K82" s="150" t="n">
        <f aca="false" ca="false" dt2D="false" dtr="false" t="normal">SUM(K83:K91)</f>
        <v>131.98000000000002</v>
      </c>
    </row>
    <row outlineLevel="0" r="83">
      <c r="B83" s="151" t="s">
        <v>28</v>
      </c>
      <c r="C83" s="152" t="n">
        <v>8.6</v>
      </c>
      <c r="D83" s="151" t="s">
        <v>28</v>
      </c>
      <c r="E83" s="152" t="n">
        <v>8.6</v>
      </c>
      <c r="F83" s="151" t="s">
        <v>30</v>
      </c>
      <c r="G83" s="152" t="n">
        <v>12.68</v>
      </c>
      <c r="H83" s="151" t="s">
        <v>28</v>
      </c>
      <c r="I83" s="152" t="n">
        <v>8.6</v>
      </c>
      <c r="J83" s="151" t="s">
        <v>379</v>
      </c>
      <c r="K83" s="152" t="n">
        <v>66.96</v>
      </c>
    </row>
    <row ht="33" outlineLevel="0" r="84">
      <c r="B84" s="151" t="s">
        <v>30</v>
      </c>
      <c r="C84" s="152" t="n">
        <v>12.68</v>
      </c>
      <c r="D84" s="151" t="s">
        <v>438</v>
      </c>
      <c r="E84" s="152" t="n">
        <v>49.01</v>
      </c>
      <c r="F84" s="151" t="s">
        <v>398</v>
      </c>
      <c r="G84" s="152" t="n">
        <v>69.71</v>
      </c>
      <c r="H84" s="151" t="s">
        <v>30</v>
      </c>
      <c r="I84" s="152" t="n">
        <v>12.68</v>
      </c>
      <c r="J84" s="151" t="s">
        <v>28</v>
      </c>
      <c r="K84" s="152" t="n">
        <v>4.3</v>
      </c>
    </row>
    <row outlineLevel="0" r="85">
      <c r="B85" s="151" t="s">
        <v>32</v>
      </c>
      <c r="C85" s="152" t="n">
        <v>9</v>
      </c>
      <c r="D85" s="151" t="s">
        <v>439</v>
      </c>
      <c r="E85" s="152" t="n">
        <v>4.59</v>
      </c>
      <c r="F85" s="151" t="s">
        <v>344</v>
      </c>
      <c r="G85" s="152" t="n">
        <v>2.71</v>
      </c>
      <c r="H85" s="151" t="s">
        <v>32</v>
      </c>
      <c r="I85" s="152" t="n">
        <v>9</v>
      </c>
      <c r="J85" s="151" t="s">
        <v>110</v>
      </c>
      <c r="K85" s="152" t="n">
        <v>10.15</v>
      </c>
    </row>
    <row ht="49.5" outlineLevel="0" r="86">
      <c r="B86" s="151" t="s">
        <v>385</v>
      </c>
      <c r="C86" s="152" t="n">
        <v>18.86</v>
      </c>
      <c r="D86" s="151" t="s">
        <v>341</v>
      </c>
      <c r="E86" s="152" t="n">
        <v>6.72</v>
      </c>
      <c r="F86" s="151" t="s">
        <v>37</v>
      </c>
      <c r="G86" s="152" t="n">
        <v>3.84</v>
      </c>
      <c r="H86" s="151" t="s">
        <v>440</v>
      </c>
      <c r="I86" s="152" t="n">
        <v>21.86</v>
      </c>
      <c r="J86" s="151" t="s">
        <v>342</v>
      </c>
      <c r="K86" s="152" t="n">
        <v>13.43</v>
      </c>
    </row>
    <row ht="33" outlineLevel="0" r="87">
      <c r="B87" s="151" t="s">
        <v>387</v>
      </c>
      <c r="C87" s="152" t="n">
        <v>7.81</v>
      </c>
      <c r="D87" s="151" t="s">
        <v>212</v>
      </c>
      <c r="E87" s="151" t="n">
        <v>8.23</v>
      </c>
      <c r="F87" s="151" t="s">
        <v>53</v>
      </c>
      <c r="G87" s="152" t="n">
        <v>33.3</v>
      </c>
      <c r="H87" s="151" t="s">
        <v>345</v>
      </c>
      <c r="I87" s="151" t="n">
        <v>4.14</v>
      </c>
      <c r="J87" s="151" t="s">
        <v>37</v>
      </c>
      <c r="K87" s="152" t="n">
        <v>3.84</v>
      </c>
    </row>
    <row outlineLevel="0" r="88">
      <c r="B88" s="151" t="s">
        <v>37</v>
      </c>
      <c r="C88" s="152" t="n">
        <v>3.84</v>
      </c>
      <c r="D88" s="151" t="s">
        <v>39</v>
      </c>
      <c r="E88" s="151" t="n">
        <v>20.6</v>
      </c>
      <c r="F88" s="151" t="n"/>
      <c r="G88" s="152" t="n"/>
      <c r="H88" s="151" t="s">
        <v>37</v>
      </c>
      <c r="I88" s="151" t="n">
        <v>3.84</v>
      </c>
      <c r="J88" s="151" t="s">
        <v>53</v>
      </c>
      <c r="K88" s="152" t="n">
        <v>33.3</v>
      </c>
    </row>
    <row outlineLevel="0" r="89">
      <c r="B89" s="151" t="s">
        <v>53</v>
      </c>
      <c r="C89" s="152" t="n">
        <v>33.3</v>
      </c>
      <c r="D89" s="151" t="n"/>
      <c r="E89" s="151" t="n"/>
      <c r="F89" s="151" t="n"/>
      <c r="G89" s="152" t="n"/>
      <c r="H89" s="151" t="s">
        <v>39</v>
      </c>
      <c r="I89" s="151" t="n">
        <v>20.6</v>
      </c>
      <c r="J89" s="151" t="n"/>
      <c r="K89" s="152" t="n"/>
    </row>
    <row outlineLevel="0" r="90">
      <c r="B90" s="151" t="n"/>
      <c r="C90" s="152" t="n"/>
      <c r="D90" s="151" t="n"/>
      <c r="E90" s="151" t="n"/>
      <c r="F90" s="151" t="n"/>
      <c r="G90" s="152" t="n"/>
      <c r="H90" s="151" t="n"/>
      <c r="I90" s="151" t="n"/>
      <c r="J90" s="151" t="n"/>
      <c r="K90" s="152" t="n"/>
    </row>
    <row outlineLevel="0" r="91">
      <c r="B91" s="151" t="n"/>
      <c r="C91" s="152" t="n"/>
      <c r="D91" s="151" t="n"/>
      <c r="E91" s="151" t="n"/>
      <c r="F91" s="151" t="n"/>
      <c r="G91" s="152" t="n"/>
      <c r="H91" s="151" t="n"/>
      <c r="I91" s="151" t="n"/>
      <c r="J91" s="151" t="n"/>
      <c r="K91" s="152" t="n"/>
    </row>
    <row outlineLevel="0" r="92">
      <c r="B92" s="149" t="s">
        <v>441</v>
      </c>
      <c r="C92" s="150" t="n">
        <f aca="false" ca="false" dt2D="false" dtr="false" t="normal">SUM(C93:C103)</f>
        <v>216.86999999999998</v>
      </c>
      <c r="D92" s="149" t="s">
        <v>442</v>
      </c>
      <c r="E92" s="150" t="n">
        <f aca="false" ca="false" dt2D="false" dtr="false" t="normal">SUM(E93:E103)</f>
        <v>182.75</v>
      </c>
      <c r="F92" s="149" t="s">
        <v>443</v>
      </c>
      <c r="G92" s="150" t="n">
        <f aca="false" ca="false" dt2D="false" dtr="false" t="normal">SUM(G93:G103)</f>
        <v>168.67999999999995</v>
      </c>
      <c r="H92" s="149" t="s">
        <v>444</v>
      </c>
      <c r="I92" s="150" t="n">
        <f aca="false" ca="false" dt2D="false" dtr="false" t="normal">SUM(I93:I103)</f>
        <v>198.11</v>
      </c>
      <c r="J92" s="149" t="s">
        <v>445</v>
      </c>
      <c r="K92" s="150" t="n">
        <f aca="false" ca="false" dt2D="false" dtr="false" t="normal">SUM(K93:K103)</f>
        <v>216.1</v>
      </c>
    </row>
    <row ht="49.5" outlineLevel="0" r="93">
      <c r="B93" s="151" t="s">
        <v>150</v>
      </c>
      <c r="C93" s="152" t="n">
        <v>45.46</v>
      </c>
      <c r="D93" s="151" t="s">
        <v>213</v>
      </c>
      <c r="E93" s="152" t="n">
        <v>23.09</v>
      </c>
      <c r="F93" s="151" t="s">
        <v>446</v>
      </c>
      <c r="G93" s="152" t="n">
        <v>36.05</v>
      </c>
      <c r="H93" s="151" t="s">
        <v>70</v>
      </c>
      <c r="I93" s="152" t="n">
        <v>48.39</v>
      </c>
      <c r="J93" s="151" t="s">
        <v>393</v>
      </c>
      <c r="K93" s="152" t="n">
        <v>14.65</v>
      </c>
    </row>
    <row ht="49.5" outlineLevel="0" r="94">
      <c r="B94" s="151" t="s">
        <v>352</v>
      </c>
      <c r="C94" s="152" t="n">
        <v>12.99</v>
      </c>
      <c r="D94" s="151" t="s">
        <v>397</v>
      </c>
      <c r="E94" s="152" t="n">
        <v>9.82</v>
      </c>
      <c r="F94" s="151" t="s">
        <v>356</v>
      </c>
      <c r="G94" s="152" t="n">
        <v>33.71</v>
      </c>
      <c r="H94" s="151" t="s">
        <v>447</v>
      </c>
      <c r="I94" s="152" t="n">
        <v>18.81</v>
      </c>
      <c r="J94" s="151" t="s">
        <v>395</v>
      </c>
      <c r="K94" s="152" t="n">
        <v>18.94</v>
      </c>
    </row>
    <row ht="33" outlineLevel="0" r="95">
      <c r="B95" s="151" t="s">
        <v>357</v>
      </c>
      <c r="C95" s="152" t="n">
        <v>8.75</v>
      </c>
      <c r="D95" s="151" t="s">
        <v>358</v>
      </c>
      <c r="E95" s="152" t="n">
        <v>11.75</v>
      </c>
      <c r="F95" s="151" t="s">
        <v>448</v>
      </c>
      <c r="G95" s="152" t="n">
        <v>40.07</v>
      </c>
      <c r="H95" s="151" t="s">
        <v>358</v>
      </c>
      <c r="I95" s="152" t="n">
        <v>11.75</v>
      </c>
      <c r="J95" s="151" t="s">
        <v>222</v>
      </c>
      <c r="K95" s="152" t="n">
        <v>137.57</v>
      </c>
    </row>
    <row ht="33" outlineLevel="0" r="96">
      <c r="B96" s="151" t="s">
        <v>210</v>
      </c>
      <c r="C96" s="152" t="n">
        <v>89.92</v>
      </c>
      <c r="D96" s="151" t="s">
        <v>215</v>
      </c>
      <c r="E96" s="152" t="n">
        <v>90.46</v>
      </c>
      <c r="F96" s="151" t="s">
        <v>28</v>
      </c>
      <c r="G96" s="152" t="n">
        <v>4.3</v>
      </c>
      <c r="H96" s="151" t="s">
        <v>108</v>
      </c>
      <c r="I96" s="152" t="n">
        <v>51.37</v>
      </c>
      <c r="J96" s="151" t="s">
        <v>362</v>
      </c>
      <c r="K96" s="152" t="n">
        <v>16.3</v>
      </c>
    </row>
    <row outlineLevel="0" r="97">
      <c r="B97" s="151" t="s">
        <v>383</v>
      </c>
      <c r="C97" s="152" t="n">
        <v>23.48</v>
      </c>
      <c r="D97" s="151" t="s">
        <v>400</v>
      </c>
      <c r="E97" s="152" t="n">
        <v>6.29</v>
      </c>
      <c r="F97" s="151" t="s">
        <v>164</v>
      </c>
      <c r="G97" s="152" t="n">
        <v>20.87</v>
      </c>
      <c r="H97" s="151" t="s">
        <v>110</v>
      </c>
      <c r="I97" s="152" t="n">
        <v>10.15</v>
      </c>
      <c r="J97" s="151" t="s">
        <v>37</v>
      </c>
      <c r="K97" s="152" t="n">
        <v>2.88</v>
      </c>
    </row>
    <row outlineLevel="0" r="98">
      <c r="B98" s="151" t="s">
        <v>402</v>
      </c>
      <c r="C98" s="152" t="n">
        <v>7.63</v>
      </c>
      <c r="D98" s="151" t="s">
        <v>37</v>
      </c>
      <c r="E98" s="152" t="n">
        <v>2.88</v>
      </c>
      <c r="F98" s="151" t="s">
        <v>365</v>
      </c>
      <c r="G98" s="152" t="n">
        <v>5.04</v>
      </c>
      <c r="H98" s="151" t="s">
        <v>403</v>
      </c>
      <c r="I98" s="152" t="n">
        <v>16.3</v>
      </c>
      <c r="J98" s="151" t="s">
        <v>52</v>
      </c>
      <c r="K98" s="152" t="n">
        <v>5.16</v>
      </c>
    </row>
    <row outlineLevel="0" r="99">
      <c r="B99" s="151" t="s">
        <v>37</v>
      </c>
      <c r="C99" s="152" t="n">
        <v>2.88</v>
      </c>
      <c r="D99" s="151" t="s">
        <v>52</v>
      </c>
      <c r="E99" s="152" t="n">
        <v>5.16</v>
      </c>
      <c r="F99" s="151" t="s">
        <v>37</v>
      </c>
      <c r="G99" s="152" t="n">
        <v>2.88</v>
      </c>
      <c r="H99" s="151" t="s">
        <v>37</v>
      </c>
      <c r="I99" s="152" t="n">
        <v>2.88</v>
      </c>
      <c r="J99" s="151" t="s">
        <v>39</v>
      </c>
      <c r="K99" s="152" t="n">
        <v>20.6</v>
      </c>
    </row>
    <row ht="33" outlineLevel="0" r="100">
      <c r="B100" s="151" t="s">
        <v>52</v>
      </c>
      <c r="C100" s="152" t="n">
        <v>5.16</v>
      </c>
      <c r="D100" s="151" t="s">
        <v>53</v>
      </c>
      <c r="E100" s="152" t="n">
        <v>33.3</v>
      </c>
      <c r="F100" s="151" t="s">
        <v>52</v>
      </c>
      <c r="G100" s="152" t="n">
        <v>5.16</v>
      </c>
      <c r="H100" s="151" t="s">
        <v>52</v>
      </c>
      <c r="I100" s="152" t="n">
        <v>5.16</v>
      </c>
      <c r="J100" s="151" t="n"/>
      <c r="K100" s="152" t="n"/>
    </row>
    <row outlineLevel="0" r="101">
      <c r="B101" s="151" t="s">
        <v>39</v>
      </c>
      <c r="C101" s="152" t="n">
        <v>20.6</v>
      </c>
      <c r="D101" s="151" t="n"/>
      <c r="E101" s="152" t="n"/>
      <c r="F101" s="151" t="s">
        <v>39</v>
      </c>
      <c r="G101" s="152" t="n">
        <v>20.6</v>
      </c>
      <c r="H101" s="151" t="s">
        <v>53</v>
      </c>
      <c r="I101" s="152" t="n">
        <v>33.3</v>
      </c>
      <c r="J101" s="151" t="n"/>
      <c r="K101" s="151" t="n"/>
    </row>
    <row outlineLevel="0" r="102">
      <c r="B102" s="151" t="n"/>
      <c r="C102" s="154" t="n"/>
      <c r="D102" s="151" t="n"/>
      <c r="E102" s="154" t="n"/>
      <c r="F102" s="151" t="n"/>
      <c r="G102" s="154" t="n"/>
      <c r="H102" s="151" t="n"/>
      <c r="I102" s="152" t="n"/>
      <c r="J102" s="151" t="n"/>
      <c r="K102" s="154" t="n"/>
    </row>
    <row outlineLevel="0" r="103">
      <c r="B103" s="154" t="n"/>
      <c r="C103" s="154" t="n"/>
      <c r="D103" s="154" t="n"/>
      <c r="E103" s="154" t="n"/>
      <c r="F103" s="154" t="n"/>
      <c r="G103" s="154" t="n"/>
      <c r="H103" s="154" t="n"/>
      <c r="I103" s="154" t="n"/>
      <c r="J103" s="154" t="n"/>
      <c r="K103" s="154" t="n"/>
    </row>
    <row outlineLevel="0" r="104">
      <c r="B104" s="149" t="s">
        <v>449</v>
      </c>
      <c r="C104" s="150" t="n">
        <f aca="false" ca="false" dt2D="false" dtr="false" t="normal">C105+C107+C106</f>
        <v>78.95</v>
      </c>
      <c r="D104" s="149" t="s">
        <v>450</v>
      </c>
      <c r="E104" s="150" t="n">
        <f aca="false" ca="false" dt2D="false" dtr="false" t="normal">E105+E107+E106</f>
        <v>118.28</v>
      </c>
      <c r="F104" s="149" t="s">
        <v>451</v>
      </c>
      <c r="G104" s="150" t="n">
        <f aca="false" ca="false" dt2D="false" dtr="false" t="normal">G105+G107+G106</f>
        <v>97.72</v>
      </c>
      <c r="H104" s="149" t="s">
        <v>452</v>
      </c>
      <c r="I104" s="150" t="n">
        <f aca="false" ca="false" dt2D="false" dtr="false" t="normal">I105+I107+I106</f>
        <v>123.25999999999999</v>
      </c>
      <c r="J104" s="149" t="s">
        <v>453</v>
      </c>
      <c r="K104" s="150" t="n">
        <f aca="false" ca="false" dt2D="false" dtr="false" t="normal">K105+K107+K106</f>
        <v>117.47999999999999</v>
      </c>
    </row>
    <row ht="49.5" outlineLevel="0" r="105">
      <c r="B105" s="156" t="s">
        <v>146</v>
      </c>
      <c r="C105" s="156" t="n">
        <v>28.19</v>
      </c>
      <c r="D105" s="151" t="s">
        <v>157</v>
      </c>
      <c r="E105" s="156" t="n">
        <v>18.28</v>
      </c>
      <c r="F105" s="151" t="s">
        <v>77</v>
      </c>
      <c r="G105" s="156" t="n">
        <v>28.73</v>
      </c>
      <c r="H105" s="151" t="s">
        <v>95</v>
      </c>
      <c r="I105" s="156" t="n">
        <v>36.14</v>
      </c>
      <c r="J105" s="151" t="s">
        <v>183</v>
      </c>
      <c r="K105" s="156" t="n">
        <v>81.47</v>
      </c>
    </row>
    <row outlineLevel="0" r="106">
      <c r="B106" s="156" t="s">
        <v>345</v>
      </c>
      <c r="C106" s="156" t="n">
        <v>4.14</v>
      </c>
      <c r="D106" s="151" t="s">
        <v>158</v>
      </c>
      <c r="E106" s="156" t="n">
        <v>40.5</v>
      </c>
      <c r="F106" s="156" t="s">
        <v>75</v>
      </c>
      <c r="G106" s="156" t="n">
        <v>19.17</v>
      </c>
      <c r="H106" s="151" t="s">
        <v>172</v>
      </c>
      <c r="I106" s="156" t="n">
        <v>40.5</v>
      </c>
      <c r="J106" s="156" t="s">
        <v>344</v>
      </c>
      <c r="K106" s="156" t="n">
        <v>2.71</v>
      </c>
    </row>
    <row outlineLevel="0" r="107">
      <c r="B107" s="156" t="s">
        <v>78</v>
      </c>
      <c r="C107" s="156" t="n">
        <v>46.62</v>
      </c>
      <c r="D107" s="151" t="s">
        <v>97</v>
      </c>
      <c r="E107" s="156" t="n">
        <v>59.5</v>
      </c>
      <c r="F107" s="156" t="s">
        <v>133</v>
      </c>
      <c r="G107" s="156" t="n">
        <v>49.82</v>
      </c>
      <c r="H107" s="151" t="s">
        <v>78</v>
      </c>
      <c r="I107" s="156" t="n">
        <v>46.62</v>
      </c>
      <c r="J107" s="156" t="s">
        <v>53</v>
      </c>
      <c r="K107" s="156" t="n">
        <v>33.3</v>
      </c>
    </row>
  </sheetData>
  <mergeCells count="1">
    <mergeCell ref="C2:K2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9"/>
  <rowBreaks count="3" manualBreakCount="3">
    <brk id="27" man="true" max="16383"/>
    <brk id="54" man="true" max="16383"/>
    <brk id="80" man="true" max="16383"/>
  </rowBreaks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31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46" width="30.0000010149971"/>
    <col customWidth="true" max="2" min="2" outlineLevel="0" style="46" width="11.710937625553"/>
    <col customWidth="true" max="3" min="3" outlineLevel="0" style="46" width="10.9999998308338"/>
    <col customWidth="true" max="4" min="4" outlineLevel="0" style="46" width="11.4257816365712"/>
    <col customWidth="true" max="5" min="5" outlineLevel="0" style="46" width="10.7109374563868"/>
    <col customWidth="true" max="1025" min="6" outlineLevel="0" style="46" width="8"/>
  </cols>
  <sheetData>
    <row outlineLevel="0" r="1">
      <c r="E1" s="158" t="s">
        <v>486</v>
      </c>
      <c r="K1" s="0" t="n"/>
      <c r="L1" s="0" t="n"/>
      <c r="M1" s="0" t="n"/>
      <c r="N1" s="0" t="n"/>
      <c r="O1" s="0" t="n"/>
      <c r="P1" s="0" t="n"/>
      <c r="Q1" s="0" t="n"/>
      <c r="R1" s="0" t="n"/>
      <c r="S1" s="0" t="n"/>
      <c r="T1" s="0" t="n"/>
      <c r="U1" s="0" t="n"/>
      <c r="V1" s="0" t="n"/>
      <c r="W1" s="0" t="n"/>
      <c r="X1" s="0" t="n"/>
      <c r="Y1" s="0" t="n"/>
      <c r="Z1" s="0" t="n"/>
      <c r="AA1" s="0" t="n"/>
      <c r="AB1" s="0" t="n"/>
      <c r="AC1" s="0" t="n"/>
      <c r="AD1" s="0" t="n"/>
      <c r="AE1" s="0" t="n"/>
      <c r="AF1" s="0" t="n"/>
      <c r="AG1" s="0" t="n"/>
      <c r="AH1" s="0" t="n"/>
      <c r="AI1" s="0" t="n"/>
      <c r="AJ1" s="0" t="n"/>
      <c r="AK1" s="0" t="n"/>
      <c r="AL1" s="0" t="n"/>
      <c r="AM1" s="0" t="n"/>
      <c r="AN1" s="0" t="n"/>
      <c r="AO1" s="0" t="n"/>
      <c r="AP1" s="0" t="n"/>
      <c r="AQ1" s="0" t="n"/>
      <c r="AR1" s="0" t="n"/>
      <c r="AS1" s="0" t="n"/>
      <c r="AT1" s="0" t="n"/>
      <c r="AU1" s="0" t="n"/>
      <c r="AV1" s="0" t="n"/>
      <c r="AW1" s="0" t="n"/>
      <c r="AX1" s="0" t="n"/>
      <c r="AY1" s="0" t="n"/>
      <c r="AZ1" s="0" t="n"/>
      <c r="BA1" s="0" t="n"/>
      <c r="BB1" s="0" t="n"/>
      <c r="BC1" s="0" t="n"/>
      <c r="BD1" s="0" t="n"/>
      <c r="BE1" s="0" t="n"/>
      <c r="BF1" s="0" t="n"/>
      <c r="BG1" s="0" t="n"/>
      <c r="BH1" s="0" t="n"/>
      <c r="BI1" s="0" t="n"/>
      <c r="BJ1" s="0" t="n"/>
      <c r="BK1" s="0" t="n"/>
      <c r="BL1" s="0" t="n"/>
      <c r="BM1" s="0" t="n"/>
      <c r="BN1" s="0" t="n"/>
      <c r="BO1" s="0" t="n"/>
      <c r="BP1" s="0" t="n"/>
      <c r="BQ1" s="0" t="n"/>
      <c r="BR1" s="0" t="n"/>
      <c r="BS1" s="0" t="n"/>
      <c r="BT1" s="0" t="n"/>
      <c r="BU1" s="0" t="n"/>
      <c r="BV1" s="0" t="n"/>
      <c r="BW1" s="0" t="n"/>
      <c r="BX1" s="0" t="n"/>
      <c r="BY1" s="0" t="n"/>
      <c r="BZ1" s="0" t="n"/>
      <c r="CA1" s="0" t="n"/>
      <c r="CB1" s="0" t="n"/>
      <c r="CC1" s="0" t="n"/>
      <c r="CD1" s="0" t="n"/>
      <c r="CE1" s="0" t="n"/>
      <c r="CF1" s="0" t="n"/>
      <c r="CG1" s="0" t="n"/>
      <c r="CH1" s="0" t="n"/>
      <c r="CI1" s="0" t="n"/>
      <c r="CJ1" s="0" t="n"/>
      <c r="CK1" s="0" t="n"/>
      <c r="CL1" s="0" t="n"/>
      <c r="CM1" s="0" t="n"/>
      <c r="CN1" s="0" t="n"/>
      <c r="CO1" s="0" t="n"/>
      <c r="CP1" s="0" t="n"/>
      <c r="CQ1" s="0" t="n"/>
      <c r="CR1" s="0" t="n"/>
      <c r="CS1" s="0" t="n"/>
      <c r="CT1" s="0" t="n"/>
      <c r="CU1" s="0" t="n"/>
      <c r="CV1" s="0" t="n"/>
      <c r="CW1" s="0" t="n"/>
      <c r="CX1" s="0" t="n"/>
      <c r="CY1" s="0" t="n"/>
      <c r="CZ1" s="0" t="n"/>
      <c r="DA1" s="0" t="n"/>
      <c r="DB1" s="0" t="n"/>
      <c r="DC1" s="0" t="n"/>
      <c r="DD1" s="0" t="n"/>
      <c r="DE1" s="0" t="n"/>
      <c r="DF1" s="0" t="n"/>
      <c r="DG1" s="0" t="n"/>
      <c r="DH1" s="0" t="n"/>
      <c r="DI1" s="0" t="n"/>
      <c r="DJ1" s="0" t="n"/>
      <c r="DK1" s="0" t="n"/>
      <c r="DL1" s="0" t="n"/>
      <c r="DM1" s="0" t="n"/>
      <c r="DN1" s="0" t="n"/>
      <c r="DO1" s="0" t="n"/>
      <c r="DP1" s="0" t="n"/>
      <c r="DQ1" s="0" t="n"/>
      <c r="DR1" s="0" t="n"/>
      <c r="DS1" s="0" t="n"/>
      <c r="DT1" s="0" t="n"/>
      <c r="DU1" s="0" t="n"/>
      <c r="DV1" s="0" t="n"/>
      <c r="DW1" s="0" t="n"/>
      <c r="DX1" s="0" t="n"/>
      <c r="DY1" s="0" t="n"/>
      <c r="DZ1" s="0" t="n"/>
      <c r="EA1" s="0" t="n"/>
      <c r="EB1" s="0" t="n"/>
      <c r="EC1" s="0" t="n"/>
      <c r="ED1" s="0" t="n"/>
      <c r="EE1" s="0" t="n"/>
      <c r="EF1" s="0" t="n"/>
      <c r="EG1" s="0" t="n"/>
      <c r="EH1" s="0" t="n"/>
      <c r="EI1" s="0" t="n"/>
      <c r="EJ1" s="0" t="n"/>
      <c r="EK1" s="0" t="n"/>
      <c r="EL1" s="0" t="n"/>
      <c r="EM1" s="0" t="n"/>
      <c r="EN1" s="0" t="n"/>
      <c r="EO1" s="0" t="n"/>
      <c r="EP1" s="0" t="n"/>
      <c r="EQ1" s="0" t="n"/>
      <c r="ER1" s="0" t="n"/>
      <c r="ES1" s="0" t="n"/>
      <c r="ET1" s="0" t="n"/>
      <c r="EU1" s="0" t="n"/>
      <c r="EV1" s="0" t="n"/>
      <c r="EW1" s="0" t="n"/>
      <c r="EX1" s="0" t="n"/>
      <c r="EY1" s="0" t="n"/>
      <c r="EZ1" s="0" t="n"/>
      <c r="FA1" s="0" t="n"/>
      <c r="FB1" s="0" t="n"/>
      <c r="FC1" s="0" t="n"/>
      <c r="FD1" s="0" t="n"/>
      <c r="FE1" s="0" t="n"/>
      <c r="FF1" s="0" t="n"/>
      <c r="FG1" s="0" t="n"/>
      <c r="FH1" s="0" t="n"/>
      <c r="FI1" s="0" t="n"/>
      <c r="FJ1" s="0" t="n"/>
      <c r="FK1" s="0" t="n"/>
      <c r="FL1" s="0" t="n"/>
      <c r="FM1" s="0" t="n"/>
      <c r="FN1" s="0" t="n"/>
      <c r="FO1" s="0" t="n"/>
      <c r="FP1" s="0" t="n"/>
      <c r="FQ1" s="0" t="n"/>
      <c r="FR1" s="0" t="n"/>
      <c r="FS1" s="0" t="n"/>
      <c r="FT1" s="0" t="n"/>
      <c r="FU1" s="0" t="n"/>
      <c r="FV1" s="0" t="n"/>
      <c r="FW1" s="0" t="n"/>
      <c r="FX1" s="0" t="n"/>
      <c r="FY1" s="0" t="n"/>
      <c r="FZ1" s="0" t="n"/>
      <c r="GA1" s="0" t="n"/>
      <c r="GB1" s="0" t="n"/>
      <c r="GC1" s="0" t="n"/>
      <c r="GD1" s="0" t="n"/>
      <c r="GE1" s="0" t="n"/>
      <c r="GF1" s="0" t="n"/>
      <c r="GG1" s="0" t="n"/>
      <c r="GH1" s="0" t="n"/>
      <c r="GI1" s="0" t="n"/>
      <c r="GJ1" s="0" t="n"/>
      <c r="GK1" s="0" t="n"/>
      <c r="GL1" s="0" t="n"/>
      <c r="GM1" s="0" t="n"/>
      <c r="GN1" s="0" t="n"/>
      <c r="GO1" s="0" t="n"/>
      <c r="GP1" s="0" t="n"/>
      <c r="GQ1" s="0" t="n"/>
      <c r="GR1" s="0" t="n"/>
      <c r="GS1" s="0" t="n"/>
      <c r="GT1" s="0" t="n"/>
      <c r="GU1" s="0" t="n"/>
      <c r="GV1" s="0" t="n"/>
      <c r="GW1" s="0" t="n"/>
      <c r="GX1" s="0" t="n"/>
      <c r="GY1" s="0" t="n"/>
      <c r="GZ1" s="0" t="n"/>
      <c r="HA1" s="0" t="n"/>
      <c r="HB1" s="0" t="n"/>
      <c r="HC1" s="0" t="n"/>
      <c r="HD1" s="0" t="n"/>
      <c r="HE1" s="0" t="n"/>
      <c r="HF1" s="0" t="n"/>
      <c r="HG1" s="0" t="n"/>
      <c r="HH1" s="0" t="n"/>
      <c r="HI1" s="0" t="n"/>
      <c r="HJ1" s="0" t="n"/>
      <c r="HK1" s="0" t="n"/>
      <c r="HL1" s="0" t="n"/>
      <c r="HM1" s="0" t="n"/>
      <c r="HN1" s="0" t="n"/>
      <c r="HO1" s="0" t="n"/>
      <c r="HP1" s="0" t="n"/>
      <c r="HQ1" s="0" t="n"/>
      <c r="HR1" s="0" t="n"/>
      <c r="HS1" s="0" t="n"/>
      <c r="HT1" s="0" t="n"/>
      <c r="HU1" s="0" t="n"/>
      <c r="HV1" s="0" t="n"/>
      <c r="HW1" s="0" t="n"/>
      <c r="HX1" s="0" t="n"/>
      <c r="HY1" s="0" t="n"/>
      <c r="HZ1" s="0" t="n"/>
      <c r="IA1" s="0" t="n"/>
      <c r="IB1" s="0" t="n"/>
      <c r="IC1" s="0" t="n"/>
      <c r="ID1" s="0" t="n"/>
      <c r="IE1" s="0" t="n"/>
      <c r="IF1" s="0" t="n"/>
      <c r="IG1" s="0" t="n"/>
      <c r="IH1" s="0" t="n"/>
      <c r="II1" s="0" t="n"/>
      <c r="IJ1" s="0" t="n"/>
      <c r="IK1" s="0" t="n"/>
      <c r="IL1" s="0" t="n"/>
      <c r="IM1" s="0" t="n"/>
      <c r="IN1" s="0" t="n"/>
      <c r="IO1" s="0" t="n"/>
      <c r="IP1" s="0" t="n"/>
      <c r="IQ1" s="0" t="n"/>
      <c r="IR1" s="0" t="n"/>
      <c r="IS1" s="0" t="n"/>
      <c r="IT1" s="0" t="n"/>
      <c r="IU1" s="0" t="n"/>
      <c r="IV1" s="0" t="n"/>
      <c r="IW1" s="0" t="n"/>
      <c r="IX1" s="0" t="n"/>
      <c r="IY1" s="0" t="n"/>
      <c r="IZ1" s="0" t="n"/>
      <c r="JA1" s="0" t="n"/>
      <c r="JB1" s="0" t="n"/>
      <c r="JC1" s="0" t="n"/>
      <c r="JD1" s="0" t="n"/>
      <c r="JE1" s="0" t="n"/>
      <c r="JF1" s="0" t="n"/>
      <c r="JG1" s="0" t="n"/>
      <c r="JH1" s="0" t="n"/>
      <c r="JI1" s="0" t="n"/>
      <c r="JJ1" s="0" t="n"/>
      <c r="JK1" s="0" t="n"/>
      <c r="JL1" s="0" t="n"/>
      <c r="JM1" s="0" t="n"/>
      <c r="JN1" s="0" t="n"/>
      <c r="JO1" s="0" t="n"/>
      <c r="JP1" s="0" t="n"/>
      <c r="JQ1" s="0" t="n"/>
      <c r="JR1" s="0" t="n"/>
      <c r="JS1" s="0" t="n"/>
      <c r="JT1" s="0" t="n"/>
      <c r="JU1" s="0" t="n"/>
      <c r="JV1" s="0" t="n"/>
      <c r="JW1" s="0" t="n"/>
      <c r="JX1" s="0" t="n"/>
      <c r="JY1" s="0" t="n"/>
      <c r="JZ1" s="0" t="n"/>
      <c r="KA1" s="0" t="n"/>
      <c r="KB1" s="0" t="n"/>
      <c r="KC1" s="0" t="n"/>
      <c r="KD1" s="0" t="n"/>
      <c r="KE1" s="0" t="n"/>
      <c r="KF1" s="0" t="n"/>
      <c r="KG1" s="0" t="n"/>
      <c r="KH1" s="0" t="n"/>
      <c r="KI1" s="0" t="n"/>
      <c r="KJ1" s="0" t="n"/>
      <c r="KK1" s="0" t="n"/>
      <c r="KL1" s="0" t="n"/>
      <c r="KM1" s="0" t="n"/>
      <c r="KN1" s="0" t="n"/>
      <c r="KO1" s="0" t="n"/>
      <c r="KP1" s="0" t="n"/>
      <c r="KQ1" s="0" t="n"/>
      <c r="KR1" s="0" t="n"/>
      <c r="KS1" s="0" t="n"/>
      <c r="KT1" s="0" t="n"/>
      <c r="KU1" s="0" t="n"/>
      <c r="KV1" s="0" t="n"/>
      <c r="KW1" s="0" t="n"/>
      <c r="KX1" s="0" t="n"/>
      <c r="KY1" s="0" t="n"/>
      <c r="KZ1" s="0" t="n"/>
      <c r="LA1" s="0" t="n"/>
      <c r="LB1" s="0" t="n"/>
      <c r="LC1" s="0" t="n"/>
      <c r="LD1" s="0" t="n"/>
      <c r="LE1" s="0" t="n"/>
      <c r="LF1" s="0" t="n"/>
      <c r="LG1" s="0" t="n"/>
      <c r="LH1" s="0" t="n"/>
      <c r="LI1" s="0" t="n"/>
      <c r="LJ1" s="0" t="n"/>
      <c r="LK1" s="0" t="n"/>
      <c r="LL1" s="0" t="n"/>
      <c r="LM1" s="0" t="n"/>
      <c r="LN1" s="0" t="n"/>
      <c r="LO1" s="0" t="n"/>
      <c r="LP1" s="0" t="n"/>
      <c r="LQ1" s="0" t="n"/>
      <c r="LR1" s="0" t="n"/>
      <c r="LS1" s="0" t="n"/>
      <c r="LT1" s="0" t="n"/>
      <c r="LU1" s="0" t="n"/>
      <c r="LV1" s="0" t="n"/>
      <c r="LW1" s="0" t="n"/>
      <c r="LX1" s="0" t="n"/>
      <c r="LY1" s="0" t="n"/>
      <c r="LZ1" s="0" t="n"/>
      <c r="MA1" s="0" t="n"/>
      <c r="MB1" s="0" t="n"/>
      <c r="MC1" s="0" t="n"/>
      <c r="MD1" s="0" t="n"/>
      <c r="ME1" s="0" t="n"/>
      <c r="MF1" s="0" t="n"/>
      <c r="MG1" s="0" t="n"/>
      <c r="MH1" s="0" t="n"/>
      <c r="MI1" s="0" t="n"/>
      <c r="MJ1" s="0" t="n"/>
      <c r="MK1" s="0" t="n"/>
      <c r="ML1" s="0" t="n"/>
      <c r="MM1" s="0" t="n"/>
      <c r="MN1" s="0" t="n"/>
      <c r="MO1" s="0" t="n"/>
      <c r="MP1" s="0" t="n"/>
      <c r="MQ1" s="0" t="n"/>
      <c r="MR1" s="0" t="n"/>
      <c r="MS1" s="0" t="n"/>
      <c r="MT1" s="0" t="n"/>
      <c r="MU1" s="0" t="n"/>
      <c r="MV1" s="0" t="n"/>
      <c r="MW1" s="0" t="n"/>
      <c r="MX1" s="0" t="n"/>
      <c r="MY1" s="0" t="n"/>
      <c r="MZ1" s="0" t="n"/>
      <c r="NA1" s="0" t="n"/>
      <c r="NB1" s="0" t="n"/>
      <c r="NC1" s="0" t="n"/>
      <c r="ND1" s="0" t="n"/>
      <c r="NE1" s="0" t="n"/>
      <c r="NF1" s="0" t="n"/>
      <c r="NG1" s="0" t="n"/>
      <c r="NH1" s="0" t="n"/>
      <c r="NI1" s="0" t="n"/>
      <c r="NJ1" s="0" t="n"/>
      <c r="NK1" s="0" t="n"/>
      <c r="NL1" s="0" t="n"/>
      <c r="NM1" s="0" t="n"/>
      <c r="NN1" s="0" t="n"/>
      <c r="NO1" s="0" t="n"/>
      <c r="NP1" s="0" t="n"/>
      <c r="NQ1" s="0" t="n"/>
      <c r="NR1" s="0" t="n"/>
      <c r="NS1" s="0" t="n"/>
      <c r="NT1" s="0" t="n"/>
      <c r="NU1" s="0" t="n"/>
      <c r="NV1" s="0" t="n"/>
      <c r="NW1" s="0" t="n"/>
      <c r="NX1" s="0" t="n"/>
      <c r="NY1" s="0" t="n"/>
      <c r="NZ1" s="0" t="n"/>
      <c r="OA1" s="0" t="n"/>
      <c r="OB1" s="0" t="n"/>
      <c r="OC1" s="0" t="n"/>
      <c r="OD1" s="0" t="n"/>
      <c r="OE1" s="0" t="n"/>
      <c r="OF1" s="0" t="n"/>
      <c r="OG1" s="0" t="n"/>
      <c r="OH1" s="0" t="n"/>
      <c r="OI1" s="0" t="n"/>
      <c r="OJ1" s="0" t="n"/>
      <c r="OK1" s="0" t="n"/>
      <c r="OL1" s="0" t="n"/>
      <c r="OM1" s="0" t="n"/>
      <c r="ON1" s="0" t="n"/>
      <c r="OO1" s="0" t="n"/>
      <c r="OP1" s="0" t="n"/>
      <c r="OQ1" s="0" t="n"/>
      <c r="OR1" s="0" t="n"/>
      <c r="OS1" s="0" t="n"/>
      <c r="OT1" s="0" t="n"/>
      <c r="OU1" s="0" t="n"/>
      <c r="OV1" s="0" t="n"/>
      <c r="OW1" s="0" t="n"/>
      <c r="OX1" s="0" t="n"/>
      <c r="OY1" s="0" t="n"/>
      <c r="OZ1" s="0" t="n"/>
      <c r="PA1" s="0" t="n"/>
      <c r="PB1" s="0" t="n"/>
      <c r="PC1" s="0" t="n"/>
      <c r="PD1" s="0" t="n"/>
      <c r="PE1" s="0" t="n"/>
      <c r="PF1" s="0" t="n"/>
      <c r="PG1" s="0" t="n"/>
      <c r="PH1" s="0" t="n"/>
      <c r="PI1" s="0" t="n"/>
      <c r="PJ1" s="0" t="n"/>
      <c r="PK1" s="0" t="n"/>
      <c r="PL1" s="0" t="n"/>
      <c r="PM1" s="0" t="n"/>
      <c r="PN1" s="0" t="n"/>
      <c r="PO1" s="0" t="n"/>
      <c r="PP1" s="0" t="n"/>
      <c r="PQ1" s="0" t="n"/>
      <c r="PR1" s="0" t="n"/>
      <c r="PS1" s="0" t="n"/>
      <c r="PT1" s="0" t="n"/>
      <c r="PU1" s="0" t="n"/>
      <c r="PV1" s="0" t="n"/>
      <c r="PW1" s="0" t="n"/>
      <c r="PX1" s="0" t="n"/>
      <c r="PY1" s="0" t="n"/>
      <c r="PZ1" s="0" t="n"/>
      <c r="QA1" s="0" t="n"/>
      <c r="QB1" s="0" t="n"/>
      <c r="QC1" s="0" t="n"/>
      <c r="QD1" s="0" t="n"/>
      <c r="QE1" s="0" t="n"/>
      <c r="QF1" s="0" t="n"/>
      <c r="QG1" s="0" t="n"/>
      <c r="QH1" s="0" t="n"/>
      <c r="QI1" s="0" t="n"/>
      <c r="QJ1" s="0" t="n"/>
      <c r="QK1" s="0" t="n"/>
      <c r="QL1" s="0" t="n"/>
      <c r="QM1" s="0" t="n"/>
      <c r="QN1" s="0" t="n"/>
      <c r="QO1" s="0" t="n"/>
      <c r="QP1" s="0" t="n"/>
      <c r="QQ1" s="0" t="n"/>
      <c r="QR1" s="0" t="n"/>
      <c r="QS1" s="0" t="n"/>
      <c r="QT1" s="0" t="n"/>
      <c r="QU1" s="0" t="n"/>
      <c r="QV1" s="0" t="n"/>
      <c r="QW1" s="0" t="n"/>
      <c r="QX1" s="0" t="n"/>
      <c r="QY1" s="0" t="n"/>
      <c r="QZ1" s="0" t="n"/>
      <c r="RA1" s="0" t="n"/>
      <c r="RB1" s="0" t="n"/>
      <c r="RC1" s="0" t="n"/>
      <c r="RD1" s="0" t="n"/>
      <c r="RE1" s="0" t="n"/>
      <c r="RF1" s="0" t="n"/>
      <c r="RG1" s="0" t="n"/>
      <c r="RH1" s="0" t="n"/>
      <c r="RI1" s="0" t="n"/>
      <c r="RJ1" s="0" t="n"/>
      <c r="RK1" s="0" t="n"/>
      <c r="RL1" s="0" t="n"/>
      <c r="RM1" s="0" t="n"/>
      <c r="RN1" s="0" t="n"/>
      <c r="RO1" s="0" t="n"/>
      <c r="RP1" s="0" t="n"/>
      <c r="RQ1" s="0" t="n"/>
      <c r="RR1" s="0" t="n"/>
      <c r="RS1" s="0" t="n"/>
      <c r="RT1" s="0" t="n"/>
      <c r="RU1" s="0" t="n"/>
      <c r="RV1" s="0" t="n"/>
      <c r="RW1" s="0" t="n"/>
      <c r="RX1" s="0" t="n"/>
      <c r="RY1" s="0" t="n"/>
      <c r="RZ1" s="0" t="n"/>
      <c r="SA1" s="0" t="n"/>
      <c r="SB1" s="0" t="n"/>
      <c r="SC1" s="0" t="n"/>
      <c r="SD1" s="0" t="n"/>
      <c r="SE1" s="0" t="n"/>
      <c r="SF1" s="0" t="n"/>
      <c r="SG1" s="0" t="n"/>
      <c r="SH1" s="0" t="n"/>
      <c r="SI1" s="0" t="n"/>
      <c r="SJ1" s="0" t="n"/>
      <c r="SK1" s="0" t="n"/>
      <c r="SL1" s="0" t="n"/>
      <c r="SM1" s="0" t="n"/>
      <c r="SN1" s="0" t="n"/>
      <c r="SO1" s="0" t="n"/>
      <c r="SP1" s="0" t="n"/>
      <c r="SQ1" s="0" t="n"/>
      <c r="SR1" s="0" t="n"/>
      <c r="SS1" s="0" t="n"/>
      <c r="ST1" s="0" t="n"/>
      <c r="SU1" s="0" t="n"/>
      <c r="SV1" s="0" t="n"/>
      <c r="SW1" s="0" t="n"/>
      <c r="SX1" s="0" t="n"/>
      <c r="SY1" s="0" t="n"/>
      <c r="SZ1" s="0" t="n"/>
      <c r="TA1" s="0" t="n"/>
      <c r="TB1" s="0" t="n"/>
      <c r="TC1" s="0" t="n"/>
      <c r="TD1" s="0" t="n"/>
      <c r="TE1" s="0" t="n"/>
      <c r="TF1" s="0" t="n"/>
      <c r="TG1" s="0" t="n"/>
      <c r="TH1" s="0" t="n"/>
      <c r="TI1" s="0" t="n"/>
      <c r="TJ1" s="0" t="n"/>
      <c r="TK1" s="0" t="n"/>
      <c r="TL1" s="0" t="n"/>
      <c r="TM1" s="0" t="n"/>
      <c r="TN1" s="0" t="n"/>
      <c r="TO1" s="0" t="n"/>
      <c r="TP1" s="0" t="n"/>
      <c r="TQ1" s="0" t="n"/>
      <c r="TR1" s="0" t="n"/>
      <c r="TS1" s="0" t="n"/>
      <c r="TT1" s="0" t="n"/>
      <c r="TU1" s="0" t="n"/>
      <c r="TV1" s="0" t="n"/>
      <c r="TW1" s="0" t="n"/>
      <c r="TX1" s="0" t="n"/>
      <c r="TY1" s="0" t="n"/>
      <c r="TZ1" s="0" t="n"/>
      <c r="UA1" s="0" t="n"/>
      <c r="UB1" s="0" t="n"/>
      <c r="UC1" s="0" t="n"/>
      <c r="UD1" s="0" t="n"/>
      <c r="UE1" s="0" t="n"/>
      <c r="UF1" s="0" t="n"/>
      <c r="UG1" s="0" t="n"/>
      <c r="UH1" s="0" t="n"/>
      <c r="UI1" s="0" t="n"/>
      <c r="UJ1" s="0" t="n"/>
      <c r="UK1" s="0" t="n"/>
      <c r="UL1" s="0" t="n"/>
      <c r="UM1" s="0" t="n"/>
      <c r="UN1" s="0" t="n"/>
      <c r="UO1" s="0" t="n"/>
      <c r="UP1" s="0" t="n"/>
      <c r="UQ1" s="0" t="n"/>
      <c r="UR1" s="0" t="n"/>
      <c r="US1" s="0" t="n"/>
      <c r="UT1" s="0" t="n"/>
      <c r="UU1" s="0" t="n"/>
      <c r="UV1" s="0" t="n"/>
      <c r="UW1" s="0" t="n"/>
      <c r="UX1" s="0" t="n"/>
      <c r="UY1" s="0" t="n"/>
      <c r="UZ1" s="0" t="n"/>
      <c r="VA1" s="0" t="n"/>
      <c r="VB1" s="0" t="n"/>
      <c r="VC1" s="0" t="n"/>
      <c r="VD1" s="0" t="n"/>
      <c r="VE1" s="0" t="n"/>
      <c r="VF1" s="0" t="n"/>
      <c r="VG1" s="0" t="n"/>
      <c r="VH1" s="0" t="n"/>
      <c r="VI1" s="0" t="n"/>
      <c r="VJ1" s="0" t="n"/>
      <c r="VK1" s="0" t="n"/>
      <c r="VL1" s="0" t="n"/>
      <c r="VM1" s="0" t="n"/>
      <c r="VN1" s="0" t="n"/>
      <c r="VO1" s="0" t="n"/>
      <c r="VP1" s="0" t="n"/>
      <c r="VQ1" s="0" t="n"/>
      <c r="VR1" s="0" t="n"/>
      <c r="VS1" s="0" t="n"/>
      <c r="VT1" s="0" t="n"/>
      <c r="VU1" s="0" t="n"/>
      <c r="VV1" s="0" t="n"/>
      <c r="VW1" s="0" t="n"/>
      <c r="VX1" s="0" t="n"/>
      <c r="VY1" s="0" t="n"/>
      <c r="VZ1" s="0" t="n"/>
      <c r="WA1" s="0" t="n"/>
      <c r="WB1" s="0" t="n"/>
      <c r="WC1" s="0" t="n"/>
      <c r="WD1" s="0" t="n"/>
      <c r="WE1" s="0" t="n"/>
      <c r="WF1" s="0" t="n"/>
      <c r="WG1" s="0" t="n"/>
      <c r="WH1" s="0" t="n"/>
      <c r="WI1" s="0" t="n"/>
      <c r="WJ1" s="0" t="n"/>
      <c r="WK1" s="0" t="n"/>
      <c r="WL1" s="0" t="n"/>
      <c r="WM1" s="0" t="n"/>
      <c r="WN1" s="0" t="n"/>
      <c r="WO1" s="0" t="n"/>
      <c r="WP1" s="0" t="n"/>
      <c r="WQ1" s="0" t="n"/>
      <c r="WR1" s="0" t="n"/>
      <c r="WS1" s="0" t="n"/>
      <c r="WT1" s="0" t="n"/>
      <c r="WU1" s="0" t="n"/>
      <c r="WV1" s="0" t="n"/>
      <c r="WW1" s="0" t="n"/>
      <c r="WX1" s="0" t="n"/>
      <c r="WY1" s="0" t="n"/>
      <c r="WZ1" s="0" t="n"/>
      <c r="XA1" s="0" t="n"/>
      <c r="XB1" s="0" t="n"/>
      <c r="XC1" s="0" t="n"/>
      <c r="XD1" s="0" t="n"/>
      <c r="XE1" s="0" t="n"/>
      <c r="XF1" s="0" t="n"/>
      <c r="XG1" s="0" t="n"/>
      <c r="XH1" s="0" t="n"/>
      <c r="XI1" s="0" t="n"/>
      <c r="XJ1" s="0" t="n"/>
      <c r="XK1" s="0" t="n"/>
      <c r="XL1" s="0" t="n"/>
      <c r="XM1" s="0" t="n"/>
      <c r="XN1" s="0" t="n"/>
      <c r="XO1" s="0" t="n"/>
      <c r="XP1" s="0" t="n"/>
      <c r="XQ1" s="0" t="n"/>
      <c r="XR1" s="0" t="n"/>
      <c r="XS1" s="0" t="n"/>
      <c r="XT1" s="0" t="n"/>
      <c r="XU1" s="0" t="n"/>
      <c r="XV1" s="0" t="n"/>
      <c r="XW1" s="0" t="n"/>
      <c r="XX1" s="0" t="n"/>
      <c r="XY1" s="0" t="n"/>
      <c r="XZ1" s="0" t="n"/>
      <c r="YA1" s="0" t="n"/>
      <c r="YB1" s="0" t="n"/>
      <c r="YC1" s="0" t="n"/>
      <c r="YD1" s="0" t="n"/>
      <c r="YE1" s="0" t="n"/>
      <c r="YF1" s="0" t="n"/>
      <c r="YG1" s="0" t="n"/>
      <c r="YH1" s="0" t="n"/>
      <c r="YI1" s="0" t="n"/>
      <c r="YJ1" s="0" t="n"/>
      <c r="YK1" s="0" t="n"/>
      <c r="YL1" s="0" t="n"/>
      <c r="YM1" s="0" t="n"/>
      <c r="YN1" s="0" t="n"/>
      <c r="YO1" s="0" t="n"/>
      <c r="YP1" s="0" t="n"/>
      <c r="YQ1" s="0" t="n"/>
      <c r="YR1" s="0" t="n"/>
      <c r="YS1" s="0" t="n"/>
      <c r="YT1" s="0" t="n"/>
      <c r="YU1" s="0" t="n"/>
      <c r="YV1" s="0" t="n"/>
      <c r="YW1" s="0" t="n"/>
      <c r="YX1" s="0" t="n"/>
      <c r="YY1" s="0" t="n"/>
      <c r="YZ1" s="0" t="n"/>
      <c r="ZA1" s="0" t="n"/>
      <c r="ZB1" s="0" t="n"/>
      <c r="ZC1" s="0" t="n"/>
      <c r="ZD1" s="0" t="n"/>
      <c r="ZE1" s="0" t="n"/>
      <c r="ZF1" s="0" t="n"/>
      <c r="ZG1" s="0" t="n"/>
      <c r="ZH1" s="0" t="n"/>
      <c r="ZI1" s="0" t="n"/>
      <c r="ZJ1" s="0" t="n"/>
      <c r="ZK1" s="0" t="n"/>
      <c r="ZL1" s="0" t="n"/>
      <c r="ZM1" s="0" t="n"/>
      <c r="ZN1" s="0" t="n"/>
      <c r="ZO1" s="0" t="n"/>
      <c r="ZP1" s="0" t="n"/>
      <c r="ZQ1" s="0" t="n"/>
      <c r="ZR1" s="0" t="n"/>
      <c r="ZS1" s="0" t="n"/>
      <c r="ZT1" s="0" t="n"/>
      <c r="ZU1" s="0" t="n"/>
      <c r="ZV1" s="0" t="n"/>
      <c r="ZW1" s="0" t="n"/>
      <c r="ZX1" s="0" t="n"/>
      <c r="ZY1" s="0" t="n"/>
      <c r="ZZ1" s="0" t="n"/>
      <c r="AAA1" s="0" t="n"/>
      <c r="AAB1" s="0" t="n"/>
      <c r="AAC1" s="0" t="n"/>
      <c r="AAD1" s="0" t="n"/>
      <c r="AAE1" s="0" t="n"/>
      <c r="AAF1" s="0" t="n"/>
      <c r="AAG1" s="0" t="n"/>
      <c r="AAH1" s="0" t="n"/>
      <c r="AAI1" s="0" t="n"/>
      <c r="AAJ1" s="0" t="n"/>
      <c r="AAK1" s="0" t="n"/>
      <c r="AAL1" s="0" t="n"/>
      <c r="AAM1" s="0" t="n"/>
      <c r="AAN1" s="0" t="n"/>
      <c r="AAO1" s="0" t="n"/>
      <c r="AAP1" s="0" t="n"/>
      <c r="AAQ1" s="0" t="n"/>
      <c r="AAR1" s="0" t="n"/>
      <c r="AAS1" s="0" t="n"/>
      <c r="AAT1" s="0" t="n"/>
      <c r="AAU1" s="0" t="n"/>
      <c r="AAV1" s="0" t="n"/>
      <c r="AAW1" s="0" t="n"/>
      <c r="AAX1" s="0" t="n"/>
      <c r="AAY1" s="0" t="n"/>
      <c r="AAZ1" s="0" t="n"/>
      <c r="ABA1" s="0" t="n"/>
      <c r="ABB1" s="0" t="n"/>
      <c r="ABC1" s="0" t="n"/>
      <c r="ABD1" s="0" t="n"/>
      <c r="ABE1" s="0" t="n"/>
      <c r="ABF1" s="0" t="n"/>
      <c r="ABG1" s="0" t="n"/>
      <c r="ABH1" s="0" t="n"/>
      <c r="ABI1" s="0" t="n"/>
      <c r="ABJ1" s="0" t="n"/>
      <c r="ABK1" s="0" t="n"/>
      <c r="ABL1" s="0" t="n"/>
      <c r="ABM1" s="0" t="n"/>
      <c r="ABN1" s="0" t="n"/>
      <c r="ABO1" s="0" t="n"/>
      <c r="ABP1" s="0" t="n"/>
      <c r="ABQ1" s="0" t="n"/>
      <c r="ABR1" s="0" t="n"/>
      <c r="ABS1" s="0" t="n"/>
      <c r="ABT1" s="0" t="n"/>
      <c r="ABU1" s="0" t="n"/>
      <c r="ABV1" s="0" t="n"/>
      <c r="ABW1" s="0" t="n"/>
      <c r="ABX1" s="0" t="n"/>
      <c r="ABY1" s="0" t="n"/>
      <c r="ABZ1" s="0" t="n"/>
      <c r="ACA1" s="0" t="n"/>
      <c r="ACB1" s="0" t="n"/>
      <c r="ACC1" s="0" t="n"/>
      <c r="ACD1" s="0" t="n"/>
      <c r="ACE1" s="0" t="n"/>
      <c r="ACF1" s="0" t="n"/>
      <c r="ACG1" s="0" t="n"/>
      <c r="ACH1" s="0" t="n"/>
      <c r="ACI1" s="0" t="n"/>
      <c r="ACJ1" s="0" t="n"/>
      <c r="ACK1" s="0" t="n"/>
      <c r="ACL1" s="0" t="n"/>
      <c r="ACM1" s="0" t="n"/>
      <c r="ACN1" s="0" t="n"/>
      <c r="ACO1" s="0" t="n"/>
      <c r="ACP1" s="0" t="n"/>
      <c r="ACQ1" s="0" t="n"/>
      <c r="ACR1" s="0" t="n"/>
      <c r="ACS1" s="0" t="n"/>
      <c r="ACT1" s="0" t="n"/>
      <c r="ACU1" s="0" t="n"/>
      <c r="ACV1" s="0" t="n"/>
      <c r="ACW1" s="0" t="n"/>
      <c r="ACX1" s="0" t="n"/>
      <c r="ACY1" s="0" t="n"/>
      <c r="ACZ1" s="0" t="n"/>
      <c r="ADA1" s="0" t="n"/>
      <c r="ADB1" s="0" t="n"/>
      <c r="ADC1" s="0" t="n"/>
      <c r="ADD1" s="0" t="n"/>
      <c r="ADE1" s="0" t="n"/>
      <c r="ADF1" s="0" t="n"/>
      <c r="ADG1" s="0" t="n"/>
      <c r="ADH1" s="0" t="n"/>
      <c r="ADI1" s="0" t="n"/>
      <c r="ADJ1" s="0" t="n"/>
      <c r="ADK1" s="0" t="n"/>
      <c r="ADL1" s="0" t="n"/>
      <c r="ADM1" s="0" t="n"/>
      <c r="ADN1" s="0" t="n"/>
      <c r="ADO1" s="0" t="n"/>
      <c r="ADP1" s="0" t="n"/>
      <c r="ADQ1" s="0" t="n"/>
      <c r="ADR1" s="0" t="n"/>
      <c r="ADS1" s="0" t="n"/>
      <c r="ADT1" s="0" t="n"/>
      <c r="ADU1" s="0" t="n"/>
      <c r="ADV1" s="0" t="n"/>
      <c r="ADW1" s="0" t="n"/>
      <c r="ADX1" s="0" t="n"/>
      <c r="ADY1" s="0" t="n"/>
      <c r="ADZ1" s="0" t="n"/>
      <c r="AEA1" s="0" t="n"/>
      <c r="AEB1" s="0" t="n"/>
      <c r="AEC1" s="0" t="n"/>
      <c r="AED1" s="0" t="n"/>
      <c r="AEE1" s="0" t="n"/>
      <c r="AEF1" s="0" t="n"/>
      <c r="AEG1" s="0" t="n"/>
      <c r="AEH1" s="0" t="n"/>
      <c r="AEI1" s="0" t="n"/>
      <c r="AEJ1" s="0" t="n"/>
      <c r="AEK1" s="0" t="n"/>
      <c r="AEL1" s="0" t="n"/>
      <c r="AEM1" s="0" t="n"/>
      <c r="AEN1" s="0" t="n"/>
      <c r="AEO1" s="0" t="n"/>
      <c r="AEP1" s="0" t="n"/>
      <c r="AEQ1" s="0" t="n"/>
      <c r="AER1" s="0" t="n"/>
      <c r="AES1" s="0" t="n"/>
      <c r="AET1" s="0" t="n"/>
      <c r="AEU1" s="0" t="n"/>
      <c r="AEV1" s="0" t="n"/>
      <c r="AEW1" s="0" t="n"/>
      <c r="AEX1" s="0" t="n"/>
      <c r="AEY1" s="0" t="n"/>
      <c r="AEZ1" s="0" t="n"/>
      <c r="AFA1" s="0" t="n"/>
      <c r="AFB1" s="0" t="n"/>
      <c r="AFC1" s="0" t="n"/>
      <c r="AFD1" s="0" t="n"/>
      <c r="AFE1" s="0" t="n"/>
      <c r="AFF1" s="0" t="n"/>
      <c r="AFG1" s="0" t="n"/>
      <c r="AFH1" s="0" t="n"/>
      <c r="AFI1" s="0" t="n"/>
      <c r="AFJ1" s="0" t="n"/>
      <c r="AFK1" s="0" t="n"/>
      <c r="AFL1" s="0" t="n"/>
      <c r="AFM1" s="0" t="n"/>
      <c r="AFN1" s="0" t="n"/>
      <c r="AFO1" s="0" t="n"/>
      <c r="AFP1" s="0" t="n"/>
      <c r="AFQ1" s="0" t="n"/>
      <c r="AFR1" s="0" t="n"/>
      <c r="AFS1" s="0" t="n"/>
      <c r="AFT1" s="0" t="n"/>
      <c r="AFU1" s="0" t="n"/>
      <c r="AFV1" s="0" t="n"/>
      <c r="AFW1" s="0" t="n"/>
      <c r="AFX1" s="0" t="n"/>
      <c r="AFY1" s="0" t="n"/>
      <c r="AFZ1" s="0" t="n"/>
      <c r="AGA1" s="0" t="n"/>
      <c r="AGB1" s="0" t="n"/>
      <c r="AGC1" s="0" t="n"/>
      <c r="AGD1" s="0" t="n"/>
      <c r="AGE1" s="0" t="n"/>
      <c r="AGF1" s="0" t="n"/>
      <c r="AGG1" s="0" t="n"/>
      <c r="AGH1" s="0" t="n"/>
      <c r="AGI1" s="0" t="n"/>
      <c r="AGJ1" s="0" t="n"/>
      <c r="AGK1" s="0" t="n"/>
      <c r="AGL1" s="0" t="n"/>
      <c r="AGM1" s="0" t="n"/>
      <c r="AGN1" s="0" t="n"/>
      <c r="AGO1" s="0" t="n"/>
      <c r="AGP1" s="0" t="n"/>
      <c r="AGQ1" s="0" t="n"/>
      <c r="AGR1" s="0" t="n"/>
      <c r="AGS1" s="0" t="n"/>
      <c r="AGT1" s="0" t="n"/>
      <c r="AGU1" s="0" t="n"/>
      <c r="AGV1" s="0" t="n"/>
      <c r="AGW1" s="0" t="n"/>
      <c r="AGX1" s="0" t="n"/>
      <c r="AGY1" s="0" t="n"/>
      <c r="AGZ1" s="0" t="n"/>
      <c r="AHA1" s="0" t="n"/>
      <c r="AHB1" s="0" t="n"/>
      <c r="AHC1" s="0" t="n"/>
      <c r="AHD1" s="0" t="n"/>
      <c r="AHE1" s="0" t="n"/>
      <c r="AHF1" s="0" t="n"/>
      <c r="AHG1" s="0" t="n"/>
      <c r="AHH1" s="0" t="n"/>
      <c r="AHI1" s="0" t="n"/>
      <c r="AHJ1" s="0" t="n"/>
      <c r="AHK1" s="0" t="n"/>
      <c r="AHL1" s="0" t="n"/>
      <c r="AHM1" s="0" t="n"/>
      <c r="AHN1" s="0" t="n"/>
      <c r="AHO1" s="0" t="n"/>
      <c r="AHP1" s="0" t="n"/>
      <c r="AHQ1" s="0" t="n"/>
      <c r="AHR1" s="0" t="n"/>
      <c r="AHS1" s="0" t="n"/>
      <c r="AHT1" s="0" t="n"/>
      <c r="AHU1" s="0" t="n"/>
      <c r="AHV1" s="0" t="n"/>
      <c r="AHW1" s="0" t="n"/>
      <c r="AHX1" s="0" t="n"/>
      <c r="AHY1" s="0" t="n"/>
      <c r="AHZ1" s="0" t="n"/>
      <c r="AIA1" s="0" t="n"/>
      <c r="AIB1" s="0" t="n"/>
      <c r="AIC1" s="0" t="n"/>
      <c r="AID1" s="0" t="n"/>
      <c r="AIE1" s="0" t="n"/>
      <c r="AIF1" s="0" t="n"/>
      <c r="AIG1" s="0" t="n"/>
      <c r="AIH1" s="0" t="n"/>
      <c r="AII1" s="0" t="n"/>
      <c r="AIJ1" s="0" t="n"/>
      <c r="AIK1" s="0" t="n"/>
      <c r="AIL1" s="0" t="n"/>
      <c r="AIM1" s="0" t="n"/>
      <c r="AIN1" s="0" t="n"/>
      <c r="AIO1" s="0" t="n"/>
      <c r="AIP1" s="0" t="n"/>
      <c r="AIQ1" s="0" t="n"/>
      <c r="AIR1" s="0" t="n"/>
      <c r="AIS1" s="0" t="n"/>
      <c r="AIT1" s="0" t="n"/>
      <c r="AIU1" s="0" t="n"/>
      <c r="AIV1" s="0" t="n"/>
      <c r="AIW1" s="0" t="n"/>
      <c r="AIX1" s="0" t="n"/>
      <c r="AIY1" s="0" t="n"/>
      <c r="AIZ1" s="0" t="n"/>
      <c r="AJA1" s="0" t="n"/>
      <c r="AJB1" s="0" t="n"/>
      <c r="AJC1" s="0" t="n"/>
      <c r="AJD1" s="0" t="n"/>
      <c r="AJE1" s="0" t="n"/>
      <c r="AJF1" s="0" t="n"/>
      <c r="AJG1" s="0" t="n"/>
      <c r="AJH1" s="0" t="n"/>
      <c r="AJI1" s="0" t="n"/>
      <c r="AJJ1" s="0" t="n"/>
      <c r="AJK1" s="0" t="n"/>
      <c r="AJL1" s="0" t="n"/>
      <c r="AJM1" s="0" t="n"/>
      <c r="AJN1" s="0" t="n"/>
      <c r="AJO1" s="0" t="n"/>
      <c r="AJP1" s="0" t="n"/>
      <c r="AJQ1" s="0" t="n"/>
      <c r="AJR1" s="0" t="n"/>
      <c r="AJS1" s="0" t="n"/>
      <c r="AJT1" s="0" t="n"/>
      <c r="AJU1" s="0" t="n"/>
      <c r="AJV1" s="0" t="n"/>
      <c r="AJW1" s="0" t="n"/>
      <c r="AJX1" s="0" t="n"/>
      <c r="AJY1" s="0" t="n"/>
      <c r="AJZ1" s="0" t="n"/>
      <c r="AKA1" s="0" t="n"/>
      <c r="AKB1" s="0" t="n"/>
      <c r="AKC1" s="0" t="n"/>
      <c r="AKD1" s="0" t="n"/>
      <c r="AKE1" s="0" t="n"/>
      <c r="AKF1" s="0" t="n"/>
      <c r="AKG1" s="0" t="n"/>
      <c r="AKH1" s="0" t="n"/>
      <c r="AKI1" s="0" t="n"/>
      <c r="AKJ1" s="0" t="n"/>
      <c r="AKK1" s="0" t="n"/>
      <c r="AKL1" s="0" t="n"/>
      <c r="AKM1" s="0" t="n"/>
      <c r="AKN1" s="0" t="n"/>
      <c r="AKO1" s="0" t="n"/>
      <c r="AKP1" s="0" t="n"/>
      <c r="AKQ1" s="0" t="n"/>
      <c r="AKR1" s="0" t="n"/>
      <c r="AKS1" s="0" t="n"/>
      <c r="AKT1" s="0" t="n"/>
      <c r="AKU1" s="0" t="n"/>
      <c r="AKV1" s="0" t="n"/>
      <c r="AKW1" s="0" t="n"/>
      <c r="AKX1" s="0" t="n"/>
      <c r="AKY1" s="0" t="n"/>
      <c r="AKZ1" s="0" t="n"/>
      <c r="ALA1" s="0" t="n"/>
      <c r="ALB1" s="0" t="n"/>
      <c r="ALC1" s="0" t="n"/>
      <c r="ALD1" s="0" t="n"/>
      <c r="ALE1" s="0" t="n"/>
      <c r="ALF1" s="0" t="n"/>
      <c r="ALG1" s="0" t="n"/>
      <c r="ALH1" s="0" t="n"/>
      <c r="ALI1" s="0" t="n"/>
      <c r="ALJ1" s="0" t="n"/>
      <c r="ALK1" s="0" t="n"/>
      <c r="ALL1" s="0" t="n"/>
      <c r="ALM1" s="0" t="n"/>
      <c r="ALN1" s="0" t="n"/>
      <c r="ALO1" s="0" t="n"/>
      <c r="ALP1" s="0" t="n"/>
      <c r="ALQ1" s="0" t="n"/>
      <c r="ALR1" s="0" t="n"/>
      <c r="ALS1" s="0" t="n"/>
      <c r="ALT1" s="0" t="n"/>
      <c r="ALU1" s="0" t="n"/>
      <c r="ALV1" s="0" t="n"/>
      <c r="ALW1" s="0" t="n"/>
      <c r="ALX1" s="0" t="n"/>
      <c r="ALY1" s="0" t="n"/>
      <c r="ALZ1" s="0" t="n"/>
      <c r="AMA1" s="0" t="n"/>
      <c r="AMB1" s="0" t="n"/>
      <c r="AMC1" s="0" t="n"/>
      <c r="AMD1" s="0" t="n"/>
      <c r="AME1" s="0" t="n"/>
      <c r="AMF1" s="0" t="n"/>
      <c r="AMG1" s="0" t="n"/>
      <c r="AMH1" s="0" t="n"/>
      <c r="AMI1" s="0" t="n"/>
      <c r="AMJ1" s="0" t="n"/>
      <c r="AMK1" s="0" t="n"/>
    </row>
    <row customHeight="true" ht="35.25" outlineLevel="0" r="2">
      <c r="A2" s="159" t="s">
        <v>455</v>
      </c>
      <c r="B2" s="160" t="s"/>
      <c r="C2" s="160" t="s"/>
      <c r="D2" s="160" t="s"/>
      <c r="E2" s="161" t="s"/>
      <c r="F2" s="162" t="n"/>
      <c r="G2" s="162" t="n"/>
      <c r="H2" s="162" t="n"/>
      <c r="I2" s="162" t="n"/>
      <c r="J2" s="162" t="n"/>
      <c r="K2" s="0" t="n"/>
      <c r="L2" s="0" t="n"/>
      <c r="M2" s="0" t="n"/>
      <c r="N2" s="0" t="n"/>
      <c r="O2" s="0" t="n"/>
      <c r="P2" s="0" t="n"/>
      <c r="Q2" s="0" t="n"/>
      <c r="R2" s="0" t="n"/>
      <c r="S2" s="0" t="n"/>
      <c r="T2" s="0" t="n"/>
      <c r="U2" s="0" t="n"/>
      <c r="V2" s="0" t="n"/>
      <c r="W2" s="0" t="n"/>
      <c r="X2" s="0" t="n"/>
      <c r="Y2" s="0" t="n"/>
      <c r="Z2" s="0" t="n"/>
      <c r="AA2" s="0" t="n"/>
      <c r="AB2" s="0" t="n"/>
      <c r="AC2" s="0" t="n"/>
      <c r="AD2" s="0" t="n"/>
      <c r="AE2" s="0" t="n"/>
      <c r="AF2" s="0" t="n"/>
      <c r="AG2" s="0" t="n"/>
      <c r="AH2" s="0" t="n"/>
      <c r="AI2" s="0" t="n"/>
      <c r="AJ2" s="0" t="n"/>
      <c r="AK2" s="0" t="n"/>
      <c r="AL2" s="0" t="n"/>
      <c r="AM2" s="0" t="n"/>
      <c r="AN2" s="0" t="n"/>
      <c r="AO2" s="0" t="n"/>
      <c r="AP2" s="0" t="n"/>
      <c r="AQ2" s="0" t="n"/>
      <c r="AR2" s="0" t="n"/>
      <c r="AS2" s="0" t="n"/>
      <c r="AT2" s="0" t="n"/>
      <c r="AU2" s="0" t="n"/>
      <c r="AV2" s="0" t="n"/>
      <c r="AW2" s="0" t="n"/>
      <c r="AX2" s="0" t="n"/>
      <c r="AY2" s="0" t="n"/>
      <c r="AZ2" s="0" t="n"/>
      <c r="BA2" s="0" t="n"/>
      <c r="BB2" s="0" t="n"/>
      <c r="BC2" s="0" t="n"/>
      <c r="BD2" s="0" t="n"/>
      <c r="BE2" s="0" t="n"/>
      <c r="BF2" s="0" t="n"/>
      <c r="BG2" s="0" t="n"/>
      <c r="BH2" s="0" t="n"/>
      <c r="BI2" s="0" t="n"/>
      <c r="BJ2" s="0" t="n"/>
      <c r="BK2" s="0" t="n"/>
      <c r="BL2" s="0" t="n"/>
      <c r="BM2" s="0" t="n"/>
      <c r="BN2" s="0" t="n"/>
      <c r="BO2" s="0" t="n"/>
      <c r="BP2" s="0" t="n"/>
      <c r="BQ2" s="0" t="n"/>
      <c r="BR2" s="0" t="n"/>
      <c r="BS2" s="0" t="n"/>
      <c r="BT2" s="0" t="n"/>
      <c r="BU2" s="0" t="n"/>
      <c r="BV2" s="0" t="n"/>
      <c r="BW2" s="0" t="n"/>
      <c r="BX2" s="0" t="n"/>
      <c r="BY2" s="0" t="n"/>
      <c r="BZ2" s="0" t="n"/>
      <c r="CA2" s="0" t="n"/>
      <c r="CB2" s="0" t="n"/>
      <c r="CC2" s="0" t="n"/>
      <c r="CD2" s="0" t="n"/>
      <c r="CE2" s="0" t="n"/>
      <c r="CF2" s="0" t="n"/>
      <c r="CG2" s="0" t="n"/>
      <c r="CH2" s="0" t="n"/>
      <c r="CI2" s="0" t="n"/>
      <c r="CJ2" s="0" t="n"/>
      <c r="CK2" s="0" t="n"/>
      <c r="CL2" s="0" t="n"/>
      <c r="CM2" s="0" t="n"/>
      <c r="CN2" s="0" t="n"/>
      <c r="CO2" s="0" t="n"/>
      <c r="CP2" s="0" t="n"/>
      <c r="CQ2" s="0" t="n"/>
      <c r="CR2" s="0" t="n"/>
      <c r="CS2" s="0" t="n"/>
      <c r="CT2" s="0" t="n"/>
      <c r="CU2" s="0" t="n"/>
      <c r="CV2" s="0" t="n"/>
      <c r="CW2" s="0" t="n"/>
      <c r="CX2" s="0" t="n"/>
      <c r="CY2" s="0" t="n"/>
      <c r="CZ2" s="0" t="n"/>
      <c r="DA2" s="0" t="n"/>
      <c r="DB2" s="0" t="n"/>
      <c r="DC2" s="0" t="n"/>
      <c r="DD2" s="0" t="n"/>
      <c r="DE2" s="0" t="n"/>
      <c r="DF2" s="0" t="n"/>
      <c r="DG2" s="0" t="n"/>
      <c r="DH2" s="0" t="n"/>
      <c r="DI2" s="0" t="n"/>
      <c r="DJ2" s="0" t="n"/>
      <c r="DK2" s="0" t="n"/>
      <c r="DL2" s="0" t="n"/>
      <c r="DM2" s="0" t="n"/>
      <c r="DN2" s="0" t="n"/>
      <c r="DO2" s="0" t="n"/>
      <c r="DP2" s="0" t="n"/>
      <c r="DQ2" s="0" t="n"/>
      <c r="DR2" s="0" t="n"/>
      <c r="DS2" s="0" t="n"/>
      <c r="DT2" s="0" t="n"/>
      <c r="DU2" s="0" t="n"/>
      <c r="DV2" s="0" t="n"/>
      <c r="DW2" s="0" t="n"/>
      <c r="DX2" s="0" t="n"/>
      <c r="DY2" s="0" t="n"/>
      <c r="DZ2" s="0" t="n"/>
      <c r="EA2" s="0" t="n"/>
      <c r="EB2" s="0" t="n"/>
      <c r="EC2" s="0" t="n"/>
      <c r="ED2" s="0" t="n"/>
      <c r="EE2" s="0" t="n"/>
      <c r="EF2" s="0" t="n"/>
      <c r="EG2" s="0" t="n"/>
      <c r="EH2" s="0" t="n"/>
      <c r="EI2" s="0" t="n"/>
      <c r="EJ2" s="0" t="n"/>
      <c r="EK2" s="0" t="n"/>
      <c r="EL2" s="0" t="n"/>
      <c r="EM2" s="0" t="n"/>
      <c r="EN2" s="0" t="n"/>
      <c r="EO2" s="0" t="n"/>
      <c r="EP2" s="0" t="n"/>
      <c r="EQ2" s="0" t="n"/>
      <c r="ER2" s="0" t="n"/>
      <c r="ES2" s="0" t="n"/>
      <c r="ET2" s="0" t="n"/>
      <c r="EU2" s="0" t="n"/>
      <c r="EV2" s="0" t="n"/>
      <c r="EW2" s="0" t="n"/>
      <c r="EX2" s="0" t="n"/>
      <c r="EY2" s="0" t="n"/>
      <c r="EZ2" s="0" t="n"/>
      <c r="FA2" s="0" t="n"/>
      <c r="FB2" s="0" t="n"/>
      <c r="FC2" s="0" t="n"/>
      <c r="FD2" s="0" t="n"/>
      <c r="FE2" s="0" t="n"/>
      <c r="FF2" s="0" t="n"/>
      <c r="FG2" s="0" t="n"/>
      <c r="FH2" s="0" t="n"/>
      <c r="FI2" s="0" t="n"/>
      <c r="FJ2" s="0" t="n"/>
      <c r="FK2" s="0" t="n"/>
      <c r="FL2" s="0" t="n"/>
      <c r="FM2" s="0" t="n"/>
      <c r="FN2" s="0" t="n"/>
      <c r="FO2" s="0" t="n"/>
      <c r="FP2" s="0" t="n"/>
      <c r="FQ2" s="0" t="n"/>
      <c r="FR2" s="0" t="n"/>
      <c r="FS2" s="0" t="n"/>
      <c r="FT2" s="0" t="n"/>
      <c r="FU2" s="0" t="n"/>
      <c r="FV2" s="0" t="n"/>
      <c r="FW2" s="0" t="n"/>
      <c r="FX2" s="0" t="n"/>
      <c r="FY2" s="0" t="n"/>
      <c r="FZ2" s="0" t="n"/>
      <c r="GA2" s="0" t="n"/>
      <c r="GB2" s="0" t="n"/>
      <c r="GC2" s="0" t="n"/>
      <c r="GD2" s="0" t="n"/>
      <c r="GE2" s="0" t="n"/>
      <c r="GF2" s="0" t="n"/>
      <c r="GG2" s="0" t="n"/>
      <c r="GH2" s="0" t="n"/>
      <c r="GI2" s="0" t="n"/>
      <c r="GJ2" s="0" t="n"/>
      <c r="GK2" s="0" t="n"/>
      <c r="GL2" s="0" t="n"/>
      <c r="GM2" s="0" t="n"/>
      <c r="GN2" s="0" t="n"/>
      <c r="GO2" s="0" t="n"/>
      <c r="GP2" s="0" t="n"/>
      <c r="GQ2" s="0" t="n"/>
      <c r="GR2" s="0" t="n"/>
      <c r="GS2" s="0" t="n"/>
      <c r="GT2" s="0" t="n"/>
      <c r="GU2" s="0" t="n"/>
      <c r="GV2" s="0" t="n"/>
      <c r="GW2" s="0" t="n"/>
      <c r="GX2" s="0" t="n"/>
      <c r="GY2" s="0" t="n"/>
      <c r="GZ2" s="0" t="n"/>
      <c r="HA2" s="0" t="n"/>
      <c r="HB2" s="0" t="n"/>
      <c r="HC2" s="0" t="n"/>
      <c r="HD2" s="0" t="n"/>
      <c r="HE2" s="0" t="n"/>
      <c r="HF2" s="0" t="n"/>
      <c r="HG2" s="0" t="n"/>
      <c r="HH2" s="0" t="n"/>
      <c r="HI2" s="0" t="n"/>
      <c r="HJ2" s="0" t="n"/>
      <c r="HK2" s="0" t="n"/>
      <c r="HL2" s="0" t="n"/>
      <c r="HM2" s="0" t="n"/>
      <c r="HN2" s="0" t="n"/>
      <c r="HO2" s="0" t="n"/>
      <c r="HP2" s="0" t="n"/>
      <c r="HQ2" s="0" t="n"/>
      <c r="HR2" s="0" t="n"/>
      <c r="HS2" s="0" t="n"/>
      <c r="HT2" s="0" t="n"/>
      <c r="HU2" s="0" t="n"/>
      <c r="HV2" s="0" t="n"/>
      <c r="HW2" s="0" t="n"/>
      <c r="HX2" s="0" t="n"/>
      <c r="HY2" s="0" t="n"/>
      <c r="HZ2" s="0" t="n"/>
      <c r="IA2" s="0" t="n"/>
      <c r="IB2" s="0" t="n"/>
      <c r="IC2" s="0" t="n"/>
      <c r="ID2" s="0" t="n"/>
      <c r="IE2" s="0" t="n"/>
      <c r="IF2" s="0" t="n"/>
      <c r="IG2" s="0" t="n"/>
      <c r="IH2" s="0" t="n"/>
      <c r="II2" s="0" t="n"/>
      <c r="IJ2" s="0" t="n"/>
      <c r="IK2" s="0" t="n"/>
      <c r="IL2" s="0" t="n"/>
      <c r="IM2" s="0" t="n"/>
      <c r="IN2" s="0" t="n"/>
      <c r="IO2" s="0" t="n"/>
      <c r="IP2" s="0" t="n"/>
      <c r="IQ2" s="0" t="n"/>
      <c r="IR2" s="0" t="n"/>
      <c r="IS2" s="0" t="n"/>
      <c r="IT2" s="0" t="n"/>
      <c r="IU2" s="0" t="n"/>
      <c r="IV2" s="0" t="n"/>
      <c r="IW2" s="0" t="n"/>
      <c r="IX2" s="0" t="n"/>
      <c r="IY2" s="0" t="n"/>
      <c r="IZ2" s="0" t="n"/>
      <c r="JA2" s="0" t="n"/>
      <c r="JB2" s="0" t="n"/>
      <c r="JC2" s="0" t="n"/>
      <c r="JD2" s="0" t="n"/>
      <c r="JE2" s="0" t="n"/>
      <c r="JF2" s="0" t="n"/>
      <c r="JG2" s="0" t="n"/>
      <c r="JH2" s="0" t="n"/>
      <c r="JI2" s="0" t="n"/>
      <c r="JJ2" s="0" t="n"/>
      <c r="JK2" s="0" t="n"/>
      <c r="JL2" s="0" t="n"/>
      <c r="JM2" s="0" t="n"/>
      <c r="JN2" s="0" t="n"/>
      <c r="JO2" s="0" t="n"/>
      <c r="JP2" s="0" t="n"/>
      <c r="JQ2" s="0" t="n"/>
      <c r="JR2" s="0" t="n"/>
      <c r="JS2" s="0" t="n"/>
      <c r="JT2" s="0" t="n"/>
      <c r="JU2" s="0" t="n"/>
      <c r="JV2" s="0" t="n"/>
      <c r="JW2" s="0" t="n"/>
      <c r="JX2" s="0" t="n"/>
      <c r="JY2" s="0" t="n"/>
      <c r="JZ2" s="0" t="n"/>
      <c r="KA2" s="0" t="n"/>
      <c r="KB2" s="0" t="n"/>
      <c r="KC2" s="0" t="n"/>
      <c r="KD2" s="0" t="n"/>
      <c r="KE2" s="0" t="n"/>
      <c r="KF2" s="0" t="n"/>
      <c r="KG2" s="0" t="n"/>
      <c r="KH2" s="0" t="n"/>
      <c r="KI2" s="0" t="n"/>
      <c r="KJ2" s="0" t="n"/>
      <c r="KK2" s="0" t="n"/>
      <c r="KL2" s="0" t="n"/>
      <c r="KM2" s="0" t="n"/>
      <c r="KN2" s="0" t="n"/>
      <c r="KO2" s="0" t="n"/>
      <c r="KP2" s="0" t="n"/>
      <c r="KQ2" s="0" t="n"/>
      <c r="KR2" s="0" t="n"/>
      <c r="KS2" s="0" t="n"/>
      <c r="KT2" s="0" t="n"/>
      <c r="KU2" s="0" t="n"/>
      <c r="KV2" s="0" t="n"/>
      <c r="KW2" s="0" t="n"/>
      <c r="KX2" s="0" t="n"/>
      <c r="KY2" s="0" t="n"/>
      <c r="KZ2" s="0" t="n"/>
      <c r="LA2" s="0" t="n"/>
      <c r="LB2" s="0" t="n"/>
      <c r="LC2" s="0" t="n"/>
      <c r="LD2" s="0" t="n"/>
      <c r="LE2" s="0" t="n"/>
      <c r="LF2" s="0" t="n"/>
      <c r="LG2" s="0" t="n"/>
      <c r="LH2" s="0" t="n"/>
      <c r="LI2" s="0" t="n"/>
      <c r="LJ2" s="0" t="n"/>
      <c r="LK2" s="0" t="n"/>
      <c r="LL2" s="0" t="n"/>
      <c r="LM2" s="0" t="n"/>
      <c r="LN2" s="0" t="n"/>
      <c r="LO2" s="0" t="n"/>
      <c r="LP2" s="0" t="n"/>
      <c r="LQ2" s="0" t="n"/>
      <c r="LR2" s="0" t="n"/>
      <c r="LS2" s="0" t="n"/>
      <c r="LT2" s="0" t="n"/>
      <c r="LU2" s="0" t="n"/>
      <c r="LV2" s="0" t="n"/>
      <c r="LW2" s="0" t="n"/>
      <c r="LX2" s="0" t="n"/>
      <c r="LY2" s="0" t="n"/>
      <c r="LZ2" s="0" t="n"/>
      <c r="MA2" s="0" t="n"/>
      <c r="MB2" s="0" t="n"/>
      <c r="MC2" s="0" t="n"/>
      <c r="MD2" s="0" t="n"/>
      <c r="ME2" s="0" t="n"/>
      <c r="MF2" s="0" t="n"/>
      <c r="MG2" s="0" t="n"/>
      <c r="MH2" s="0" t="n"/>
      <c r="MI2" s="0" t="n"/>
      <c r="MJ2" s="0" t="n"/>
      <c r="MK2" s="0" t="n"/>
      <c r="ML2" s="0" t="n"/>
      <c r="MM2" s="0" t="n"/>
      <c r="MN2" s="0" t="n"/>
      <c r="MO2" s="0" t="n"/>
      <c r="MP2" s="0" t="n"/>
      <c r="MQ2" s="0" t="n"/>
      <c r="MR2" s="0" t="n"/>
      <c r="MS2" s="0" t="n"/>
      <c r="MT2" s="0" t="n"/>
      <c r="MU2" s="0" t="n"/>
      <c r="MV2" s="0" t="n"/>
      <c r="MW2" s="0" t="n"/>
      <c r="MX2" s="0" t="n"/>
      <c r="MY2" s="0" t="n"/>
      <c r="MZ2" s="0" t="n"/>
      <c r="NA2" s="0" t="n"/>
      <c r="NB2" s="0" t="n"/>
      <c r="NC2" s="0" t="n"/>
      <c r="ND2" s="0" t="n"/>
      <c r="NE2" s="0" t="n"/>
      <c r="NF2" s="0" t="n"/>
      <c r="NG2" s="0" t="n"/>
      <c r="NH2" s="0" t="n"/>
      <c r="NI2" s="0" t="n"/>
      <c r="NJ2" s="0" t="n"/>
      <c r="NK2" s="0" t="n"/>
      <c r="NL2" s="0" t="n"/>
      <c r="NM2" s="0" t="n"/>
      <c r="NN2" s="0" t="n"/>
      <c r="NO2" s="0" t="n"/>
      <c r="NP2" s="0" t="n"/>
      <c r="NQ2" s="0" t="n"/>
      <c r="NR2" s="0" t="n"/>
      <c r="NS2" s="0" t="n"/>
      <c r="NT2" s="0" t="n"/>
      <c r="NU2" s="0" t="n"/>
      <c r="NV2" s="0" t="n"/>
      <c r="NW2" s="0" t="n"/>
      <c r="NX2" s="0" t="n"/>
      <c r="NY2" s="0" t="n"/>
      <c r="NZ2" s="0" t="n"/>
      <c r="OA2" s="0" t="n"/>
      <c r="OB2" s="0" t="n"/>
      <c r="OC2" s="0" t="n"/>
      <c r="OD2" s="0" t="n"/>
      <c r="OE2" s="0" t="n"/>
      <c r="OF2" s="0" t="n"/>
      <c r="OG2" s="0" t="n"/>
      <c r="OH2" s="0" t="n"/>
      <c r="OI2" s="0" t="n"/>
      <c r="OJ2" s="0" t="n"/>
      <c r="OK2" s="0" t="n"/>
      <c r="OL2" s="0" t="n"/>
      <c r="OM2" s="0" t="n"/>
      <c r="ON2" s="0" t="n"/>
      <c r="OO2" s="0" t="n"/>
      <c r="OP2" s="0" t="n"/>
      <c r="OQ2" s="0" t="n"/>
      <c r="OR2" s="0" t="n"/>
      <c r="OS2" s="0" t="n"/>
      <c r="OT2" s="0" t="n"/>
      <c r="OU2" s="0" t="n"/>
      <c r="OV2" s="0" t="n"/>
      <c r="OW2" s="0" t="n"/>
      <c r="OX2" s="0" t="n"/>
      <c r="OY2" s="0" t="n"/>
      <c r="OZ2" s="0" t="n"/>
      <c r="PA2" s="0" t="n"/>
      <c r="PB2" s="0" t="n"/>
      <c r="PC2" s="0" t="n"/>
      <c r="PD2" s="0" t="n"/>
      <c r="PE2" s="0" t="n"/>
      <c r="PF2" s="0" t="n"/>
      <c r="PG2" s="0" t="n"/>
      <c r="PH2" s="0" t="n"/>
      <c r="PI2" s="0" t="n"/>
      <c r="PJ2" s="0" t="n"/>
      <c r="PK2" s="0" t="n"/>
      <c r="PL2" s="0" t="n"/>
      <c r="PM2" s="0" t="n"/>
      <c r="PN2" s="0" t="n"/>
      <c r="PO2" s="0" t="n"/>
      <c r="PP2" s="0" t="n"/>
      <c r="PQ2" s="0" t="n"/>
      <c r="PR2" s="0" t="n"/>
      <c r="PS2" s="0" t="n"/>
      <c r="PT2" s="0" t="n"/>
      <c r="PU2" s="0" t="n"/>
      <c r="PV2" s="0" t="n"/>
      <c r="PW2" s="0" t="n"/>
      <c r="PX2" s="0" t="n"/>
      <c r="PY2" s="0" t="n"/>
      <c r="PZ2" s="0" t="n"/>
      <c r="QA2" s="0" t="n"/>
      <c r="QB2" s="0" t="n"/>
      <c r="QC2" s="0" t="n"/>
      <c r="QD2" s="0" t="n"/>
      <c r="QE2" s="0" t="n"/>
      <c r="QF2" s="0" t="n"/>
      <c r="QG2" s="0" t="n"/>
      <c r="QH2" s="0" t="n"/>
      <c r="QI2" s="0" t="n"/>
      <c r="QJ2" s="0" t="n"/>
      <c r="QK2" s="0" t="n"/>
      <c r="QL2" s="0" t="n"/>
      <c r="QM2" s="0" t="n"/>
      <c r="QN2" s="0" t="n"/>
      <c r="QO2" s="0" t="n"/>
      <c r="QP2" s="0" t="n"/>
      <c r="QQ2" s="0" t="n"/>
      <c r="QR2" s="0" t="n"/>
      <c r="QS2" s="0" t="n"/>
      <c r="QT2" s="0" t="n"/>
      <c r="QU2" s="0" t="n"/>
      <c r="QV2" s="0" t="n"/>
      <c r="QW2" s="0" t="n"/>
      <c r="QX2" s="0" t="n"/>
      <c r="QY2" s="0" t="n"/>
      <c r="QZ2" s="0" t="n"/>
      <c r="RA2" s="0" t="n"/>
      <c r="RB2" s="0" t="n"/>
      <c r="RC2" s="0" t="n"/>
      <c r="RD2" s="0" t="n"/>
      <c r="RE2" s="0" t="n"/>
      <c r="RF2" s="0" t="n"/>
      <c r="RG2" s="0" t="n"/>
      <c r="RH2" s="0" t="n"/>
      <c r="RI2" s="0" t="n"/>
      <c r="RJ2" s="0" t="n"/>
      <c r="RK2" s="0" t="n"/>
      <c r="RL2" s="0" t="n"/>
      <c r="RM2" s="0" t="n"/>
      <c r="RN2" s="0" t="n"/>
      <c r="RO2" s="0" t="n"/>
      <c r="RP2" s="0" t="n"/>
      <c r="RQ2" s="0" t="n"/>
      <c r="RR2" s="0" t="n"/>
      <c r="RS2" s="0" t="n"/>
      <c r="RT2" s="0" t="n"/>
      <c r="RU2" s="0" t="n"/>
      <c r="RV2" s="0" t="n"/>
      <c r="RW2" s="0" t="n"/>
      <c r="RX2" s="0" t="n"/>
      <c r="RY2" s="0" t="n"/>
      <c r="RZ2" s="0" t="n"/>
      <c r="SA2" s="0" t="n"/>
      <c r="SB2" s="0" t="n"/>
      <c r="SC2" s="0" t="n"/>
      <c r="SD2" s="0" t="n"/>
      <c r="SE2" s="0" t="n"/>
      <c r="SF2" s="0" t="n"/>
      <c r="SG2" s="0" t="n"/>
      <c r="SH2" s="0" t="n"/>
      <c r="SI2" s="0" t="n"/>
      <c r="SJ2" s="0" t="n"/>
      <c r="SK2" s="0" t="n"/>
      <c r="SL2" s="0" t="n"/>
      <c r="SM2" s="0" t="n"/>
      <c r="SN2" s="0" t="n"/>
      <c r="SO2" s="0" t="n"/>
      <c r="SP2" s="0" t="n"/>
      <c r="SQ2" s="0" t="n"/>
      <c r="SR2" s="0" t="n"/>
      <c r="SS2" s="0" t="n"/>
      <c r="ST2" s="0" t="n"/>
      <c r="SU2" s="0" t="n"/>
      <c r="SV2" s="0" t="n"/>
      <c r="SW2" s="0" t="n"/>
      <c r="SX2" s="0" t="n"/>
      <c r="SY2" s="0" t="n"/>
      <c r="SZ2" s="0" t="n"/>
      <c r="TA2" s="0" t="n"/>
      <c r="TB2" s="0" t="n"/>
      <c r="TC2" s="0" t="n"/>
      <c r="TD2" s="0" t="n"/>
      <c r="TE2" s="0" t="n"/>
      <c r="TF2" s="0" t="n"/>
      <c r="TG2" s="0" t="n"/>
      <c r="TH2" s="0" t="n"/>
      <c r="TI2" s="0" t="n"/>
      <c r="TJ2" s="0" t="n"/>
      <c r="TK2" s="0" t="n"/>
      <c r="TL2" s="0" t="n"/>
      <c r="TM2" s="0" t="n"/>
      <c r="TN2" s="0" t="n"/>
      <c r="TO2" s="0" t="n"/>
      <c r="TP2" s="0" t="n"/>
      <c r="TQ2" s="0" t="n"/>
      <c r="TR2" s="0" t="n"/>
      <c r="TS2" s="0" t="n"/>
      <c r="TT2" s="0" t="n"/>
      <c r="TU2" s="0" t="n"/>
      <c r="TV2" s="0" t="n"/>
      <c r="TW2" s="0" t="n"/>
      <c r="TX2" s="0" t="n"/>
      <c r="TY2" s="0" t="n"/>
      <c r="TZ2" s="0" t="n"/>
      <c r="UA2" s="0" t="n"/>
      <c r="UB2" s="0" t="n"/>
      <c r="UC2" s="0" t="n"/>
      <c r="UD2" s="0" t="n"/>
      <c r="UE2" s="0" t="n"/>
      <c r="UF2" s="0" t="n"/>
      <c r="UG2" s="0" t="n"/>
      <c r="UH2" s="0" t="n"/>
      <c r="UI2" s="0" t="n"/>
      <c r="UJ2" s="0" t="n"/>
      <c r="UK2" s="0" t="n"/>
      <c r="UL2" s="0" t="n"/>
      <c r="UM2" s="0" t="n"/>
      <c r="UN2" s="0" t="n"/>
      <c r="UO2" s="0" t="n"/>
      <c r="UP2" s="0" t="n"/>
      <c r="UQ2" s="0" t="n"/>
      <c r="UR2" s="0" t="n"/>
      <c r="US2" s="0" t="n"/>
      <c r="UT2" s="0" t="n"/>
      <c r="UU2" s="0" t="n"/>
      <c r="UV2" s="0" t="n"/>
      <c r="UW2" s="0" t="n"/>
      <c r="UX2" s="0" t="n"/>
      <c r="UY2" s="0" t="n"/>
      <c r="UZ2" s="0" t="n"/>
      <c r="VA2" s="0" t="n"/>
      <c r="VB2" s="0" t="n"/>
      <c r="VC2" s="0" t="n"/>
      <c r="VD2" s="0" t="n"/>
      <c r="VE2" s="0" t="n"/>
      <c r="VF2" s="0" t="n"/>
      <c r="VG2" s="0" t="n"/>
      <c r="VH2" s="0" t="n"/>
      <c r="VI2" s="0" t="n"/>
      <c r="VJ2" s="0" t="n"/>
      <c r="VK2" s="0" t="n"/>
      <c r="VL2" s="0" t="n"/>
      <c r="VM2" s="0" t="n"/>
      <c r="VN2" s="0" t="n"/>
      <c r="VO2" s="0" t="n"/>
      <c r="VP2" s="0" t="n"/>
      <c r="VQ2" s="0" t="n"/>
      <c r="VR2" s="0" t="n"/>
      <c r="VS2" s="0" t="n"/>
      <c r="VT2" s="0" t="n"/>
      <c r="VU2" s="0" t="n"/>
      <c r="VV2" s="0" t="n"/>
      <c r="VW2" s="0" t="n"/>
      <c r="VX2" s="0" t="n"/>
      <c r="VY2" s="0" t="n"/>
      <c r="VZ2" s="0" t="n"/>
      <c r="WA2" s="0" t="n"/>
      <c r="WB2" s="0" t="n"/>
      <c r="WC2" s="0" t="n"/>
      <c r="WD2" s="0" t="n"/>
      <c r="WE2" s="0" t="n"/>
      <c r="WF2" s="0" t="n"/>
      <c r="WG2" s="0" t="n"/>
      <c r="WH2" s="0" t="n"/>
      <c r="WI2" s="0" t="n"/>
      <c r="WJ2" s="0" t="n"/>
      <c r="WK2" s="0" t="n"/>
      <c r="WL2" s="0" t="n"/>
      <c r="WM2" s="0" t="n"/>
      <c r="WN2" s="0" t="n"/>
      <c r="WO2" s="0" t="n"/>
      <c r="WP2" s="0" t="n"/>
      <c r="WQ2" s="0" t="n"/>
      <c r="WR2" s="0" t="n"/>
      <c r="WS2" s="0" t="n"/>
      <c r="WT2" s="0" t="n"/>
      <c r="WU2" s="0" t="n"/>
      <c r="WV2" s="0" t="n"/>
      <c r="WW2" s="0" t="n"/>
      <c r="WX2" s="0" t="n"/>
      <c r="WY2" s="0" t="n"/>
      <c r="WZ2" s="0" t="n"/>
      <c r="XA2" s="0" t="n"/>
      <c r="XB2" s="0" t="n"/>
      <c r="XC2" s="0" t="n"/>
      <c r="XD2" s="0" t="n"/>
      <c r="XE2" s="0" t="n"/>
      <c r="XF2" s="0" t="n"/>
      <c r="XG2" s="0" t="n"/>
      <c r="XH2" s="0" t="n"/>
      <c r="XI2" s="0" t="n"/>
      <c r="XJ2" s="0" t="n"/>
      <c r="XK2" s="0" t="n"/>
      <c r="XL2" s="0" t="n"/>
      <c r="XM2" s="0" t="n"/>
      <c r="XN2" s="0" t="n"/>
      <c r="XO2" s="0" t="n"/>
      <c r="XP2" s="0" t="n"/>
      <c r="XQ2" s="0" t="n"/>
      <c r="XR2" s="0" t="n"/>
      <c r="XS2" s="0" t="n"/>
      <c r="XT2" s="0" t="n"/>
      <c r="XU2" s="0" t="n"/>
      <c r="XV2" s="0" t="n"/>
      <c r="XW2" s="0" t="n"/>
      <c r="XX2" s="0" t="n"/>
      <c r="XY2" s="0" t="n"/>
      <c r="XZ2" s="0" t="n"/>
      <c r="YA2" s="0" t="n"/>
      <c r="YB2" s="0" t="n"/>
      <c r="YC2" s="0" t="n"/>
      <c r="YD2" s="0" t="n"/>
      <c r="YE2" s="0" t="n"/>
      <c r="YF2" s="0" t="n"/>
      <c r="YG2" s="0" t="n"/>
      <c r="YH2" s="0" t="n"/>
      <c r="YI2" s="0" t="n"/>
      <c r="YJ2" s="0" t="n"/>
      <c r="YK2" s="0" t="n"/>
      <c r="YL2" s="0" t="n"/>
      <c r="YM2" s="0" t="n"/>
      <c r="YN2" s="0" t="n"/>
      <c r="YO2" s="0" t="n"/>
      <c r="YP2" s="0" t="n"/>
      <c r="YQ2" s="0" t="n"/>
      <c r="YR2" s="0" t="n"/>
      <c r="YS2" s="0" t="n"/>
      <c r="YT2" s="0" t="n"/>
      <c r="YU2" s="0" t="n"/>
      <c r="YV2" s="0" t="n"/>
      <c r="YW2" s="0" t="n"/>
      <c r="YX2" s="0" t="n"/>
      <c r="YY2" s="0" t="n"/>
      <c r="YZ2" s="0" t="n"/>
      <c r="ZA2" s="0" t="n"/>
      <c r="ZB2" s="0" t="n"/>
      <c r="ZC2" s="0" t="n"/>
      <c r="ZD2" s="0" t="n"/>
      <c r="ZE2" s="0" t="n"/>
      <c r="ZF2" s="0" t="n"/>
      <c r="ZG2" s="0" t="n"/>
      <c r="ZH2" s="0" t="n"/>
      <c r="ZI2" s="0" t="n"/>
      <c r="ZJ2" s="0" t="n"/>
      <c r="ZK2" s="0" t="n"/>
      <c r="ZL2" s="0" t="n"/>
      <c r="ZM2" s="0" t="n"/>
      <c r="ZN2" s="0" t="n"/>
      <c r="ZO2" s="0" t="n"/>
      <c r="ZP2" s="0" t="n"/>
      <c r="ZQ2" s="0" t="n"/>
      <c r="ZR2" s="0" t="n"/>
      <c r="ZS2" s="0" t="n"/>
      <c r="ZT2" s="0" t="n"/>
      <c r="ZU2" s="0" t="n"/>
      <c r="ZV2" s="0" t="n"/>
      <c r="ZW2" s="0" t="n"/>
      <c r="ZX2" s="0" t="n"/>
      <c r="ZY2" s="0" t="n"/>
      <c r="ZZ2" s="0" t="n"/>
      <c r="AAA2" s="0" t="n"/>
      <c r="AAB2" s="0" t="n"/>
      <c r="AAC2" s="0" t="n"/>
      <c r="AAD2" s="0" t="n"/>
      <c r="AAE2" s="0" t="n"/>
      <c r="AAF2" s="0" t="n"/>
      <c r="AAG2" s="0" t="n"/>
      <c r="AAH2" s="0" t="n"/>
      <c r="AAI2" s="0" t="n"/>
      <c r="AAJ2" s="0" t="n"/>
      <c r="AAK2" s="0" t="n"/>
      <c r="AAL2" s="0" t="n"/>
      <c r="AAM2" s="0" t="n"/>
      <c r="AAN2" s="0" t="n"/>
      <c r="AAO2" s="0" t="n"/>
      <c r="AAP2" s="0" t="n"/>
      <c r="AAQ2" s="0" t="n"/>
      <c r="AAR2" s="0" t="n"/>
      <c r="AAS2" s="0" t="n"/>
      <c r="AAT2" s="0" t="n"/>
      <c r="AAU2" s="0" t="n"/>
      <c r="AAV2" s="0" t="n"/>
      <c r="AAW2" s="0" t="n"/>
      <c r="AAX2" s="0" t="n"/>
      <c r="AAY2" s="0" t="n"/>
      <c r="AAZ2" s="0" t="n"/>
      <c r="ABA2" s="0" t="n"/>
      <c r="ABB2" s="0" t="n"/>
      <c r="ABC2" s="0" t="n"/>
      <c r="ABD2" s="0" t="n"/>
      <c r="ABE2" s="0" t="n"/>
      <c r="ABF2" s="0" t="n"/>
      <c r="ABG2" s="0" t="n"/>
      <c r="ABH2" s="0" t="n"/>
      <c r="ABI2" s="0" t="n"/>
      <c r="ABJ2" s="0" t="n"/>
      <c r="ABK2" s="0" t="n"/>
      <c r="ABL2" s="0" t="n"/>
      <c r="ABM2" s="0" t="n"/>
      <c r="ABN2" s="0" t="n"/>
      <c r="ABO2" s="0" t="n"/>
      <c r="ABP2" s="0" t="n"/>
      <c r="ABQ2" s="0" t="n"/>
      <c r="ABR2" s="0" t="n"/>
      <c r="ABS2" s="0" t="n"/>
      <c r="ABT2" s="0" t="n"/>
      <c r="ABU2" s="0" t="n"/>
      <c r="ABV2" s="0" t="n"/>
      <c r="ABW2" s="0" t="n"/>
      <c r="ABX2" s="0" t="n"/>
      <c r="ABY2" s="0" t="n"/>
      <c r="ABZ2" s="0" t="n"/>
      <c r="ACA2" s="0" t="n"/>
      <c r="ACB2" s="0" t="n"/>
      <c r="ACC2" s="0" t="n"/>
      <c r="ACD2" s="0" t="n"/>
      <c r="ACE2" s="0" t="n"/>
      <c r="ACF2" s="0" t="n"/>
      <c r="ACG2" s="0" t="n"/>
      <c r="ACH2" s="0" t="n"/>
      <c r="ACI2" s="0" t="n"/>
      <c r="ACJ2" s="0" t="n"/>
      <c r="ACK2" s="0" t="n"/>
      <c r="ACL2" s="0" t="n"/>
      <c r="ACM2" s="0" t="n"/>
      <c r="ACN2" s="0" t="n"/>
      <c r="ACO2" s="0" t="n"/>
      <c r="ACP2" s="0" t="n"/>
      <c r="ACQ2" s="0" t="n"/>
      <c r="ACR2" s="0" t="n"/>
      <c r="ACS2" s="0" t="n"/>
      <c r="ACT2" s="0" t="n"/>
      <c r="ACU2" s="0" t="n"/>
      <c r="ACV2" s="0" t="n"/>
      <c r="ACW2" s="0" t="n"/>
      <c r="ACX2" s="0" t="n"/>
      <c r="ACY2" s="0" t="n"/>
      <c r="ACZ2" s="0" t="n"/>
      <c r="ADA2" s="0" t="n"/>
      <c r="ADB2" s="0" t="n"/>
      <c r="ADC2" s="0" t="n"/>
      <c r="ADD2" s="0" t="n"/>
      <c r="ADE2" s="0" t="n"/>
      <c r="ADF2" s="0" t="n"/>
      <c r="ADG2" s="0" t="n"/>
      <c r="ADH2" s="0" t="n"/>
      <c r="ADI2" s="0" t="n"/>
      <c r="ADJ2" s="0" t="n"/>
      <c r="ADK2" s="0" t="n"/>
      <c r="ADL2" s="0" t="n"/>
      <c r="ADM2" s="0" t="n"/>
      <c r="ADN2" s="0" t="n"/>
      <c r="ADO2" s="0" t="n"/>
      <c r="ADP2" s="0" t="n"/>
      <c r="ADQ2" s="0" t="n"/>
      <c r="ADR2" s="0" t="n"/>
      <c r="ADS2" s="0" t="n"/>
      <c r="ADT2" s="0" t="n"/>
      <c r="ADU2" s="0" t="n"/>
      <c r="ADV2" s="0" t="n"/>
      <c r="ADW2" s="0" t="n"/>
      <c r="ADX2" s="0" t="n"/>
      <c r="ADY2" s="0" t="n"/>
      <c r="ADZ2" s="0" t="n"/>
      <c r="AEA2" s="0" t="n"/>
      <c r="AEB2" s="0" t="n"/>
      <c r="AEC2" s="0" t="n"/>
      <c r="AED2" s="0" t="n"/>
      <c r="AEE2" s="0" t="n"/>
      <c r="AEF2" s="0" t="n"/>
      <c r="AEG2" s="0" t="n"/>
      <c r="AEH2" s="0" t="n"/>
      <c r="AEI2" s="0" t="n"/>
      <c r="AEJ2" s="0" t="n"/>
      <c r="AEK2" s="0" t="n"/>
      <c r="AEL2" s="0" t="n"/>
      <c r="AEM2" s="0" t="n"/>
      <c r="AEN2" s="0" t="n"/>
      <c r="AEO2" s="0" t="n"/>
      <c r="AEP2" s="0" t="n"/>
      <c r="AEQ2" s="0" t="n"/>
      <c r="AER2" s="0" t="n"/>
      <c r="AES2" s="0" t="n"/>
      <c r="AET2" s="0" t="n"/>
      <c r="AEU2" s="0" t="n"/>
      <c r="AEV2" s="0" t="n"/>
      <c r="AEW2" s="0" t="n"/>
      <c r="AEX2" s="0" t="n"/>
      <c r="AEY2" s="0" t="n"/>
      <c r="AEZ2" s="0" t="n"/>
      <c r="AFA2" s="0" t="n"/>
      <c r="AFB2" s="0" t="n"/>
      <c r="AFC2" s="0" t="n"/>
      <c r="AFD2" s="0" t="n"/>
      <c r="AFE2" s="0" t="n"/>
      <c r="AFF2" s="0" t="n"/>
      <c r="AFG2" s="0" t="n"/>
      <c r="AFH2" s="0" t="n"/>
      <c r="AFI2" s="0" t="n"/>
      <c r="AFJ2" s="0" t="n"/>
      <c r="AFK2" s="0" t="n"/>
      <c r="AFL2" s="0" t="n"/>
      <c r="AFM2" s="0" t="n"/>
      <c r="AFN2" s="0" t="n"/>
      <c r="AFO2" s="0" t="n"/>
      <c r="AFP2" s="0" t="n"/>
      <c r="AFQ2" s="0" t="n"/>
      <c r="AFR2" s="0" t="n"/>
      <c r="AFS2" s="0" t="n"/>
      <c r="AFT2" s="0" t="n"/>
      <c r="AFU2" s="0" t="n"/>
      <c r="AFV2" s="0" t="n"/>
      <c r="AFW2" s="0" t="n"/>
      <c r="AFX2" s="0" t="n"/>
      <c r="AFY2" s="0" t="n"/>
      <c r="AFZ2" s="0" t="n"/>
      <c r="AGA2" s="0" t="n"/>
      <c r="AGB2" s="0" t="n"/>
      <c r="AGC2" s="0" t="n"/>
      <c r="AGD2" s="0" t="n"/>
      <c r="AGE2" s="0" t="n"/>
      <c r="AGF2" s="0" t="n"/>
      <c r="AGG2" s="0" t="n"/>
      <c r="AGH2" s="0" t="n"/>
      <c r="AGI2" s="0" t="n"/>
      <c r="AGJ2" s="0" t="n"/>
      <c r="AGK2" s="0" t="n"/>
      <c r="AGL2" s="0" t="n"/>
      <c r="AGM2" s="0" t="n"/>
      <c r="AGN2" s="0" t="n"/>
      <c r="AGO2" s="0" t="n"/>
      <c r="AGP2" s="0" t="n"/>
      <c r="AGQ2" s="0" t="n"/>
      <c r="AGR2" s="0" t="n"/>
      <c r="AGS2" s="0" t="n"/>
      <c r="AGT2" s="0" t="n"/>
      <c r="AGU2" s="0" t="n"/>
      <c r="AGV2" s="0" t="n"/>
      <c r="AGW2" s="0" t="n"/>
      <c r="AGX2" s="0" t="n"/>
      <c r="AGY2" s="0" t="n"/>
      <c r="AGZ2" s="0" t="n"/>
      <c r="AHA2" s="0" t="n"/>
      <c r="AHB2" s="0" t="n"/>
      <c r="AHC2" s="0" t="n"/>
      <c r="AHD2" s="0" t="n"/>
      <c r="AHE2" s="0" t="n"/>
      <c r="AHF2" s="0" t="n"/>
      <c r="AHG2" s="0" t="n"/>
      <c r="AHH2" s="0" t="n"/>
      <c r="AHI2" s="0" t="n"/>
      <c r="AHJ2" s="0" t="n"/>
      <c r="AHK2" s="0" t="n"/>
      <c r="AHL2" s="0" t="n"/>
      <c r="AHM2" s="0" t="n"/>
      <c r="AHN2" s="0" t="n"/>
      <c r="AHO2" s="0" t="n"/>
      <c r="AHP2" s="0" t="n"/>
      <c r="AHQ2" s="0" t="n"/>
      <c r="AHR2" s="0" t="n"/>
      <c r="AHS2" s="0" t="n"/>
      <c r="AHT2" s="0" t="n"/>
      <c r="AHU2" s="0" t="n"/>
      <c r="AHV2" s="0" t="n"/>
      <c r="AHW2" s="0" t="n"/>
      <c r="AHX2" s="0" t="n"/>
      <c r="AHY2" s="0" t="n"/>
      <c r="AHZ2" s="0" t="n"/>
      <c r="AIA2" s="0" t="n"/>
      <c r="AIB2" s="0" t="n"/>
      <c r="AIC2" s="0" t="n"/>
      <c r="AID2" s="0" t="n"/>
      <c r="AIE2" s="0" t="n"/>
      <c r="AIF2" s="0" t="n"/>
      <c r="AIG2" s="0" t="n"/>
      <c r="AIH2" s="0" t="n"/>
      <c r="AII2" s="0" t="n"/>
      <c r="AIJ2" s="0" t="n"/>
      <c r="AIK2" s="0" t="n"/>
      <c r="AIL2" s="0" t="n"/>
      <c r="AIM2" s="0" t="n"/>
      <c r="AIN2" s="0" t="n"/>
      <c r="AIO2" s="0" t="n"/>
      <c r="AIP2" s="0" t="n"/>
      <c r="AIQ2" s="0" t="n"/>
      <c r="AIR2" s="0" t="n"/>
      <c r="AIS2" s="0" t="n"/>
      <c r="AIT2" s="0" t="n"/>
      <c r="AIU2" s="0" t="n"/>
      <c r="AIV2" s="0" t="n"/>
      <c r="AIW2" s="0" t="n"/>
      <c r="AIX2" s="0" t="n"/>
      <c r="AIY2" s="0" t="n"/>
      <c r="AIZ2" s="0" t="n"/>
      <c r="AJA2" s="0" t="n"/>
      <c r="AJB2" s="0" t="n"/>
      <c r="AJC2" s="0" t="n"/>
      <c r="AJD2" s="0" t="n"/>
      <c r="AJE2" s="0" t="n"/>
      <c r="AJF2" s="0" t="n"/>
      <c r="AJG2" s="0" t="n"/>
      <c r="AJH2" s="0" t="n"/>
      <c r="AJI2" s="0" t="n"/>
      <c r="AJJ2" s="0" t="n"/>
      <c r="AJK2" s="0" t="n"/>
      <c r="AJL2" s="0" t="n"/>
      <c r="AJM2" s="0" t="n"/>
      <c r="AJN2" s="0" t="n"/>
      <c r="AJO2" s="0" t="n"/>
      <c r="AJP2" s="0" t="n"/>
      <c r="AJQ2" s="0" t="n"/>
      <c r="AJR2" s="0" t="n"/>
      <c r="AJS2" s="0" t="n"/>
      <c r="AJT2" s="0" t="n"/>
      <c r="AJU2" s="0" t="n"/>
      <c r="AJV2" s="0" t="n"/>
      <c r="AJW2" s="0" t="n"/>
      <c r="AJX2" s="0" t="n"/>
      <c r="AJY2" s="0" t="n"/>
      <c r="AJZ2" s="0" t="n"/>
      <c r="AKA2" s="0" t="n"/>
      <c r="AKB2" s="0" t="n"/>
      <c r="AKC2" s="0" t="n"/>
      <c r="AKD2" s="0" t="n"/>
      <c r="AKE2" s="0" t="n"/>
      <c r="AKF2" s="0" t="n"/>
      <c r="AKG2" s="0" t="n"/>
      <c r="AKH2" s="0" t="n"/>
      <c r="AKI2" s="0" t="n"/>
      <c r="AKJ2" s="0" t="n"/>
      <c r="AKK2" s="0" t="n"/>
      <c r="AKL2" s="0" t="n"/>
      <c r="AKM2" s="0" t="n"/>
      <c r="AKN2" s="0" t="n"/>
      <c r="AKO2" s="0" t="n"/>
      <c r="AKP2" s="0" t="n"/>
      <c r="AKQ2" s="0" t="n"/>
      <c r="AKR2" s="0" t="n"/>
      <c r="AKS2" s="0" t="n"/>
      <c r="AKT2" s="0" t="n"/>
      <c r="AKU2" s="0" t="n"/>
      <c r="AKV2" s="0" t="n"/>
      <c r="AKW2" s="0" t="n"/>
      <c r="AKX2" s="0" t="n"/>
      <c r="AKY2" s="0" t="n"/>
      <c r="AKZ2" s="0" t="n"/>
      <c r="ALA2" s="0" t="n"/>
      <c r="ALB2" s="0" t="n"/>
      <c r="ALC2" s="0" t="n"/>
      <c r="ALD2" s="0" t="n"/>
      <c r="ALE2" s="0" t="n"/>
      <c r="ALF2" s="0" t="n"/>
      <c r="ALG2" s="0" t="n"/>
      <c r="ALH2" s="0" t="n"/>
      <c r="ALI2" s="0" t="n"/>
      <c r="ALJ2" s="0" t="n"/>
      <c r="ALK2" s="0" t="n"/>
      <c r="ALL2" s="0" t="n"/>
      <c r="ALM2" s="0" t="n"/>
      <c r="ALN2" s="0" t="n"/>
      <c r="ALO2" s="0" t="n"/>
      <c r="ALP2" s="0" t="n"/>
      <c r="ALQ2" s="0" t="n"/>
      <c r="ALR2" s="0" t="n"/>
      <c r="ALS2" s="0" t="n"/>
      <c r="ALT2" s="0" t="n"/>
      <c r="ALU2" s="0" t="n"/>
      <c r="ALV2" s="0" t="n"/>
      <c r="ALW2" s="0" t="n"/>
      <c r="ALX2" s="0" t="n"/>
      <c r="ALY2" s="0" t="n"/>
      <c r="ALZ2" s="0" t="n"/>
      <c r="AMA2" s="0" t="n"/>
      <c r="AMB2" s="0" t="n"/>
      <c r="AMC2" s="0" t="n"/>
      <c r="AMD2" s="0" t="n"/>
      <c r="AME2" s="0" t="n"/>
      <c r="AMF2" s="0" t="n"/>
      <c r="AMG2" s="0" t="n"/>
      <c r="AMH2" s="0" t="n"/>
      <c r="AMI2" s="0" t="n"/>
      <c r="AMJ2" s="0" t="n"/>
      <c r="AMK2" s="0" t="n"/>
    </row>
    <row outlineLevel="0" r="4">
      <c r="A4" s="46" t="s">
        <v>456</v>
      </c>
      <c r="B4" s="46" t="n"/>
      <c r="C4" s="46" t="n"/>
      <c r="D4" s="46" t="n"/>
      <c r="K4" s="0" t="n"/>
      <c r="L4" s="0" t="n"/>
      <c r="M4" s="0" t="n"/>
      <c r="N4" s="0" t="n"/>
      <c r="O4" s="0" t="n"/>
      <c r="P4" s="0" t="n"/>
      <c r="Q4" s="0" t="n"/>
      <c r="R4" s="0" t="n"/>
      <c r="S4" s="0" t="n"/>
      <c r="T4" s="0" t="n"/>
      <c r="U4" s="0" t="n"/>
      <c r="V4" s="0" t="n"/>
      <c r="W4" s="0" t="n"/>
      <c r="X4" s="0" t="n"/>
      <c r="Y4" s="0" t="n"/>
      <c r="Z4" s="0" t="n"/>
      <c r="AA4" s="0" t="n"/>
      <c r="AB4" s="0" t="n"/>
      <c r="AC4" s="0" t="n"/>
      <c r="AD4" s="0" t="n"/>
      <c r="AE4" s="0" t="n"/>
      <c r="AF4" s="0" t="n"/>
      <c r="AG4" s="0" t="n"/>
      <c r="AH4" s="0" t="n"/>
      <c r="AI4" s="0" t="n"/>
      <c r="AJ4" s="0" t="n"/>
      <c r="AK4" s="0" t="n"/>
      <c r="AL4" s="0" t="n"/>
      <c r="AM4" s="0" t="n"/>
      <c r="AN4" s="0" t="n"/>
      <c r="AO4" s="0" t="n"/>
      <c r="AP4" s="0" t="n"/>
      <c r="AQ4" s="0" t="n"/>
      <c r="AR4" s="0" t="n"/>
      <c r="AS4" s="0" t="n"/>
      <c r="AT4" s="0" t="n"/>
      <c r="AU4" s="0" t="n"/>
      <c r="AV4" s="0" t="n"/>
      <c r="AW4" s="0" t="n"/>
      <c r="AX4" s="0" t="n"/>
      <c r="AY4" s="0" t="n"/>
      <c r="AZ4" s="0" t="n"/>
      <c r="BA4" s="0" t="n"/>
      <c r="BB4" s="0" t="n"/>
      <c r="BC4" s="0" t="n"/>
      <c r="BD4" s="0" t="n"/>
      <c r="BE4" s="0" t="n"/>
      <c r="BF4" s="0" t="n"/>
      <c r="BG4" s="0" t="n"/>
      <c r="BH4" s="0" t="n"/>
      <c r="BI4" s="0" t="n"/>
      <c r="BJ4" s="0" t="n"/>
      <c r="BK4" s="0" t="n"/>
      <c r="BL4" s="0" t="n"/>
      <c r="BM4" s="0" t="n"/>
      <c r="BN4" s="0" t="n"/>
      <c r="BO4" s="0" t="n"/>
      <c r="BP4" s="0" t="n"/>
      <c r="BQ4" s="0" t="n"/>
      <c r="BR4" s="0" t="n"/>
      <c r="BS4" s="0" t="n"/>
      <c r="BT4" s="0" t="n"/>
      <c r="BU4" s="0" t="n"/>
      <c r="BV4" s="0" t="n"/>
      <c r="BW4" s="0" t="n"/>
      <c r="BX4" s="0" t="n"/>
      <c r="BY4" s="0" t="n"/>
      <c r="BZ4" s="0" t="n"/>
      <c r="CA4" s="0" t="n"/>
      <c r="CB4" s="0" t="n"/>
      <c r="CC4" s="0" t="n"/>
      <c r="CD4" s="0" t="n"/>
      <c r="CE4" s="0" t="n"/>
      <c r="CF4" s="0" t="n"/>
      <c r="CG4" s="0" t="n"/>
      <c r="CH4" s="0" t="n"/>
      <c r="CI4" s="0" t="n"/>
      <c r="CJ4" s="0" t="n"/>
      <c r="CK4" s="0" t="n"/>
      <c r="CL4" s="0" t="n"/>
      <c r="CM4" s="0" t="n"/>
      <c r="CN4" s="0" t="n"/>
      <c r="CO4" s="0" t="n"/>
      <c r="CP4" s="0" t="n"/>
      <c r="CQ4" s="0" t="n"/>
      <c r="CR4" s="0" t="n"/>
      <c r="CS4" s="0" t="n"/>
      <c r="CT4" s="0" t="n"/>
      <c r="CU4" s="0" t="n"/>
      <c r="CV4" s="0" t="n"/>
      <c r="CW4" s="0" t="n"/>
      <c r="CX4" s="0" t="n"/>
      <c r="CY4" s="0" t="n"/>
      <c r="CZ4" s="0" t="n"/>
      <c r="DA4" s="0" t="n"/>
      <c r="DB4" s="0" t="n"/>
      <c r="DC4" s="0" t="n"/>
      <c r="DD4" s="0" t="n"/>
      <c r="DE4" s="0" t="n"/>
      <c r="DF4" s="0" t="n"/>
      <c r="DG4" s="0" t="n"/>
      <c r="DH4" s="0" t="n"/>
      <c r="DI4" s="0" t="n"/>
      <c r="DJ4" s="0" t="n"/>
      <c r="DK4" s="0" t="n"/>
      <c r="DL4" s="0" t="n"/>
      <c r="DM4" s="0" t="n"/>
      <c r="DN4" s="0" t="n"/>
      <c r="DO4" s="0" t="n"/>
      <c r="DP4" s="0" t="n"/>
      <c r="DQ4" s="0" t="n"/>
      <c r="DR4" s="0" t="n"/>
      <c r="DS4" s="0" t="n"/>
      <c r="DT4" s="0" t="n"/>
      <c r="DU4" s="0" t="n"/>
      <c r="DV4" s="0" t="n"/>
      <c r="DW4" s="0" t="n"/>
      <c r="DX4" s="0" t="n"/>
      <c r="DY4" s="0" t="n"/>
      <c r="DZ4" s="0" t="n"/>
      <c r="EA4" s="0" t="n"/>
      <c r="EB4" s="0" t="n"/>
      <c r="EC4" s="0" t="n"/>
      <c r="ED4" s="0" t="n"/>
      <c r="EE4" s="0" t="n"/>
      <c r="EF4" s="0" t="n"/>
      <c r="EG4" s="0" t="n"/>
      <c r="EH4" s="0" t="n"/>
      <c r="EI4" s="0" t="n"/>
      <c r="EJ4" s="0" t="n"/>
      <c r="EK4" s="0" t="n"/>
      <c r="EL4" s="0" t="n"/>
      <c r="EM4" s="0" t="n"/>
      <c r="EN4" s="0" t="n"/>
      <c r="EO4" s="0" t="n"/>
      <c r="EP4" s="0" t="n"/>
      <c r="EQ4" s="0" t="n"/>
      <c r="ER4" s="0" t="n"/>
      <c r="ES4" s="0" t="n"/>
      <c r="ET4" s="0" t="n"/>
      <c r="EU4" s="0" t="n"/>
      <c r="EV4" s="0" t="n"/>
      <c r="EW4" s="0" t="n"/>
      <c r="EX4" s="0" t="n"/>
      <c r="EY4" s="0" t="n"/>
      <c r="EZ4" s="0" t="n"/>
      <c r="FA4" s="0" t="n"/>
      <c r="FB4" s="0" t="n"/>
      <c r="FC4" s="0" t="n"/>
      <c r="FD4" s="0" t="n"/>
      <c r="FE4" s="0" t="n"/>
      <c r="FF4" s="0" t="n"/>
      <c r="FG4" s="0" t="n"/>
      <c r="FH4" s="0" t="n"/>
      <c r="FI4" s="0" t="n"/>
      <c r="FJ4" s="0" t="n"/>
      <c r="FK4" s="0" t="n"/>
      <c r="FL4" s="0" t="n"/>
      <c r="FM4" s="0" t="n"/>
      <c r="FN4" s="0" t="n"/>
      <c r="FO4" s="0" t="n"/>
      <c r="FP4" s="0" t="n"/>
      <c r="FQ4" s="0" t="n"/>
      <c r="FR4" s="0" t="n"/>
      <c r="FS4" s="0" t="n"/>
      <c r="FT4" s="0" t="n"/>
      <c r="FU4" s="0" t="n"/>
      <c r="FV4" s="0" t="n"/>
      <c r="FW4" s="0" t="n"/>
      <c r="FX4" s="0" t="n"/>
      <c r="FY4" s="0" t="n"/>
      <c r="FZ4" s="0" t="n"/>
      <c r="GA4" s="0" t="n"/>
      <c r="GB4" s="0" t="n"/>
      <c r="GC4" s="0" t="n"/>
      <c r="GD4" s="0" t="n"/>
      <c r="GE4" s="0" t="n"/>
      <c r="GF4" s="0" t="n"/>
      <c r="GG4" s="0" t="n"/>
      <c r="GH4" s="0" t="n"/>
      <c r="GI4" s="0" t="n"/>
      <c r="GJ4" s="0" t="n"/>
      <c r="GK4" s="0" t="n"/>
      <c r="GL4" s="0" t="n"/>
      <c r="GM4" s="0" t="n"/>
      <c r="GN4" s="0" t="n"/>
      <c r="GO4" s="0" t="n"/>
      <c r="GP4" s="0" t="n"/>
      <c r="GQ4" s="0" t="n"/>
      <c r="GR4" s="0" t="n"/>
      <c r="GS4" s="0" t="n"/>
      <c r="GT4" s="0" t="n"/>
      <c r="GU4" s="0" t="n"/>
      <c r="GV4" s="0" t="n"/>
      <c r="GW4" s="0" t="n"/>
      <c r="GX4" s="0" t="n"/>
      <c r="GY4" s="0" t="n"/>
      <c r="GZ4" s="0" t="n"/>
      <c r="HA4" s="0" t="n"/>
      <c r="HB4" s="0" t="n"/>
      <c r="HC4" s="0" t="n"/>
      <c r="HD4" s="0" t="n"/>
      <c r="HE4" s="0" t="n"/>
      <c r="HF4" s="0" t="n"/>
      <c r="HG4" s="0" t="n"/>
      <c r="HH4" s="0" t="n"/>
      <c r="HI4" s="0" t="n"/>
      <c r="HJ4" s="0" t="n"/>
      <c r="HK4" s="0" t="n"/>
      <c r="HL4" s="0" t="n"/>
      <c r="HM4" s="0" t="n"/>
      <c r="HN4" s="0" t="n"/>
      <c r="HO4" s="0" t="n"/>
      <c r="HP4" s="0" t="n"/>
      <c r="HQ4" s="0" t="n"/>
      <c r="HR4" s="0" t="n"/>
      <c r="HS4" s="0" t="n"/>
      <c r="HT4" s="0" t="n"/>
      <c r="HU4" s="0" t="n"/>
      <c r="HV4" s="0" t="n"/>
      <c r="HW4" s="0" t="n"/>
      <c r="HX4" s="0" t="n"/>
      <c r="HY4" s="0" t="n"/>
      <c r="HZ4" s="0" t="n"/>
      <c r="IA4" s="0" t="n"/>
      <c r="IB4" s="0" t="n"/>
      <c r="IC4" s="0" t="n"/>
      <c r="ID4" s="0" t="n"/>
      <c r="IE4" s="0" t="n"/>
      <c r="IF4" s="0" t="n"/>
      <c r="IG4" s="0" t="n"/>
      <c r="IH4" s="0" t="n"/>
      <c r="II4" s="0" t="n"/>
      <c r="IJ4" s="0" t="n"/>
      <c r="IK4" s="0" t="n"/>
      <c r="IL4" s="0" t="n"/>
      <c r="IM4" s="0" t="n"/>
      <c r="IN4" s="0" t="n"/>
      <c r="IO4" s="0" t="n"/>
      <c r="IP4" s="0" t="n"/>
      <c r="IQ4" s="0" t="n"/>
      <c r="IR4" s="0" t="n"/>
      <c r="IS4" s="0" t="n"/>
      <c r="IT4" s="0" t="n"/>
      <c r="IU4" s="0" t="n"/>
      <c r="IV4" s="0" t="n"/>
      <c r="IW4" s="0" t="n"/>
      <c r="IX4" s="0" t="n"/>
      <c r="IY4" s="0" t="n"/>
      <c r="IZ4" s="0" t="n"/>
      <c r="JA4" s="0" t="n"/>
      <c r="JB4" s="0" t="n"/>
      <c r="JC4" s="0" t="n"/>
      <c r="JD4" s="0" t="n"/>
      <c r="JE4" s="0" t="n"/>
      <c r="JF4" s="0" t="n"/>
      <c r="JG4" s="0" t="n"/>
      <c r="JH4" s="0" t="n"/>
      <c r="JI4" s="0" t="n"/>
      <c r="JJ4" s="0" t="n"/>
      <c r="JK4" s="0" t="n"/>
      <c r="JL4" s="0" t="n"/>
      <c r="JM4" s="0" t="n"/>
      <c r="JN4" s="0" t="n"/>
      <c r="JO4" s="0" t="n"/>
      <c r="JP4" s="0" t="n"/>
      <c r="JQ4" s="0" t="n"/>
      <c r="JR4" s="0" t="n"/>
      <c r="JS4" s="0" t="n"/>
      <c r="JT4" s="0" t="n"/>
      <c r="JU4" s="0" t="n"/>
      <c r="JV4" s="0" t="n"/>
      <c r="JW4" s="0" t="n"/>
      <c r="JX4" s="0" t="n"/>
      <c r="JY4" s="0" t="n"/>
      <c r="JZ4" s="0" t="n"/>
      <c r="KA4" s="0" t="n"/>
      <c r="KB4" s="0" t="n"/>
      <c r="KC4" s="0" t="n"/>
      <c r="KD4" s="0" t="n"/>
      <c r="KE4" s="0" t="n"/>
      <c r="KF4" s="0" t="n"/>
      <c r="KG4" s="0" t="n"/>
      <c r="KH4" s="0" t="n"/>
      <c r="KI4" s="0" t="n"/>
      <c r="KJ4" s="0" t="n"/>
      <c r="KK4" s="0" t="n"/>
      <c r="KL4" s="0" t="n"/>
      <c r="KM4" s="0" t="n"/>
      <c r="KN4" s="0" t="n"/>
      <c r="KO4" s="0" t="n"/>
      <c r="KP4" s="0" t="n"/>
      <c r="KQ4" s="0" t="n"/>
      <c r="KR4" s="0" t="n"/>
      <c r="KS4" s="0" t="n"/>
      <c r="KT4" s="0" t="n"/>
      <c r="KU4" s="0" t="n"/>
      <c r="KV4" s="0" t="n"/>
      <c r="KW4" s="0" t="n"/>
      <c r="KX4" s="0" t="n"/>
      <c r="KY4" s="0" t="n"/>
      <c r="KZ4" s="0" t="n"/>
      <c r="LA4" s="0" t="n"/>
      <c r="LB4" s="0" t="n"/>
      <c r="LC4" s="0" t="n"/>
      <c r="LD4" s="0" t="n"/>
      <c r="LE4" s="0" t="n"/>
      <c r="LF4" s="0" t="n"/>
      <c r="LG4" s="0" t="n"/>
      <c r="LH4" s="0" t="n"/>
      <c r="LI4" s="0" t="n"/>
      <c r="LJ4" s="0" t="n"/>
      <c r="LK4" s="0" t="n"/>
      <c r="LL4" s="0" t="n"/>
      <c r="LM4" s="0" t="n"/>
      <c r="LN4" s="0" t="n"/>
      <c r="LO4" s="0" t="n"/>
      <c r="LP4" s="0" t="n"/>
      <c r="LQ4" s="0" t="n"/>
      <c r="LR4" s="0" t="n"/>
      <c r="LS4" s="0" t="n"/>
      <c r="LT4" s="0" t="n"/>
      <c r="LU4" s="0" t="n"/>
      <c r="LV4" s="0" t="n"/>
      <c r="LW4" s="0" t="n"/>
      <c r="LX4" s="0" t="n"/>
      <c r="LY4" s="0" t="n"/>
      <c r="LZ4" s="0" t="n"/>
      <c r="MA4" s="0" t="n"/>
      <c r="MB4" s="0" t="n"/>
      <c r="MC4" s="0" t="n"/>
      <c r="MD4" s="0" t="n"/>
      <c r="ME4" s="0" t="n"/>
      <c r="MF4" s="0" t="n"/>
      <c r="MG4" s="0" t="n"/>
      <c r="MH4" s="0" t="n"/>
      <c r="MI4" s="0" t="n"/>
      <c r="MJ4" s="0" t="n"/>
      <c r="MK4" s="0" t="n"/>
      <c r="ML4" s="0" t="n"/>
      <c r="MM4" s="0" t="n"/>
      <c r="MN4" s="0" t="n"/>
      <c r="MO4" s="0" t="n"/>
      <c r="MP4" s="0" t="n"/>
      <c r="MQ4" s="0" t="n"/>
      <c r="MR4" s="0" t="n"/>
      <c r="MS4" s="0" t="n"/>
      <c r="MT4" s="0" t="n"/>
      <c r="MU4" s="0" t="n"/>
      <c r="MV4" s="0" t="n"/>
      <c r="MW4" s="0" t="n"/>
      <c r="MX4" s="0" t="n"/>
      <c r="MY4" s="0" t="n"/>
      <c r="MZ4" s="0" t="n"/>
      <c r="NA4" s="0" t="n"/>
      <c r="NB4" s="0" t="n"/>
      <c r="NC4" s="0" t="n"/>
      <c r="ND4" s="0" t="n"/>
      <c r="NE4" s="0" t="n"/>
      <c r="NF4" s="0" t="n"/>
      <c r="NG4" s="0" t="n"/>
      <c r="NH4" s="0" t="n"/>
      <c r="NI4" s="0" t="n"/>
      <c r="NJ4" s="0" t="n"/>
      <c r="NK4" s="0" t="n"/>
      <c r="NL4" s="0" t="n"/>
      <c r="NM4" s="0" t="n"/>
      <c r="NN4" s="0" t="n"/>
      <c r="NO4" s="0" t="n"/>
      <c r="NP4" s="0" t="n"/>
      <c r="NQ4" s="0" t="n"/>
      <c r="NR4" s="0" t="n"/>
      <c r="NS4" s="0" t="n"/>
      <c r="NT4" s="0" t="n"/>
      <c r="NU4" s="0" t="n"/>
      <c r="NV4" s="0" t="n"/>
      <c r="NW4" s="0" t="n"/>
      <c r="NX4" s="0" t="n"/>
      <c r="NY4" s="0" t="n"/>
      <c r="NZ4" s="0" t="n"/>
      <c r="OA4" s="0" t="n"/>
      <c r="OB4" s="0" t="n"/>
      <c r="OC4" s="0" t="n"/>
      <c r="OD4" s="0" t="n"/>
      <c r="OE4" s="0" t="n"/>
      <c r="OF4" s="0" t="n"/>
      <c r="OG4" s="0" t="n"/>
      <c r="OH4" s="0" t="n"/>
      <c r="OI4" s="0" t="n"/>
      <c r="OJ4" s="0" t="n"/>
      <c r="OK4" s="0" t="n"/>
      <c r="OL4" s="0" t="n"/>
      <c r="OM4" s="0" t="n"/>
      <c r="ON4" s="0" t="n"/>
      <c r="OO4" s="0" t="n"/>
      <c r="OP4" s="0" t="n"/>
      <c r="OQ4" s="0" t="n"/>
      <c r="OR4" s="0" t="n"/>
      <c r="OS4" s="0" t="n"/>
      <c r="OT4" s="0" t="n"/>
      <c r="OU4" s="0" t="n"/>
      <c r="OV4" s="0" t="n"/>
      <c r="OW4" s="0" t="n"/>
      <c r="OX4" s="0" t="n"/>
      <c r="OY4" s="0" t="n"/>
      <c r="OZ4" s="0" t="n"/>
      <c r="PA4" s="0" t="n"/>
      <c r="PB4" s="0" t="n"/>
      <c r="PC4" s="0" t="n"/>
      <c r="PD4" s="0" t="n"/>
      <c r="PE4" s="0" t="n"/>
      <c r="PF4" s="0" t="n"/>
      <c r="PG4" s="0" t="n"/>
      <c r="PH4" s="0" t="n"/>
      <c r="PI4" s="0" t="n"/>
      <c r="PJ4" s="0" t="n"/>
      <c r="PK4" s="0" t="n"/>
      <c r="PL4" s="0" t="n"/>
      <c r="PM4" s="0" t="n"/>
      <c r="PN4" s="0" t="n"/>
      <c r="PO4" s="0" t="n"/>
      <c r="PP4" s="0" t="n"/>
      <c r="PQ4" s="0" t="n"/>
      <c r="PR4" s="0" t="n"/>
      <c r="PS4" s="0" t="n"/>
      <c r="PT4" s="0" t="n"/>
      <c r="PU4" s="0" t="n"/>
      <c r="PV4" s="0" t="n"/>
      <c r="PW4" s="0" t="n"/>
      <c r="PX4" s="0" t="n"/>
      <c r="PY4" s="0" t="n"/>
      <c r="PZ4" s="0" t="n"/>
      <c r="QA4" s="0" t="n"/>
      <c r="QB4" s="0" t="n"/>
      <c r="QC4" s="0" t="n"/>
      <c r="QD4" s="0" t="n"/>
      <c r="QE4" s="0" t="n"/>
      <c r="QF4" s="0" t="n"/>
      <c r="QG4" s="0" t="n"/>
      <c r="QH4" s="0" t="n"/>
      <c r="QI4" s="0" t="n"/>
      <c r="QJ4" s="0" t="n"/>
      <c r="QK4" s="0" t="n"/>
      <c r="QL4" s="0" t="n"/>
      <c r="QM4" s="0" t="n"/>
      <c r="QN4" s="0" t="n"/>
      <c r="QO4" s="0" t="n"/>
      <c r="QP4" s="0" t="n"/>
      <c r="QQ4" s="0" t="n"/>
      <c r="QR4" s="0" t="n"/>
      <c r="QS4" s="0" t="n"/>
      <c r="QT4" s="0" t="n"/>
      <c r="QU4" s="0" t="n"/>
      <c r="QV4" s="0" t="n"/>
      <c r="QW4" s="0" t="n"/>
      <c r="QX4" s="0" t="n"/>
      <c r="QY4" s="0" t="n"/>
      <c r="QZ4" s="0" t="n"/>
      <c r="RA4" s="0" t="n"/>
      <c r="RB4" s="0" t="n"/>
      <c r="RC4" s="0" t="n"/>
      <c r="RD4" s="0" t="n"/>
      <c r="RE4" s="0" t="n"/>
      <c r="RF4" s="0" t="n"/>
      <c r="RG4" s="0" t="n"/>
      <c r="RH4" s="0" t="n"/>
      <c r="RI4" s="0" t="n"/>
      <c r="RJ4" s="0" t="n"/>
      <c r="RK4" s="0" t="n"/>
      <c r="RL4" s="0" t="n"/>
      <c r="RM4" s="0" t="n"/>
      <c r="RN4" s="0" t="n"/>
      <c r="RO4" s="0" t="n"/>
      <c r="RP4" s="0" t="n"/>
      <c r="RQ4" s="0" t="n"/>
      <c r="RR4" s="0" t="n"/>
      <c r="RS4" s="0" t="n"/>
      <c r="RT4" s="0" t="n"/>
      <c r="RU4" s="0" t="n"/>
      <c r="RV4" s="0" t="n"/>
      <c r="RW4" s="0" t="n"/>
      <c r="RX4" s="0" t="n"/>
      <c r="RY4" s="0" t="n"/>
      <c r="RZ4" s="0" t="n"/>
      <c r="SA4" s="0" t="n"/>
      <c r="SB4" s="0" t="n"/>
      <c r="SC4" s="0" t="n"/>
      <c r="SD4" s="0" t="n"/>
      <c r="SE4" s="0" t="n"/>
      <c r="SF4" s="0" t="n"/>
      <c r="SG4" s="0" t="n"/>
      <c r="SH4" s="0" t="n"/>
      <c r="SI4" s="0" t="n"/>
      <c r="SJ4" s="0" t="n"/>
      <c r="SK4" s="0" t="n"/>
      <c r="SL4" s="0" t="n"/>
      <c r="SM4" s="0" t="n"/>
      <c r="SN4" s="0" t="n"/>
      <c r="SO4" s="0" t="n"/>
      <c r="SP4" s="0" t="n"/>
      <c r="SQ4" s="0" t="n"/>
      <c r="SR4" s="0" t="n"/>
      <c r="SS4" s="0" t="n"/>
      <c r="ST4" s="0" t="n"/>
      <c r="SU4" s="0" t="n"/>
      <c r="SV4" s="0" t="n"/>
      <c r="SW4" s="0" t="n"/>
      <c r="SX4" s="0" t="n"/>
      <c r="SY4" s="0" t="n"/>
      <c r="SZ4" s="0" t="n"/>
      <c r="TA4" s="0" t="n"/>
      <c r="TB4" s="0" t="n"/>
      <c r="TC4" s="0" t="n"/>
      <c r="TD4" s="0" t="n"/>
      <c r="TE4" s="0" t="n"/>
      <c r="TF4" s="0" t="n"/>
      <c r="TG4" s="0" t="n"/>
      <c r="TH4" s="0" t="n"/>
      <c r="TI4" s="0" t="n"/>
      <c r="TJ4" s="0" t="n"/>
      <c r="TK4" s="0" t="n"/>
      <c r="TL4" s="0" t="n"/>
      <c r="TM4" s="0" t="n"/>
      <c r="TN4" s="0" t="n"/>
      <c r="TO4" s="0" t="n"/>
      <c r="TP4" s="0" t="n"/>
      <c r="TQ4" s="0" t="n"/>
      <c r="TR4" s="0" t="n"/>
      <c r="TS4" s="0" t="n"/>
      <c r="TT4" s="0" t="n"/>
      <c r="TU4" s="0" t="n"/>
      <c r="TV4" s="0" t="n"/>
      <c r="TW4" s="0" t="n"/>
      <c r="TX4" s="0" t="n"/>
      <c r="TY4" s="0" t="n"/>
      <c r="TZ4" s="0" t="n"/>
      <c r="UA4" s="0" t="n"/>
      <c r="UB4" s="0" t="n"/>
      <c r="UC4" s="0" t="n"/>
      <c r="UD4" s="0" t="n"/>
      <c r="UE4" s="0" t="n"/>
      <c r="UF4" s="0" t="n"/>
      <c r="UG4" s="0" t="n"/>
      <c r="UH4" s="0" t="n"/>
      <c r="UI4" s="0" t="n"/>
      <c r="UJ4" s="0" t="n"/>
      <c r="UK4" s="0" t="n"/>
      <c r="UL4" s="0" t="n"/>
      <c r="UM4" s="0" t="n"/>
      <c r="UN4" s="0" t="n"/>
      <c r="UO4" s="0" t="n"/>
      <c r="UP4" s="0" t="n"/>
      <c r="UQ4" s="0" t="n"/>
      <c r="UR4" s="0" t="n"/>
      <c r="US4" s="0" t="n"/>
      <c r="UT4" s="0" t="n"/>
      <c r="UU4" s="0" t="n"/>
      <c r="UV4" s="0" t="n"/>
      <c r="UW4" s="0" t="n"/>
      <c r="UX4" s="0" t="n"/>
      <c r="UY4" s="0" t="n"/>
      <c r="UZ4" s="0" t="n"/>
      <c r="VA4" s="0" t="n"/>
      <c r="VB4" s="0" t="n"/>
      <c r="VC4" s="0" t="n"/>
      <c r="VD4" s="0" t="n"/>
      <c r="VE4" s="0" t="n"/>
      <c r="VF4" s="0" t="n"/>
      <c r="VG4" s="0" t="n"/>
      <c r="VH4" s="0" t="n"/>
      <c r="VI4" s="0" t="n"/>
      <c r="VJ4" s="0" t="n"/>
      <c r="VK4" s="0" t="n"/>
      <c r="VL4" s="0" t="n"/>
      <c r="VM4" s="0" t="n"/>
      <c r="VN4" s="0" t="n"/>
      <c r="VO4" s="0" t="n"/>
      <c r="VP4" s="0" t="n"/>
      <c r="VQ4" s="0" t="n"/>
      <c r="VR4" s="0" t="n"/>
      <c r="VS4" s="0" t="n"/>
      <c r="VT4" s="0" t="n"/>
      <c r="VU4" s="0" t="n"/>
      <c r="VV4" s="0" t="n"/>
      <c r="VW4" s="0" t="n"/>
      <c r="VX4" s="0" t="n"/>
      <c r="VY4" s="0" t="n"/>
      <c r="VZ4" s="0" t="n"/>
      <c r="WA4" s="0" t="n"/>
      <c r="WB4" s="0" t="n"/>
      <c r="WC4" s="0" t="n"/>
      <c r="WD4" s="0" t="n"/>
      <c r="WE4" s="0" t="n"/>
      <c r="WF4" s="0" t="n"/>
      <c r="WG4" s="0" t="n"/>
      <c r="WH4" s="0" t="n"/>
      <c r="WI4" s="0" t="n"/>
      <c r="WJ4" s="0" t="n"/>
      <c r="WK4" s="0" t="n"/>
      <c r="WL4" s="0" t="n"/>
      <c r="WM4" s="0" t="n"/>
      <c r="WN4" s="0" t="n"/>
      <c r="WO4" s="0" t="n"/>
      <c r="WP4" s="0" t="n"/>
      <c r="WQ4" s="0" t="n"/>
      <c r="WR4" s="0" t="n"/>
      <c r="WS4" s="0" t="n"/>
      <c r="WT4" s="0" t="n"/>
      <c r="WU4" s="0" t="n"/>
      <c r="WV4" s="0" t="n"/>
      <c r="WW4" s="0" t="n"/>
      <c r="WX4" s="0" t="n"/>
      <c r="WY4" s="0" t="n"/>
      <c r="WZ4" s="0" t="n"/>
      <c r="XA4" s="0" t="n"/>
      <c r="XB4" s="0" t="n"/>
      <c r="XC4" s="0" t="n"/>
      <c r="XD4" s="0" t="n"/>
      <c r="XE4" s="0" t="n"/>
      <c r="XF4" s="0" t="n"/>
      <c r="XG4" s="0" t="n"/>
      <c r="XH4" s="0" t="n"/>
      <c r="XI4" s="0" t="n"/>
      <c r="XJ4" s="0" t="n"/>
      <c r="XK4" s="0" t="n"/>
      <c r="XL4" s="0" t="n"/>
      <c r="XM4" s="0" t="n"/>
      <c r="XN4" s="0" t="n"/>
      <c r="XO4" s="0" t="n"/>
      <c r="XP4" s="0" t="n"/>
      <c r="XQ4" s="0" t="n"/>
      <c r="XR4" s="0" t="n"/>
      <c r="XS4" s="0" t="n"/>
      <c r="XT4" s="0" t="n"/>
      <c r="XU4" s="0" t="n"/>
      <c r="XV4" s="0" t="n"/>
      <c r="XW4" s="0" t="n"/>
      <c r="XX4" s="0" t="n"/>
      <c r="XY4" s="0" t="n"/>
      <c r="XZ4" s="0" t="n"/>
      <c r="YA4" s="0" t="n"/>
      <c r="YB4" s="0" t="n"/>
      <c r="YC4" s="0" t="n"/>
      <c r="YD4" s="0" t="n"/>
      <c r="YE4" s="0" t="n"/>
      <c r="YF4" s="0" t="n"/>
      <c r="YG4" s="0" t="n"/>
      <c r="YH4" s="0" t="n"/>
      <c r="YI4" s="0" t="n"/>
      <c r="YJ4" s="0" t="n"/>
      <c r="YK4" s="0" t="n"/>
      <c r="YL4" s="0" t="n"/>
      <c r="YM4" s="0" t="n"/>
      <c r="YN4" s="0" t="n"/>
      <c r="YO4" s="0" t="n"/>
      <c r="YP4" s="0" t="n"/>
      <c r="YQ4" s="0" t="n"/>
      <c r="YR4" s="0" t="n"/>
      <c r="YS4" s="0" t="n"/>
      <c r="YT4" s="0" t="n"/>
      <c r="YU4" s="0" t="n"/>
      <c r="YV4" s="0" t="n"/>
      <c r="YW4" s="0" t="n"/>
      <c r="YX4" s="0" t="n"/>
      <c r="YY4" s="0" t="n"/>
      <c r="YZ4" s="0" t="n"/>
      <c r="ZA4" s="0" t="n"/>
      <c r="ZB4" s="0" t="n"/>
      <c r="ZC4" s="0" t="n"/>
      <c r="ZD4" s="0" t="n"/>
      <c r="ZE4" s="0" t="n"/>
      <c r="ZF4" s="0" t="n"/>
      <c r="ZG4" s="0" t="n"/>
      <c r="ZH4" s="0" t="n"/>
      <c r="ZI4" s="0" t="n"/>
      <c r="ZJ4" s="0" t="n"/>
      <c r="ZK4" s="0" t="n"/>
      <c r="ZL4" s="0" t="n"/>
      <c r="ZM4" s="0" t="n"/>
      <c r="ZN4" s="0" t="n"/>
      <c r="ZO4" s="0" t="n"/>
      <c r="ZP4" s="0" t="n"/>
      <c r="ZQ4" s="0" t="n"/>
      <c r="ZR4" s="0" t="n"/>
      <c r="ZS4" s="0" t="n"/>
      <c r="ZT4" s="0" t="n"/>
      <c r="ZU4" s="0" t="n"/>
      <c r="ZV4" s="0" t="n"/>
      <c r="ZW4" s="0" t="n"/>
      <c r="ZX4" s="0" t="n"/>
      <c r="ZY4" s="0" t="n"/>
      <c r="ZZ4" s="0" t="n"/>
      <c r="AAA4" s="0" t="n"/>
      <c r="AAB4" s="0" t="n"/>
      <c r="AAC4" s="0" t="n"/>
      <c r="AAD4" s="0" t="n"/>
      <c r="AAE4" s="0" t="n"/>
      <c r="AAF4" s="0" t="n"/>
      <c r="AAG4" s="0" t="n"/>
      <c r="AAH4" s="0" t="n"/>
      <c r="AAI4" s="0" t="n"/>
      <c r="AAJ4" s="0" t="n"/>
      <c r="AAK4" s="0" t="n"/>
      <c r="AAL4" s="0" t="n"/>
      <c r="AAM4" s="0" t="n"/>
      <c r="AAN4" s="0" t="n"/>
      <c r="AAO4" s="0" t="n"/>
      <c r="AAP4" s="0" t="n"/>
      <c r="AAQ4" s="0" t="n"/>
      <c r="AAR4" s="0" t="n"/>
      <c r="AAS4" s="0" t="n"/>
      <c r="AAT4" s="0" t="n"/>
      <c r="AAU4" s="0" t="n"/>
      <c r="AAV4" s="0" t="n"/>
      <c r="AAW4" s="0" t="n"/>
      <c r="AAX4" s="0" t="n"/>
      <c r="AAY4" s="0" t="n"/>
      <c r="AAZ4" s="0" t="n"/>
      <c r="ABA4" s="0" t="n"/>
      <c r="ABB4" s="0" t="n"/>
      <c r="ABC4" s="0" t="n"/>
      <c r="ABD4" s="0" t="n"/>
      <c r="ABE4" s="0" t="n"/>
      <c r="ABF4" s="0" t="n"/>
      <c r="ABG4" s="0" t="n"/>
      <c r="ABH4" s="0" t="n"/>
      <c r="ABI4" s="0" t="n"/>
      <c r="ABJ4" s="0" t="n"/>
      <c r="ABK4" s="0" t="n"/>
      <c r="ABL4" s="0" t="n"/>
      <c r="ABM4" s="0" t="n"/>
      <c r="ABN4" s="0" t="n"/>
      <c r="ABO4" s="0" t="n"/>
      <c r="ABP4" s="0" t="n"/>
      <c r="ABQ4" s="0" t="n"/>
      <c r="ABR4" s="0" t="n"/>
      <c r="ABS4" s="0" t="n"/>
      <c r="ABT4" s="0" t="n"/>
      <c r="ABU4" s="0" t="n"/>
      <c r="ABV4" s="0" t="n"/>
      <c r="ABW4" s="0" t="n"/>
      <c r="ABX4" s="0" t="n"/>
      <c r="ABY4" s="0" t="n"/>
      <c r="ABZ4" s="0" t="n"/>
      <c r="ACA4" s="0" t="n"/>
      <c r="ACB4" s="0" t="n"/>
      <c r="ACC4" s="0" t="n"/>
      <c r="ACD4" s="0" t="n"/>
      <c r="ACE4" s="0" t="n"/>
      <c r="ACF4" s="0" t="n"/>
      <c r="ACG4" s="0" t="n"/>
      <c r="ACH4" s="0" t="n"/>
      <c r="ACI4" s="0" t="n"/>
      <c r="ACJ4" s="0" t="n"/>
      <c r="ACK4" s="0" t="n"/>
      <c r="ACL4" s="0" t="n"/>
      <c r="ACM4" s="0" t="n"/>
      <c r="ACN4" s="0" t="n"/>
      <c r="ACO4" s="0" t="n"/>
      <c r="ACP4" s="0" t="n"/>
      <c r="ACQ4" s="0" t="n"/>
      <c r="ACR4" s="0" t="n"/>
      <c r="ACS4" s="0" t="n"/>
      <c r="ACT4" s="0" t="n"/>
      <c r="ACU4" s="0" t="n"/>
      <c r="ACV4" s="0" t="n"/>
      <c r="ACW4" s="0" t="n"/>
      <c r="ACX4" s="0" t="n"/>
      <c r="ACY4" s="0" t="n"/>
      <c r="ACZ4" s="0" t="n"/>
      <c r="ADA4" s="0" t="n"/>
      <c r="ADB4" s="0" t="n"/>
      <c r="ADC4" s="0" t="n"/>
      <c r="ADD4" s="0" t="n"/>
      <c r="ADE4" s="0" t="n"/>
      <c r="ADF4" s="0" t="n"/>
      <c r="ADG4" s="0" t="n"/>
      <c r="ADH4" s="0" t="n"/>
      <c r="ADI4" s="0" t="n"/>
      <c r="ADJ4" s="0" t="n"/>
      <c r="ADK4" s="0" t="n"/>
      <c r="ADL4" s="0" t="n"/>
      <c r="ADM4" s="0" t="n"/>
      <c r="ADN4" s="0" t="n"/>
      <c r="ADO4" s="0" t="n"/>
      <c r="ADP4" s="0" t="n"/>
      <c r="ADQ4" s="0" t="n"/>
      <c r="ADR4" s="0" t="n"/>
      <c r="ADS4" s="0" t="n"/>
      <c r="ADT4" s="0" t="n"/>
      <c r="ADU4" s="0" t="n"/>
      <c r="ADV4" s="0" t="n"/>
      <c r="ADW4" s="0" t="n"/>
      <c r="ADX4" s="0" t="n"/>
      <c r="ADY4" s="0" t="n"/>
      <c r="ADZ4" s="0" t="n"/>
      <c r="AEA4" s="0" t="n"/>
      <c r="AEB4" s="0" t="n"/>
      <c r="AEC4" s="0" t="n"/>
      <c r="AED4" s="0" t="n"/>
      <c r="AEE4" s="0" t="n"/>
      <c r="AEF4" s="0" t="n"/>
      <c r="AEG4" s="0" t="n"/>
      <c r="AEH4" s="0" t="n"/>
      <c r="AEI4" s="0" t="n"/>
      <c r="AEJ4" s="0" t="n"/>
      <c r="AEK4" s="0" t="n"/>
      <c r="AEL4" s="0" t="n"/>
      <c r="AEM4" s="0" t="n"/>
      <c r="AEN4" s="0" t="n"/>
      <c r="AEO4" s="0" t="n"/>
      <c r="AEP4" s="0" t="n"/>
      <c r="AEQ4" s="0" t="n"/>
      <c r="AER4" s="0" t="n"/>
      <c r="AES4" s="0" t="n"/>
      <c r="AET4" s="0" t="n"/>
      <c r="AEU4" s="0" t="n"/>
      <c r="AEV4" s="0" t="n"/>
      <c r="AEW4" s="0" t="n"/>
      <c r="AEX4" s="0" t="n"/>
      <c r="AEY4" s="0" t="n"/>
      <c r="AEZ4" s="0" t="n"/>
      <c r="AFA4" s="0" t="n"/>
      <c r="AFB4" s="0" t="n"/>
      <c r="AFC4" s="0" t="n"/>
      <c r="AFD4" s="0" t="n"/>
      <c r="AFE4" s="0" t="n"/>
      <c r="AFF4" s="0" t="n"/>
      <c r="AFG4" s="0" t="n"/>
      <c r="AFH4" s="0" t="n"/>
      <c r="AFI4" s="0" t="n"/>
      <c r="AFJ4" s="0" t="n"/>
      <c r="AFK4" s="0" t="n"/>
      <c r="AFL4" s="0" t="n"/>
      <c r="AFM4" s="0" t="n"/>
      <c r="AFN4" s="0" t="n"/>
      <c r="AFO4" s="0" t="n"/>
      <c r="AFP4" s="0" t="n"/>
      <c r="AFQ4" s="0" t="n"/>
      <c r="AFR4" s="0" t="n"/>
      <c r="AFS4" s="0" t="n"/>
      <c r="AFT4" s="0" t="n"/>
      <c r="AFU4" s="0" t="n"/>
      <c r="AFV4" s="0" t="n"/>
      <c r="AFW4" s="0" t="n"/>
      <c r="AFX4" s="0" t="n"/>
      <c r="AFY4" s="0" t="n"/>
      <c r="AFZ4" s="0" t="n"/>
      <c r="AGA4" s="0" t="n"/>
      <c r="AGB4" s="0" t="n"/>
      <c r="AGC4" s="0" t="n"/>
      <c r="AGD4" s="0" t="n"/>
      <c r="AGE4" s="0" t="n"/>
      <c r="AGF4" s="0" t="n"/>
      <c r="AGG4" s="0" t="n"/>
      <c r="AGH4" s="0" t="n"/>
      <c r="AGI4" s="0" t="n"/>
      <c r="AGJ4" s="0" t="n"/>
      <c r="AGK4" s="0" t="n"/>
      <c r="AGL4" s="0" t="n"/>
      <c r="AGM4" s="0" t="n"/>
      <c r="AGN4" s="0" t="n"/>
      <c r="AGO4" s="0" t="n"/>
      <c r="AGP4" s="0" t="n"/>
      <c r="AGQ4" s="0" t="n"/>
      <c r="AGR4" s="0" t="n"/>
      <c r="AGS4" s="0" t="n"/>
      <c r="AGT4" s="0" t="n"/>
      <c r="AGU4" s="0" t="n"/>
      <c r="AGV4" s="0" t="n"/>
      <c r="AGW4" s="0" t="n"/>
      <c r="AGX4" s="0" t="n"/>
      <c r="AGY4" s="0" t="n"/>
      <c r="AGZ4" s="0" t="n"/>
      <c r="AHA4" s="0" t="n"/>
      <c r="AHB4" s="0" t="n"/>
      <c r="AHC4" s="0" t="n"/>
      <c r="AHD4" s="0" t="n"/>
      <c r="AHE4" s="0" t="n"/>
      <c r="AHF4" s="0" t="n"/>
      <c r="AHG4" s="0" t="n"/>
      <c r="AHH4" s="0" t="n"/>
      <c r="AHI4" s="0" t="n"/>
      <c r="AHJ4" s="0" t="n"/>
      <c r="AHK4" s="0" t="n"/>
      <c r="AHL4" s="0" t="n"/>
      <c r="AHM4" s="0" t="n"/>
      <c r="AHN4" s="0" t="n"/>
      <c r="AHO4" s="0" t="n"/>
      <c r="AHP4" s="0" t="n"/>
      <c r="AHQ4" s="0" t="n"/>
      <c r="AHR4" s="0" t="n"/>
      <c r="AHS4" s="0" t="n"/>
      <c r="AHT4" s="0" t="n"/>
      <c r="AHU4" s="0" t="n"/>
      <c r="AHV4" s="0" t="n"/>
      <c r="AHW4" s="0" t="n"/>
      <c r="AHX4" s="0" t="n"/>
      <c r="AHY4" s="0" t="n"/>
      <c r="AHZ4" s="0" t="n"/>
      <c r="AIA4" s="0" t="n"/>
      <c r="AIB4" s="0" t="n"/>
      <c r="AIC4" s="0" t="n"/>
      <c r="AID4" s="0" t="n"/>
      <c r="AIE4" s="0" t="n"/>
      <c r="AIF4" s="0" t="n"/>
      <c r="AIG4" s="0" t="n"/>
      <c r="AIH4" s="0" t="n"/>
      <c r="AII4" s="0" t="n"/>
      <c r="AIJ4" s="0" t="n"/>
      <c r="AIK4" s="0" t="n"/>
      <c r="AIL4" s="0" t="n"/>
      <c r="AIM4" s="0" t="n"/>
      <c r="AIN4" s="0" t="n"/>
      <c r="AIO4" s="0" t="n"/>
      <c r="AIP4" s="0" t="n"/>
      <c r="AIQ4" s="0" t="n"/>
      <c r="AIR4" s="0" t="n"/>
      <c r="AIS4" s="0" t="n"/>
      <c r="AIT4" s="0" t="n"/>
      <c r="AIU4" s="0" t="n"/>
      <c r="AIV4" s="0" t="n"/>
      <c r="AIW4" s="0" t="n"/>
      <c r="AIX4" s="0" t="n"/>
      <c r="AIY4" s="0" t="n"/>
      <c r="AIZ4" s="0" t="n"/>
      <c r="AJA4" s="0" t="n"/>
      <c r="AJB4" s="0" t="n"/>
      <c r="AJC4" s="0" t="n"/>
      <c r="AJD4" s="0" t="n"/>
      <c r="AJE4" s="0" t="n"/>
      <c r="AJF4" s="0" t="n"/>
      <c r="AJG4" s="0" t="n"/>
      <c r="AJH4" s="0" t="n"/>
      <c r="AJI4" s="0" t="n"/>
      <c r="AJJ4" s="0" t="n"/>
      <c r="AJK4" s="0" t="n"/>
      <c r="AJL4" s="0" t="n"/>
      <c r="AJM4" s="0" t="n"/>
      <c r="AJN4" s="0" t="n"/>
      <c r="AJO4" s="0" t="n"/>
      <c r="AJP4" s="0" t="n"/>
      <c r="AJQ4" s="0" t="n"/>
      <c r="AJR4" s="0" t="n"/>
      <c r="AJS4" s="0" t="n"/>
      <c r="AJT4" s="0" t="n"/>
      <c r="AJU4" s="0" t="n"/>
      <c r="AJV4" s="0" t="n"/>
      <c r="AJW4" s="0" t="n"/>
      <c r="AJX4" s="0" t="n"/>
      <c r="AJY4" s="0" t="n"/>
      <c r="AJZ4" s="0" t="n"/>
      <c r="AKA4" s="0" t="n"/>
      <c r="AKB4" s="0" t="n"/>
      <c r="AKC4" s="0" t="n"/>
      <c r="AKD4" s="0" t="n"/>
      <c r="AKE4" s="0" t="n"/>
      <c r="AKF4" s="0" t="n"/>
      <c r="AKG4" s="0" t="n"/>
      <c r="AKH4" s="0" t="n"/>
      <c r="AKI4" s="0" t="n"/>
      <c r="AKJ4" s="0" t="n"/>
      <c r="AKK4" s="0" t="n"/>
      <c r="AKL4" s="0" t="n"/>
      <c r="AKM4" s="0" t="n"/>
      <c r="AKN4" s="0" t="n"/>
      <c r="AKO4" s="0" t="n"/>
      <c r="AKP4" s="0" t="n"/>
      <c r="AKQ4" s="0" t="n"/>
      <c r="AKR4" s="0" t="n"/>
      <c r="AKS4" s="0" t="n"/>
      <c r="AKT4" s="0" t="n"/>
      <c r="AKU4" s="0" t="n"/>
      <c r="AKV4" s="0" t="n"/>
      <c r="AKW4" s="0" t="n"/>
      <c r="AKX4" s="0" t="n"/>
      <c r="AKY4" s="0" t="n"/>
      <c r="AKZ4" s="0" t="n"/>
      <c r="ALA4" s="0" t="n"/>
      <c r="ALB4" s="0" t="n"/>
      <c r="ALC4" s="0" t="n"/>
      <c r="ALD4" s="0" t="n"/>
      <c r="ALE4" s="0" t="n"/>
      <c r="ALF4" s="0" t="n"/>
      <c r="ALG4" s="0" t="n"/>
      <c r="ALH4" s="0" t="n"/>
      <c r="ALI4" s="0" t="n"/>
      <c r="ALJ4" s="0" t="n"/>
      <c r="ALK4" s="0" t="n"/>
      <c r="ALL4" s="0" t="n"/>
      <c r="ALM4" s="0" t="n"/>
      <c r="ALN4" s="0" t="n"/>
      <c r="ALO4" s="0" t="n"/>
      <c r="ALP4" s="0" t="n"/>
      <c r="ALQ4" s="0" t="n"/>
      <c r="ALR4" s="0" t="n"/>
      <c r="ALS4" s="0" t="n"/>
      <c r="ALT4" s="0" t="n"/>
      <c r="ALU4" s="0" t="n"/>
      <c r="ALV4" s="0" t="n"/>
      <c r="ALW4" s="0" t="n"/>
      <c r="ALX4" s="0" t="n"/>
      <c r="ALY4" s="0" t="n"/>
      <c r="ALZ4" s="0" t="n"/>
      <c r="AMA4" s="0" t="n"/>
      <c r="AMB4" s="0" t="n"/>
      <c r="AMC4" s="0" t="n"/>
      <c r="AMD4" s="0" t="n"/>
      <c r="AME4" s="0" t="n"/>
      <c r="AMF4" s="0" t="n"/>
      <c r="AMG4" s="0" t="n"/>
      <c r="AMH4" s="0" t="n"/>
      <c r="AMI4" s="0" t="n"/>
      <c r="AMJ4" s="0" t="n"/>
      <c r="AMK4" s="0" t="n"/>
    </row>
    <row outlineLevel="0" r="5">
      <c r="A5" s="46" t="s">
        <v>457</v>
      </c>
      <c r="B5" s="46" t="n"/>
      <c r="C5" s="46" t="n"/>
      <c r="D5" s="46" t="n"/>
      <c r="K5" s="0" t="n"/>
      <c r="L5" s="0" t="n"/>
      <c r="M5" s="0" t="n"/>
      <c r="N5" s="0" t="n"/>
      <c r="O5" s="0" t="n"/>
      <c r="P5" s="0" t="n"/>
      <c r="Q5" s="0" t="n"/>
      <c r="R5" s="0" t="n"/>
      <c r="S5" s="0" t="n"/>
      <c r="T5" s="0" t="n"/>
      <c r="U5" s="0" t="n"/>
      <c r="V5" s="0" t="n"/>
      <c r="W5" s="0" t="n"/>
      <c r="X5" s="0" t="n"/>
      <c r="Y5" s="0" t="n"/>
      <c r="Z5" s="0" t="n"/>
      <c r="AA5" s="0" t="n"/>
      <c r="AB5" s="0" t="n"/>
      <c r="AC5" s="0" t="n"/>
      <c r="AD5" s="0" t="n"/>
      <c r="AE5" s="0" t="n"/>
      <c r="AF5" s="0" t="n"/>
      <c r="AG5" s="0" t="n"/>
      <c r="AH5" s="0" t="n"/>
      <c r="AI5" s="0" t="n"/>
      <c r="AJ5" s="0" t="n"/>
      <c r="AK5" s="0" t="n"/>
      <c r="AL5" s="0" t="n"/>
      <c r="AM5" s="0" t="n"/>
      <c r="AN5" s="0" t="n"/>
      <c r="AO5" s="0" t="n"/>
      <c r="AP5" s="0" t="n"/>
      <c r="AQ5" s="0" t="n"/>
      <c r="AR5" s="0" t="n"/>
      <c r="AS5" s="0" t="n"/>
      <c r="AT5" s="0" t="n"/>
      <c r="AU5" s="0" t="n"/>
      <c r="AV5" s="0" t="n"/>
      <c r="AW5" s="0" t="n"/>
      <c r="AX5" s="0" t="n"/>
      <c r="AY5" s="0" t="n"/>
      <c r="AZ5" s="0" t="n"/>
      <c r="BA5" s="0" t="n"/>
      <c r="BB5" s="0" t="n"/>
      <c r="BC5" s="0" t="n"/>
      <c r="BD5" s="0" t="n"/>
      <c r="BE5" s="0" t="n"/>
      <c r="BF5" s="0" t="n"/>
      <c r="BG5" s="0" t="n"/>
      <c r="BH5" s="0" t="n"/>
      <c r="BI5" s="0" t="n"/>
      <c r="BJ5" s="0" t="n"/>
      <c r="BK5" s="0" t="n"/>
      <c r="BL5" s="0" t="n"/>
      <c r="BM5" s="0" t="n"/>
      <c r="BN5" s="0" t="n"/>
      <c r="BO5" s="0" t="n"/>
      <c r="BP5" s="0" t="n"/>
      <c r="BQ5" s="0" t="n"/>
      <c r="BR5" s="0" t="n"/>
      <c r="BS5" s="0" t="n"/>
      <c r="BT5" s="0" t="n"/>
      <c r="BU5" s="0" t="n"/>
      <c r="BV5" s="0" t="n"/>
      <c r="BW5" s="0" t="n"/>
      <c r="BX5" s="0" t="n"/>
      <c r="BY5" s="0" t="n"/>
      <c r="BZ5" s="0" t="n"/>
      <c r="CA5" s="0" t="n"/>
      <c r="CB5" s="0" t="n"/>
      <c r="CC5" s="0" t="n"/>
      <c r="CD5" s="0" t="n"/>
      <c r="CE5" s="0" t="n"/>
      <c r="CF5" s="0" t="n"/>
      <c r="CG5" s="0" t="n"/>
      <c r="CH5" s="0" t="n"/>
      <c r="CI5" s="0" t="n"/>
      <c r="CJ5" s="0" t="n"/>
      <c r="CK5" s="0" t="n"/>
      <c r="CL5" s="0" t="n"/>
      <c r="CM5" s="0" t="n"/>
      <c r="CN5" s="0" t="n"/>
      <c r="CO5" s="0" t="n"/>
      <c r="CP5" s="0" t="n"/>
      <c r="CQ5" s="0" t="n"/>
      <c r="CR5" s="0" t="n"/>
      <c r="CS5" s="0" t="n"/>
      <c r="CT5" s="0" t="n"/>
      <c r="CU5" s="0" t="n"/>
      <c r="CV5" s="0" t="n"/>
      <c r="CW5" s="0" t="n"/>
      <c r="CX5" s="0" t="n"/>
      <c r="CY5" s="0" t="n"/>
      <c r="CZ5" s="0" t="n"/>
      <c r="DA5" s="0" t="n"/>
      <c r="DB5" s="0" t="n"/>
      <c r="DC5" s="0" t="n"/>
      <c r="DD5" s="0" t="n"/>
      <c r="DE5" s="0" t="n"/>
      <c r="DF5" s="0" t="n"/>
      <c r="DG5" s="0" t="n"/>
      <c r="DH5" s="0" t="n"/>
      <c r="DI5" s="0" t="n"/>
      <c r="DJ5" s="0" t="n"/>
      <c r="DK5" s="0" t="n"/>
      <c r="DL5" s="0" t="n"/>
      <c r="DM5" s="0" t="n"/>
      <c r="DN5" s="0" t="n"/>
      <c r="DO5" s="0" t="n"/>
      <c r="DP5" s="0" t="n"/>
      <c r="DQ5" s="0" t="n"/>
      <c r="DR5" s="0" t="n"/>
      <c r="DS5" s="0" t="n"/>
      <c r="DT5" s="0" t="n"/>
      <c r="DU5" s="0" t="n"/>
      <c r="DV5" s="0" t="n"/>
      <c r="DW5" s="0" t="n"/>
      <c r="DX5" s="0" t="n"/>
      <c r="DY5" s="0" t="n"/>
      <c r="DZ5" s="0" t="n"/>
      <c r="EA5" s="0" t="n"/>
      <c r="EB5" s="0" t="n"/>
      <c r="EC5" s="0" t="n"/>
      <c r="ED5" s="0" t="n"/>
      <c r="EE5" s="0" t="n"/>
      <c r="EF5" s="0" t="n"/>
      <c r="EG5" s="0" t="n"/>
      <c r="EH5" s="0" t="n"/>
      <c r="EI5" s="0" t="n"/>
      <c r="EJ5" s="0" t="n"/>
      <c r="EK5" s="0" t="n"/>
      <c r="EL5" s="0" t="n"/>
      <c r="EM5" s="0" t="n"/>
      <c r="EN5" s="0" t="n"/>
      <c r="EO5" s="0" t="n"/>
      <c r="EP5" s="0" t="n"/>
      <c r="EQ5" s="0" t="n"/>
      <c r="ER5" s="0" t="n"/>
      <c r="ES5" s="0" t="n"/>
      <c r="ET5" s="0" t="n"/>
      <c r="EU5" s="0" t="n"/>
      <c r="EV5" s="0" t="n"/>
      <c r="EW5" s="0" t="n"/>
      <c r="EX5" s="0" t="n"/>
      <c r="EY5" s="0" t="n"/>
      <c r="EZ5" s="0" t="n"/>
      <c r="FA5" s="0" t="n"/>
      <c r="FB5" s="0" t="n"/>
      <c r="FC5" s="0" t="n"/>
      <c r="FD5" s="0" t="n"/>
      <c r="FE5" s="0" t="n"/>
      <c r="FF5" s="0" t="n"/>
      <c r="FG5" s="0" t="n"/>
      <c r="FH5" s="0" t="n"/>
      <c r="FI5" s="0" t="n"/>
      <c r="FJ5" s="0" t="n"/>
      <c r="FK5" s="0" t="n"/>
      <c r="FL5" s="0" t="n"/>
      <c r="FM5" s="0" t="n"/>
      <c r="FN5" s="0" t="n"/>
      <c r="FO5" s="0" t="n"/>
      <c r="FP5" s="0" t="n"/>
      <c r="FQ5" s="0" t="n"/>
      <c r="FR5" s="0" t="n"/>
      <c r="FS5" s="0" t="n"/>
      <c r="FT5" s="0" t="n"/>
      <c r="FU5" s="0" t="n"/>
      <c r="FV5" s="0" t="n"/>
      <c r="FW5" s="0" t="n"/>
      <c r="FX5" s="0" t="n"/>
      <c r="FY5" s="0" t="n"/>
      <c r="FZ5" s="0" t="n"/>
      <c r="GA5" s="0" t="n"/>
      <c r="GB5" s="0" t="n"/>
      <c r="GC5" s="0" t="n"/>
      <c r="GD5" s="0" t="n"/>
      <c r="GE5" s="0" t="n"/>
      <c r="GF5" s="0" t="n"/>
      <c r="GG5" s="0" t="n"/>
      <c r="GH5" s="0" t="n"/>
      <c r="GI5" s="0" t="n"/>
      <c r="GJ5" s="0" t="n"/>
      <c r="GK5" s="0" t="n"/>
      <c r="GL5" s="0" t="n"/>
      <c r="GM5" s="0" t="n"/>
      <c r="GN5" s="0" t="n"/>
      <c r="GO5" s="0" t="n"/>
      <c r="GP5" s="0" t="n"/>
      <c r="GQ5" s="0" t="n"/>
      <c r="GR5" s="0" t="n"/>
      <c r="GS5" s="0" t="n"/>
      <c r="GT5" s="0" t="n"/>
      <c r="GU5" s="0" t="n"/>
      <c r="GV5" s="0" t="n"/>
      <c r="GW5" s="0" t="n"/>
      <c r="GX5" s="0" t="n"/>
      <c r="GY5" s="0" t="n"/>
      <c r="GZ5" s="0" t="n"/>
      <c r="HA5" s="0" t="n"/>
      <c r="HB5" s="0" t="n"/>
      <c r="HC5" s="0" t="n"/>
      <c r="HD5" s="0" t="n"/>
      <c r="HE5" s="0" t="n"/>
      <c r="HF5" s="0" t="n"/>
      <c r="HG5" s="0" t="n"/>
      <c r="HH5" s="0" t="n"/>
      <c r="HI5" s="0" t="n"/>
      <c r="HJ5" s="0" t="n"/>
      <c r="HK5" s="0" t="n"/>
      <c r="HL5" s="0" t="n"/>
      <c r="HM5" s="0" t="n"/>
      <c r="HN5" s="0" t="n"/>
      <c r="HO5" s="0" t="n"/>
      <c r="HP5" s="0" t="n"/>
      <c r="HQ5" s="0" t="n"/>
      <c r="HR5" s="0" t="n"/>
      <c r="HS5" s="0" t="n"/>
      <c r="HT5" s="0" t="n"/>
      <c r="HU5" s="0" t="n"/>
      <c r="HV5" s="0" t="n"/>
      <c r="HW5" s="0" t="n"/>
      <c r="HX5" s="0" t="n"/>
      <c r="HY5" s="0" t="n"/>
      <c r="HZ5" s="0" t="n"/>
      <c r="IA5" s="0" t="n"/>
      <c r="IB5" s="0" t="n"/>
      <c r="IC5" s="0" t="n"/>
      <c r="ID5" s="0" t="n"/>
      <c r="IE5" s="0" t="n"/>
      <c r="IF5" s="0" t="n"/>
      <c r="IG5" s="0" t="n"/>
      <c r="IH5" s="0" t="n"/>
      <c r="II5" s="0" t="n"/>
      <c r="IJ5" s="0" t="n"/>
      <c r="IK5" s="0" t="n"/>
      <c r="IL5" s="0" t="n"/>
      <c r="IM5" s="0" t="n"/>
      <c r="IN5" s="0" t="n"/>
      <c r="IO5" s="0" t="n"/>
      <c r="IP5" s="0" t="n"/>
      <c r="IQ5" s="0" t="n"/>
      <c r="IR5" s="0" t="n"/>
      <c r="IS5" s="0" t="n"/>
      <c r="IT5" s="0" t="n"/>
      <c r="IU5" s="0" t="n"/>
      <c r="IV5" s="0" t="n"/>
      <c r="IW5" s="0" t="n"/>
      <c r="IX5" s="0" t="n"/>
      <c r="IY5" s="0" t="n"/>
      <c r="IZ5" s="0" t="n"/>
      <c r="JA5" s="0" t="n"/>
      <c r="JB5" s="0" t="n"/>
      <c r="JC5" s="0" t="n"/>
      <c r="JD5" s="0" t="n"/>
      <c r="JE5" s="0" t="n"/>
      <c r="JF5" s="0" t="n"/>
      <c r="JG5" s="0" t="n"/>
      <c r="JH5" s="0" t="n"/>
      <c r="JI5" s="0" t="n"/>
      <c r="JJ5" s="0" t="n"/>
      <c r="JK5" s="0" t="n"/>
      <c r="JL5" s="0" t="n"/>
      <c r="JM5" s="0" t="n"/>
      <c r="JN5" s="0" t="n"/>
      <c r="JO5" s="0" t="n"/>
      <c r="JP5" s="0" t="n"/>
      <c r="JQ5" s="0" t="n"/>
      <c r="JR5" s="0" t="n"/>
      <c r="JS5" s="0" t="n"/>
      <c r="JT5" s="0" t="n"/>
      <c r="JU5" s="0" t="n"/>
      <c r="JV5" s="0" t="n"/>
      <c r="JW5" s="0" t="n"/>
      <c r="JX5" s="0" t="n"/>
      <c r="JY5" s="0" t="n"/>
      <c r="JZ5" s="0" t="n"/>
      <c r="KA5" s="0" t="n"/>
      <c r="KB5" s="0" t="n"/>
      <c r="KC5" s="0" t="n"/>
      <c r="KD5" s="0" t="n"/>
      <c r="KE5" s="0" t="n"/>
      <c r="KF5" s="0" t="n"/>
      <c r="KG5" s="0" t="n"/>
      <c r="KH5" s="0" t="n"/>
      <c r="KI5" s="0" t="n"/>
      <c r="KJ5" s="0" t="n"/>
      <c r="KK5" s="0" t="n"/>
      <c r="KL5" s="0" t="n"/>
      <c r="KM5" s="0" t="n"/>
      <c r="KN5" s="0" t="n"/>
      <c r="KO5" s="0" t="n"/>
      <c r="KP5" s="0" t="n"/>
      <c r="KQ5" s="0" t="n"/>
      <c r="KR5" s="0" t="n"/>
      <c r="KS5" s="0" t="n"/>
      <c r="KT5" s="0" t="n"/>
      <c r="KU5" s="0" t="n"/>
      <c r="KV5" s="0" t="n"/>
      <c r="KW5" s="0" t="n"/>
      <c r="KX5" s="0" t="n"/>
      <c r="KY5" s="0" t="n"/>
      <c r="KZ5" s="0" t="n"/>
      <c r="LA5" s="0" t="n"/>
      <c r="LB5" s="0" t="n"/>
      <c r="LC5" s="0" t="n"/>
      <c r="LD5" s="0" t="n"/>
      <c r="LE5" s="0" t="n"/>
      <c r="LF5" s="0" t="n"/>
      <c r="LG5" s="0" t="n"/>
      <c r="LH5" s="0" t="n"/>
      <c r="LI5" s="0" t="n"/>
      <c r="LJ5" s="0" t="n"/>
      <c r="LK5" s="0" t="n"/>
      <c r="LL5" s="0" t="n"/>
      <c r="LM5" s="0" t="n"/>
      <c r="LN5" s="0" t="n"/>
      <c r="LO5" s="0" t="n"/>
      <c r="LP5" s="0" t="n"/>
      <c r="LQ5" s="0" t="n"/>
      <c r="LR5" s="0" t="n"/>
      <c r="LS5" s="0" t="n"/>
      <c r="LT5" s="0" t="n"/>
      <c r="LU5" s="0" t="n"/>
      <c r="LV5" s="0" t="n"/>
      <c r="LW5" s="0" t="n"/>
      <c r="LX5" s="0" t="n"/>
      <c r="LY5" s="0" t="n"/>
      <c r="LZ5" s="0" t="n"/>
      <c r="MA5" s="0" t="n"/>
      <c r="MB5" s="0" t="n"/>
      <c r="MC5" s="0" t="n"/>
      <c r="MD5" s="0" t="n"/>
      <c r="ME5" s="0" t="n"/>
      <c r="MF5" s="0" t="n"/>
      <c r="MG5" s="0" t="n"/>
      <c r="MH5" s="0" t="n"/>
      <c r="MI5" s="0" t="n"/>
      <c r="MJ5" s="0" t="n"/>
      <c r="MK5" s="0" t="n"/>
      <c r="ML5" s="0" t="n"/>
      <c r="MM5" s="0" t="n"/>
      <c r="MN5" s="0" t="n"/>
      <c r="MO5" s="0" t="n"/>
      <c r="MP5" s="0" t="n"/>
      <c r="MQ5" s="0" t="n"/>
      <c r="MR5" s="0" t="n"/>
      <c r="MS5" s="0" t="n"/>
      <c r="MT5" s="0" t="n"/>
      <c r="MU5" s="0" t="n"/>
      <c r="MV5" s="0" t="n"/>
      <c r="MW5" s="0" t="n"/>
      <c r="MX5" s="0" t="n"/>
      <c r="MY5" s="0" t="n"/>
      <c r="MZ5" s="0" t="n"/>
      <c r="NA5" s="0" t="n"/>
      <c r="NB5" s="0" t="n"/>
      <c r="NC5" s="0" t="n"/>
      <c r="ND5" s="0" t="n"/>
      <c r="NE5" s="0" t="n"/>
      <c r="NF5" s="0" t="n"/>
      <c r="NG5" s="0" t="n"/>
      <c r="NH5" s="0" t="n"/>
      <c r="NI5" s="0" t="n"/>
      <c r="NJ5" s="0" t="n"/>
      <c r="NK5" s="0" t="n"/>
      <c r="NL5" s="0" t="n"/>
      <c r="NM5" s="0" t="n"/>
      <c r="NN5" s="0" t="n"/>
      <c r="NO5" s="0" t="n"/>
      <c r="NP5" s="0" t="n"/>
      <c r="NQ5" s="0" t="n"/>
      <c r="NR5" s="0" t="n"/>
      <c r="NS5" s="0" t="n"/>
      <c r="NT5" s="0" t="n"/>
      <c r="NU5" s="0" t="n"/>
      <c r="NV5" s="0" t="n"/>
      <c r="NW5" s="0" t="n"/>
      <c r="NX5" s="0" t="n"/>
      <c r="NY5" s="0" t="n"/>
      <c r="NZ5" s="0" t="n"/>
      <c r="OA5" s="0" t="n"/>
      <c r="OB5" s="0" t="n"/>
      <c r="OC5" s="0" t="n"/>
      <c r="OD5" s="0" t="n"/>
      <c r="OE5" s="0" t="n"/>
      <c r="OF5" s="0" t="n"/>
      <c r="OG5" s="0" t="n"/>
      <c r="OH5" s="0" t="n"/>
      <c r="OI5" s="0" t="n"/>
      <c r="OJ5" s="0" t="n"/>
      <c r="OK5" s="0" t="n"/>
      <c r="OL5" s="0" t="n"/>
      <c r="OM5" s="0" t="n"/>
      <c r="ON5" s="0" t="n"/>
      <c r="OO5" s="0" t="n"/>
      <c r="OP5" s="0" t="n"/>
      <c r="OQ5" s="0" t="n"/>
      <c r="OR5" s="0" t="n"/>
      <c r="OS5" s="0" t="n"/>
      <c r="OT5" s="0" t="n"/>
      <c r="OU5" s="0" t="n"/>
      <c r="OV5" s="0" t="n"/>
      <c r="OW5" s="0" t="n"/>
      <c r="OX5" s="0" t="n"/>
      <c r="OY5" s="0" t="n"/>
      <c r="OZ5" s="0" t="n"/>
      <c r="PA5" s="0" t="n"/>
      <c r="PB5" s="0" t="n"/>
      <c r="PC5" s="0" t="n"/>
      <c r="PD5" s="0" t="n"/>
      <c r="PE5" s="0" t="n"/>
      <c r="PF5" s="0" t="n"/>
      <c r="PG5" s="0" t="n"/>
      <c r="PH5" s="0" t="n"/>
      <c r="PI5" s="0" t="n"/>
      <c r="PJ5" s="0" t="n"/>
      <c r="PK5" s="0" t="n"/>
      <c r="PL5" s="0" t="n"/>
      <c r="PM5" s="0" t="n"/>
      <c r="PN5" s="0" t="n"/>
      <c r="PO5" s="0" t="n"/>
      <c r="PP5" s="0" t="n"/>
      <c r="PQ5" s="0" t="n"/>
      <c r="PR5" s="0" t="n"/>
      <c r="PS5" s="0" t="n"/>
      <c r="PT5" s="0" t="n"/>
      <c r="PU5" s="0" t="n"/>
      <c r="PV5" s="0" t="n"/>
      <c r="PW5" s="0" t="n"/>
      <c r="PX5" s="0" t="n"/>
      <c r="PY5" s="0" t="n"/>
      <c r="PZ5" s="0" t="n"/>
      <c r="QA5" s="0" t="n"/>
      <c r="QB5" s="0" t="n"/>
      <c r="QC5" s="0" t="n"/>
      <c r="QD5" s="0" t="n"/>
      <c r="QE5" s="0" t="n"/>
      <c r="QF5" s="0" t="n"/>
      <c r="QG5" s="0" t="n"/>
      <c r="QH5" s="0" t="n"/>
      <c r="QI5" s="0" t="n"/>
      <c r="QJ5" s="0" t="n"/>
      <c r="QK5" s="0" t="n"/>
      <c r="QL5" s="0" t="n"/>
      <c r="QM5" s="0" t="n"/>
      <c r="QN5" s="0" t="n"/>
      <c r="QO5" s="0" t="n"/>
      <c r="QP5" s="0" t="n"/>
      <c r="QQ5" s="0" t="n"/>
      <c r="QR5" s="0" t="n"/>
      <c r="QS5" s="0" t="n"/>
      <c r="QT5" s="0" t="n"/>
      <c r="QU5" s="0" t="n"/>
      <c r="QV5" s="0" t="n"/>
      <c r="QW5" s="0" t="n"/>
      <c r="QX5" s="0" t="n"/>
      <c r="QY5" s="0" t="n"/>
      <c r="QZ5" s="0" t="n"/>
      <c r="RA5" s="0" t="n"/>
      <c r="RB5" s="0" t="n"/>
      <c r="RC5" s="0" t="n"/>
      <c r="RD5" s="0" t="n"/>
      <c r="RE5" s="0" t="n"/>
      <c r="RF5" s="0" t="n"/>
      <c r="RG5" s="0" t="n"/>
      <c r="RH5" s="0" t="n"/>
      <c r="RI5" s="0" t="n"/>
      <c r="RJ5" s="0" t="n"/>
      <c r="RK5" s="0" t="n"/>
      <c r="RL5" s="0" t="n"/>
      <c r="RM5" s="0" t="n"/>
      <c r="RN5" s="0" t="n"/>
      <c r="RO5" s="0" t="n"/>
      <c r="RP5" s="0" t="n"/>
      <c r="RQ5" s="0" t="n"/>
      <c r="RR5" s="0" t="n"/>
      <c r="RS5" s="0" t="n"/>
      <c r="RT5" s="0" t="n"/>
      <c r="RU5" s="0" t="n"/>
      <c r="RV5" s="0" t="n"/>
      <c r="RW5" s="0" t="n"/>
      <c r="RX5" s="0" t="n"/>
      <c r="RY5" s="0" t="n"/>
      <c r="RZ5" s="0" t="n"/>
      <c r="SA5" s="0" t="n"/>
      <c r="SB5" s="0" t="n"/>
      <c r="SC5" s="0" t="n"/>
      <c r="SD5" s="0" t="n"/>
      <c r="SE5" s="0" t="n"/>
      <c r="SF5" s="0" t="n"/>
      <c r="SG5" s="0" t="n"/>
      <c r="SH5" s="0" t="n"/>
      <c r="SI5" s="0" t="n"/>
      <c r="SJ5" s="0" t="n"/>
      <c r="SK5" s="0" t="n"/>
      <c r="SL5" s="0" t="n"/>
      <c r="SM5" s="0" t="n"/>
      <c r="SN5" s="0" t="n"/>
      <c r="SO5" s="0" t="n"/>
      <c r="SP5" s="0" t="n"/>
      <c r="SQ5" s="0" t="n"/>
      <c r="SR5" s="0" t="n"/>
      <c r="SS5" s="0" t="n"/>
      <c r="ST5" s="0" t="n"/>
      <c r="SU5" s="0" t="n"/>
      <c r="SV5" s="0" t="n"/>
      <c r="SW5" s="0" t="n"/>
      <c r="SX5" s="0" t="n"/>
      <c r="SY5" s="0" t="n"/>
      <c r="SZ5" s="0" t="n"/>
      <c r="TA5" s="0" t="n"/>
      <c r="TB5" s="0" t="n"/>
      <c r="TC5" s="0" t="n"/>
      <c r="TD5" s="0" t="n"/>
      <c r="TE5" s="0" t="n"/>
      <c r="TF5" s="0" t="n"/>
      <c r="TG5" s="0" t="n"/>
      <c r="TH5" s="0" t="n"/>
      <c r="TI5" s="0" t="n"/>
      <c r="TJ5" s="0" t="n"/>
      <c r="TK5" s="0" t="n"/>
      <c r="TL5" s="0" t="n"/>
      <c r="TM5" s="0" t="n"/>
      <c r="TN5" s="0" t="n"/>
      <c r="TO5" s="0" t="n"/>
      <c r="TP5" s="0" t="n"/>
      <c r="TQ5" s="0" t="n"/>
      <c r="TR5" s="0" t="n"/>
      <c r="TS5" s="0" t="n"/>
      <c r="TT5" s="0" t="n"/>
      <c r="TU5" s="0" t="n"/>
      <c r="TV5" s="0" t="n"/>
      <c r="TW5" s="0" t="n"/>
      <c r="TX5" s="0" t="n"/>
      <c r="TY5" s="0" t="n"/>
      <c r="TZ5" s="0" t="n"/>
      <c r="UA5" s="0" t="n"/>
      <c r="UB5" s="0" t="n"/>
      <c r="UC5" s="0" t="n"/>
      <c r="UD5" s="0" t="n"/>
      <c r="UE5" s="0" t="n"/>
      <c r="UF5" s="0" t="n"/>
      <c r="UG5" s="0" t="n"/>
      <c r="UH5" s="0" t="n"/>
      <c r="UI5" s="0" t="n"/>
      <c r="UJ5" s="0" t="n"/>
      <c r="UK5" s="0" t="n"/>
      <c r="UL5" s="0" t="n"/>
      <c r="UM5" s="0" t="n"/>
      <c r="UN5" s="0" t="n"/>
      <c r="UO5" s="0" t="n"/>
      <c r="UP5" s="0" t="n"/>
      <c r="UQ5" s="0" t="n"/>
      <c r="UR5" s="0" t="n"/>
      <c r="US5" s="0" t="n"/>
      <c r="UT5" s="0" t="n"/>
      <c r="UU5" s="0" t="n"/>
      <c r="UV5" s="0" t="n"/>
      <c r="UW5" s="0" t="n"/>
      <c r="UX5" s="0" t="n"/>
      <c r="UY5" s="0" t="n"/>
      <c r="UZ5" s="0" t="n"/>
      <c r="VA5" s="0" t="n"/>
      <c r="VB5" s="0" t="n"/>
      <c r="VC5" s="0" t="n"/>
      <c r="VD5" s="0" t="n"/>
      <c r="VE5" s="0" t="n"/>
      <c r="VF5" s="0" t="n"/>
      <c r="VG5" s="0" t="n"/>
      <c r="VH5" s="0" t="n"/>
      <c r="VI5" s="0" t="n"/>
      <c r="VJ5" s="0" t="n"/>
      <c r="VK5" s="0" t="n"/>
      <c r="VL5" s="0" t="n"/>
      <c r="VM5" s="0" t="n"/>
      <c r="VN5" s="0" t="n"/>
      <c r="VO5" s="0" t="n"/>
      <c r="VP5" s="0" t="n"/>
      <c r="VQ5" s="0" t="n"/>
      <c r="VR5" s="0" t="n"/>
      <c r="VS5" s="0" t="n"/>
      <c r="VT5" s="0" t="n"/>
      <c r="VU5" s="0" t="n"/>
      <c r="VV5" s="0" t="n"/>
      <c r="VW5" s="0" t="n"/>
      <c r="VX5" s="0" t="n"/>
      <c r="VY5" s="0" t="n"/>
      <c r="VZ5" s="0" t="n"/>
      <c r="WA5" s="0" t="n"/>
      <c r="WB5" s="0" t="n"/>
      <c r="WC5" s="0" t="n"/>
      <c r="WD5" s="0" t="n"/>
      <c r="WE5" s="0" t="n"/>
      <c r="WF5" s="0" t="n"/>
      <c r="WG5" s="0" t="n"/>
      <c r="WH5" s="0" t="n"/>
      <c r="WI5" s="0" t="n"/>
      <c r="WJ5" s="0" t="n"/>
      <c r="WK5" s="0" t="n"/>
      <c r="WL5" s="0" t="n"/>
      <c r="WM5" s="0" t="n"/>
      <c r="WN5" s="0" t="n"/>
      <c r="WO5" s="0" t="n"/>
      <c r="WP5" s="0" t="n"/>
      <c r="WQ5" s="0" t="n"/>
      <c r="WR5" s="0" t="n"/>
      <c r="WS5" s="0" t="n"/>
      <c r="WT5" s="0" t="n"/>
      <c r="WU5" s="0" t="n"/>
      <c r="WV5" s="0" t="n"/>
      <c r="WW5" s="0" t="n"/>
      <c r="WX5" s="0" t="n"/>
      <c r="WY5" s="0" t="n"/>
      <c r="WZ5" s="0" t="n"/>
      <c r="XA5" s="0" t="n"/>
      <c r="XB5" s="0" t="n"/>
      <c r="XC5" s="0" t="n"/>
      <c r="XD5" s="0" t="n"/>
      <c r="XE5" s="0" t="n"/>
      <c r="XF5" s="0" t="n"/>
      <c r="XG5" s="0" t="n"/>
      <c r="XH5" s="0" t="n"/>
      <c r="XI5" s="0" t="n"/>
      <c r="XJ5" s="0" t="n"/>
      <c r="XK5" s="0" t="n"/>
      <c r="XL5" s="0" t="n"/>
      <c r="XM5" s="0" t="n"/>
      <c r="XN5" s="0" t="n"/>
      <c r="XO5" s="0" t="n"/>
      <c r="XP5" s="0" t="n"/>
      <c r="XQ5" s="0" t="n"/>
      <c r="XR5" s="0" t="n"/>
      <c r="XS5" s="0" t="n"/>
      <c r="XT5" s="0" t="n"/>
      <c r="XU5" s="0" t="n"/>
      <c r="XV5" s="0" t="n"/>
      <c r="XW5" s="0" t="n"/>
      <c r="XX5" s="0" t="n"/>
      <c r="XY5" s="0" t="n"/>
      <c r="XZ5" s="0" t="n"/>
      <c r="YA5" s="0" t="n"/>
      <c r="YB5" s="0" t="n"/>
      <c r="YC5" s="0" t="n"/>
      <c r="YD5" s="0" t="n"/>
      <c r="YE5" s="0" t="n"/>
      <c r="YF5" s="0" t="n"/>
      <c r="YG5" s="0" t="n"/>
      <c r="YH5" s="0" t="n"/>
      <c r="YI5" s="0" t="n"/>
      <c r="YJ5" s="0" t="n"/>
      <c r="YK5" s="0" t="n"/>
      <c r="YL5" s="0" t="n"/>
      <c r="YM5" s="0" t="n"/>
      <c r="YN5" s="0" t="n"/>
      <c r="YO5" s="0" t="n"/>
      <c r="YP5" s="0" t="n"/>
      <c r="YQ5" s="0" t="n"/>
      <c r="YR5" s="0" t="n"/>
      <c r="YS5" s="0" t="n"/>
      <c r="YT5" s="0" t="n"/>
      <c r="YU5" s="0" t="n"/>
      <c r="YV5" s="0" t="n"/>
      <c r="YW5" s="0" t="n"/>
      <c r="YX5" s="0" t="n"/>
      <c r="YY5" s="0" t="n"/>
      <c r="YZ5" s="0" t="n"/>
      <c r="ZA5" s="0" t="n"/>
      <c r="ZB5" s="0" t="n"/>
      <c r="ZC5" s="0" t="n"/>
      <c r="ZD5" s="0" t="n"/>
      <c r="ZE5" s="0" t="n"/>
      <c r="ZF5" s="0" t="n"/>
      <c r="ZG5" s="0" t="n"/>
      <c r="ZH5" s="0" t="n"/>
      <c r="ZI5" s="0" t="n"/>
      <c r="ZJ5" s="0" t="n"/>
      <c r="ZK5" s="0" t="n"/>
      <c r="ZL5" s="0" t="n"/>
      <c r="ZM5" s="0" t="n"/>
      <c r="ZN5" s="0" t="n"/>
      <c r="ZO5" s="0" t="n"/>
      <c r="ZP5" s="0" t="n"/>
      <c r="ZQ5" s="0" t="n"/>
      <c r="ZR5" s="0" t="n"/>
      <c r="ZS5" s="0" t="n"/>
      <c r="ZT5" s="0" t="n"/>
      <c r="ZU5" s="0" t="n"/>
      <c r="ZV5" s="0" t="n"/>
      <c r="ZW5" s="0" t="n"/>
      <c r="ZX5" s="0" t="n"/>
      <c r="ZY5" s="0" t="n"/>
      <c r="ZZ5" s="0" t="n"/>
      <c r="AAA5" s="0" t="n"/>
      <c r="AAB5" s="0" t="n"/>
      <c r="AAC5" s="0" t="n"/>
      <c r="AAD5" s="0" t="n"/>
      <c r="AAE5" s="0" t="n"/>
      <c r="AAF5" s="0" t="n"/>
      <c r="AAG5" s="0" t="n"/>
      <c r="AAH5" s="0" t="n"/>
      <c r="AAI5" s="0" t="n"/>
      <c r="AAJ5" s="0" t="n"/>
      <c r="AAK5" s="0" t="n"/>
      <c r="AAL5" s="0" t="n"/>
      <c r="AAM5" s="0" t="n"/>
      <c r="AAN5" s="0" t="n"/>
      <c r="AAO5" s="0" t="n"/>
      <c r="AAP5" s="0" t="n"/>
      <c r="AAQ5" s="0" t="n"/>
      <c r="AAR5" s="0" t="n"/>
      <c r="AAS5" s="0" t="n"/>
      <c r="AAT5" s="0" t="n"/>
      <c r="AAU5" s="0" t="n"/>
      <c r="AAV5" s="0" t="n"/>
      <c r="AAW5" s="0" t="n"/>
      <c r="AAX5" s="0" t="n"/>
      <c r="AAY5" s="0" t="n"/>
      <c r="AAZ5" s="0" t="n"/>
      <c r="ABA5" s="0" t="n"/>
      <c r="ABB5" s="0" t="n"/>
      <c r="ABC5" s="0" t="n"/>
      <c r="ABD5" s="0" t="n"/>
      <c r="ABE5" s="0" t="n"/>
      <c r="ABF5" s="0" t="n"/>
      <c r="ABG5" s="0" t="n"/>
      <c r="ABH5" s="0" t="n"/>
      <c r="ABI5" s="0" t="n"/>
      <c r="ABJ5" s="0" t="n"/>
      <c r="ABK5" s="0" t="n"/>
      <c r="ABL5" s="0" t="n"/>
      <c r="ABM5" s="0" t="n"/>
      <c r="ABN5" s="0" t="n"/>
      <c r="ABO5" s="0" t="n"/>
      <c r="ABP5" s="0" t="n"/>
      <c r="ABQ5" s="0" t="n"/>
      <c r="ABR5" s="0" t="n"/>
      <c r="ABS5" s="0" t="n"/>
      <c r="ABT5" s="0" t="n"/>
      <c r="ABU5" s="0" t="n"/>
      <c r="ABV5" s="0" t="n"/>
      <c r="ABW5" s="0" t="n"/>
      <c r="ABX5" s="0" t="n"/>
      <c r="ABY5" s="0" t="n"/>
      <c r="ABZ5" s="0" t="n"/>
      <c r="ACA5" s="0" t="n"/>
      <c r="ACB5" s="0" t="n"/>
      <c r="ACC5" s="0" t="n"/>
      <c r="ACD5" s="0" t="n"/>
      <c r="ACE5" s="0" t="n"/>
      <c r="ACF5" s="0" t="n"/>
      <c r="ACG5" s="0" t="n"/>
      <c r="ACH5" s="0" t="n"/>
      <c r="ACI5" s="0" t="n"/>
      <c r="ACJ5" s="0" t="n"/>
      <c r="ACK5" s="0" t="n"/>
      <c r="ACL5" s="0" t="n"/>
      <c r="ACM5" s="0" t="n"/>
      <c r="ACN5" s="0" t="n"/>
      <c r="ACO5" s="0" t="n"/>
      <c r="ACP5" s="0" t="n"/>
      <c r="ACQ5" s="0" t="n"/>
      <c r="ACR5" s="0" t="n"/>
      <c r="ACS5" s="0" t="n"/>
      <c r="ACT5" s="0" t="n"/>
      <c r="ACU5" s="0" t="n"/>
      <c r="ACV5" s="0" t="n"/>
      <c r="ACW5" s="0" t="n"/>
      <c r="ACX5" s="0" t="n"/>
      <c r="ACY5" s="0" t="n"/>
      <c r="ACZ5" s="0" t="n"/>
      <c r="ADA5" s="0" t="n"/>
      <c r="ADB5" s="0" t="n"/>
      <c r="ADC5" s="0" t="n"/>
      <c r="ADD5" s="0" t="n"/>
      <c r="ADE5" s="0" t="n"/>
      <c r="ADF5" s="0" t="n"/>
      <c r="ADG5" s="0" t="n"/>
      <c r="ADH5" s="0" t="n"/>
      <c r="ADI5" s="0" t="n"/>
      <c r="ADJ5" s="0" t="n"/>
      <c r="ADK5" s="0" t="n"/>
      <c r="ADL5" s="0" t="n"/>
      <c r="ADM5" s="0" t="n"/>
      <c r="ADN5" s="0" t="n"/>
      <c r="ADO5" s="0" t="n"/>
      <c r="ADP5" s="0" t="n"/>
      <c r="ADQ5" s="0" t="n"/>
      <c r="ADR5" s="0" t="n"/>
      <c r="ADS5" s="0" t="n"/>
      <c r="ADT5" s="0" t="n"/>
      <c r="ADU5" s="0" t="n"/>
      <c r="ADV5" s="0" t="n"/>
      <c r="ADW5" s="0" t="n"/>
      <c r="ADX5" s="0" t="n"/>
      <c r="ADY5" s="0" t="n"/>
      <c r="ADZ5" s="0" t="n"/>
      <c r="AEA5" s="0" t="n"/>
      <c r="AEB5" s="0" t="n"/>
      <c r="AEC5" s="0" t="n"/>
      <c r="AED5" s="0" t="n"/>
      <c r="AEE5" s="0" t="n"/>
      <c r="AEF5" s="0" t="n"/>
      <c r="AEG5" s="0" t="n"/>
      <c r="AEH5" s="0" t="n"/>
      <c r="AEI5" s="0" t="n"/>
      <c r="AEJ5" s="0" t="n"/>
      <c r="AEK5" s="0" t="n"/>
      <c r="AEL5" s="0" t="n"/>
      <c r="AEM5" s="0" t="n"/>
      <c r="AEN5" s="0" t="n"/>
      <c r="AEO5" s="0" t="n"/>
      <c r="AEP5" s="0" t="n"/>
      <c r="AEQ5" s="0" t="n"/>
      <c r="AER5" s="0" t="n"/>
      <c r="AES5" s="0" t="n"/>
      <c r="AET5" s="0" t="n"/>
      <c r="AEU5" s="0" t="n"/>
      <c r="AEV5" s="0" t="n"/>
      <c r="AEW5" s="0" t="n"/>
      <c r="AEX5" s="0" t="n"/>
      <c r="AEY5" s="0" t="n"/>
      <c r="AEZ5" s="0" t="n"/>
      <c r="AFA5" s="0" t="n"/>
      <c r="AFB5" s="0" t="n"/>
      <c r="AFC5" s="0" t="n"/>
      <c r="AFD5" s="0" t="n"/>
      <c r="AFE5" s="0" t="n"/>
      <c r="AFF5" s="0" t="n"/>
      <c r="AFG5" s="0" t="n"/>
      <c r="AFH5" s="0" t="n"/>
      <c r="AFI5" s="0" t="n"/>
      <c r="AFJ5" s="0" t="n"/>
      <c r="AFK5" s="0" t="n"/>
      <c r="AFL5" s="0" t="n"/>
      <c r="AFM5" s="0" t="n"/>
      <c r="AFN5" s="0" t="n"/>
      <c r="AFO5" s="0" t="n"/>
      <c r="AFP5" s="0" t="n"/>
      <c r="AFQ5" s="0" t="n"/>
      <c r="AFR5" s="0" t="n"/>
      <c r="AFS5" s="0" t="n"/>
      <c r="AFT5" s="0" t="n"/>
      <c r="AFU5" s="0" t="n"/>
      <c r="AFV5" s="0" t="n"/>
      <c r="AFW5" s="0" t="n"/>
      <c r="AFX5" s="0" t="n"/>
      <c r="AFY5" s="0" t="n"/>
      <c r="AFZ5" s="0" t="n"/>
      <c r="AGA5" s="0" t="n"/>
      <c r="AGB5" s="0" t="n"/>
      <c r="AGC5" s="0" t="n"/>
      <c r="AGD5" s="0" t="n"/>
      <c r="AGE5" s="0" t="n"/>
      <c r="AGF5" s="0" t="n"/>
      <c r="AGG5" s="0" t="n"/>
      <c r="AGH5" s="0" t="n"/>
      <c r="AGI5" s="0" t="n"/>
      <c r="AGJ5" s="0" t="n"/>
      <c r="AGK5" s="0" t="n"/>
      <c r="AGL5" s="0" t="n"/>
      <c r="AGM5" s="0" t="n"/>
      <c r="AGN5" s="0" t="n"/>
      <c r="AGO5" s="0" t="n"/>
      <c r="AGP5" s="0" t="n"/>
      <c r="AGQ5" s="0" t="n"/>
      <c r="AGR5" s="0" t="n"/>
      <c r="AGS5" s="0" t="n"/>
      <c r="AGT5" s="0" t="n"/>
      <c r="AGU5" s="0" t="n"/>
      <c r="AGV5" s="0" t="n"/>
      <c r="AGW5" s="0" t="n"/>
      <c r="AGX5" s="0" t="n"/>
      <c r="AGY5" s="0" t="n"/>
      <c r="AGZ5" s="0" t="n"/>
      <c r="AHA5" s="0" t="n"/>
      <c r="AHB5" s="0" t="n"/>
      <c r="AHC5" s="0" t="n"/>
      <c r="AHD5" s="0" t="n"/>
      <c r="AHE5" s="0" t="n"/>
      <c r="AHF5" s="0" t="n"/>
      <c r="AHG5" s="0" t="n"/>
      <c r="AHH5" s="0" t="n"/>
      <c r="AHI5" s="0" t="n"/>
      <c r="AHJ5" s="0" t="n"/>
      <c r="AHK5" s="0" t="n"/>
      <c r="AHL5" s="0" t="n"/>
      <c r="AHM5" s="0" t="n"/>
      <c r="AHN5" s="0" t="n"/>
      <c r="AHO5" s="0" t="n"/>
      <c r="AHP5" s="0" t="n"/>
      <c r="AHQ5" s="0" t="n"/>
      <c r="AHR5" s="0" t="n"/>
      <c r="AHS5" s="0" t="n"/>
      <c r="AHT5" s="0" t="n"/>
      <c r="AHU5" s="0" t="n"/>
      <c r="AHV5" s="0" t="n"/>
      <c r="AHW5" s="0" t="n"/>
      <c r="AHX5" s="0" t="n"/>
      <c r="AHY5" s="0" t="n"/>
      <c r="AHZ5" s="0" t="n"/>
      <c r="AIA5" s="0" t="n"/>
      <c r="AIB5" s="0" t="n"/>
      <c r="AIC5" s="0" t="n"/>
      <c r="AID5" s="0" t="n"/>
      <c r="AIE5" s="0" t="n"/>
      <c r="AIF5" s="0" t="n"/>
      <c r="AIG5" s="0" t="n"/>
      <c r="AIH5" s="0" t="n"/>
      <c r="AII5" s="0" t="n"/>
      <c r="AIJ5" s="0" t="n"/>
      <c r="AIK5" s="0" t="n"/>
      <c r="AIL5" s="0" t="n"/>
      <c r="AIM5" s="0" t="n"/>
      <c r="AIN5" s="0" t="n"/>
      <c r="AIO5" s="0" t="n"/>
      <c r="AIP5" s="0" t="n"/>
      <c r="AIQ5" s="0" t="n"/>
      <c r="AIR5" s="0" t="n"/>
      <c r="AIS5" s="0" t="n"/>
      <c r="AIT5" s="0" t="n"/>
      <c r="AIU5" s="0" t="n"/>
      <c r="AIV5" s="0" t="n"/>
      <c r="AIW5" s="0" t="n"/>
      <c r="AIX5" s="0" t="n"/>
      <c r="AIY5" s="0" t="n"/>
      <c r="AIZ5" s="0" t="n"/>
      <c r="AJA5" s="0" t="n"/>
      <c r="AJB5" s="0" t="n"/>
      <c r="AJC5" s="0" t="n"/>
      <c r="AJD5" s="0" t="n"/>
      <c r="AJE5" s="0" t="n"/>
      <c r="AJF5" s="0" t="n"/>
      <c r="AJG5" s="0" t="n"/>
      <c r="AJH5" s="0" t="n"/>
      <c r="AJI5" s="0" t="n"/>
      <c r="AJJ5" s="0" t="n"/>
      <c r="AJK5" s="0" t="n"/>
      <c r="AJL5" s="0" t="n"/>
      <c r="AJM5" s="0" t="n"/>
      <c r="AJN5" s="0" t="n"/>
      <c r="AJO5" s="0" t="n"/>
      <c r="AJP5" s="0" t="n"/>
      <c r="AJQ5" s="0" t="n"/>
      <c r="AJR5" s="0" t="n"/>
      <c r="AJS5" s="0" t="n"/>
      <c r="AJT5" s="0" t="n"/>
      <c r="AJU5" s="0" t="n"/>
      <c r="AJV5" s="0" t="n"/>
      <c r="AJW5" s="0" t="n"/>
      <c r="AJX5" s="0" t="n"/>
      <c r="AJY5" s="0" t="n"/>
      <c r="AJZ5" s="0" t="n"/>
      <c r="AKA5" s="0" t="n"/>
      <c r="AKB5" s="0" t="n"/>
      <c r="AKC5" s="0" t="n"/>
      <c r="AKD5" s="0" t="n"/>
      <c r="AKE5" s="0" t="n"/>
      <c r="AKF5" s="0" t="n"/>
      <c r="AKG5" s="0" t="n"/>
      <c r="AKH5" s="0" t="n"/>
      <c r="AKI5" s="0" t="n"/>
      <c r="AKJ5" s="0" t="n"/>
      <c r="AKK5" s="0" t="n"/>
      <c r="AKL5" s="0" t="n"/>
      <c r="AKM5" s="0" t="n"/>
      <c r="AKN5" s="0" t="n"/>
      <c r="AKO5" s="0" t="n"/>
      <c r="AKP5" s="0" t="n"/>
      <c r="AKQ5" s="0" t="n"/>
      <c r="AKR5" s="0" t="n"/>
      <c r="AKS5" s="0" t="n"/>
      <c r="AKT5" s="0" t="n"/>
      <c r="AKU5" s="0" t="n"/>
      <c r="AKV5" s="0" t="n"/>
      <c r="AKW5" s="0" t="n"/>
      <c r="AKX5" s="0" t="n"/>
      <c r="AKY5" s="0" t="n"/>
      <c r="AKZ5" s="0" t="n"/>
      <c r="ALA5" s="0" t="n"/>
      <c r="ALB5" s="0" t="n"/>
      <c r="ALC5" s="0" t="n"/>
      <c r="ALD5" s="0" t="n"/>
      <c r="ALE5" s="0" t="n"/>
      <c r="ALF5" s="0" t="n"/>
      <c r="ALG5" s="0" t="n"/>
      <c r="ALH5" s="0" t="n"/>
      <c r="ALI5" s="0" t="n"/>
      <c r="ALJ5" s="0" t="n"/>
      <c r="ALK5" s="0" t="n"/>
      <c r="ALL5" s="0" t="n"/>
      <c r="ALM5" s="0" t="n"/>
      <c r="ALN5" s="0" t="n"/>
      <c r="ALO5" s="0" t="n"/>
      <c r="ALP5" s="0" t="n"/>
      <c r="ALQ5" s="0" t="n"/>
      <c r="ALR5" s="0" t="n"/>
      <c r="ALS5" s="0" t="n"/>
      <c r="ALT5" s="0" t="n"/>
      <c r="ALU5" s="0" t="n"/>
      <c r="ALV5" s="0" t="n"/>
      <c r="ALW5" s="0" t="n"/>
      <c r="ALX5" s="0" t="n"/>
      <c r="ALY5" s="0" t="n"/>
      <c r="ALZ5" s="0" t="n"/>
      <c r="AMA5" s="0" t="n"/>
      <c r="AMB5" s="0" t="n"/>
      <c r="AMC5" s="0" t="n"/>
      <c r="AMD5" s="0" t="n"/>
      <c r="AME5" s="0" t="n"/>
      <c r="AMF5" s="0" t="n"/>
      <c r="AMG5" s="0" t="n"/>
      <c r="AMH5" s="0" t="n"/>
      <c r="AMI5" s="0" t="n"/>
      <c r="AMJ5" s="0" t="n"/>
      <c r="AMK5" s="0" t="n"/>
    </row>
    <row ht="66" outlineLevel="0" r="6">
      <c r="A6" s="163" t="s">
        <v>458</v>
      </c>
      <c r="B6" s="164" t="s">
        <v>459</v>
      </c>
      <c r="C6" s="164" t="s">
        <v>460</v>
      </c>
      <c r="D6" s="164" t="s">
        <v>461</v>
      </c>
      <c r="E6" s="164" t="s">
        <v>462</v>
      </c>
      <c r="K6" s="0" t="n"/>
      <c r="L6" s="0" t="n"/>
      <c r="M6" s="0" t="n"/>
      <c r="N6" s="0" t="n"/>
      <c r="O6" s="0" t="n"/>
      <c r="P6" s="0" t="n"/>
      <c r="Q6" s="0" t="n"/>
      <c r="R6" s="0" t="n"/>
      <c r="S6" s="0" t="n"/>
      <c r="T6" s="0" t="n"/>
      <c r="U6" s="0" t="n"/>
      <c r="V6" s="0" t="n"/>
      <c r="W6" s="0" t="n"/>
      <c r="X6" s="0" t="n"/>
      <c r="Y6" s="0" t="n"/>
      <c r="Z6" s="0" t="n"/>
      <c r="AA6" s="0" t="n"/>
      <c r="AB6" s="0" t="n"/>
      <c r="AC6" s="0" t="n"/>
      <c r="AD6" s="0" t="n"/>
      <c r="AE6" s="0" t="n"/>
      <c r="AF6" s="0" t="n"/>
      <c r="AG6" s="0" t="n"/>
      <c r="AH6" s="0" t="n"/>
      <c r="AI6" s="0" t="n"/>
      <c r="AJ6" s="0" t="n"/>
      <c r="AK6" s="0" t="n"/>
      <c r="AL6" s="0" t="n"/>
      <c r="AM6" s="0" t="n"/>
      <c r="AN6" s="0" t="n"/>
      <c r="AO6" s="0" t="n"/>
      <c r="AP6" s="0" t="n"/>
      <c r="AQ6" s="0" t="n"/>
      <c r="AR6" s="0" t="n"/>
      <c r="AS6" s="0" t="n"/>
      <c r="AT6" s="0" t="n"/>
      <c r="AU6" s="0" t="n"/>
      <c r="AV6" s="0" t="n"/>
      <c r="AW6" s="0" t="n"/>
      <c r="AX6" s="0" t="n"/>
      <c r="AY6" s="0" t="n"/>
      <c r="AZ6" s="0" t="n"/>
      <c r="BA6" s="0" t="n"/>
      <c r="BB6" s="0" t="n"/>
      <c r="BC6" s="0" t="n"/>
      <c r="BD6" s="0" t="n"/>
      <c r="BE6" s="0" t="n"/>
      <c r="BF6" s="0" t="n"/>
      <c r="BG6" s="0" t="n"/>
      <c r="BH6" s="0" t="n"/>
      <c r="BI6" s="0" t="n"/>
      <c r="BJ6" s="0" t="n"/>
      <c r="BK6" s="0" t="n"/>
      <c r="BL6" s="0" t="n"/>
      <c r="BM6" s="0" t="n"/>
      <c r="BN6" s="0" t="n"/>
      <c r="BO6" s="0" t="n"/>
      <c r="BP6" s="0" t="n"/>
      <c r="BQ6" s="0" t="n"/>
      <c r="BR6" s="0" t="n"/>
      <c r="BS6" s="0" t="n"/>
      <c r="BT6" s="0" t="n"/>
      <c r="BU6" s="0" t="n"/>
      <c r="BV6" s="0" t="n"/>
      <c r="BW6" s="0" t="n"/>
      <c r="BX6" s="0" t="n"/>
      <c r="BY6" s="0" t="n"/>
      <c r="BZ6" s="0" t="n"/>
      <c r="CA6" s="0" t="n"/>
      <c r="CB6" s="0" t="n"/>
      <c r="CC6" s="0" t="n"/>
      <c r="CD6" s="0" t="n"/>
      <c r="CE6" s="0" t="n"/>
      <c r="CF6" s="0" t="n"/>
      <c r="CG6" s="0" t="n"/>
      <c r="CH6" s="0" t="n"/>
      <c r="CI6" s="0" t="n"/>
      <c r="CJ6" s="0" t="n"/>
      <c r="CK6" s="0" t="n"/>
      <c r="CL6" s="0" t="n"/>
      <c r="CM6" s="0" t="n"/>
      <c r="CN6" s="0" t="n"/>
      <c r="CO6" s="0" t="n"/>
      <c r="CP6" s="0" t="n"/>
      <c r="CQ6" s="0" t="n"/>
      <c r="CR6" s="0" t="n"/>
      <c r="CS6" s="0" t="n"/>
      <c r="CT6" s="0" t="n"/>
      <c r="CU6" s="0" t="n"/>
      <c r="CV6" s="0" t="n"/>
      <c r="CW6" s="0" t="n"/>
      <c r="CX6" s="0" t="n"/>
      <c r="CY6" s="0" t="n"/>
      <c r="CZ6" s="0" t="n"/>
      <c r="DA6" s="0" t="n"/>
      <c r="DB6" s="0" t="n"/>
      <c r="DC6" s="0" t="n"/>
      <c r="DD6" s="0" t="n"/>
      <c r="DE6" s="0" t="n"/>
      <c r="DF6" s="0" t="n"/>
      <c r="DG6" s="0" t="n"/>
      <c r="DH6" s="0" t="n"/>
      <c r="DI6" s="0" t="n"/>
      <c r="DJ6" s="0" t="n"/>
      <c r="DK6" s="0" t="n"/>
      <c r="DL6" s="0" t="n"/>
      <c r="DM6" s="0" t="n"/>
      <c r="DN6" s="0" t="n"/>
      <c r="DO6" s="0" t="n"/>
      <c r="DP6" s="0" t="n"/>
      <c r="DQ6" s="0" t="n"/>
      <c r="DR6" s="0" t="n"/>
      <c r="DS6" s="0" t="n"/>
      <c r="DT6" s="0" t="n"/>
      <c r="DU6" s="0" t="n"/>
      <c r="DV6" s="0" t="n"/>
      <c r="DW6" s="0" t="n"/>
      <c r="DX6" s="0" t="n"/>
      <c r="DY6" s="0" t="n"/>
      <c r="DZ6" s="0" t="n"/>
      <c r="EA6" s="0" t="n"/>
      <c r="EB6" s="0" t="n"/>
      <c r="EC6" s="0" t="n"/>
      <c r="ED6" s="0" t="n"/>
      <c r="EE6" s="0" t="n"/>
      <c r="EF6" s="0" t="n"/>
      <c r="EG6" s="0" t="n"/>
      <c r="EH6" s="0" t="n"/>
      <c r="EI6" s="0" t="n"/>
      <c r="EJ6" s="0" t="n"/>
      <c r="EK6" s="0" t="n"/>
      <c r="EL6" s="0" t="n"/>
      <c r="EM6" s="0" t="n"/>
      <c r="EN6" s="0" t="n"/>
      <c r="EO6" s="0" t="n"/>
      <c r="EP6" s="0" t="n"/>
      <c r="EQ6" s="0" t="n"/>
      <c r="ER6" s="0" t="n"/>
      <c r="ES6" s="0" t="n"/>
      <c r="ET6" s="0" t="n"/>
      <c r="EU6" s="0" t="n"/>
      <c r="EV6" s="0" t="n"/>
      <c r="EW6" s="0" t="n"/>
      <c r="EX6" s="0" t="n"/>
      <c r="EY6" s="0" t="n"/>
      <c r="EZ6" s="0" t="n"/>
      <c r="FA6" s="0" t="n"/>
      <c r="FB6" s="0" t="n"/>
      <c r="FC6" s="0" t="n"/>
      <c r="FD6" s="0" t="n"/>
      <c r="FE6" s="0" t="n"/>
      <c r="FF6" s="0" t="n"/>
      <c r="FG6" s="0" t="n"/>
      <c r="FH6" s="0" t="n"/>
      <c r="FI6" s="0" t="n"/>
      <c r="FJ6" s="0" t="n"/>
      <c r="FK6" s="0" t="n"/>
      <c r="FL6" s="0" t="n"/>
      <c r="FM6" s="0" t="n"/>
      <c r="FN6" s="0" t="n"/>
      <c r="FO6" s="0" t="n"/>
      <c r="FP6" s="0" t="n"/>
      <c r="FQ6" s="0" t="n"/>
      <c r="FR6" s="0" t="n"/>
      <c r="FS6" s="0" t="n"/>
      <c r="FT6" s="0" t="n"/>
      <c r="FU6" s="0" t="n"/>
      <c r="FV6" s="0" t="n"/>
      <c r="FW6" s="0" t="n"/>
      <c r="FX6" s="0" t="n"/>
      <c r="FY6" s="0" t="n"/>
      <c r="FZ6" s="0" t="n"/>
      <c r="GA6" s="0" t="n"/>
      <c r="GB6" s="0" t="n"/>
      <c r="GC6" s="0" t="n"/>
      <c r="GD6" s="0" t="n"/>
      <c r="GE6" s="0" t="n"/>
      <c r="GF6" s="0" t="n"/>
      <c r="GG6" s="0" t="n"/>
      <c r="GH6" s="0" t="n"/>
      <c r="GI6" s="0" t="n"/>
      <c r="GJ6" s="0" t="n"/>
      <c r="GK6" s="0" t="n"/>
      <c r="GL6" s="0" t="n"/>
      <c r="GM6" s="0" t="n"/>
      <c r="GN6" s="0" t="n"/>
      <c r="GO6" s="0" t="n"/>
      <c r="GP6" s="0" t="n"/>
      <c r="GQ6" s="0" t="n"/>
      <c r="GR6" s="0" t="n"/>
      <c r="GS6" s="0" t="n"/>
      <c r="GT6" s="0" t="n"/>
      <c r="GU6" s="0" t="n"/>
      <c r="GV6" s="0" t="n"/>
      <c r="GW6" s="0" t="n"/>
      <c r="GX6" s="0" t="n"/>
      <c r="GY6" s="0" t="n"/>
      <c r="GZ6" s="0" t="n"/>
      <c r="HA6" s="0" t="n"/>
      <c r="HB6" s="0" t="n"/>
      <c r="HC6" s="0" t="n"/>
      <c r="HD6" s="0" t="n"/>
      <c r="HE6" s="0" t="n"/>
      <c r="HF6" s="0" t="n"/>
      <c r="HG6" s="0" t="n"/>
      <c r="HH6" s="0" t="n"/>
      <c r="HI6" s="0" t="n"/>
      <c r="HJ6" s="0" t="n"/>
      <c r="HK6" s="0" t="n"/>
      <c r="HL6" s="0" t="n"/>
      <c r="HM6" s="0" t="n"/>
      <c r="HN6" s="0" t="n"/>
      <c r="HO6" s="0" t="n"/>
      <c r="HP6" s="0" t="n"/>
      <c r="HQ6" s="0" t="n"/>
      <c r="HR6" s="0" t="n"/>
      <c r="HS6" s="0" t="n"/>
      <c r="HT6" s="0" t="n"/>
      <c r="HU6" s="0" t="n"/>
      <c r="HV6" s="0" t="n"/>
      <c r="HW6" s="0" t="n"/>
      <c r="HX6" s="0" t="n"/>
      <c r="HY6" s="0" t="n"/>
      <c r="HZ6" s="0" t="n"/>
      <c r="IA6" s="0" t="n"/>
      <c r="IB6" s="0" t="n"/>
      <c r="IC6" s="0" t="n"/>
      <c r="ID6" s="0" t="n"/>
      <c r="IE6" s="0" t="n"/>
      <c r="IF6" s="0" t="n"/>
      <c r="IG6" s="0" t="n"/>
      <c r="IH6" s="0" t="n"/>
      <c r="II6" s="0" t="n"/>
      <c r="IJ6" s="0" t="n"/>
      <c r="IK6" s="0" t="n"/>
      <c r="IL6" s="0" t="n"/>
      <c r="IM6" s="0" t="n"/>
      <c r="IN6" s="0" t="n"/>
      <c r="IO6" s="0" t="n"/>
      <c r="IP6" s="0" t="n"/>
      <c r="IQ6" s="0" t="n"/>
      <c r="IR6" s="0" t="n"/>
      <c r="IS6" s="0" t="n"/>
      <c r="IT6" s="0" t="n"/>
      <c r="IU6" s="0" t="n"/>
      <c r="IV6" s="0" t="n"/>
      <c r="IW6" s="0" t="n"/>
      <c r="IX6" s="0" t="n"/>
      <c r="IY6" s="0" t="n"/>
      <c r="IZ6" s="0" t="n"/>
      <c r="JA6" s="0" t="n"/>
      <c r="JB6" s="0" t="n"/>
      <c r="JC6" s="0" t="n"/>
      <c r="JD6" s="0" t="n"/>
      <c r="JE6" s="0" t="n"/>
      <c r="JF6" s="0" t="n"/>
      <c r="JG6" s="0" t="n"/>
      <c r="JH6" s="0" t="n"/>
      <c r="JI6" s="0" t="n"/>
      <c r="JJ6" s="0" t="n"/>
      <c r="JK6" s="0" t="n"/>
      <c r="JL6" s="0" t="n"/>
      <c r="JM6" s="0" t="n"/>
      <c r="JN6" s="0" t="n"/>
      <c r="JO6" s="0" t="n"/>
      <c r="JP6" s="0" t="n"/>
      <c r="JQ6" s="0" t="n"/>
      <c r="JR6" s="0" t="n"/>
      <c r="JS6" s="0" t="n"/>
      <c r="JT6" s="0" t="n"/>
      <c r="JU6" s="0" t="n"/>
      <c r="JV6" s="0" t="n"/>
      <c r="JW6" s="0" t="n"/>
      <c r="JX6" s="0" t="n"/>
      <c r="JY6" s="0" t="n"/>
      <c r="JZ6" s="0" t="n"/>
      <c r="KA6" s="0" t="n"/>
      <c r="KB6" s="0" t="n"/>
      <c r="KC6" s="0" t="n"/>
      <c r="KD6" s="0" t="n"/>
      <c r="KE6" s="0" t="n"/>
      <c r="KF6" s="0" t="n"/>
      <c r="KG6" s="0" t="n"/>
      <c r="KH6" s="0" t="n"/>
      <c r="KI6" s="0" t="n"/>
      <c r="KJ6" s="0" t="n"/>
      <c r="KK6" s="0" t="n"/>
      <c r="KL6" s="0" t="n"/>
      <c r="KM6" s="0" t="n"/>
      <c r="KN6" s="0" t="n"/>
      <c r="KO6" s="0" t="n"/>
      <c r="KP6" s="0" t="n"/>
      <c r="KQ6" s="0" t="n"/>
      <c r="KR6" s="0" t="n"/>
      <c r="KS6" s="0" t="n"/>
      <c r="KT6" s="0" t="n"/>
      <c r="KU6" s="0" t="n"/>
      <c r="KV6" s="0" t="n"/>
      <c r="KW6" s="0" t="n"/>
      <c r="KX6" s="0" t="n"/>
      <c r="KY6" s="0" t="n"/>
      <c r="KZ6" s="0" t="n"/>
      <c r="LA6" s="0" t="n"/>
      <c r="LB6" s="0" t="n"/>
      <c r="LC6" s="0" t="n"/>
      <c r="LD6" s="0" t="n"/>
      <c r="LE6" s="0" t="n"/>
      <c r="LF6" s="0" t="n"/>
      <c r="LG6" s="0" t="n"/>
      <c r="LH6" s="0" t="n"/>
      <c r="LI6" s="0" t="n"/>
      <c r="LJ6" s="0" t="n"/>
      <c r="LK6" s="0" t="n"/>
      <c r="LL6" s="0" t="n"/>
      <c r="LM6" s="0" t="n"/>
      <c r="LN6" s="0" t="n"/>
      <c r="LO6" s="0" t="n"/>
      <c r="LP6" s="0" t="n"/>
      <c r="LQ6" s="0" t="n"/>
      <c r="LR6" s="0" t="n"/>
      <c r="LS6" s="0" t="n"/>
      <c r="LT6" s="0" t="n"/>
      <c r="LU6" s="0" t="n"/>
      <c r="LV6" s="0" t="n"/>
      <c r="LW6" s="0" t="n"/>
      <c r="LX6" s="0" t="n"/>
      <c r="LY6" s="0" t="n"/>
      <c r="LZ6" s="0" t="n"/>
      <c r="MA6" s="0" t="n"/>
      <c r="MB6" s="0" t="n"/>
      <c r="MC6" s="0" t="n"/>
      <c r="MD6" s="0" t="n"/>
      <c r="ME6" s="0" t="n"/>
      <c r="MF6" s="0" t="n"/>
      <c r="MG6" s="0" t="n"/>
      <c r="MH6" s="0" t="n"/>
      <c r="MI6" s="0" t="n"/>
      <c r="MJ6" s="0" t="n"/>
      <c r="MK6" s="0" t="n"/>
      <c r="ML6" s="0" t="n"/>
      <c r="MM6" s="0" t="n"/>
      <c r="MN6" s="0" t="n"/>
      <c r="MO6" s="0" t="n"/>
      <c r="MP6" s="0" t="n"/>
      <c r="MQ6" s="0" t="n"/>
      <c r="MR6" s="0" t="n"/>
      <c r="MS6" s="0" t="n"/>
      <c r="MT6" s="0" t="n"/>
      <c r="MU6" s="0" t="n"/>
      <c r="MV6" s="0" t="n"/>
      <c r="MW6" s="0" t="n"/>
      <c r="MX6" s="0" t="n"/>
      <c r="MY6" s="0" t="n"/>
      <c r="MZ6" s="0" t="n"/>
      <c r="NA6" s="0" t="n"/>
      <c r="NB6" s="0" t="n"/>
      <c r="NC6" s="0" t="n"/>
      <c r="ND6" s="0" t="n"/>
      <c r="NE6" s="0" t="n"/>
      <c r="NF6" s="0" t="n"/>
      <c r="NG6" s="0" t="n"/>
      <c r="NH6" s="0" t="n"/>
      <c r="NI6" s="0" t="n"/>
      <c r="NJ6" s="0" t="n"/>
      <c r="NK6" s="0" t="n"/>
      <c r="NL6" s="0" t="n"/>
      <c r="NM6" s="0" t="n"/>
      <c r="NN6" s="0" t="n"/>
      <c r="NO6" s="0" t="n"/>
      <c r="NP6" s="0" t="n"/>
      <c r="NQ6" s="0" t="n"/>
      <c r="NR6" s="0" t="n"/>
      <c r="NS6" s="0" t="n"/>
      <c r="NT6" s="0" t="n"/>
      <c r="NU6" s="0" t="n"/>
      <c r="NV6" s="0" t="n"/>
      <c r="NW6" s="0" t="n"/>
      <c r="NX6" s="0" t="n"/>
      <c r="NY6" s="0" t="n"/>
      <c r="NZ6" s="0" t="n"/>
      <c r="OA6" s="0" t="n"/>
      <c r="OB6" s="0" t="n"/>
      <c r="OC6" s="0" t="n"/>
      <c r="OD6" s="0" t="n"/>
      <c r="OE6" s="0" t="n"/>
      <c r="OF6" s="0" t="n"/>
      <c r="OG6" s="0" t="n"/>
      <c r="OH6" s="0" t="n"/>
      <c r="OI6" s="0" t="n"/>
      <c r="OJ6" s="0" t="n"/>
      <c r="OK6" s="0" t="n"/>
      <c r="OL6" s="0" t="n"/>
      <c r="OM6" s="0" t="n"/>
      <c r="ON6" s="0" t="n"/>
      <c r="OO6" s="0" t="n"/>
      <c r="OP6" s="0" t="n"/>
      <c r="OQ6" s="0" t="n"/>
      <c r="OR6" s="0" t="n"/>
      <c r="OS6" s="0" t="n"/>
      <c r="OT6" s="0" t="n"/>
      <c r="OU6" s="0" t="n"/>
      <c r="OV6" s="0" t="n"/>
      <c r="OW6" s="0" t="n"/>
      <c r="OX6" s="0" t="n"/>
      <c r="OY6" s="0" t="n"/>
      <c r="OZ6" s="0" t="n"/>
      <c r="PA6" s="0" t="n"/>
      <c r="PB6" s="0" t="n"/>
      <c r="PC6" s="0" t="n"/>
      <c r="PD6" s="0" t="n"/>
      <c r="PE6" s="0" t="n"/>
      <c r="PF6" s="0" t="n"/>
      <c r="PG6" s="0" t="n"/>
      <c r="PH6" s="0" t="n"/>
      <c r="PI6" s="0" t="n"/>
      <c r="PJ6" s="0" t="n"/>
      <c r="PK6" s="0" t="n"/>
      <c r="PL6" s="0" t="n"/>
      <c r="PM6" s="0" t="n"/>
      <c r="PN6" s="0" t="n"/>
      <c r="PO6" s="0" t="n"/>
      <c r="PP6" s="0" t="n"/>
      <c r="PQ6" s="0" t="n"/>
      <c r="PR6" s="0" t="n"/>
      <c r="PS6" s="0" t="n"/>
      <c r="PT6" s="0" t="n"/>
      <c r="PU6" s="0" t="n"/>
      <c r="PV6" s="0" t="n"/>
      <c r="PW6" s="0" t="n"/>
      <c r="PX6" s="0" t="n"/>
      <c r="PY6" s="0" t="n"/>
      <c r="PZ6" s="0" t="n"/>
      <c r="QA6" s="0" t="n"/>
      <c r="QB6" s="0" t="n"/>
      <c r="QC6" s="0" t="n"/>
      <c r="QD6" s="0" t="n"/>
      <c r="QE6" s="0" t="n"/>
      <c r="QF6" s="0" t="n"/>
      <c r="QG6" s="0" t="n"/>
      <c r="QH6" s="0" t="n"/>
      <c r="QI6" s="0" t="n"/>
      <c r="QJ6" s="0" t="n"/>
      <c r="QK6" s="0" t="n"/>
      <c r="QL6" s="0" t="n"/>
      <c r="QM6" s="0" t="n"/>
      <c r="QN6" s="0" t="n"/>
      <c r="QO6" s="0" t="n"/>
      <c r="QP6" s="0" t="n"/>
      <c r="QQ6" s="0" t="n"/>
      <c r="QR6" s="0" t="n"/>
      <c r="QS6" s="0" t="n"/>
      <c r="QT6" s="0" t="n"/>
      <c r="QU6" s="0" t="n"/>
      <c r="QV6" s="0" t="n"/>
      <c r="QW6" s="0" t="n"/>
      <c r="QX6" s="0" t="n"/>
      <c r="QY6" s="0" t="n"/>
      <c r="QZ6" s="0" t="n"/>
      <c r="RA6" s="0" t="n"/>
      <c r="RB6" s="0" t="n"/>
      <c r="RC6" s="0" t="n"/>
      <c r="RD6" s="0" t="n"/>
      <c r="RE6" s="0" t="n"/>
      <c r="RF6" s="0" t="n"/>
      <c r="RG6" s="0" t="n"/>
      <c r="RH6" s="0" t="n"/>
      <c r="RI6" s="0" t="n"/>
      <c r="RJ6" s="0" t="n"/>
      <c r="RK6" s="0" t="n"/>
      <c r="RL6" s="0" t="n"/>
      <c r="RM6" s="0" t="n"/>
      <c r="RN6" s="0" t="n"/>
      <c r="RO6" s="0" t="n"/>
      <c r="RP6" s="0" t="n"/>
      <c r="RQ6" s="0" t="n"/>
      <c r="RR6" s="0" t="n"/>
      <c r="RS6" s="0" t="n"/>
      <c r="RT6" s="0" t="n"/>
      <c r="RU6" s="0" t="n"/>
      <c r="RV6" s="0" t="n"/>
      <c r="RW6" s="0" t="n"/>
      <c r="RX6" s="0" t="n"/>
      <c r="RY6" s="0" t="n"/>
      <c r="RZ6" s="0" t="n"/>
      <c r="SA6" s="0" t="n"/>
      <c r="SB6" s="0" t="n"/>
      <c r="SC6" s="0" t="n"/>
      <c r="SD6" s="0" t="n"/>
      <c r="SE6" s="0" t="n"/>
      <c r="SF6" s="0" t="n"/>
      <c r="SG6" s="0" t="n"/>
      <c r="SH6" s="0" t="n"/>
      <c r="SI6" s="0" t="n"/>
      <c r="SJ6" s="0" t="n"/>
      <c r="SK6" s="0" t="n"/>
      <c r="SL6" s="0" t="n"/>
      <c r="SM6" s="0" t="n"/>
      <c r="SN6" s="0" t="n"/>
      <c r="SO6" s="0" t="n"/>
      <c r="SP6" s="0" t="n"/>
      <c r="SQ6" s="0" t="n"/>
      <c r="SR6" s="0" t="n"/>
      <c r="SS6" s="0" t="n"/>
      <c r="ST6" s="0" t="n"/>
      <c r="SU6" s="0" t="n"/>
      <c r="SV6" s="0" t="n"/>
      <c r="SW6" s="0" t="n"/>
      <c r="SX6" s="0" t="n"/>
      <c r="SY6" s="0" t="n"/>
      <c r="SZ6" s="0" t="n"/>
      <c r="TA6" s="0" t="n"/>
      <c r="TB6" s="0" t="n"/>
      <c r="TC6" s="0" t="n"/>
      <c r="TD6" s="0" t="n"/>
      <c r="TE6" s="0" t="n"/>
      <c r="TF6" s="0" t="n"/>
      <c r="TG6" s="0" t="n"/>
      <c r="TH6" s="0" t="n"/>
      <c r="TI6" s="0" t="n"/>
      <c r="TJ6" s="0" t="n"/>
      <c r="TK6" s="0" t="n"/>
      <c r="TL6" s="0" t="n"/>
      <c r="TM6" s="0" t="n"/>
      <c r="TN6" s="0" t="n"/>
      <c r="TO6" s="0" t="n"/>
      <c r="TP6" s="0" t="n"/>
      <c r="TQ6" s="0" t="n"/>
      <c r="TR6" s="0" t="n"/>
      <c r="TS6" s="0" t="n"/>
      <c r="TT6" s="0" t="n"/>
      <c r="TU6" s="0" t="n"/>
      <c r="TV6" s="0" t="n"/>
      <c r="TW6" s="0" t="n"/>
      <c r="TX6" s="0" t="n"/>
      <c r="TY6" s="0" t="n"/>
      <c r="TZ6" s="0" t="n"/>
      <c r="UA6" s="0" t="n"/>
      <c r="UB6" s="0" t="n"/>
      <c r="UC6" s="0" t="n"/>
      <c r="UD6" s="0" t="n"/>
      <c r="UE6" s="0" t="n"/>
      <c r="UF6" s="0" t="n"/>
      <c r="UG6" s="0" t="n"/>
      <c r="UH6" s="0" t="n"/>
      <c r="UI6" s="0" t="n"/>
      <c r="UJ6" s="0" t="n"/>
      <c r="UK6" s="0" t="n"/>
      <c r="UL6" s="0" t="n"/>
      <c r="UM6" s="0" t="n"/>
      <c r="UN6" s="0" t="n"/>
      <c r="UO6" s="0" t="n"/>
      <c r="UP6" s="0" t="n"/>
      <c r="UQ6" s="0" t="n"/>
      <c r="UR6" s="0" t="n"/>
      <c r="US6" s="0" t="n"/>
      <c r="UT6" s="0" t="n"/>
      <c r="UU6" s="0" t="n"/>
      <c r="UV6" s="0" t="n"/>
      <c r="UW6" s="0" t="n"/>
      <c r="UX6" s="0" t="n"/>
      <c r="UY6" s="0" t="n"/>
      <c r="UZ6" s="0" t="n"/>
      <c r="VA6" s="0" t="n"/>
      <c r="VB6" s="0" t="n"/>
      <c r="VC6" s="0" t="n"/>
      <c r="VD6" s="0" t="n"/>
      <c r="VE6" s="0" t="n"/>
      <c r="VF6" s="0" t="n"/>
      <c r="VG6" s="0" t="n"/>
      <c r="VH6" s="0" t="n"/>
      <c r="VI6" s="0" t="n"/>
      <c r="VJ6" s="0" t="n"/>
      <c r="VK6" s="0" t="n"/>
      <c r="VL6" s="0" t="n"/>
      <c r="VM6" s="0" t="n"/>
      <c r="VN6" s="0" t="n"/>
      <c r="VO6" s="0" t="n"/>
      <c r="VP6" s="0" t="n"/>
      <c r="VQ6" s="0" t="n"/>
      <c r="VR6" s="0" t="n"/>
      <c r="VS6" s="0" t="n"/>
      <c r="VT6" s="0" t="n"/>
      <c r="VU6" s="0" t="n"/>
      <c r="VV6" s="0" t="n"/>
      <c r="VW6" s="0" t="n"/>
      <c r="VX6" s="0" t="n"/>
      <c r="VY6" s="0" t="n"/>
      <c r="VZ6" s="0" t="n"/>
      <c r="WA6" s="0" t="n"/>
      <c r="WB6" s="0" t="n"/>
      <c r="WC6" s="0" t="n"/>
      <c r="WD6" s="0" t="n"/>
      <c r="WE6" s="0" t="n"/>
      <c r="WF6" s="0" t="n"/>
      <c r="WG6" s="0" t="n"/>
      <c r="WH6" s="0" t="n"/>
      <c r="WI6" s="0" t="n"/>
      <c r="WJ6" s="0" t="n"/>
      <c r="WK6" s="0" t="n"/>
      <c r="WL6" s="0" t="n"/>
      <c r="WM6" s="0" t="n"/>
      <c r="WN6" s="0" t="n"/>
      <c r="WO6" s="0" t="n"/>
      <c r="WP6" s="0" t="n"/>
      <c r="WQ6" s="0" t="n"/>
      <c r="WR6" s="0" t="n"/>
      <c r="WS6" s="0" t="n"/>
      <c r="WT6" s="0" t="n"/>
      <c r="WU6" s="0" t="n"/>
      <c r="WV6" s="0" t="n"/>
      <c r="WW6" s="0" t="n"/>
      <c r="WX6" s="0" t="n"/>
      <c r="WY6" s="0" t="n"/>
      <c r="WZ6" s="0" t="n"/>
      <c r="XA6" s="0" t="n"/>
      <c r="XB6" s="0" t="n"/>
      <c r="XC6" s="0" t="n"/>
      <c r="XD6" s="0" t="n"/>
      <c r="XE6" s="0" t="n"/>
      <c r="XF6" s="0" t="n"/>
      <c r="XG6" s="0" t="n"/>
      <c r="XH6" s="0" t="n"/>
      <c r="XI6" s="0" t="n"/>
      <c r="XJ6" s="0" t="n"/>
      <c r="XK6" s="0" t="n"/>
      <c r="XL6" s="0" t="n"/>
      <c r="XM6" s="0" t="n"/>
      <c r="XN6" s="0" t="n"/>
      <c r="XO6" s="0" t="n"/>
      <c r="XP6" s="0" t="n"/>
      <c r="XQ6" s="0" t="n"/>
      <c r="XR6" s="0" t="n"/>
      <c r="XS6" s="0" t="n"/>
      <c r="XT6" s="0" t="n"/>
      <c r="XU6" s="0" t="n"/>
      <c r="XV6" s="0" t="n"/>
      <c r="XW6" s="0" t="n"/>
      <c r="XX6" s="0" t="n"/>
      <c r="XY6" s="0" t="n"/>
      <c r="XZ6" s="0" t="n"/>
      <c r="YA6" s="0" t="n"/>
      <c r="YB6" s="0" t="n"/>
      <c r="YC6" s="0" t="n"/>
      <c r="YD6" s="0" t="n"/>
      <c r="YE6" s="0" t="n"/>
      <c r="YF6" s="0" t="n"/>
      <c r="YG6" s="0" t="n"/>
      <c r="YH6" s="0" t="n"/>
      <c r="YI6" s="0" t="n"/>
      <c r="YJ6" s="0" t="n"/>
      <c r="YK6" s="0" t="n"/>
      <c r="YL6" s="0" t="n"/>
      <c r="YM6" s="0" t="n"/>
      <c r="YN6" s="0" t="n"/>
      <c r="YO6" s="0" t="n"/>
      <c r="YP6" s="0" t="n"/>
      <c r="YQ6" s="0" t="n"/>
      <c r="YR6" s="0" t="n"/>
      <c r="YS6" s="0" t="n"/>
      <c r="YT6" s="0" t="n"/>
      <c r="YU6" s="0" t="n"/>
      <c r="YV6" s="0" t="n"/>
      <c r="YW6" s="0" t="n"/>
      <c r="YX6" s="0" t="n"/>
      <c r="YY6" s="0" t="n"/>
      <c r="YZ6" s="0" t="n"/>
      <c r="ZA6" s="0" t="n"/>
      <c r="ZB6" s="0" t="n"/>
      <c r="ZC6" s="0" t="n"/>
      <c r="ZD6" s="0" t="n"/>
      <c r="ZE6" s="0" t="n"/>
      <c r="ZF6" s="0" t="n"/>
      <c r="ZG6" s="0" t="n"/>
      <c r="ZH6" s="0" t="n"/>
      <c r="ZI6" s="0" t="n"/>
      <c r="ZJ6" s="0" t="n"/>
      <c r="ZK6" s="0" t="n"/>
      <c r="ZL6" s="0" t="n"/>
      <c r="ZM6" s="0" t="n"/>
      <c r="ZN6" s="0" t="n"/>
      <c r="ZO6" s="0" t="n"/>
      <c r="ZP6" s="0" t="n"/>
      <c r="ZQ6" s="0" t="n"/>
      <c r="ZR6" s="0" t="n"/>
      <c r="ZS6" s="0" t="n"/>
      <c r="ZT6" s="0" t="n"/>
      <c r="ZU6" s="0" t="n"/>
      <c r="ZV6" s="0" t="n"/>
      <c r="ZW6" s="0" t="n"/>
      <c r="ZX6" s="0" t="n"/>
      <c r="ZY6" s="0" t="n"/>
      <c r="ZZ6" s="0" t="n"/>
      <c r="AAA6" s="0" t="n"/>
      <c r="AAB6" s="0" t="n"/>
      <c r="AAC6" s="0" t="n"/>
      <c r="AAD6" s="0" t="n"/>
      <c r="AAE6" s="0" t="n"/>
      <c r="AAF6" s="0" t="n"/>
      <c r="AAG6" s="0" t="n"/>
      <c r="AAH6" s="0" t="n"/>
      <c r="AAI6" s="0" t="n"/>
      <c r="AAJ6" s="0" t="n"/>
      <c r="AAK6" s="0" t="n"/>
      <c r="AAL6" s="0" t="n"/>
      <c r="AAM6" s="0" t="n"/>
      <c r="AAN6" s="0" t="n"/>
      <c r="AAO6" s="0" t="n"/>
      <c r="AAP6" s="0" t="n"/>
      <c r="AAQ6" s="0" t="n"/>
      <c r="AAR6" s="0" t="n"/>
      <c r="AAS6" s="0" t="n"/>
      <c r="AAT6" s="0" t="n"/>
      <c r="AAU6" s="0" t="n"/>
      <c r="AAV6" s="0" t="n"/>
      <c r="AAW6" s="0" t="n"/>
      <c r="AAX6" s="0" t="n"/>
      <c r="AAY6" s="0" t="n"/>
      <c r="AAZ6" s="0" t="n"/>
      <c r="ABA6" s="0" t="n"/>
      <c r="ABB6" s="0" t="n"/>
      <c r="ABC6" s="0" t="n"/>
      <c r="ABD6" s="0" t="n"/>
      <c r="ABE6" s="0" t="n"/>
      <c r="ABF6" s="0" t="n"/>
      <c r="ABG6" s="0" t="n"/>
      <c r="ABH6" s="0" t="n"/>
      <c r="ABI6" s="0" t="n"/>
      <c r="ABJ6" s="0" t="n"/>
      <c r="ABK6" s="0" t="n"/>
      <c r="ABL6" s="0" t="n"/>
      <c r="ABM6" s="0" t="n"/>
      <c r="ABN6" s="0" t="n"/>
      <c r="ABO6" s="0" t="n"/>
      <c r="ABP6" s="0" t="n"/>
      <c r="ABQ6" s="0" t="n"/>
      <c r="ABR6" s="0" t="n"/>
      <c r="ABS6" s="0" t="n"/>
      <c r="ABT6" s="0" t="n"/>
      <c r="ABU6" s="0" t="n"/>
      <c r="ABV6" s="0" t="n"/>
      <c r="ABW6" s="0" t="n"/>
      <c r="ABX6" s="0" t="n"/>
      <c r="ABY6" s="0" t="n"/>
      <c r="ABZ6" s="0" t="n"/>
      <c r="ACA6" s="0" t="n"/>
      <c r="ACB6" s="0" t="n"/>
      <c r="ACC6" s="0" t="n"/>
      <c r="ACD6" s="0" t="n"/>
      <c r="ACE6" s="0" t="n"/>
      <c r="ACF6" s="0" t="n"/>
      <c r="ACG6" s="0" t="n"/>
      <c r="ACH6" s="0" t="n"/>
      <c r="ACI6" s="0" t="n"/>
      <c r="ACJ6" s="0" t="n"/>
      <c r="ACK6" s="0" t="n"/>
      <c r="ACL6" s="0" t="n"/>
      <c r="ACM6" s="0" t="n"/>
      <c r="ACN6" s="0" t="n"/>
      <c r="ACO6" s="0" t="n"/>
      <c r="ACP6" s="0" t="n"/>
      <c r="ACQ6" s="0" t="n"/>
      <c r="ACR6" s="0" t="n"/>
      <c r="ACS6" s="0" t="n"/>
      <c r="ACT6" s="0" t="n"/>
      <c r="ACU6" s="0" t="n"/>
      <c r="ACV6" s="0" t="n"/>
      <c r="ACW6" s="0" t="n"/>
      <c r="ACX6" s="0" t="n"/>
      <c r="ACY6" s="0" t="n"/>
      <c r="ACZ6" s="0" t="n"/>
      <c r="ADA6" s="0" t="n"/>
      <c r="ADB6" s="0" t="n"/>
      <c r="ADC6" s="0" t="n"/>
      <c r="ADD6" s="0" t="n"/>
      <c r="ADE6" s="0" t="n"/>
      <c r="ADF6" s="0" t="n"/>
      <c r="ADG6" s="0" t="n"/>
      <c r="ADH6" s="0" t="n"/>
      <c r="ADI6" s="0" t="n"/>
      <c r="ADJ6" s="0" t="n"/>
      <c r="ADK6" s="0" t="n"/>
      <c r="ADL6" s="0" t="n"/>
      <c r="ADM6" s="0" t="n"/>
      <c r="ADN6" s="0" t="n"/>
      <c r="ADO6" s="0" t="n"/>
      <c r="ADP6" s="0" t="n"/>
      <c r="ADQ6" s="0" t="n"/>
      <c r="ADR6" s="0" t="n"/>
      <c r="ADS6" s="0" t="n"/>
      <c r="ADT6" s="0" t="n"/>
      <c r="ADU6" s="0" t="n"/>
      <c r="ADV6" s="0" t="n"/>
      <c r="ADW6" s="0" t="n"/>
      <c r="ADX6" s="0" t="n"/>
      <c r="ADY6" s="0" t="n"/>
      <c r="ADZ6" s="0" t="n"/>
      <c r="AEA6" s="0" t="n"/>
      <c r="AEB6" s="0" t="n"/>
      <c r="AEC6" s="0" t="n"/>
      <c r="AED6" s="0" t="n"/>
      <c r="AEE6" s="0" t="n"/>
      <c r="AEF6" s="0" t="n"/>
      <c r="AEG6" s="0" t="n"/>
      <c r="AEH6" s="0" t="n"/>
      <c r="AEI6" s="0" t="n"/>
      <c r="AEJ6" s="0" t="n"/>
      <c r="AEK6" s="0" t="n"/>
      <c r="AEL6" s="0" t="n"/>
      <c r="AEM6" s="0" t="n"/>
      <c r="AEN6" s="0" t="n"/>
      <c r="AEO6" s="0" t="n"/>
      <c r="AEP6" s="0" t="n"/>
      <c r="AEQ6" s="0" t="n"/>
      <c r="AER6" s="0" t="n"/>
      <c r="AES6" s="0" t="n"/>
      <c r="AET6" s="0" t="n"/>
      <c r="AEU6" s="0" t="n"/>
      <c r="AEV6" s="0" t="n"/>
      <c r="AEW6" s="0" t="n"/>
      <c r="AEX6" s="0" t="n"/>
      <c r="AEY6" s="0" t="n"/>
      <c r="AEZ6" s="0" t="n"/>
      <c r="AFA6" s="0" t="n"/>
      <c r="AFB6" s="0" t="n"/>
      <c r="AFC6" s="0" t="n"/>
      <c r="AFD6" s="0" t="n"/>
      <c r="AFE6" s="0" t="n"/>
      <c r="AFF6" s="0" t="n"/>
      <c r="AFG6" s="0" t="n"/>
      <c r="AFH6" s="0" t="n"/>
      <c r="AFI6" s="0" t="n"/>
      <c r="AFJ6" s="0" t="n"/>
      <c r="AFK6" s="0" t="n"/>
      <c r="AFL6" s="0" t="n"/>
      <c r="AFM6" s="0" t="n"/>
      <c r="AFN6" s="0" t="n"/>
      <c r="AFO6" s="0" t="n"/>
      <c r="AFP6" s="0" t="n"/>
      <c r="AFQ6" s="0" t="n"/>
      <c r="AFR6" s="0" t="n"/>
      <c r="AFS6" s="0" t="n"/>
      <c r="AFT6" s="0" t="n"/>
      <c r="AFU6" s="0" t="n"/>
      <c r="AFV6" s="0" t="n"/>
      <c r="AFW6" s="0" t="n"/>
      <c r="AFX6" s="0" t="n"/>
      <c r="AFY6" s="0" t="n"/>
      <c r="AFZ6" s="0" t="n"/>
      <c r="AGA6" s="0" t="n"/>
      <c r="AGB6" s="0" t="n"/>
      <c r="AGC6" s="0" t="n"/>
      <c r="AGD6" s="0" t="n"/>
      <c r="AGE6" s="0" t="n"/>
      <c r="AGF6" s="0" t="n"/>
      <c r="AGG6" s="0" t="n"/>
      <c r="AGH6" s="0" t="n"/>
      <c r="AGI6" s="0" t="n"/>
      <c r="AGJ6" s="0" t="n"/>
      <c r="AGK6" s="0" t="n"/>
      <c r="AGL6" s="0" t="n"/>
      <c r="AGM6" s="0" t="n"/>
      <c r="AGN6" s="0" t="n"/>
      <c r="AGO6" s="0" t="n"/>
      <c r="AGP6" s="0" t="n"/>
      <c r="AGQ6" s="0" t="n"/>
      <c r="AGR6" s="0" t="n"/>
      <c r="AGS6" s="0" t="n"/>
      <c r="AGT6" s="0" t="n"/>
      <c r="AGU6" s="0" t="n"/>
      <c r="AGV6" s="0" t="n"/>
      <c r="AGW6" s="0" t="n"/>
      <c r="AGX6" s="0" t="n"/>
      <c r="AGY6" s="0" t="n"/>
      <c r="AGZ6" s="0" t="n"/>
      <c r="AHA6" s="0" t="n"/>
      <c r="AHB6" s="0" t="n"/>
      <c r="AHC6" s="0" t="n"/>
      <c r="AHD6" s="0" t="n"/>
      <c r="AHE6" s="0" t="n"/>
      <c r="AHF6" s="0" t="n"/>
      <c r="AHG6" s="0" t="n"/>
      <c r="AHH6" s="0" t="n"/>
      <c r="AHI6" s="0" t="n"/>
      <c r="AHJ6" s="0" t="n"/>
      <c r="AHK6" s="0" t="n"/>
      <c r="AHL6" s="0" t="n"/>
      <c r="AHM6" s="0" t="n"/>
      <c r="AHN6" s="0" t="n"/>
      <c r="AHO6" s="0" t="n"/>
      <c r="AHP6" s="0" t="n"/>
      <c r="AHQ6" s="0" t="n"/>
      <c r="AHR6" s="0" t="n"/>
      <c r="AHS6" s="0" t="n"/>
      <c r="AHT6" s="0" t="n"/>
      <c r="AHU6" s="0" t="n"/>
      <c r="AHV6" s="0" t="n"/>
      <c r="AHW6" s="0" t="n"/>
      <c r="AHX6" s="0" t="n"/>
      <c r="AHY6" s="0" t="n"/>
      <c r="AHZ6" s="0" t="n"/>
      <c r="AIA6" s="0" t="n"/>
      <c r="AIB6" s="0" t="n"/>
      <c r="AIC6" s="0" t="n"/>
      <c r="AID6" s="0" t="n"/>
      <c r="AIE6" s="0" t="n"/>
      <c r="AIF6" s="0" t="n"/>
      <c r="AIG6" s="0" t="n"/>
      <c r="AIH6" s="0" t="n"/>
      <c r="AII6" s="0" t="n"/>
      <c r="AIJ6" s="0" t="n"/>
      <c r="AIK6" s="0" t="n"/>
      <c r="AIL6" s="0" t="n"/>
      <c r="AIM6" s="0" t="n"/>
      <c r="AIN6" s="0" t="n"/>
      <c r="AIO6" s="0" t="n"/>
      <c r="AIP6" s="0" t="n"/>
      <c r="AIQ6" s="0" t="n"/>
      <c r="AIR6" s="0" t="n"/>
      <c r="AIS6" s="0" t="n"/>
      <c r="AIT6" s="0" t="n"/>
      <c r="AIU6" s="0" t="n"/>
      <c r="AIV6" s="0" t="n"/>
      <c r="AIW6" s="0" t="n"/>
      <c r="AIX6" s="0" t="n"/>
      <c r="AIY6" s="0" t="n"/>
      <c r="AIZ6" s="0" t="n"/>
      <c r="AJA6" s="0" t="n"/>
      <c r="AJB6" s="0" t="n"/>
      <c r="AJC6" s="0" t="n"/>
      <c r="AJD6" s="0" t="n"/>
      <c r="AJE6" s="0" t="n"/>
      <c r="AJF6" s="0" t="n"/>
      <c r="AJG6" s="0" t="n"/>
      <c r="AJH6" s="0" t="n"/>
      <c r="AJI6" s="0" t="n"/>
      <c r="AJJ6" s="0" t="n"/>
      <c r="AJK6" s="0" t="n"/>
      <c r="AJL6" s="0" t="n"/>
      <c r="AJM6" s="0" t="n"/>
      <c r="AJN6" s="0" t="n"/>
      <c r="AJO6" s="0" t="n"/>
      <c r="AJP6" s="0" t="n"/>
      <c r="AJQ6" s="0" t="n"/>
      <c r="AJR6" s="0" t="n"/>
      <c r="AJS6" s="0" t="n"/>
      <c r="AJT6" s="0" t="n"/>
      <c r="AJU6" s="0" t="n"/>
      <c r="AJV6" s="0" t="n"/>
      <c r="AJW6" s="0" t="n"/>
      <c r="AJX6" s="0" t="n"/>
      <c r="AJY6" s="0" t="n"/>
      <c r="AJZ6" s="0" t="n"/>
      <c r="AKA6" s="0" t="n"/>
      <c r="AKB6" s="0" t="n"/>
      <c r="AKC6" s="0" t="n"/>
      <c r="AKD6" s="0" t="n"/>
      <c r="AKE6" s="0" t="n"/>
      <c r="AKF6" s="0" t="n"/>
      <c r="AKG6" s="0" t="n"/>
      <c r="AKH6" s="0" t="n"/>
      <c r="AKI6" s="0" t="n"/>
      <c r="AKJ6" s="0" t="n"/>
      <c r="AKK6" s="0" t="n"/>
      <c r="AKL6" s="0" t="n"/>
      <c r="AKM6" s="0" t="n"/>
      <c r="AKN6" s="0" t="n"/>
      <c r="AKO6" s="0" t="n"/>
      <c r="AKP6" s="0" t="n"/>
      <c r="AKQ6" s="0" t="n"/>
      <c r="AKR6" s="0" t="n"/>
      <c r="AKS6" s="0" t="n"/>
      <c r="AKT6" s="0" t="n"/>
      <c r="AKU6" s="0" t="n"/>
      <c r="AKV6" s="0" t="n"/>
      <c r="AKW6" s="0" t="n"/>
      <c r="AKX6" s="0" t="n"/>
      <c r="AKY6" s="0" t="n"/>
      <c r="AKZ6" s="0" t="n"/>
      <c r="ALA6" s="0" t="n"/>
      <c r="ALB6" s="0" t="n"/>
      <c r="ALC6" s="0" t="n"/>
      <c r="ALD6" s="0" t="n"/>
      <c r="ALE6" s="0" t="n"/>
      <c r="ALF6" s="0" t="n"/>
      <c r="ALG6" s="0" t="n"/>
      <c r="ALH6" s="0" t="n"/>
      <c r="ALI6" s="0" t="n"/>
      <c r="ALJ6" s="0" t="n"/>
      <c r="ALK6" s="0" t="n"/>
      <c r="ALL6" s="0" t="n"/>
      <c r="ALM6" s="0" t="n"/>
      <c r="ALN6" s="0" t="n"/>
      <c r="ALO6" s="0" t="n"/>
      <c r="ALP6" s="0" t="n"/>
      <c r="ALQ6" s="0" t="n"/>
      <c r="ALR6" s="0" t="n"/>
      <c r="ALS6" s="0" t="n"/>
      <c r="ALT6" s="0" t="n"/>
      <c r="ALU6" s="0" t="n"/>
      <c r="ALV6" s="0" t="n"/>
      <c r="ALW6" s="0" t="n"/>
      <c r="ALX6" s="0" t="n"/>
      <c r="ALY6" s="0" t="n"/>
      <c r="ALZ6" s="0" t="n"/>
      <c r="AMA6" s="0" t="n"/>
      <c r="AMB6" s="0" t="n"/>
      <c r="AMC6" s="0" t="n"/>
      <c r="AMD6" s="0" t="n"/>
      <c r="AME6" s="0" t="n"/>
      <c r="AMF6" s="0" t="n"/>
      <c r="AMG6" s="0" t="n"/>
      <c r="AMH6" s="0" t="n"/>
      <c r="AMI6" s="0" t="n"/>
      <c r="AMJ6" s="0" t="n"/>
      <c r="AMK6" s="0" t="n"/>
    </row>
    <row outlineLevel="0" r="7">
      <c r="A7" s="81" t="s">
        <v>463</v>
      </c>
      <c r="B7" s="165" t="n">
        <v>84.76</v>
      </c>
      <c r="C7" s="165" t="n">
        <v>180.55</v>
      </c>
      <c r="D7" s="165" t="n">
        <v>92.04</v>
      </c>
      <c r="E7" s="165" t="n">
        <v>357.35</v>
      </c>
      <c r="K7" s="0" t="n"/>
      <c r="L7" s="0" t="n"/>
      <c r="M7" s="0" t="n"/>
      <c r="N7" s="0" t="n"/>
      <c r="O7" s="0" t="n"/>
      <c r="P7" s="0" t="n"/>
      <c r="Q7" s="0" t="n"/>
      <c r="R7" s="0" t="n"/>
      <c r="S7" s="0" t="n"/>
      <c r="T7" s="0" t="n"/>
      <c r="U7" s="0" t="n"/>
      <c r="V7" s="0" t="n"/>
      <c r="W7" s="0" t="n"/>
      <c r="X7" s="0" t="n"/>
      <c r="Y7" s="0" t="n"/>
      <c r="Z7" s="0" t="n"/>
      <c r="AA7" s="0" t="n"/>
      <c r="AB7" s="0" t="n"/>
      <c r="AC7" s="0" t="n"/>
      <c r="AD7" s="0" t="n"/>
      <c r="AE7" s="0" t="n"/>
      <c r="AF7" s="0" t="n"/>
      <c r="AG7" s="0" t="n"/>
      <c r="AH7" s="0" t="n"/>
      <c r="AI7" s="0" t="n"/>
      <c r="AJ7" s="0" t="n"/>
      <c r="AK7" s="0" t="n"/>
      <c r="AL7" s="0" t="n"/>
      <c r="AM7" s="0" t="n"/>
      <c r="AN7" s="0" t="n"/>
      <c r="AO7" s="0" t="n"/>
      <c r="AP7" s="0" t="n"/>
      <c r="AQ7" s="0" t="n"/>
      <c r="AR7" s="0" t="n"/>
      <c r="AS7" s="0" t="n"/>
      <c r="AT7" s="0" t="n"/>
      <c r="AU7" s="0" t="n"/>
      <c r="AV7" s="0" t="n"/>
      <c r="AW7" s="0" t="n"/>
      <c r="AX7" s="0" t="n"/>
      <c r="AY7" s="0" t="n"/>
      <c r="AZ7" s="0" t="n"/>
      <c r="BA7" s="0" t="n"/>
      <c r="BB7" s="0" t="n"/>
      <c r="BC7" s="0" t="n"/>
      <c r="BD7" s="0" t="n"/>
      <c r="BE7" s="0" t="n"/>
      <c r="BF7" s="0" t="n"/>
      <c r="BG7" s="0" t="n"/>
      <c r="BH7" s="0" t="n"/>
      <c r="BI7" s="0" t="n"/>
      <c r="BJ7" s="0" t="n"/>
      <c r="BK7" s="0" t="n"/>
      <c r="BL7" s="0" t="n"/>
      <c r="BM7" s="0" t="n"/>
      <c r="BN7" s="0" t="n"/>
      <c r="BO7" s="0" t="n"/>
      <c r="BP7" s="0" t="n"/>
      <c r="BQ7" s="0" t="n"/>
      <c r="BR7" s="0" t="n"/>
      <c r="BS7" s="0" t="n"/>
      <c r="BT7" s="0" t="n"/>
      <c r="BU7" s="0" t="n"/>
      <c r="BV7" s="0" t="n"/>
      <c r="BW7" s="0" t="n"/>
      <c r="BX7" s="0" t="n"/>
      <c r="BY7" s="0" t="n"/>
      <c r="BZ7" s="0" t="n"/>
      <c r="CA7" s="0" t="n"/>
      <c r="CB7" s="0" t="n"/>
      <c r="CC7" s="0" t="n"/>
      <c r="CD7" s="0" t="n"/>
      <c r="CE7" s="0" t="n"/>
      <c r="CF7" s="0" t="n"/>
      <c r="CG7" s="0" t="n"/>
      <c r="CH7" s="0" t="n"/>
      <c r="CI7" s="0" t="n"/>
      <c r="CJ7" s="0" t="n"/>
      <c r="CK7" s="0" t="n"/>
      <c r="CL7" s="0" t="n"/>
      <c r="CM7" s="0" t="n"/>
      <c r="CN7" s="0" t="n"/>
      <c r="CO7" s="0" t="n"/>
      <c r="CP7" s="0" t="n"/>
      <c r="CQ7" s="0" t="n"/>
      <c r="CR7" s="0" t="n"/>
      <c r="CS7" s="0" t="n"/>
      <c r="CT7" s="0" t="n"/>
      <c r="CU7" s="0" t="n"/>
      <c r="CV7" s="0" t="n"/>
      <c r="CW7" s="0" t="n"/>
      <c r="CX7" s="0" t="n"/>
      <c r="CY7" s="0" t="n"/>
      <c r="CZ7" s="0" t="n"/>
      <c r="DA7" s="0" t="n"/>
      <c r="DB7" s="0" t="n"/>
      <c r="DC7" s="0" t="n"/>
      <c r="DD7" s="0" t="n"/>
      <c r="DE7" s="0" t="n"/>
      <c r="DF7" s="0" t="n"/>
      <c r="DG7" s="0" t="n"/>
      <c r="DH7" s="0" t="n"/>
      <c r="DI7" s="0" t="n"/>
      <c r="DJ7" s="0" t="n"/>
      <c r="DK7" s="0" t="n"/>
      <c r="DL7" s="0" t="n"/>
      <c r="DM7" s="0" t="n"/>
      <c r="DN7" s="0" t="n"/>
      <c r="DO7" s="0" t="n"/>
      <c r="DP7" s="0" t="n"/>
      <c r="DQ7" s="0" t="n"/>
      <c r="DR7" s="0" t="n"/>
      <c r="DS7" s="0" t="n"/>
      <c r="DT7" s="0" t="n"/>
      <c r="DU7" s="0" t="n"/>
      <c r="DV7" s="0" t="n"/>
      <c r="DW7" s="0" t="n"/>
      <c r="DX7" s="0" t="n"/>
      <c r="DY7" s="0" t="n"/>
      <c r="DZ7" s="0" t="n"/>
      <c r="EA7" s="0" t="n"/>
      <c r="EB7" s="0" t="n"/>
      <c r="EC7" s="0" t="n"/>
      <c r="ED7" s="0" t="n"/>
      <c r="EE7" s="0" t="n"/>
      <c r="EF7" s="0" t="n"/>
      <c r="EG7" s="0" t="n"/>
      <c r="EH7" s="0" t="n"/>
      <c r="EI7" s="0" t="n"/>
      <c r="EJ7" s="0" t="n"/>
      <c r="EK7" s="0" t="n"/>
      <c r="EL7" s="0" t="n"/>
      <c r="EM7" s="0" t="n"/>
      <c r="EN7" s="0" t="n"/>
      <c r="EO7" s="0" t="n"/>
      <c r="EP7" s="0" t="n"/>
      <c r="EQ7" s="0" t="n"/>
      <c r="ER7" s="0" t="n"/>
      <c r="ES7" s="0" t="n"/>
      <c r="ET7" s="0" t="n"/>
      <c r="EU7" s="0" t="n"/>
      <c r="EV7" s="0" t="n"/>
      <c r="EW7" s="0" t="n"/>
      <c r="EX7" s="0" t="n"/>
      <c r="EY7" s="0" t="n"/>
      <c r="EZ7" s="0" t="n"/>
      <c r="FA7" s="0" t="n"/>
      <c r="FB7" s="0" t="n"/>
      <c r="FC7" s="0" t="n"/>
      <c r="FD7" s="0" t="n"/>
      <c r="FE7" s="0" t="n"/>
      <c r="FF7" s="0" t="n"/>
      <c r="FG7" s="0" t="n"/>
      <c r="FH7" s="0" t="n"/>
      <c r="FI7" s="0" t="n"/>
      <c r="FJ7" s="0" t="n"/>
      <c r="FK7" s="0" t="n"/>
      <c r="FL7" s="0" t="n"/>
      <c r="FM7" s="0" t="n"/>
      <c r="FN7" s="0" t="n"/>
      <c r="FO7" s="0" t="n"/>
      <c r="FP7" s="0" t="n"/>
      <c r="FQ7" s="0" t="n"/>
      <c r="FR7" s="0" t="n"/>
      <c r="FS7" s="0" t="n"/>
      <c r="FT7" s="0" t="n"/>
      <c r="FU7" s="0" t="n"/>
      <c r="FV7" s="0" t="n"/>
      <c r="FW7" s="0" t="n"/>
      <c r="FX7" s="0" t="n"/>
      <c r="FY7" s="0" t="n"/>
      <c r="FZ7" s="0" t="n"/>
      <c r="GA7" s="0" t="n"/>
      <c r="GB7" s="0" t="n"/>
      <c r="GC7" s="0" t="n"/>
      <c r="GD7" s="0" t="n"/>
      <c r="GE7" s="0" t="n"/>
      <c r="GF7" s="0" t="n"/>
      <c r="GG7" s="0" t="n"/>
      <c r="GH7" s="0" t="n"/>
      <c r="GI7" s="0" t="n"/>
      <c r="GJ7" s="0" t="n"/>
      <c r="GK7" s="0" t="n"/>
      <c r="GL7" s="0" t="n"/>
      <c r="GM7" s="0" t="n"/>
      <c r="GN7" s="0" t="n"/>
      <c r="GO7" s="0" t="n"/>
      <c r="GP7" s="0" t="n"/>
      <c r="GQ7" s="0" t="n"/>
      <c r="GR7" s="0" t="n"/>
      <c r="GS7" s="0" t="n"/>
      <c r="GT7" s="0" t="n"/>
      <c r="GU7" s="0" t="n"/>
      <c r="GV7" s="0" t="n"/>
      <c r="GW7" s="0" t="n"/>
      <c r="GX7" s="0" t="n"/>
      <c r="GY7" s="0" t="n"/>
      <c r="GZ7" s="0" t="n"/>
      <c r="HA7" s="0" t="n"/>
      <c r="HB7" s="0" t="n"/>
      <c r="HC7" s="0" t="n"/>
      <c r="HD7" s="0" t="n"/>
      <c r="HE7" s="0" t="n"/>
      <c r="HF7" s="0" t="n"/>
      <c r="HG7" s="0" t="n"/>
      <c r="HH7" s="0" t="n"/>
      <c r="HI7" s="0" t="n"/>
      <c r="HJ7" s="0" t="n"/>
      <c r="HK7" s="0" t="n"/>
      <c r="HL7" s="0" t="n"/>
      <c r="HM7" s="0" t="n"/>
      <c r="HN7" s="0" t="n"/>
      <c r="HO7" s="0" t="n"/>
      <c r="HP7" s="0" t="n"/>
      <c r="HQ7" s="0" t="n"/>
      <c r="HR7" s="0" t="n"/>
      <c r="HS7" s="0" t="n"/>
      <c r="HT7" s="0" t="n"/>
      <c r="HU7" s="0" t="n"/>
      <c r="HV7" s="0" t="n"/>
      <c r="HW7" s="0" t="n"/>
      <c r="HX7" s="0" t="n"/>
      <c r="HY7" s="0" t="n"/>
      <c r="HZ7" s="0" t="n"/>
      <c r="IA7" s="0" t="n"/>
      <c r="IB7" s="0" t="n"/>
      <c r="IC7" s="0" t="n"/>
      <c r="ID7" s="0" t="n"/>
      <c r="IE7" s="0" t="n"/>
      <c r="IF7" s="0" t="n"/>
      <c r="IG7" s="0" t="n"/>
      <c r="IH7" s="0" t="n"/>
      <c r="II7" s="0" t="n"/>
      <c r="IJ7" s="0" t="n"/>
      <c r="IK7" s="0" t="n"/>
      <c r="IL7" s="0" t="n"/>
      <c r="IM7" s="0" t="n"/>
      <c r="IN7" s="0" t="n"/>
      <c r="IO7" s="0" t="n"/>
      <c r="IP7" s="0" t="n"/>
      <c r="IQ7" s="0" t="n"/>
      <c r="IR7" s="0" t="n"/>
      <c r="IS7" s="0" t="n"/>
      <c r="IT7" s="0" t="n"/>
      <c r="IU7" s="0" t="n"/>
      <c r="IV7" s="0" t="n"/>
      <c r="IW7" s="0" t="n"/>
      <c r="IX7" s="0" t="n"/>
      <c r="IY7" s="0" t="n"/>
      <c r="IZ7" s="0" t="n"/>
      <c r="JA7" s="0" t="n"/>
      <c r="JB7" s="0" t="n"/>
      <c r="JC7" s="0" t="n"/>
      <c r="JD7" s="0" t="n"/>
      <c r="JE7" s="0" t="n"/>
      <c r="JF7" s="0" t="n"/>
      <c r="JG7" s="0" t="n"/>
      <c r="JH7" s="0" t="n"/>
      <c r="JI7" s="0" t="n"/>
      <c r="JJ7" s="0" t="n"/>
      <c r="JK7" s="0" t="n"/>
      <c r="JL7" s="0" t="n"/>
      <c r="JM7" s="0" t="n"/>
      <c r="JN7" s="0" t="n"/>
      <c r="JO7" s="0" t="n"/>
      <c r="JP7" s="0" t="n"/>
      <c r="JQ7" s="0" t="n"/>
      <c r="JR7" s="0" t="n"/>
      <c r="JS7" s="0" t="n"/>
      <c r="JT7" s="0" t="n"/>
      <c r="JU7" s="0" t="n"/>
      <c r="JV7" s="0" t="n"/>
      <c r="JW7" s="0" t="n"/>
      <c r="JX7" s="0" t="n"/>
      <c r="JY7" s="0" t="n"/>
      <c r="JZ7" s="0" t="n"/>
      <c r="KA7" s="0" t="n"/>
      <c r="KB7" s="0" t="n"/>
      <c r="KC7" s="0" t="n"/>
      <c r="KD7" s="0" t="n"/>
      <c r="KE7" s="0" t="n"/>
      <c r="KF7" s="0" t="n"/>
      <c r="KG7" s="0" t="n"/>
      <c r="KH7" s="0" t="n"/>
      <c r="KI7" s="0" t="n"/>
      <c r="KJ7" s="0" t="n"/>
      <c r="KK7" s="0" t="n"/>
      <c r="KL7" s="0" t="n"/>
      <c r="KM7" s="0" t="n"/>
      <c r="KN7" s="0" t="n"/>
      <c r="KO7" s="0" t="n"/>
      <c r="KP7" s="0" t="n"/>
      <c r="KQ7" s="0" t="n"/>
      <c r="KR7" s="0" t="n"/>
      <c r="KS7" s="0" t="n"/>
      <c r="KT7" s="0" t="n"/>
      <c r="KU7" s="0" t="n"/>
      <c r="KV7" s="0" t="n"/>
      <c r="KW7" s="0" t="n"/>
      <c r="KX7" s="0" t="n"/>
      <c r="KY7" s="0" t="n"/>
      <c r="KZ7" s="0" t="n"/>
      <c r="LA7" s="0" t="n"/>
      <c r="LB7" s="0" t="n"/>
      <c r="LC7" s="0" t="n"/>
      <c r="LD7" s="0" t="n"/>
      <c r="LE7" s="0" t="n"/>
      <c r="LF7" s="0" t="n"/>
      <c r="LG7" s="0" t="n"/>
      <c r="LH7" s="0" t="n"/>
      <c r="LI7" s="0" t="n"/>
      <c r="LJ7" s="0" t="n"/>
      <c r="LK7" s="0" t="n"/>
      <c r="LL7" s="0" t="n"/>
      <c r="LM7" s="0" t="n"/>
      <c r="LN7" s="0" t="n"/>
      <c r="LO7" s="0" t="n"/>
      <c r="LP7" s="0" t="n"/>
      <c r="LQ7" s="0" t="n"/>
      <c r="LR7" s="0" t="n"/>
      <c r="LS7" s="0" t="n"/>
      <c r="LT7" s="0" t="n"/>
      <c r="LU7" s="0" t="n"/>
      <c r="LV7" s="0" t="n"/>
      <c r="LW7" s="0" t="n"/>
      <c r="LX7" s="0" t="n"/>
      <c r="LY7" s="0" t="n"/>
      <c r="LZ7" s="0" t="n"/>
      <c r="MA7" s="0" t="n"/>
      <c r="MB7" s="0" t="n"/>
      <c r="MC7" s="0" t="n"/>
      <c r="MD7" s="0" t="n"/>
      <c r="ME7" s="0" t="n"/>
      <c r="MF7" s="0" t="n"/>
      <c r="MG7" s="0" t="n"/>
      <c r="MH7" s="0" t="n"/>
      <c r="MI7" s="0" t="n"/>
      <c r="MJ7" s="0" t="n"/>
      <c r="MK7" s="0" t="n"/>
      <c r="ML7" s="0" t="n"/>
      <c r="MM7" s="0" t="n"/>
      <c r="MN7" s="0" t="n"/>
      <c r="MO7" s="0" t="n"/>
      <c r="MP7" s="0" t="n"/>
      <c r="MQ7" s="0" t="n"/>
      <c r="MR7" s="0" t="n"/>
      <c r="MS7" s="0" t="n"/>
      <c r="MT7" s="0" t="n"/>
      <c r="MU7" s="0" t="n"/>
      <c r="MV7" s="0" t="n"/>
      <c r="MW7" s="0" t="n"/>
      <c r="MX7" s="0" t="n"/>
      <c r="MY7" s="0" t="n"/>
      <c r="MZ7" s="0" t="n"/>
      <c r="NA7" s="0" t="n"/>
      <c r="NB7" s="0" t="n"/>
      <c r="NC7" s="0" t="n"/>
      <c r="ND7" s="0" t="n"/>
      <c r="NE7" s="0" t="n"/>
      <c r="NF7" s="0" t="n"/>
      <c r="NG7" s="0" t="n"/>
      <c r="NH7" s="0" t="n"/>
      <c r="NI7" s="0" t="n"/>
      <c r="NJ7" s="0" t="n"/>
      <c r="NK7" s="0" t="n"/>
      <c r="NL7" s="0" t="n"/>
      <c r="NM7" s="0" t="n"/>
      <c r="NN7" s="0" t="n"/>
      <c r="NO7" s="0" t="n"/>
      <c r="NP7" s="0" t="n"/>
      <c r="NQ7" s="0" t="n"/>
      <c r="NR7" s="0" t="n"/>
      <c r="NS7" s="0" t="n"/>
      <c r="NT7" s="0" t="n"/>
      <c r="NU7" s="0" t="n"/>
      <c r="NV7" s="0" t="n"/>
      <c r="NW7" s="0" t="n"/>
      <c r="NX7" s="0" t="n"/>
      <c r="NY7" s="0" t="n"/>
      <c r="NZ7" s="0" t="n"/>
      <c r="OA7" s="0" t="n"/>
      <c r="OB7" s="0" t="n"/>
      <c r="OC7" s="0" t="n"/>
      <c r="OD7" s="0" t="n"/>
      <c r="OE7" s="0" t="n"/>
      <c r="OF7" s="0" t="n"/>
      <c r="OG7" s="0" t="n"/>
      <c r="OH7" s="0" t="n"/>
      <c r="OI7" s="0" t="n"/>
      <c r="OJ7" s="0" t="n"/>
      <c r="OK7" s="0" t="n"/>
      <c r="OL7" s="0" t="n"/>
      <c r="OM7" s="0" t="n"/>
      <c r="ON7" s="0" t="n"/>
      <c r="OO7" s="0" t="n"/>
      <c r="OP7" s="0" t="n"/>
      <c r="OQ7" s="0" t="n"/>
      <c r="OR7" s="0" t="n"/>
      <c r="OS7" s="0" t="n"/>
      <c r="OT7" s="0" t="n"/>
      <c r="OU7" s="0" t="n"/>
      <c r="OV7" s="0" t="n"/>
      <c r="OW7" s="0" t="n"/>
      <c r="OX7" s="0" t="n"/>
      <c r="OY7" s="0" t="n"/>
      <c r="OZ7" s="0" t="n"/>
      <c r="PA7" s="0" t="n"/>
      <c r="PB7" s="0" t="n"/>
      <c r="PC7" s="0" t="n"/>
      <c r="PD7" s="0" t="n"/>
      <c r="PE7" s="0" t="n"/>
      <c r="PF7" s="0" t="n"/>
      <c r="PG7" s="0" t="n"/>
      <c r="PH7" s="0" t="n"/>
      <c r="PI7" s="0" t="n"/>
      <c r="PJ7" s="0" t="n"/>
      <c r="PK7" s="0" t="n"/>
      <c r="PL7" s="0" t="n"/>
      <c r="PM7" s="0" t="n"/>
      <c r="PN7" s="0" t="n"/>
      <c r="PO7" s="0" t="n"/>
      <c r="PP7" s="0" t="n"/>
      <c r="PQ7" s="0" t="n"/>
      <c r="PR7" s="0" t="n"/>
      <c r="PS7" s="0" t="n"/>
      <c r="PT7" s="0" t="n"/>
      <c r="PU7" s="0" t="n"/>
      <c r="PV7" s="0" t="n"/>
      <c r="PW7" s="0" t="n"/>
      <c r="PX7" s="0" t="n"/>
      <c r="PY7" s="0" t="n"/>
      <c r="PZ7" s="0" t="n"/>
      <c r="QA7" s="0" t="n"/>
      <c r="QB7" s="0" t="n"/>
      <c r="QC7" s="0" t="n"/>
      <c r="QD7" s="0" t="n"/>
      <c r="QE7" s="0" t="n"/>
      <c r="QF7" s="0" t="n"/>
      <c r="QG7" s="0" t="n"/>
      <c r="QH7" s="0" t="n"/>
      <c r="QI7" s="0" t="n"/>
      <c r="QJ7" s="0" t="n"/>
      <c r="QK7" s="0" t="n"/>
      <c r="QL7" s="0" t="n"/>
      <c r="QM7" s="0" t="n"/>
      <c r="QN7" s="0" t="n"/>
      <c r="QO7" s="0" t="n"/>
      <c r="QP7" s="0" t="n"/>
      <c r="QQ7" s="0" t="n"/>
      <c r="QR7" s="0" t="n"/>
      <c r="QS7" s="0" t="n"/>
      <c r="QT7" s="0" t="n"/>
      <c r="QU7" s="0" t="n"/>
      <c r="QV7" s="0" t="n"/>
      <c r="QW7" s="0" t="n"/>
      <c r="QX7" s="0" t="n"/>
      <c r="QY7" s="0" t="n"/>
      <c r="QZ7" s="0" t="n"/>
      <c r="RA7" s="0" t="n"/>
      <c r="RB7" s="0" t="n"/>
      <c r="RC7" s="0" t="n"/>
      <c r="RD7" s="0" t="n"/>
      <c r="RE7" s="0" t="n"/>
      <c r="RF7" s="0" t="n"/>
      <c r="RG7" s="0" t="n"/>
      <c r="RH7" s="0" t="n"/>
      <c r="RI7" s="0" t="n"/>
      <c r="RJ7" s="0" t="n"/>
      <c r="RK7" s="0" t="n"/>
      <c r="RL7" s="0" t="n"/>
      <c r="RM7" s="0" t="n"/>
      <c r="RN7" s="0" t="n"/>
      <c r="RO7" s="0" t="n"/>
      <c r="RP7" s="0" t="n"/>
      <c r="RQ7" s="0" t="n"/>
      <c r="RR7" s="0" t="n"/>
      <c r="RS7" s="0" t="n"/>
      <c r="RT7" s="0" t="n"/>
      <c r="RU7" s="0" t="n"/>
      <c r="RV7" s="0" t="n"/>
      <c r="RW7" s="0" t="n"/>
      <c r="RX7" s="0" t="n"/>
      <c r="RY7" s="0" t="n"/>
      <c r="RZ7" s="0" t="n"/>
      <c r="SA7" s="0" t="n"/>
      <c r="SB7" s="0" t="n"/>
      <c r="SC7" s="0" t="n"/>
      <c r="SD7" s="0" t="n"/>
      <c r="SE7" s="0" t="n"/>
      <c r="SF7" s="0" t="n"/>
      <c r="SG7" s="0" t="n"/>
      <c r="SH7" s="0" t="n"/>
      <c r="SI7" s="0" t="n"/>
      <c r="SJ7" s="0" t="n"/>
      <c r="SK7" s="0" t="n"/>
      <c r="SL7" s="0" t="n"/>
      <c r="SM7" s="0" t="n"/>
      <c r="SN7" s="0" t="n"/>
      <c r="SO7" s="0" t="n"/>
      <c r="SP7" s="0" t="n"/>
      <c r="SQ7" s="0" t="n"/>
      <c r="SR7" s="0" t="n"/>
      <c r="SS7" s="0" t="n"/>
      <c r="ST7" s="0" t="n"/>
      <c r="SU7" s="0" t="n"/>
      <c r="SV7" s="0" t="n"/>
      <c r="SW7" s="0" t="n"/>
      <c r="SX7" s="0" t="n"/>
      <c r="SY7" s="0" t="n"/>
      <c r="SZ7" s="0" t="n"/>
      <c r="TA7" s="0" t="n"/>
      <c r="TB7" s="0" t="n"/>
      <c r="TC7" s="0" t="n"/>
      <c r="TD7" s="0" t="n"/>
      <c r="TE7" s="0" t="n"/>
      <c r="TF7" s="0" t="n"/>
      <c r="TG7" s="0" t="n"/>
      <c r="TH7" s="0" t="n"/>
      <c r="TI7" s="0" t="n"/>
      <c r="TJ7" s="0" t="n"/>
      <c r="TK7" s="0" t="n"/>
      <c r="TL7" s="0" t="n"/>
      <c r="TM7" s="0" t="n"/>
      <c r="TN7" s="0" t="n"/>
      <c r="TO7" s="0" t="n"/>
      <c r="TP7" s="0" t="n"/>
      <c r="TQ7" s="0" t="n"/>
      <c r="TR7" s="0" t="n"/>
      <c r="TS7" s="0" t="n"/>
      <c r="TT7" s="0" t="n"/>
      <c r="TU7" s="0" t="n"/>
      <c r="TV7" s="0" t="n"/>
      <c r="TW7" s="0" t="n"/>
      <c r="TX7" s="0" t="n"/>
      <c r="TY7" s="0" t="n"/>
      <c r="TZ7" s="0" t="n"/>
      <c r="UA7" s="0" t="n"/>
      <c r="UB7" s="0" t="n"/>
      <c r="UC7" s="0" t="n"/>
      <c r="UD7" s="0" t="n"/>
      <c r="UE7" s="0" t="n"/>
      <c r="UF7" s="0" t="n"/>
      <c r="UG7" s="0" t="n"/>
      <c r="UH7" s="0" t="n"/>
      <c r="UI7" s="0" t="n"/>
      <c r="UJ7" s="0" t="n"/>
      <c r="UK7" s="0" t="n"/>
      <c r="UL7" s="0" t="n"/>
      <c r="UM7" s="0" t="n"/>
      <c r="UN7" s="0" t="n"/>
      <c r="UO7" s="0" t="n"/>
      <c r="UP7" s="0" t="n"/>
      <c r="UQ7" s="0" t="n"/>
      <c r="UR7" s="0" t="n"/>
      <c r="US7" s="0" t="n"/>
      <c r="UT7" s="0" t="n"/>
      <c r="UU7" s="0" t="n"/>
      <c r="UV7" s="0" t="n"/>
      <c r="UW7" s="0" t="n"/>
      <c r="UX7" s="0" t="n"/>
      <c r="UY7" s="0" t="n"/>
      <c r="UZ7" s="0" t="n"/>
      <c r="VA7" s="0" t="n"/>
      <c r="VB7" s="0" t="n"/>
      <c r="VC7" s="0" t="n"/>
      <c r="VD7" s="0" t="n"/>
      <c r="VE7" s="0" t="n"/>
      <c r="VF7" s="0" t="n"/>
      <c r="VG7" s="0" t="n"/>
      <c r="VH7" s="0" t="n"/>
      <c r="VI7" s="0" t="n"/>
      <c r="VJ7" s="0" t="n"/>
      <c r="VK7" s="0" t="n"/>
      <c r="VL7" s="0" t="n"/>
      <c r="VM7" s="0" t="n"/>
      <c r="VN7" s="0" t="n"/>
      <c r="VO7" s="0" t="n"/>
      <c r="VP7" s="0" t="n"/>
      <c r="VQ7" s="0" t="n"/>
      <c r="VR7" s="0" t="n"/>
      <c r="VS7" s="0" t="n"/>
      <c r="VT7" s="0" t="n"/>
      <c r="VU7" s="0" t="n"/>
      <c r="VV7" s="0" t="n"/>
      <c r="VW7" s="0" t="n"/>
      <c r="VX7" s="0" t="n"/>
      <c r="VY7" s="0" t="n"/>
      <c r="VZ7" s="0" t="n"/>
      <c r="WA7" s="0" t="n"/>
      <c r="WB7" s="0" t="n"/>
      <c r="WC7" s="0" t="n"/>
      <c r="WD7" s="0" t="n"/>
      <c r="WE7" s="0" t="n"/>
      <c r="WF7" s="0" t="n"/>
      <c r="WG7" s="0" t="n"/>
      <c r="WH7" s="0" t="n"/>
      <c r="WI7" s="0" t="n"/>
      <c r="WJ7" s="0" t="n"/>
      <c r="WK7" s="0" t="n"/>
      <c r="WL7" s="0" t="n"/>
      <c r="WM7" s="0" t="n"/>
      <c r="WN7" s="0" t="n"/>
      <c r="WO7" s="0" t="n"/>
      <c r="WP7" s="0" t="n"/>
      <c r="WQ7" s="0" t="n"/>
      <c r="WR7" s="0" t="n"/>
      <c r="WS7" s="0" t="n"/>
      <c r="WT7" s="0" t="n"/>
      <c r="WU7" s="0" t="n"/>
      <c r="WV7" s="0" t="n"/>
      <c r="WW7" s="0" t="n"/>
      <c r="WX7" s="0" t="n"/>
      <c r="WY7" s="0" t="n"/>
      <c r="WZ7" s="0" t="n"/>
      <c r="XA7" s="0" t="n"/>
      <c r="XB7" s="0" t="n"/>
      <c r="XC7" s="0" t="n"/>
      <c r="XD7" s="0" t="n"/>
      <c r="XE7" s="0" t="n"/>
      <c r="XF7" s="0" t="n"/>
      <c r="XG7" s="0" t="n"/>
      <c r="XH7" s="0" t="n"/>
      <c r="XI7" s="0" t="n"/>
      <c r="XJ7" s="0" t="n"/>
      <c r="XK7" s="0" t="n"/>
      <c r="XL7" s="0" t="n"/>
      <c r="XM7" s="0" t="n"/>
      <c r="XN7" s="0" t="n"/>
      <c r="XO7" s="0" t="n"/>
      <c r="XP7" s="0" t="n"/>
      <c r="XQ7" s="0" t="n"/>
      <c r="XR7" s="0" t="n"/>
      <c r="XS7" s="0" t="n"/>
      <c r="XT7" s="0" t="n"/>
      <c r="XU7" s="0" t="n"/>
      <c r="XV7" s="0" t="n"/>
      <c r="XW7" s="0" t="n"/>
      <c r="XX7" s="0" t="n"/>
      <c r="XY7" s="0" t="n"/>
      <c r="XZ7" s="0" t="n"/>
      <c r="YA7" s="0" t="n"/>
      <c r="YB7" s="0" t="n"/>
      <c r="YC7" s="0" t="n"/>
      <c r="YD7" s="0" t="n"/>
      <c r="YE7" s="0" t="n"/>
      <c r="YF7" s="0" t="n"/>
      <c r="YG7" s="0" t="n"/>
      <c r="YH7" s="0" t="n"/>
      <c r="YI7" s="0" t="n"/>
      <c r="YJ7" s="0" t="n"/>
      <c r="YK7" s="0" t="n"/>
      <c r="YL7" s="0" t="n"/>
      <c r="YM7" s="0" t="n"/>
      <c r="YN7" s="0" t="n"/>
      <c r="YO7" s="0" t="n"/>
      <c r="YP7" s="0" t="n"/>
      <c r="YQ7" s="0" t="n"/>
      <c r="YR7" s="0" t="n"/>
      <c r="YS7" s="0" t="n"/>
      <c r="YT7" s="0" t="n"/>
      <c r="YU7" s="0" t="n"/>
      <c r="YV7" s="0" t="n"/>
      <c r="YW7" s="0" t="n"/>
      <c r="YX7" s="0" t="n"/>
      <c r="YY7" s="0" t="n"/>
      <c r="YZ7" s="0" t="n"/>
      <c r="ZA7" s="0" t="n"/>
      <c r="ZB7" s="0" t="n"/>
      <c r="ZC7" s="0" t="n"/>
      <c r="ZD7" s="0" t="n"/>
      <c r="ZE7" s="0" t="n"/>
      <c r="ZF7" s="0" t="n"/>
      <c r="ZG7" s="0" t="n"/>
      <c r="ZH7" s="0" t="n"/>
      <c r="ZI7" s="0" t="n"/>
      <c r="ZJ7" s="0" t="n"/>
      <c r="ZK7" s="0" t="n"/>
      <c r="ZL7" s="0" t="n"/>
      <c r="ZM7" s="0" t="n"/>
      <c r="ZN7" s="0" t="n"/>
      <c r="ZO7" s="0" t="n"/>
      <c r="ZP7" s="0" t="n"/>
      <c r="ZQ7" s="0" t="n"/>
      <c r="ZR7" s="0" t="n"/>
      <c r="ZS7" s="0" t="n"/>
      <c r="ZT7" s="0" t="n"/>
      <c r="ZU7" s="0" t="n"/>
      <c r="ZV7" s="0" t="n"/>
      <c r="ZW7" s="0" t="n"/>
      <c r="ZX7" s="0" t="n"/>
      <c r="ZY7" s="0" t="n"/>
      <c r="ZZ7" s="0" t="n"/>
      <c r="AAA7" s="0" t="n"/>
      <c r="AAB7" s="0" t="n"/>
      <c r="AAC7" s="0" t="n"/>
      <c r="AAD7" s="0" t="n"/>
      <c r="AAE7" s="0" t="n"/>
      <c r="AAF7" s="0" t="n"/>
      <c r="AAG7" s="0" t="n"/>
      <c r="AAH7" s="0" t="n"/>
      <c r="AAI7" s="0" t="n"/>
      <c r="AAJ7" s="0" t="n"/>
      <c r="AAK7" s="0" t="n"/>
      <c r="AAL7" s="0" t="n"/>
      <c r="AAM7" s="0" t="n"/>
      <c r="AAN7" s="0" t="n"/>
      <c r="AAO7" s="0" t="n"/>
      <c r="AAP7" s="0" t="n"/>
      <c r="AAQ7" s="0" t="n"/>
      <c r="AAR7" s="0" t="n"/>
      <c r="AAS7" s="0" t="n"/>
      <c r="AAT7" s="0" t="n"/>
      <c r="AAU7" s="0" t="n"/>
      <c r="AAV7" s="0" t="n"/>
      <c r="AAW7" s="0" t="n"/>
      <c r="AAX7" s="0" t="n"/>
      <c r="AAY7" s="0" t="n"/>
      <c r="AAZ7" s="0" t="n"/>
      <c r="ABA7" s="0" t="n"/>
      <c r="ABB7" s="0" t="n"/>
      <c r="ABC7" s="0" t="n"/>
      <c r="ABD7" s="0" t="n"/>
      <c r="ABE7" s="0" t="n"/>
      <c r="ABF7" s="0" t="n"/>
      <c r="ABG7" s="0" t="n"/>
      <c r="ABH7" s="0" t="n"/>
      <c r="ABI7" s="0" t="n"/>
      <c r="ABJ7" s="0" t="n"/>
      <c r="ABK7" s="0" t="n"/>
      <c r="ABL7" s="0" t="n"/>
      <c r="ABM7" s="0" t="n"/>
      <c r="ABN7" s="0" t="n"/>
      <c r="ABO7" s="0" t="n"/>
      <c r="ABP7" s="0" t="n"/>
      <c r="ABQ7" s="0" t="n"/>
      <c r="ABR7" s="0" t="n"/>
      <c r="ABS7" s="0" t="n"/>
      <c r="ABT7" s="0" t="n"/>
      <c r="ABU7" s="0" t="n"/>
      <c r="ABV7" s="0" t="n"/>
      <c r="ABW7" s="0" t="n"/>
      <c r="ABX7" s="0" t="n"/>
      <c r="ABY7" s="0" t="n"/>
      <c r="ABZ7" s="0" t="n"/>
      <c r="ACA7" s="0" t="n"/>
      <c r="ACB7" s="0" t="n"/>
      <c r="ACC7" s="0" t="n"/>
      <c r="ACD7" s="0" t="n"/>
      <c r="ACE7" s="0" t="n"/>
      <c r="ACF7" s="0" t="n"/>
      <c r="ACG7" s="0" t="n"/>
      <c r="ACH7" s="0" t="n"/>
      <c r="ACI7" s="0" t="n"/>
      <c r="ACJ7" s="0" t="n"/>
      <c r="ACK7" s="0" t="n"/>
      <c r="ACL7" s="0" t="n"/>
      <c r="ACM7" s="0" t="n"/>
      <c r="ACN7" s="0" t="n"/>
      <c r="ACO7" s="0" t="n"/>
      <c r="ACP7" s="0" t="n"/>
      <c r="ACQ7" s="0" t="n"/>
      <c r="ACR7" s="0" t="n"/>
      <c r="ACS7" s="0" t="n"/>
      <c r="ACT7" s="0" t="n"/>
      <c r="ACU7" s="0" t="n"/>
      <c r="ACV7" s="0" t="n"/>
      <c r="ACW7" s="0" t="n"/>
      <c r="ACX7" s="0" t="n"/>
      <c r="ACY7" s="0" t="n"/>
      <c r="ACZ7" s="0" t="n"/>
      <c r="ADA7" s="0" t="n"/>
      <c r="ADB7" s="0" t="n"/>
      <c r="ADC7" s="0" t="n"/>
      <c r="ADD7" s="0" t="n"/>
      <c r="ADE7" s="0" t="n"/>
      <c r="ADF7" s="0" t="n"/>
      <c r="ADG7" s="0" t="n"/>
      <c r="ADH7" s="0" t="n"/>
      <c r="ADI7" s="0" t="n"/>
      <c r="ADJ7" s="0" t="n"/>
      <c r="ADK7" s="0" t="n"/>
      <c r="ADL7" s="0" t="n"/>
      <c r="ADM7" s="0" t="n"/>
      <c r="ADN7" s="0" t="n"/>
      <c r="ADO7" s="0" t="n"/>
      <c r="ADP7" s="0" t="n"/>
      <c r="ADQ7" s="0" t="n"/>
      <c r="ADR7" s="0" t="n"/>
      <c r="ADS7" s="0" t="n"/>
      <c r="ADT7" s="0" t="n"/>
      <c r="ADU7" s="0" t="n"/>
      <c r="ADV7" s="0" t="n"/>
      <c r="ADW7" s="0" t="n"/>
      <c r="ADX7" s="0" t="n"/>
      <c r="ADY7" s="0" t="n"/>
      <c r="ADZ7" s="0" t="n"/>
      <c r="AEA7" s="0" t="n"/>
      <c r="AEB7" s="0" t="n"/>
      <c r="AEC7" s="0" t="n"/>
      <c r="AED7" s="0" t="n"/>
      <c r="AEE7" s="0" t="n"/>
      <c r="AEF7" s="0" t="n"/>
      <c r="AEG7" s="0" t="n"/>
      <c r="AEH7" s="0" t="n"/>
      <c r="AEI7" s="0" t="n"/>
      <c r="AEJ7" s="0" t="n"/>
      <c r="AEK7" s="0" t="n"/>
      <c r="AEL7" s="0" t="n"/>
      <c r="AEM7" s="0" t="n"/>
      <c r="AEN7" s="0" t="n"/>
      <c r="AEO7" s="0" t="n"/>
      <c r="AEP7" s="0" t="n"/>
      <c r="AEQ7" s="0" t="n"/>
      <c r="AER7" s="0" t="n"/>
      <c r="AES7" s="0" t="n"/>
      <c r="AET7" s="0" t="n"/>
      <c r="AEU7" s="0" t="n"/>
      <c r="AEV7" s="0" t="n"/>
      <c r="AEW7" s="0" t="n"/>
      <c r="AEX7" s="0" t="n"/>
      <c r="AEY7" s="0" t="n"/>
      <c r="AEZ7" s="0" t="n"/>
      <c r="AFA7" s="0" t="n"/>
      <c r="AFB7" s="0" t="n"/>
      <c r="AFC7" s="0" t="n"/>
      <c r="AFD7" s="0" t="n"/>
      <c r="AFE7" s="0" t="n"/>
      <c r="AFF7" s="0" t="n"/>
      <c r="AFG7" s="0" t="n"/>
      <c r="AFH7" s="0" t="n"/>
      <c r="AFI7" s="0" t="n"/>
      <c r="AFJ7" s="0" t="n"/>
      <c r="AFK7" s="0" t="n"/>
      <c r="AFL7" s="0" t="n"/>
      <c r="AFM7" s="0" t="n"/>
      <c r="AFN7" s="0" t="n"/>
      <c r="AFO7" s="0" t="n"/>
      <c r="AFP7" s="0" t="n"/>
      <c r="AFQ7" s="0" t="n"/>
      <c r="AFR7" s="0" t="n"/>
      <c r="AFS7" s="0" t="n"/>
      <c r="AFT7" s="0" t="n"/>
      <c r="AFU7" s="0" t="n"/>
      <c r="AFV7" s="0" t="n"/>
      <c r="AFW7" s="0" t="n"/>
      <c r="AFX7" s="0" t="n"/>
      <c r="AFY7" s="0" t="n"/>
      <c r="AFZ7" s="0" t="n"/>
      <c r="AGA7" s="0" t="n"/>
      <c r="AGB7" s="0" t="n"/>
      <c r="AGC7" s="0" t="n"/>
      <c r="AGD7" s="0" t="n"/>
      <c r="AGE7" s="0" t="n"/>
      <c r="AGF7" s="0" t="n"/>
      <c r="AGG7" s="0" t="n"/>
      <c r="AGH7" s="0" t="n"/>
      <c r="AGI7" s="0" t="n"/>
      <c r="AGJ7" s="0" t="n"/>
      <c r="AGK7" s="0" t="n"/>
      <c r="AGL7" s="0" t="n"/>
      <c r="AGM7" s="0" t="n"/>
      <c r="AGN7" s="0" t="n"/>
      <c r="AGO7" s="0" t="n"/>
      <c r="AGP7" s="0" t="n"/>
      <c r="AGQ7" s="0" t="n"/>
      <c r="AGR7" s="0" t="n"/>
      <c r="AGS7" s="0" t="n"/>
      <c r="AGT7" s="0" t="n"/>
      <c r="AGU7" s="0" t="n"/>
      <c r="AGV7" s="0" t="n"/>
      <c r="AGW7" s="0" t="n"/>
      <c r="AGX7" s="0" t="n"/>
      <c r="AGY7" s="0" t="n"/>
      <c r="AGZ7" s="0" t="n"/>
      <c r="AHA7" s="0" t="n"/>
      <c r="AHB7" s="0" t="n"/>
      <c r="AHC7" s="0" t="n"/>
      <c r="AHD7" s="0" t="n"/>
      <c r="AHE7" s="0" t="n"/>
      <c r="AHF7" s="0" t="n"/>
      <c r="AHG7" s="0" t="n"/>
      <c r="AHH7" s="0" t="n"/>
      <c r="AHI7" s="0" t="n"/>
      <c r="AHJ7" s="0" t="n"/>
      <c r="AHK7" s="0" t="n"/>
      <c r="AHL7" s="0" t="n"/>
      <c r="AHM7" s="0" t="n"/>
      <c r="AHN7" s="0" t="n"/>
      <c r="AHO7" s="0" t="n"/>
      <c r="AHP7" s="0" t="n"/>
      <c r="AHQ7" s="0" t="n"/>
      <c r="AHR7" s="0" t="n"/>
      <c r="AHS7" s="0" t="n"/>
      <c r="AHT7" s="0" t="n"/>
      <c r="AHU7" s="0" t="n"/>
      <c r="AHV7" s="0" t="n"/>
      <c r="AHW7" s="0" t="n"/>
      <c r="AHX7" s="0" t="n"/>
      <c r="AHY7" s="0" t="n"/>
      <c r="AHZ7" s="0" t="n"/>
      <c r="AIA7" s="0" t="n"/>
      <c r="AIB7" s="0" t="n"/>
      <c r="AIC7" s="0" t="n"/>
      <c r="AID7" s="0" t="n"/>
      <c r="AIE7" s="0" t="n"/>
      <c r="AIF7" s="0" t="n"/>
      <c r="AIG7" s="0" t="n"/>
      <c r="AIH7" s="0" t="n"/>
      <c r="AII7" s="0" t="n"/>
      <c r="AIJ7" s="0" t="n"/>
      <c r="AIK7" s="0" t="n"/>
      <c r="AIL7" s="0" t="n"/>
      <c r="AIM7" s="0" t="n"/>
      <c r="AIN7" s="0" t="n"/>
      <c r="AIO7" s="0" t="n"/>
      <c r="AIP7" s="0" t="n"/>
      <c r="AIQ7" s="0" t="n"/>
      <c r="AIR7" s="0" t="n"/>
      <c r="AIS7" s="0" t="n"/>
      <c r="AIT7" s="0" t="n"/>
      <c r="AIU7" s="0" t="n"/>
      <c r="AIV7" s="0" t="n"/>
      <c r="AIW7" s="0" t="n"/>
      <c r="AIX7" s="0" t="n"/>
      <c r="AIY7" s="0" t="n"/>
      <c r="AIZ7" s="0" t="n"/>
      <c r="AJA7" s="0" t="n"/>
      <c r="AJB7" s="0" t="n"/>
      <c r="AJC7" s="0" t="n"/>
      <c r="AJD7" s="0" t="n"/>
      <c r="AJE7" s="0" t="n"/>
      <c r="AJF7" s="0" t="n"/>
      <c r="AJG7" s="0" t="n"/>
      <c r="AJH7" s="0" t="n"/>
      <c r="AJI7" s="0" t="n"/>
      <c r="AJJ7" s="0" t="n"/>
      <c r="AJK7" s="0" t="n"/>
      <c r="AJL7" s="0" t="n"/>
      <c r="AJM7" s="0" t="n"/>
      <c r="AJN7" s="0" t="n"/>
      <c r="AJO7" s="0" t="n"/>
      <c r="AJP7" s="0" t="n"/>
      <c r="AJQ7" s="0" t="n"/>
      <c r="AJR7" s="0" t="n"/>
      <c r="AJS7" s="0" t="n"/>
      <c r="AJT7" s="0" t="n"/>
      <c r="AJU7" s="0" t="n"/>
      <c r="AJV7" s="0" t="n"/>
      <c r="AJW7" s="0" t="n"/>
      <c r="AJX7" s="0" t="n"/>
      <c r="AJY7" s="0" t="n"/>
      <c r="AJZ7" s="0" t="n"/>
      <c r="AKA7" s="0" t="n"/>
      <c r="AKB7" s="0" t="n"/>
      <c r="AKC7" s="0" t="n"/>
      <c r="AKD7" s="0" t="n"/>
      <c r="AKE7" s="0" t="n"/>
      <c r="AKF7" s="0" t="n"/>
      <c r="AKG7" s="0" t="n"/>
      <c r="AKH7" s="0" t="n"/>
      <c r="AKI7" s="0" t="n"/>
      <c r="AKJ7" s="0" t="n"/>
      <c r="AKK7" s="0" t="n"/>
      <c r="AKL7" s="0" t="n"/>
      <c r="AKM7" s="0" t="n"/>
      <c r="AKN7" s="0" t="n"/>
      <c r="AKO7" s="0" t="n"/>
      <c r="AKP7" s="0" t="n"/>
      <c r="AKQ7" s="0" t="n"/>
      <c r="AKR7" s="0" t="n"/>
      <c r="AKS7" s="0" t="n"/>
      <c r="AKT7" s="0" t="n"/>
      <c r="AKU7" s="0" t="n"/>
      <c r="AKV7" s="0" t="n"/>
      <c r="AKW7" s="0" t="n"/>
      <c r="AKX7" s="0" t="n"/>
      <c r="AKY7" s="0" t="n"/>
      <c r="AKZ7" s="0" t="n"/>
      <c r="ALA7" s="0" t="n"/>
      <c r="ALB7" s="0" t="n"/>
      <c r="ALC7" s="0" t="n"/>
      <c r="ALD7" s="0" t="n"/>
      <c r="ALE7" s="0" t="n"/>
      <c r="ALF7" s="0" t="n"/>
      <c r="ALG7" s="0" t="n"/>
      <c r="ALH7" s="0" t="n"/>
      <c r="ALI7" s="0" t="n"/>
      <c r="ALJ7" s="0" t="n"/>
      <c r="ALK7" s="0" t="n"/>
      <c r="ALL7" s="0" t="n"/>
      <c r="ALM7" s="0" t="n"/>
      <c r="ALN7" s="0" t="n"/>
      <c r="ALO7" s="0" t="n"/>
      <c r="ALP7" s="0" t="n"/>
      <c r="ALQ7" s="0" t="n"/>
      <c r="ALR7" s="0" t="n"/>
      <c r="ALS7" s="0" t="n"/>
      <c r="ALT7" s="0" t="n"/>
      <c r="ALU7" s="0" t="n"/>
      <c r="ALV7" s="0" t="n"/>
      <c r="ALW7" s="0" t="n"/>
      <c r="ALX7" s="0" t="n"/>
      <c r="ALY7" s="0" t="n"/>
      <c r="ALZ7" s="0" t="n"/>
      <c r="AMA7" s="0" t="n"/>
      <c r="AMB7" s="0" t="n"/>
      <c r="AMC7" s="0" t="n"/>
      <c r="AMD7" s="0" t="n"/>
      <c r="AME7" s="0" t="n"/>
      <c r="AMF7" s="0" t="n"/>
      <c r="AMG7" s="0" t="n"/>
      <c r="AMH7" s="0" t="n"/>
      <c r="AMI7" s="0" t="n"/>
      <c r="AMJ7" s="0" t="n"/>
      <c r="AMK7" s="0" t="n"/>
    </row>
    <row outlineLevel="0" r="8">
      <c r="A8" s="81" t="s">
        <v>464</v>
      </c>
      <c r="B8" s="165" t="n">
        <v>171.25</v>
      </c>
      <c r="C8" s="165" t="n">
        <v>212.06</v>
      </c>
      <c r="D8" s="165" t="n">
        <v>79.49</v>
      </c>
      <c r="E8" s="165" t="n">
        <v>462.8</v>
      </c>
      <c r="K8" s="0" t="n"/>
      <c r="L8" s="0" t="n"/>
      <c r="M8" s="0" t="n"/>
      <c r="N8" s="0" t="n"/>
      <c r="O8" s="0" t="n"/>
      <c r="P8" s="0" t="n"/>
      <c r="Q8" s="0" t="n"/>
      <c r="R8" s="0" t="n"/>
      <c r="S8" s="0" t="n"/>
      <c r="T8" s="0" t="n"/>
      <c r="U8" s="0" t="n"/>
      <c r="V8" s="0" t="n"/>
      <c r="W8" s="0" t="n"/>
      <c r="X8" s="0" t="n"/>
      <c r="Y8" s="0" t="n"/>
      <c r="Z8" s="0" t="n"/>
      <c r="AA8" s="0" t="n"/>
      <c r="AB8" s="0" t="n"/>
      <c r="AC8" s="0" t="n"/>
      <c r="AD8" s="0" t="n"/>
      <c r="AE8" s="0" t="n"/>
      <c r="AF8" s="0" t="n"/>
      <c r="AG8" s="0" t="n"/>
      <c r="AH8" s="0" t="n"/>
      <c r="AI8" s="0" t="n"/>
      <c r="AJ8" s="0" t="n"/>
      <c r="AK8" s="0" t="n"/>
      <c r="AL8" s="0" t="n"/>
      <c r="AM8" s="0" t="n"/>
      <c r="AN8" s="0" t="n"/>
      <c r="AO8" s="0" t="n"/>
      <c r="AP8" s="0" t="n"/>
      <c r="AQ8" s="0" t="n"/>
      <c r="AR8" s="0" t="n"/>
      <c r="AS8" s="0" t="n"/>
      <c r="AT8" s="0" t="n"/>
      <c r="AU8" s="0" t="n"/>
      <c r="AV8" s="0" t="n"/>
      <c r="AW8" s="0" t="n"/>
      <c r="AX8" s="0" t="n"/>
      <c r="AY8" s="0" t="n"/>
      <c r="AZ8" s="0" t="n"/>
      <c r="BA8" s="0" t="n"/>
      <c r="BB8" s="0" t="n"/>
      <c r="BC8" s="0" t="n"/>
      <c r="BD8" s="0" t="n"/>
      <c r="BE8" s="0" t="n"/>
      <c r="BF8" s="0" t="n"/>
      <c r="BG8" s="0" t="n"/>
      <c r="BH8" s="0" t="n"/>
      <c r="BI8" s="0" t="n"/>
      <c r="BJ8" s="0" t="n"/>
      <c r="BK8" s="0" t="n"/>
      <c r="BL8" s="0" t="n"/>
      <c r="BM8" s="0" t="n"/>
      <c r="BN8" s="0" t="n"/>
      <c r="BO8" s="0" t="n"/>
      <c r="BP8" s="0" t="n"/>
      <c r="BQ8" s="0" t="n"/>
      <c r="BR8" s="0" t="n"/>
      <c r="BS8" s="0" t="n"/>
      <c r="BT8" s="0" t="n"/>
      <c r="BU8" s="0" t="n"/>
      <c r="BV8" s="0" t="n"/>
      <c r="BW8" s="0" t="n"/>
      <c r="BX8" s="0" t="n"/>
      <c r="BY8" s="0" t="n"/>
      <c r="BZ8" s="0" t="n"/>
      <c r="CA8" s="0" t="n"/>
      <c r="CB8" s="0" t="n"/>
      <c r="CC8" s="0" t="n"/>
      <c r="CD8" s="0" t="n"/>
      <c r="CE8" s="0" t="n"/>
      <c r="CF8" s="0" t="n"/>
      <c r="CG8" s="0" t="n"/>
      <c r="CH8" s="0" t="n"/>
      <c r="CI8" s="0" t="n"/>
      <c r="CJ8" s="0" t="n"/>
      <c r="CK8" s="0" t="n"/>
      <c r="CL8" s="0" t="n"/>
      <c r="CM8" s="0" t="n"/>
      <c r="CN8" s="0" t="n"/>
      <c r="CO8" s="0" t="n"/>
      <c r="CP8" s="0" t="n"/>
      <c r="CQ8" s="0" t="n"/>
      <c r="CR8" s="0" t="n"/>
      <c r="CS8" s="0" t="n"/>
      <c r="CT8" s="0" t="n"/>
      <c r="CU8" s="0" t="n"/>
      <c r="CV8" s="0" t="n"/>
      <c r="CW8" s="0" t="n"/>
      <c r="CX8" s="0" t="n"/>
      <c r="CY8" s="0" t="n"/>
      <c r="CZ8" s="0" t="n"/>
      <c r="DA8" s="0" t="n"/>
      <c r="DB8" s="0" t="n"/>
      <c r="DC8" s="0" t="n"/>
      <c r="DD8" s="0" t="n"/>
      <c r="DE8" s="0" t="n"/>
      <c r="DF8" s="0" t="n"/>
      <c r="DG8" s="0" t="n"/>
      <c r="DH8" s="0" t="n"/>
      <c r="DI8" s="0" t="n"/>
      <c r="DJ8" s="0" t="n"/>
      <c r="DK8" s="0" t="n"/>
      <c r="DL8" s="0" t="n"/>
      <c r="DM8" s="0" t="n"/>
      <c r="DN8" s="0" t="n"/>
      <c r="DO8" s="0" t="n"/>
      <c r="DP8" s="0" t="n"/>
      <c r="DQ8" s="0" t="n"/>
      <c r="DR8" s="0" t="n"/>
      <c r="DS8" s="0" t="n"/>
      <c r="DT8" s="0" t="n"/>
      <c r="DU8" s="0" t="n"/>
      <c r="DV8" s="0" t="n"/>
      <c r="DW8" s="0" t="n"/>
      <c r="DX8" s="0" t="n"/>
      <c r="DY8" s="0" t="n"/>
      <c r="DZ8" s="0" t="n"/>
      <c r="EA8" s="0" t="n"/>
      <c r="EB8" s="0" t="n"/>
      <c r="EC8" s="0" t="n"/>
      <c r="ED8" s="0" t="n"/>
      <c r="EE8" s="0" t="n"/>
      <c r="EF8" s="0" t="n"/>
      <c r="EG8" s="0" t="n"/>
      <c r="EH8" s="0" t="n"/>
      <c r="EI8" s="0" t="n"/>
      <c r="EJ8" s="0" t="n"/>
      <c r="EK8" s="0" t="n"/>
      <c r="EL8" s="0" t="n"/>
      <c r="EM8" s="0" t="n"/>
      <c r="EN8" s="0" t="n"/>
      <c r="EO8" s="0" t="n"/>
      <c r="EP8" s="0" t="n"/>
      <c r="EQ8" s="0" t="n"/>
      <c r="ER8" s="0" t="n"/>
      <c r="ES8" s="0" t="n"/>
      <c r="ET8" s="0" t="n"/>
      <c r="EU8" s="0" t="n"/>
      <c r="EV8" s="0" t="n"/>
      <c r="EW8" s="0" t="n"/>
      <c r="EX8" s="0" t="n"/>
      <c r="EY8" s="0" t="n"/>
      <c r="EZ8" s="0" t="n"/>
      <c r="FA8" s="0" t="n"/>
      <c r="FB8" s="0" t="n"/>
      <c r="FC8" s="0" t="n"/>
      <c r="FD8" s="0" t="n"/>
      <c r="FE8" s="0" t="n"/>
      <c r="FF8" s="0" t="n"/>
      <c r="FG8" s="0" t="n"/>
      <c r="FH8" s="0" t="n"/>
      <c r="FI8" s="0" t="n"/>
      <c r="FJ8" s="0" t="n"/>
      <c r="FK8" s="0" t="n"/>
      <c r="FL8" s="0" t="n"/>
      <c r="FM8" s="0" t="n"/>
      <c r="FN8" s="0" t="n"/>
      <c r="FO8" s="0" t="n"/>
      <c r="FP8" s="0" t="n"/>
      <c r="FQ8" s="0" t="n"/>
      <c r="FR8" s="0" t="n"/>
      <c r="FS8" s="0" t="n"/>
      <c r="FT8" s="0" t="n"/>
      <c r="FU8" s="0" t="n"/>
      <c r="FV8" s="0" t="n"/>
      <c r="FW8" s="0" t="n"/>
      <c r="FX8" s="0" t="n"/>
      <c r="FY8" s="0" t="n"/>
      <c r="FZ8" s="0" t="n"/>
      <c r="GA8" s="0" t="n"/>
      <c r="GB8" s="0" t="n"/>
      <c r="GC8" s="0" t="n"/>
      <c r="GD8" s="0" t="n"/>
      <c r="GE8" s="0" t="n"/>
      <c r="GF8" s="0" t="n"/>
      <c r="GG8" s="0" t="n"/>
      <c r="GH8" s="0" t="n"/>
      <c r="GI8" s="0" t="n"/>
      <c r="GJ8" s="0" t="n"/>
      <c r="GK8" s="0" t="n"/>
      <c r="GL8" s="0" t="n"/>
      <c r="GM8" s="0" t="n"/>
      <c r="GN8" s="0" t="n"/>
      <c r="GO8" s="0" t="n"/>
      <c r="GP8" s="0" t="n"/>
      <c r="GQ8" s="0" t="n"/>
      <c r="GR8" s="0" t="n"/>
      <c r="GS8" s="0" t="n"/>
      <c r="GT8" s="0" t="n"/>
      <c r="GU8" s="0" t="n"/>
      <c r="GV8" s="0" t="n"/>
      <c r="GW8" s="0" t="n"/>
      <c r="GX8" s="0" t="n"/>
      <c r="GY8" s="0" t="n"/>
      <c r="GZ8" s="0" t="n"/>
      <c r="HA8" s="0" t="n"/>
      <c r="HB8" s="0" t="n"/>
      <c r="HC8" s="0" t="n"/>
      <c r="HD8" s="0" t="n"/>
      <c r="HE8" s="0" t="n"/>
      <c r="HF8" s="0" t="n"/>
      <c r="HG8" s="0" t="n"/>
      <c r="HH8" s="0" t="n"/>
      <c r="HI8" s="0" t="n"/>
      <c r="HJ8" s="0" t="n"/>
      <c r="HK8" s="0" t="n"/>
      <c r="HL8" s="0" t="n"/>
      <c r="HM8" s="0" t="n"/>
      <c r="HN8" s="0" t="n"/>
      <c r="HO8" s="0" t="n"/>
      <c r="HP8" s="0" t="n"/>
      <c r="HQ8" s="0" t="n"/>
      <c r="HR8" s="0" t="n"/>
      <c r="HS8" s="0" t="n"/>
      <c r="HT8" s="0" t="n"/>
      <c r="HU8" s="0" t="n"/>
      <c r="HV8" s="0" t="n"/>
      <c r="HW8" s="0" t="n"/>
      <c r="HX8" s="0" t="n"/>
      <c r="HY8" s="0" t="n"/>
      <c r="HZ8" s="0" t="n"/>
      <c r="IA8" s="0" t="n"/>
      <c r="IB8" s="0" t="n"/>
      <c r="IC8" s="0" t="n"/>
      <c r="ID8" s="0" t="n"/>
      <c r="IE8" s="0" t="n"/>
      <c r="IF8" s="0" t="n"/>
      <c r="IG8" s="0" t="n"/>
      <c r="IH8" s="0" t="n"/>
      <c r="II8" s="0" t="n"/>
      <c r="IJ8" s="0" t="n"/>
      <c r="IK8" s="0" t="n"/>
      <c r="IL8" s="0" t="n"/>
      <c r="IM8" s="0" t="n"/>
      <c r="IN8" s="0" t="n"/>
      <c r="IO8" s="0" t="n"/>
      <c r="IP8" s="0" t="n"/>
      <c r="IQ8" s="0" t="n"/>
      <c r="IR8" s="0" t="n"/>
      <c r="IS8" s="0" t="n"/>
      <c r="IT8" s="0" t="n"/>
      <c r="IU8" s="0" t="n"/>
      <c r="IV8" s="0" t="n"/>
      <c r="IW8" s="0" t="n"/>
      <c r="IX8" s="0" t="n"/>
      <c r="IY8" s="0" t="n"/>
      <c r="IZ8" s="0" t="n"/>
      <c r="JA8" s="0" t="n"/>
      <c r="JB8" s="0" t="n"/>
      <c r="JC8" s="0" t="n"/>
      <c r="JD8" s="0" t="n"/>
      <c r="JE8" s="0" t="n"/>
      <c r="JF8" s="0" t="n"/>
      <c r="JG8" s="0" t="n"/>
      <c r="JH8" s="0" t="n"/>
      <c r="JI8" s="0" t="n"/>
      <c r="JJ8" s="0" t="n"/>
      <c r="JK8" s="0" t="n"/>
      <c r="JL8" s="0" t="n"/>
      <c r="JM8" s="0" t="n"/>
      <c r="JN8" s="0" t="n"/>
      <c r="JO8" s="0" t="n"/>
      <c r="JP8" s="0" t="n"/>
      <c r="JQ8" s="0" t="n"/>
      <c r="JR8" s="0" t="n"/>
      <c r="JS8" s="0" t="n"/>
      <c r="JT8" s="0" t="n"/>
      <c r="JU8" s="0" t="n"/>
      <c r="JV8" s="0" t="n"/>
      <c r="JW8" s="0" t="n"/>
      <c r="JX8" s="0" t="n"/>
      <c r="JY8" s="0" t="n"/>
      <c r="JZ8" s="0" t="n"/>
      <c r="KA8" s="0" t="n"/>
      <c r="KB8" s="0" t="n"/>
      <c r="KC8" s="0" t="n"/>
      <c r="KD8" s="0" t="n"/>
      <c r="KE8" s="0" t="n"/>
      <c r="KF8" s="0" t="n"/>
      <c r="KG8" s="0" t="n"/>
      <c r="KH8" s="0" t="n"/>
      <c r="KI8" s="0" t="n"/>
      <c r="KJ8" s="0" t="n"/>
      <c r="KK8" s="0" t="n"/>
      <c r="KL8" s="0" t="n"/>
      <c r="KM8" s="0" t="n"/>
      <c r="KN8" s="0" t="n"/>
      <c r="KO8" s="0" t="n"/>
      <c r="KP8" s="0" t="n"/>
      <c r="KQ8" s="0" t="n"/>
      <c r="KR8" s="0" t="n"/>
      <c r="KS8" s="0" t="n"/>
      <c r="KT8" s="0" t="n"/>
      <c r="KU8" s="0" t="n"/>
      <c r="KV8" s="0" t="n"/>
      <c r="KW8" s="0" t="n"/>
      <c r="KX8" s="0" t="n"/>
      <c r="KY8" s="0" t="n"/>
      <c r="KZ8" s="0" t="n"/>
      <c r="LA8" s="0" t="n"/>
      <c r="LB8" s="0" t="n"/>
      <c r="LC8" s="0" t="n"/>
      <c r="LD8" s="0" t="n"/>
      <c r="LE8" s="0" t="n"/>
      <c r="LF8" s="0" t="n"/>
      <c r="LG8" s="0" t="n"/>
      <c r="LH8" s="0" t="n"/>
      <c r="LI8" s="0" t="n"/>
      <c r="LJ8" s="0" t="n"/>
      <c r="LK8" s="0" t="n"/>
      <c r="LL8" s="0" t="n"/>
      <c r="LM8" s="0" t="n"/>
      <c r="LN8" s="0" t="n"/>
      <c r="LO8" s="0" t="n"/>
      <c r="LP8" s="0" t="n"/>
      <c r="LQ8" s="0" t="n"/>
      <c r="LR8" s="0" t="n"/>
      <c r="LS8" s="0" t="n"/>
      <c r="LT8" s="0" t="n"/>
      <c r="LU8" s="0" t="n"/>
      <c r="LV8" s="0" t="n"/>
      <c r="LW8" s="0" t="n"/>
      <c r="LX8" s="0" t="n"/>
      <c r="LY8" s="0" t="n"/>
      <c r="LZ8" s="0" t="n"/>
      <c r="MA8" s="0" t="n"/>
      <c r="MB8" s="0" t="n"/>
      <c r="MC8" s="0" t="n"/>
      <c r="MD8" s="0" t="n"/>
      <c r="ME8" s="0" t="n"/>
      <c r="MF8" s="0" t="n"/>
      <c r="MG8" s="0" t="n"/>
      <c r="MH8" s="0" t="n"/>
      <c r="MI8" s="0" t="n"/>
      <c r="MJ8" s="0" t="n"/>
      <c r="MK8" s="0" t="n"/>
      <c r="ML8" s="0" t="n"/>
      <c r="MM8" s="0" t="n"/>
      <c r="MN8" s="0" t="n"/>
      <c r="MO8" s="0" t="n"/>
      <c r="MP8" s="0" t="n"/>
      <c r="MQ8" s="0" t="n"/>
      <c r="MR8" s="0" t="n"/>
      <c r="MS8" s="0" t="n"/>
      <c r="MT8" s="0" t="n"/>
      <c r="MU8" s="0" t="n"/>
      <c r="MV8" s="0" t="n"/>
      <c r="MW8" s="0" t="n"/>
      <c r="MX8" s="0" t="n"/>
      <c r="MY8" s="0" t="n"/>
      <c r="MZ8" s="0" t="n"/>
      <c r="NA8" s="0" t="n"/>
      <c r="NB8" s="0" t="n"/>
      <c r="NC8" s="0" t="n"/>
      <c r="ND8" s="0" t="n"/>
      <c r="NE8" s="0" t="n"/>
      <c r="NF8" s="0" t="n"/>
      <c r="NG8" s="0" t="n"/>
      <c r="NH8" s="0" t="n"/>
      <c r="NI8" s="0" t="n"/>
      <c r="NJ8" s="0" t="n"/>
      <c r="NK8" s="0" t="n"/>
      <c r="NL8" s="0" t="n"/>
      <c r="NM8" s="0" t="n"/>
      <c r="NN8" s="0" t="n"/>
      <c r="NO8" s="0" t="n"/>
      <c r="NP8" s="0" t="n"/>
      <c r="NQ8" s="0" t="n"/>
      <c r="NR8" s="0" t="n"/>
      <c r="NS8" s="0" t="n"/>
      <c r="NT8" s="0" t="n"/>
      <c r="NU8" s="0" t="n"/>
      <c r="NV8" s="0" t="n"/>
      <c r="NW8" s="0" t="n"/>
      <c r="NX8" s="0" t="n"/>
      <c r="NY8" s="0" t="n"/>
      <c r="NZ8" s="0" t="n"/>
      <c r="OA8" s="0" t="n"/>
      <c r="OB8" s="0" t="n"/>
      <c r="OC8" s="0" t="n"/>
      <c r="OD8" s="0" t="n"/>
      <c r="OE8" s="0" t="n"/>
      <c r="OF8" s="0" t="n"/>
      <c r="OG8" s="0" t="n"/>
      <c r="OH8" s="0" t="n"/>
      <c r="OI8" s="0" t="n"/>
      <c r="OJ8" s="0" t="n"/>
      <c r="OK8" s="0" t="n"/>
      <c r="OL8" s="0" t="n"/>
      <c r="OM8" s="0" t="n"/>
      <c r="ON8" s="0" t="n"/>
      <c r="OO8" s="0" t="n"/>
      <c r="OP8" s="0" t="n"/>
      <c r="OQ8" s="0" t="n"/>
      <c r="OR8" s="0" t="n"/>
      <c r="OS8" s="0" t="n"/>
      <c r="OT8" s="0" t="n"/>
      <c r="OU8" s="0" t="n"/>
      <c r="OV8" s="0" t="n"/>
      <c r="OW8" s="0" t="n"/>
      <c r="OX8" s="0" t="n"/>
      <c r="OY8" s="0" t="n"/>
      <c r="OZ8" s="0" t="n"/>
      <c r="PA8" s="0" t="n"/>
      <c r="PB8" s="0" t="n"/>
      <c r="PC8" s="0" t="n"/>
      <c r="PD8" s="0" t="n"/>
      <c r="PE8" s="0" t="n"/>
      <c r="PF8" s="0" t="n"/>
      <c r="PG8" s="0" t="n"/>
      <c r="PH8" s="0" t="n"/>
      <c r="PI8" s="0" t="n"/>
      <c r="PJ8" s="0" t="n"/>
      <c r="PK8" s="0" t="n"/>
      <c r="PL8" s="0" t="n"/>
      <c r="PM8" s="0" t="n"/>
      <c r="PN8" s="0" t="n"/>
      <c r="PO8" s="0" t="n"/>
      <c r="PP8" s="0" t="n"/>
      <c r="PQ8" s="0" t="n"/>
      <c r="PR8" s="0" t="n"/>
      <c r="PS8" s="0" t="n"/>
      <c r="PT8" s="0" t="n"/>
      <c r="PU8" s="0" t="n"/>
      <c r="PV8" s="0" t="n"/>
      <c r="PW8" s="0" t="n"/>
      <c r="PX8" s="0" t="n"/>
      <c r="PY8" s="0" t="n"/>
      <c r="PZ8" s="0" t="n"/>
      <c r="QA8" s="0" t="n"/>
      <c r="QB8" s="0" t="n"/>
      <c r="QC8" s="0" t="n"/>
      <c r="QD8" s="0" t="n"/>
      <c r="QE8" s="0" t="n"/>
      <c r="QF8" s="0" t="n"/>
      <c r="QG8" s="0" t="n"/>
      <c r="QH8" s="0" t="n"/>
      <c r="QI8" s="0" t="n"/>
      <c r="QJ8" s="0" t="n"/>
      <c r="QK8" s="0" t="n"/>
      <c r="QL8" s="0" t="n"/>
      <c r="QM8" s="0" t="n"/>
      <c r="QN8" s="0" t="n"/>
      <c r="QO8" s="0" t="n"/>
      <c r="QP8" s="0" t="n"/>
      <c r="QQ8" s="0" t="n"/>
      <c r="QR8" s="0" t="n"/>
      <c r="QS8" s="0" t="n"/>
      <c r="QT8" s="0" t="n"/>
      <c r="QU8" s="0" t="n"/>
      <c r="QV8" s="0" t="n"/>
      <c r="QW8" s="0" t="n"/>
      <c r="QX8" s="0" t="n"/>
      <c r="QY8" s="0" t="n"/>
      <c r="QZ8" s="0" t="n"/>
      <c r="RA8" s="0" t="n"/>
      <c r="RB8" s="0" t="n"/>
      <c r="RC8" s="0" t="n"/>
      <c r="RD8" s="0" t="n"/>
      <c r="RE8" s="0" t="n"/>
      <c r="RF8" s="0" t="n"/>
      <c r="RG8" s="0" t="n"/>
      <c r="RH8" s="0" t="n"/>
      <c r="RI8" s="0" t="n"/>
      <c r="RJ8" s="0" t="n"/>
      <c r="RK8" s="0" t="n"/>
      <c r="RL8" s="0" t="n"/>
      <c r="RM8" s="0" t="n"/>
      <c r="RN8" s="0" t="n"/>
      <c r="RO8" s="0" t="n"/>
      <c r="RP8" s="0" t="n"/>
      <c r="RQ8" s="0" t="n"/>
      <c r="RR8" s="0" t="n"/>
      <c r="RS8" s="0" t="n"/>
      <c r="RT8" s="0" t="n"/>
      <c r="RU8" s="0" t="n"/>
      <c r="RV8" s="0" t="n"/>
      <c r="RW8" s="0" t="n"/>
      <c r="RX8" s="0" t="n"/>
      <c r="RY8" s="0" t="n"/>
      <c r="RZ8" s="0" t="n"/>
      <c r="SA8" s="0" t="n"/>
      <c r="SB8" s="0" t="n"/>
      <c r="SC8" s="0" t="n"/>
      <c r="SD8" s="0" t="n"/>
      <c r="SE8" s="0" t="n"/>
      <c r="SF8" s="0" t="n"/>
      <c r="SG8" s="0" t="n"/>
      <c r="SH8" s="0" t="n"/>
      <c r="SI8" s="0" t="n"/>
      <c r="SJ8" s="0" t="n"/>
      <c r="SK8" s="0" t="n"/>
      <c r="SL8" s="0" t="n"/>
      <c r="SM8" s="0" t="n"/>
      <c r="SN8" s="0" t="n"/>
      <c r="SO8" s="0" t="n"/>
      <c r="SP8" s="0" t="n"/>
      <c r="SQ8" s="0" t="n"/>
      <c r="SR8" s="0" t="n"/>
      <c r="SS8" s="0" t="n"/>
      <c r="ST8" s="0" t="n"/>
      <c r="SU8" s="0" t="n"/>
      <c r="SV8" s="0" t="n"/>
      <c r="SW8" s="0" t="n"/>
      <c r="SX8" s="0" t="n"/>
      <c r="SY8" s="0" t="n"/>
      <c r="SZ8" s="0" t="n"/>
      <c r="TA8" s="0" t="n"/>
      <c r="TB8" s="0" t="n"/>
      <c r="TC8" s="0" t="n"/>
      <c r="TD8" s="0" t="n"/>
      <c r="TE8" s="0" t="n"/>
      <c r="TF8" s="0" t="n"/>
      <c r="TG8" s="0" t="n"/>
      <c r="TH8" s="0" t="n"/>
      <c r="TI8" s="0" t="n"/>
      <c r="TJ8" s="0" t="n"/>
      <c r="TK8" s="0" t="n"/>
      <c r="TL8" s="0" t="n"/>
      <c r="TM8" s="0" t="n"/>
      <c r="TN8" s="0" t="n"/>
      <c r="TO8" s="0" t="n"/>
      <c r="TP8" s="0" t="n"/>
      <c r="TQ8" s="0" t="n"/>
      <c r="TR8" s="0" t="n"/>
      <c r="TS8" s="0" t="n"/>
      <c r="TT8" s="0" t="n"/>
      <c r="TU8" s="0" t="n"/>
      <c r="TV8" s="0" t="n"/>
      <c r="TW8" s="0" t="n"/>
      <c r="TX8" s="0" t="n"/>
      <c r="TY8" s="0" t="n"/>
      <c r="TZ8" s="0" t="n"/>
      <c r="UA8" s="0" t="n"/>
      <c r="UB8" s="0" t="n"/>
      <c r="UC8" s="0" t="n"/>
      <c r="UD8" s="0" t="n"/>
      <c r="UE8" s="0" t="n"/>
      <c r="UF8" s="0" t="n"/>
      <c r="UG8" s="0" t="n"/>
      <c r="UH8" s="0" t="n"/>
      <c r="UI8" s="0" t="n"/>
      <c r="UJ8" s="0" t="n"/>
      <c r="UK8" s="0" t="n"/>
      <c r="UL8" s="0" t="n"/>
      <c r="UM8" s="0" t="n"/>
      <c r="UN8" s="0" t="n"/>
      <c r="UO8" s="0" t="n"/>
      <c r="UP8" s="0" t="n"/>
      <c r="UQ8" s="0" t="n"/>
      <c r="UR8" s="0" t="n"/>
      <c r="US8" s="0" t="n"/>
      <c r="UT8" s="0" t="n"/>
      <c r="UU8" s="0" t="n"/>
      <c r="UV8" s="0" t="n"/>
      <c r="UW8" s="0" t="n"/>
      <c r="UX8" s="0" t="n"/>
      <c r="UY8" s="0" t="n"/>
      <c r="UZ8" s="0" t="n"/>
      <c r="VA8" s="0" t="n"/>
      <c r="VB8" s="0" t="n"/>
      <c r="VC8" s="0" t="n"/>
      <c r="VD8" s="0" t="n"/>
      <c r="VE8" s="0" t="n"/>
      <c r="VF8" s="0" t="n"/>
      <c r="VG8" s="0" t="n"/>
      <c r="VH8" s="0" t="n"/>
      <c r="VI8" s="0" t="n"/>
      <c r="VJ8" s="0" t="n"/>
      <c r="VK8" s="0" t="n"/>
      <c r="VL8" s="0" t="n"/>
      <c r="VM8" s="0" t="n"/>
      <c r="VN8" s="0" t="n"/>
      <c r="VO8" s="0" t="n"/>
      <c r="VP8" s="0" t="n"/>
      <c r="VQ8" s="0" t="n"/>
      <c r="VR8" s="0" t="n"/>
      <c r="VS8" s="0" t="n"/>
      <c r="VT8" s="0" t="n"/>
      <c r="VU8" s="0" t="n"/>
      <c r="VV8" s="0" t="n"/>
      <c r="VW8" s="0" t="n"/>
      <c r="VX8" s="0" t="n"/>
      <c r="VY8" s="0" t="n"/>
      <c r="VZ8" s="0" t="n"/>
      <c r="WA8" s="0" t="n"/>
      <c r="WB8" s="0" t="n"/>
      <c r="WC8" s="0" t="n"/>
      <c r="WD8" s="0" t="n"/>
      <c r="WE8" s="0" t="n"/>
      <c r="WF8" s="0" t="n"/>
      <c r="WG8" s="0" t="n"/>
      <c r="WH8" s="0" t="n"/>
      <c r="WI8" s="0" t="n"/>
      <c r="WJ8" s="0" t="n"/>
      <c r="WK8" s="0" t="n"/>
      <c r="WL8" s="0" t="n"/>
      <c r="WM8" s="0" t="n"/>
      <c r="WN8" s="0" t="n"/>
      <c r="WO8" s="0" t="n"/>
      <c r="WP8" s="0" t="n"/>
      <c r="WQ8" s="0" t="n"/>
      <c r="WR8" s="0" t="n"/>
      <c r="WS8" s="0" t="n"/>
      <c r="WT8" s="0" t="n"/>
      <c r="WU8" s="0" t="n"/>
      <c r="WV8" s="0" t="n"/>
      <c r="WW8" s="0" t="n"/>
      <c r="WX8" s="0" t="n"/>
      <c r="WY8" s="0" t="n"/>
      <c r="WZ8" s="0" t="n"/>
      <c r="XA8" s="0" t="n"/>
      <c r="XB8" s="0" t="n"/>
      <c r="XC8" s="0" t="n"/>
      <c r="XD8" s="0" t="n"/>
      <c r="XE8" s="0" t="n"/>
      <c r="XF8" s="0" t="n"/>
      <c r="XG8" s="0" t="n"/>
      <c r="XH8" s="0" t="n"/>
      <c r="XI8" s="0" t="n"/>
      <c r="XJ8" s="0" t="n"/>
      <c r="XK8" s="0" t="n"/>
      <c r="XL8" s="0" t="n"/>
      <c r="XM8" s="0" t="n"/>
      <c r="XN8" s="0" t="n"/>
      <c r="XO8" s="0" t="n"/>
      <c r="XP8" s="0" t="n"/>
      <c r="XQ8" s="0" t="n"/>
      <c r="XR8" s="0" t="n"/>
      <c r="XS8" s="0" t="n"/>
      <c r="XT8" s="0" t="n"/>
      <c r="XU8" s="0" t="n"/>
      <c r="XV8" s="0" t="n"/>
      <c r="XW8" s="0" t="n"/>
      <c r="XX8" s="0" t="n"/>
      <c r="XY8" s="0" t="n"/>
      <c r="XZ8" s="0" t="n"/>
      <c r="YA8" s="0" t="n"/>
      <c r="YB8" s="0" t="n"/>
      <c r="YC8" s="0" t="n"/>
      <c r="YD8" s="0" t="n"/>
      <c r="YE8" s="0" t="n"/>
      <c r="YF8" s="0" t="n"/>
      <c r="YG8" s="0" t="n"/>
      <c r="YH8" s="0" t="n"/>
      <c r="YI8" s="0" t="n"/>
      <c r="YJ8" s="0" t="n"/>
      <c r="YK8" s="0" t="n"/>
      <c r="YL8" s="0" t="n"/>
      <c r="YM8" s="0" t="n"/>
      <c r="YN8" s="0" t="n"/>
      <c r="YO8" s="0" t="n"/>
      <c r="YP8" s="0" t="n"/>
      <c r="YQ8" s="0" t="n"/>
      <c r="YR8" s="0" t="n"/>
      <c r="YS8" s="0" t="n"/>
      <c r="YT8" s="0" t="n"/>
      <c r="YU8" s="0" t="n"/>
      <c r="YV8" s="0" t="n"/>
      <c r="YW8" s="0" t="n"/>
      <c r="YX8" s="0" t="n"/>
      <c r="YY8" s="0" t="n"/>
      <c r="YZ8" s="0" t="n"/>
      <c r="ZA8" s="0" t="n"/>
      <c r="ZB8" s="0" t="n"/>
      <c r="ZC8" s="0" t="n"/>
      <c r="ZD8" s="0" t="n"/>
      <c r="ZE8" s="0" t="n"/>
      <c r="ZF8" s="0" t="n"/>
      <c r="ZG8" s="0" t="n"/>
      <c r="ZH8" s="0" t="n"/>
      <c r="ZI8" s="0" t="n"/>
      <c r="ZJ8" s="0" t="n"/>
      <c r="ZK8" s="0" t="n"/>
      <c r="ZL8" s="0" t="n"/>
      <c r="ZM8" s="0" t="n"/>
      <c r="ZN8" s="0" t="n"/>
      <c r="ZO8" s="0" t="n"/>
      <c r="ZP8" s="0" t="n"/>
      <c r="ZQ8" s="0" t="n"/>
      <c r="ZR8" s="0" t="n"/>
      <c r="ZS8" s="0" t="n"/>
      <c r="ZT8" s="0" t="n"/>
      <c r="ZU8" s="0" t="n"/>
      <c r="ZV8" s="0" t="n"/>
      <c r="ZW8" s="0" t="n"/>
      <c r="ZX8" s="0" t="n"/>
      <c r="ZY8" s="0" t="n"/>
      <c r="ZZ8" s="0" t="n"/>
      <c r="AAA8" s="0" t="n"/>
      <c r="AAB8" s="0" t="n"/>
      <c r="AAC8" s="0" t="n"/>
      <c r="AAD8" s="0" t="n"/>
      <c r="AAE8" s="0" t="n"/>
      <c r="AAF8" s="0" t="n"/>
      <c r="AAG8" s="0" t="n"/>
      <c r="AAH8" s="0" t="n"/>
      <c r="AAI8" s="0" t="n"/>
      <c r="AAJ8" s="0" t="n"/>
      <c r="AAK8" s="0" t="n"/>
      <c r="AAL8" s="0" t="n"/>
      <c r="AAM8" s="0" t="n"/>
      <c r="AAN8" s="0" t="n"/>
      <c r="AAO8" s="0" t="n"/>
      <c r="AAP8" s="0" t="n"/>
      <c r="AAQ8" s="0" t="n"/>
      <c r="AAR8" s="0" t="n"/>
      <c r="AAS8" s="0" t="n"/>
      <c r="AAT8" s="0" t="n"/>
      <c r="AAU8" s="0" t="n"/>
      <c r="AAV8" s="0" t="n"/>
      <c r="AAW8" s="0" t="n"/>
      <c r="AAX8" s="0" t="n"/>
      <c r="AAY8" s="0" t="n"/>
      <c r="AAZ8" s="0" t="n"/>
      <c r="ABA8" s="0" t="n"/>
      <c r="ABB8" s="0" t="n"/>
      <c r="ABC8" s="0" t="n"/>
      <c r="ABD8" s="0" t="n"/>
      <c r="ABE8" s="0" t="n"/>
      <c r="ABF8" s="0" t="n"/>
      <c r="ABG8" s="0" t="n"/>
      <c r="ABH8" s="0" t="n"/>
      <c r="ABI8" s="0" t="n"/>
      <c r="ABJ8" s="0" t="n"/>
      <c r="ABK8" s="0" t="n"/>
      <c r="ABL8" s="0" t="n"/>
      <c r="ABM8" s="0" t="n"/>
      <c r="ABN8" s="0" t="n"/>
      <c r="ABO8" s="0" t="n"/>
      <c r="ABP8" s="0" t="n"/>
      <c r="ABQ8" s="0" t="n"/>
      <c r="ABR8" s="0" t="n"/>
      <c r="ABS8" s="0" t="n"/>
      <c r="ABT8" s="0" t="n"/>
      <c r="ABU8" s="0" t="n"/>
      <c r="ABV8" s="0" t="n"/>
      <c r="ABW8" s="0" t="n"/>
      <c r="ABX8" s="0" t="n"/>
      <c r="ABY8" s="0" t="n"/>
      <c r="ABZ8" s="0" t="n"/>
      <c r="ACA8" s="0" t="n"/>
      <c r="ACB8" s="0" t="n"/>
      <c r="ACC8" s="0" t="n"/>
      <c r="ACD8" s="0" t="n"/>
      <c r="ACE8" s="0" t="n"/>
      <c r="ACF8" s="0" t="n"/>
      <c r="ACG8" s="0" t="n"/>
      <c r="ACH8" s="0" t="n"/>
      <c r="ACI8" s="0" t="n"/>
      <c r="ACJ8" s="0" t="n"/>
      <c r="ACK8" s="0" t="n"/>
      <c r="ACL8" s="0" t="n"/>
      <c r="ACM8" s="0" t="n"/>
      <c r="ACN8" s="0" t="n"/>
      <c r="ACO8" s="0" t="n"/>
      <c r="ACP8" s="0" t="n"/>
      <c r="ACQ8" s="0" t="n"/>
      <c r="ACR8" s="0" t="n"/>
      <c r="ACS8" s="0" t="n"/>
      <c r="ACT8" s="0" t="n"/>
      <c r="ACU8" s="0" t="n"/>
      <c r="ACV8" s="0" t="n"/>
      <c r="ACW8" s="0" t="n"/>
      <c r="ACX8" s="0" t="n"/>
      <c r="ACY8" s="0" t="n"/>
      <c r="ACZ8" s="0" t="n"/>
      <c r="ADA8" s="0" t="n"/>
      <c r="ADB8" s="0" t="n"/>
      <c r="ADC8" s="0" t="n"/>
      <c r="ADD8" s="0" t="n"/>
      <c r="ADE8" s="0" t="n"/>
      <c r="ADF8" s="0" t="n"/>
      <c r="ADG8" s="0" t="n"/>
      <c r="ADH8" s="0" t="n"/>
      <c r="ADI8" s="0" t="n"/>
      <c r="ADJ8" s="0" t="n"/>
      <c r="ADK8" s="0" t="n"/>
      <c r="ADL8" s="0" t="n"/>
      <c r="ADM8" s="0" t="n"/>
      <c r="ADN8" s="0" t="n"/>
      <c r="ADO8" s="0" t="n"/>
      <c r="ADP8" s="0" t="n"/>
      <c r="ADQ8" s="0" t="n"/>
      <c r="ADR8" s="0" t="n"/>
      <c r="ADS8" s="0" t="n"/>
      <c r="ADT8" s="0" t="n"/>
      <c r="ADU8" s="0" t="n"/>
      <c r="ADV8" s="0" t="n"/>
      <c r="ADW8" s="0" t="n"/>
      <c r="ADX8" s="0" t="n"/>
      <c r="ADY8" s="0" t="n"/>
      <c r="ADZ8" s="0" t="n"/>
      <c r="AEA8" s="0" t="n"/>
      <c r="AEB8" s="0" t="n"/>
      <c r="AEC8" s="0" t="n"/>
      <c r="AED8" s="0" t="n"/>
      <c r="AEE8" s="0" t="n"/>
      <c r="AEF8" s="0" t="n"/>
      <c r="AEG8" s="0" t="n"/>
      <c r="AEH8" s="0" t="n"/>
      <c r="AEI8" s="0" t="n"/>
      <c r="AEJ8" s="0" t="n"/>
      <c r="AEK8" s="0" t="n"/>
      <c r="AEL8" s="0" t="n"/>
      <c r="AEM8" s="0" t="n"/>
      <c r="AEN8" s="0" t="n"/>
      <c r="AEO8" s="0" t="n"/>
      <c r="AEP8" s="0" t="n"/>
      <c r="AEQ8" s="0" t="n"/>
      <c r="AER8" s="0" t="n"/>
      <c r="AES8" s="0" t="n"/>
      <c r="AET8" s="0" t="n"/>
      <c r="AEU8" s="0" t="n"/>
      <c r="AEV8" s="0" t="n"/>
      <c r="AEW8" s="0" t="n"/>
      <c r="AEX8" s="0" t="n"/>
      <c r="AEY8" s="0" t="n"/>
      <c r="AEZ8" s="0" t="n"/>
      <c r="AFA8" s="0" t="n"/>
      <c r="AFB8" s="0" t="n"/>
      <c r="AFC8" s="0" t="n"/>
      <c r="AFD8" s="0" t="n"/>
      <c r="AFE8" s="0" t="n"/>
      <c r="AFF8" s="0" t="n"/>
      <c r="AFG8" s="0" t="n"/>
      <c r="AFH8" s="0" t="n"/>
      <c r="AFI8" s="0" t="n"/>
      <c r="AFJ8" s="0" t="n"/>
      <c r="AFK8" s="0" t="n"/>
      <c r="AFL8" s="0" t="n"/>
      <c r="AFM8" s="0" t="n"/>
      <c r="AFN8" s="0" t="n"/>
      <c r="AFO8" s="0" t="n"/>
      <c r="AFP8" s="0" t="n"/>
      <c r="AFQ8" s="0" t="n"/>
      <c r="AFR8" s="0" t="n"/>
      <c r="AFS8" s="0" t="n"/>
      <c r="AFT8" s="0" t="n"/>
      <c r="AFU8" s="0" t="n"/>
      <c r="AFV8" s="0" t="n"/>
      <c r="AFW8" s="0" t="n"/>
      <c r="AFX8" s="0" t="n"/>
      <c r="AFY8" s="0" t="n"/>
      <c r="AFZ8" s="0" t="n"/>
      <c r="AGA8" s="0" t="n"/>
      <c r="AGB8" s="0" t="n"/>
      <c r="AGC8" s="0" t="n"/>
      <c r="AGD8" s="0" t="n"/>
      <c r="AGE8" s="0" t="n"/>
      <c r="AGF8" s="0" t="n"/>
      <c r="AGG8" s="0" t="n"/>
      <c r="AGH8" s="0" t="n"/>
      <c r="AGI8" s="0" t="n"/>
      <c r="AGJ8" s="0" t="n"/>
      <c r="AGK8" s="0" t="n"/>
      <c r="AGL8" s="0" t="n"/>
      <c r="AGM8" s="0" t="n"/>
      <c r="AGN8" s="0" t="n"/>
      <c r="AGO8" s="0" t="n"/>
      <c r="AGP8" s="0" t="n"/>
      <c r="AGQ8" s="0" t="n"/>
      <c r="AGR8" s="0" t="n"/>
      <c r="AGS8" s="0" t="n"/>
      <c r="AGT8" s="0" t="n"/>
      <c r="AGU8" s="0" t="n"/>
      <c r="AGV8" s="0" t="n"/>
      <c r="AGW8" s="0" t="n"/>
      <c r="AGX8" s="0" t="n"/>
      <c r="AGY8" s="0" t="n"/>
      <c r="AGZ8" s="0" t="n"/>
      <c r="AHA8" s="0" t="n"/>
      <c r="AHB8" s="0" t="n"/>
      <c r="AHC8" s="0" t="n"/>
      <c r="AHD8" s="0" t="n"/>
      <c r="AHE8" s="0" t="n"/>
      <c r="AHF8" s="0" t="n"/>
      <c r="AHG8" s="0" t="n"/>
      <c r="AHH8" s="0" t="n"/>
      <c r="AHI8" s="0" t="n"/>
      <c r="AHJ8" s="0" t="n"/>
      <c r="AHK8" s="0" t="n"/>
      <c r="AHL8" s="0" t="n"/>
      <c r="AHM8" s="0" t="n"/>
      <c r="AHN8" s="0" t="n"/>
      <c r="AHO8" s="0" t="n"/>
      <c r="AHP8" s="0" t="n"/>
      <c r="AHQ8" s="0" t="n"/>
      <c r="AHR8" s="0" t="n"/>
      <c r="AHS8" s="0" t="n"/>
      <c r="AHT8" s="0" t="n"/>
      <c r="AHU8" s="0" t="n"/>
      <c r="AHV8" s="0" t="n"/>
      <c r="AHW8" s="0" t="n"/>
      <c r="AHX8" s="0" t="n"/>
      <c r="AHY8" s="0" t="n"/>
      <c r="AHZ8" s="0" t="n"/>
      <c r="AIA8" s="0" t="n"/>
      <c r="AIB8" s="0" t="n"/>
      <c r="AIC8" s="0" t="n"/>
      <c r="AID8" s="0" t="n"/>
      <c r="AIE8" s="0" t="n"/>
      <c r="AIF8" s="0" t="n"/>
      <c r="AIG8" s="0" t="n"/>
      <c r="AIH8" s="0" t="n"/>
      <c r="AII8" s="0" t="n"/>
      <c r="AIJ8" s="0" t="n"/>
      <c r="AIK8" s="0" t="n"/>
      <c r="AIL8" s="0" t="n"/>
      <c r="AIM8" s="0" t="n"/>
      <c r="AIN8" s="0" t="n"/>
      <c r="AIO8" s="0" t="n"/>
      <c r="AIP8" s="0" t="n"/>
      <c r="AIQ8" s="0" t="n"/>
      <c r="AIR8" s="0" t="n"/>
      <c r="AIS8" s="0" t="n"/>
      <c r="AIT8" s="0" t="n"/>
      <c r="AIU8" s="0" t="n"/>
      <c r="AIV8" s="0" t="n"/>
      <c r="AIW8" s="0" t="n"/>
      <c r="AIX8" s="0" t="n"/>
      <c r="AIY8" s="0" t="n"/>
      <c r="AIZ8" s="0" t="n"/>
      <c r="AJA8" s="0" t="n"/>
      <c r="AJB8" s="0" t="n"/>
      <c r="AJC8" s="0" t="n"/>
      <c r="AJD8" s="0" t="n"/>
      <c r="AJE8" s="0" t="n"/>
      <c r="AJF8" s="0" t="n"/>
      <c r="AJG8" s="0" t="n"/>
      <c r="AJH8" s="0" t="n"/>
      <c r="AJI8" s="0" t="n"/>
      <c r="AJJ8" s="0" t="n"/>
      <c r="AJK8" s="0" t="n"/>
      <c r="AJL8" s="0" t="n"/>
      <c r="AJM8" s="0" t="n"/>
      <c r="AJN8" s="0" t="n"/>
      <c r="AJO8" s="0" t="n"/>
      <c r="AJP8" s="0" t="n"/>
      <c r="AJQ8" s="0" t="n"/>
      <c r="AJR8" s="0" t="n"/>
      <c r="AJS8" s="0" t="n"/>
      <c r="AJT8" s="0" t="n"/>
      <c r="AJU8" s="0" t="n"/>
      <c r="AJV8" s="0" t="n"/>
      <c r="AJW8" s="0" t="n"/>
      <c r="AJX8" s="0" t="n"/>
      <c r="AJY8" s="0" t="n"/>
      <c r="AJZ8" s="0" t="n"/>
      <c r="AKA8" s="0" t="n"/>
      <c r="AKB8" s="0" t="n"/>
      <c r="AKC8" s="0" t="n"/>
      <c r="AKD8" s="0" t="n"/>
      <c r="AKE8" s="0" t="n"/>
      <c r="AKF8" s="0" t="n"/>
      <c r="AKG8" s="0" t="n"/>
      <c r="AKH8" s="0" t="n"/>
      <c r="AKI8" s="0" t="n"/>
      <c r="AKJ8" s="0" t="n"/>
      <c r="AKK8" s="0" t="n"/>
      <c r="AKL8" s="0" t="n"/>
      <c r="AKM8" s="0" t="n"/>
      <c r="AKN8" s="0" t="n"/>
      <c r="AKO8" s="0" t="n"/>
      <c r="AKP8" s="0" t="n"/>
      <c r="AKQ8" s="0" t="n"/>
      <c r="AKR8" s="0" t="n"/>
      <c r="AKS8" s="0" t="n"/>
      <c r="AKT8" s="0" t="n"/>
      <c r="AKU8" s="0" t="n"/>
      <c r="AKV8" s="0" t="n"/>
      <c r="AKW8" s="0" t="n"/>
      <c r="AKX8" s="0" t="n"/>
      <c r="AKY8" s="0" t="n"/>
      <c r="AKZ8" s="0" t="n"/>
      <c r="ALA8" s="0" t="n"/>
      <c r="ALB8" s="0" t="n"/>
      <c r="ALC8" s="0" t="n"/>
      <c r="ALD8" s="0" t="n"/>
      <c r="ALE8" s="0" t="n"/>
      <c r="ALF8" s="0" t="n"/>
      <c r="ALG8" s="0" t="n"/>
      <c r="ALH8" s="0" t="n"/>
      <c r="ALI8" s="0" t="n"/>
      <c r="ALJ8" s="0" t="n"/>
      <c r="ALK8" s="0" t="n"/>
      <c r="ALL8" s="0" t="n"/>
      <c r="ALM8" s="0" t="n"/>
      <c r="ALN8" s="0" t="n"/>
      <c r="ALO8" s="0" t="n"/>
      <c r="ALP8" s="0" t="n"/>
      <c r="ALQ8" s="0" t="n"/>
      <c r="ALR8" s="0" t="n"/>
      <c r="ALS8" s="0" t="n"/>
      <c r="ALT8" s="0" t="n"/>
      <c r="ALU8" s="0" t="n"/>
      <c r="ALV8" s="0" t="n"/>
      <c r="ALW8" s="0" t="n"/>
      <c r="ALX8" s="0" t="n"/>
      <c r="ALY8" s="0" t="n"/>
      <c r="ALZ8" s="0" t="n"/>
      <c r="AMA8" s="0" t="n"/>
      <c r="AMB8" s="0" t="n"/>
      <c r="AMC8" s="0" t="n"/>
      <c r="AMD8" s="0" t="n"/>
      <c r="AME8" s="0" t="n"/>
      <c r="AMF8" s="0" t="n"/>
      <c r="AMG8" s="0" t="n"/>
      <c r="AMH8" s="0" t="n"/>
      <c r="AMI8" s="0" t="n"/>
      <c r="AMJ8" s="0" t="n"/>
      <c r="AMK8" s="0" t="n"/>
    </row>
    <row outlineLevel="0" r="9">
      <c r="A9" s="81" t="s">
        <v>465</v>
      </c>
      <c r="B9" s="165" t="n">
        <v>85.29</v>
      </c>
      <c r="C9" s="165" t="n">
        <v>190.4</v>
      </c>
      <c r="D9" s="165" t="n">
        <v>136.15</v>
      </c>
      <c r="E9" s="165" t="n">
        <v>411.84</v>
      </c>
      <c r="K9" s="0" t="n"/>
      <c r="L9" s="0" t="n"/>
      <c r="M9" s="0" t="n"/>
      <c r="N9" s="0" t="n"/>
      <c r="O9" s="0" t="n"/>
      <c r="P9" s="0" t="n"/>
      <c r="Q9" s="0" t="n"/>
      <c r="R9" s="0" t="n"/>
      <c r="S9" s="0" t="n"/>
      <c r="T9" s="0" t="n"/>
      <c r="U9" s="0" t="n"/>
      <c r="V9" s="0" t="n"/>
      <c r="W9" s="0" t="n"/>
      <c r="X9" s="0" t="n"/>
      <c r="Y9" s="0" t="n"/>
      <c r="Z9" s="0" t="n"/>
      <c r="AA9" s="0" t="n"/>
      <c r="AB9" s="0" t="n"/>
      <c r="AC9" s="0" t="n"/>
      <c r="AD9" s="0" t="n"/>
      <c r="AE9" s="0" t="n"/>
      <c r="AF9" s="0" t="n"/>
      <c r="AG9" s="0" t="n"/>
      <c r="AH9" s="0" t="n"/>
      <c r="AI9" s="0" t="n"/>
      <c r="AJ9" s="0" t="n"/>
      <c r="AK9" s="0" t="n"/>
      <c r="AL9" s="0" t="n"/>
      <c r="AM9" s="0" t="n"/>
      <c r="AN9" s="0" t="n"/>
      <c r="AO9" s="0" t="n"/>
      <c r="AP9" s="0" t="n"/>
      <c r="AQ9" s="0" t="n"/>
      <c r="AR9" s="0" t="n"/>
      <c r="AS9" s="0" t="n"/>
      <c r="AT9" s="0" t="n"/>
      <c r="AU9" s="0" t="n"/>
      <c r="AV9" s="0" t="n"/>
      <c r="AW9" s="0" t="n"/>
      <c r="AX9" s="0" t="n"/>
      <c r="AY9" s="0" t="n"/>
      <c r="AZ9" s="0" t="n"/>
      <c r="BA9" s="0" t="n"/>
      <c r="BB9" s="0" t="n"/>
      <c r="BC9" s="0" t="n"/>
      <c r="BD9" s="0" t="n"/>
      <c r="BE9" s="0" t="n"/>
      <c r="BF9" s="0" t="n"/>
      <c r="BG9" s="0" t="n"/>
      <c r="BH9" s="0" t="n"/>
      <c r="BI9" s="0" t="n"/>
      <c r="BJ9" s="0" t="n"/>
      <c r="BK9" s="0" t="n"/>
      <c r="BL9" s="0" t="n"/>
      <c r="BM9" s="0" t="n"/>
      <c r="BN9" s="0" t="n"/>
      <c r="BO9" s="0" t="n"/>
      <c r="BP9" s="0" t="n"/>
      <c r="BQ9" s="0" t="n"/>
      <c r="BR9" s="0" t="n"/>
      <c r="BS9" s="0" t="n"/>
      <c r="BT9" s="0" t="n"/>
      <c r="BU9" s="0" t="n"/>
      <c r="BV9" s="0" t="n"/>
      <c r="BW9" s="0" t="n"/>
      <c r="BX9" s="0" t="n"/>
      <c r="BY9" s="0" t="n"/>
      <c r="BZ9" s="0" t="n"/>
      <c r="CA9" s="0" t="n"/>
      <c r="CB9" s="0" t="n"/>
      <c r="CC9" s="0" t="n"/>
      <c r="CD9" s="0" t="n"/>
      <c r="CE9" s="0" t="n"/>
      <c r="CF9" s="0" t="n"/>
      <c r="CG9" s="0" t="n"/>
      <c r="CH9" s="0" t="n"/>
      <c r="CI9" s="0" t="n"/>
      <c r="CJ9" s="0" t="n"/>
      <c r="CK9" s="0" t="n"/>
      <c r="CL9" s="0" t="n"/>
      <c r="CM9" s="0" t="n"/>
      <c r="CN9" s="0" t="n"/>
      <c r="CO9" s="0" t="n"/>
      <c r="CP9" s="0" t="n"/>
      <c r="CQ9" s="0" t="n"/>
      <c r="CR9" s="0" t="n"/>
      <c r="CS9" s="0" t="n"/>
      <c r="CT9" s="0" t="n"/>
      <c r="CU9" s="0" t="n"/>
      <c r="CV9" s="0" t="n"/>
      <c r="CW9" s="0" t="n"/>
      <c r="CX9" s="0" t="n"/>
      <c r="CY9" s="0" t="n"/>
      <c r="CZ9" s="0" t="n"/>
      <c r="DA9" s="0" t="n"/>
      <c r="DB9" s="0" t="n"/>
      <c r="DC9" s="0" t="n"/>
      <c r="DD9" s="0" t="n"/>
      <c r="DE9" s="0" t="n"/>
      <c r="DF9" s="0" t="n"/>
      <c r="DG9" s="0" t="n"/>
      <c r="DH9" s="0" t="n"/>
      <c r="DI9" s="0" t="n"/>
      <c r="DJ9" s="0" t="n"/>
      <c r="DK9" s="0" t="n"/>
      <c r="DL9" s="0" t="n"/>
      <c r="DM9" s="0" t="n"/>
      <c r="DN9" s="0" t="n"/>
      <c r="DO9" s="0" t="n"/>
      <c r="DP9" s="0" t="n"/>
      <c r="DQ9" s="0" t="n"/>
      <c r="DR9" s="0" t="n"/>
      <c r="DS9" s="0" t="n"/>
      <c r="DT9" s="0" t="n"/>
      <c r="DU9" s="0" t="n"/>
      <c r="DV9" s="0" t="n"/>
      <c r="DW9" s="0" t="n"/>
      <c r="DX9" s="0" t="n"/>
      <c r="DY9" s="0" t="n"/>
      <c r="DZ9" s="0" t="n"/>
      <c r="EA9" s="0" t="n"/>
      <c r="EB9" s="0" t="n"/>
      <c r="EC9" s="0" t="n"/>
      <c r="ED9" s="0" t="n"/>
      <c r="EE9" s="0" t="n"/>
      <c r="EF9" s="0" t="n"/>
      <c r="EG9" s="0" t="n"/>
      <c r="EH9" s="0" t="n"/>
      <c r="EI9" s="0" t="n"/>
      <c r="EJ9" s="0" t="n"/>
      <c r="EK9" s="0" t="n"/>
      <c r="EL9" s="0" t="n"/>
      <c r="EM9" s="0" t="n"/>
      <c r="EN9" s="0" t="n"/>
      <c r="EO9" s="0" t="n"/>
      <c r="EP9" s="0" t="n"/>
      <c r="EQ9" s="0" t="n"/>
      <c r="ER9" s="0" t="n"/>
      <c r="ES9" s="0" t="n"/>
      <c r="ET9" s="0" t="n"/>
      <c r="EU9" s="0" t="n"/>
      <c r="EV9" s="0" t="n"/>
      <c r="EW9" s="0" t="n"/>
      <c r="EX9" s="0" t="n"/>
      <c r="EY9" s="0" t="n"/>
      <c r="EZ9" s="0" t="n"/>
      <c r="FA9" s="0" t="n"/>
      <c r="FB9" s="0" t="n"/>
      <c r="FC9" s="0" t="n"/>
      <c r="FD9" s="0" t="n"/>
      <c r="FE9" s="0" t="n"/>
      <c r="FF9" s="0" t="n"/>
      <c r="FG9" s="0" t="n"/>
      <c r="FH9" s="0" t="n"/>
      <c r="FI9" s="0" t="n"/>
      <c r="FJ9" s="0" t="n"/>
      <c r="FK9" s="0" t="n"/>
      <c r="FL9" s="0" t="n"/>
      <c r="FM9" s="0" t="n"/>
      <c r="FN9" s="0" t="n"/>
      <c r="FO9" s="0" t="n"/>
      <c r="FP9" s="0" t="n"/>
      <c r="FQ9" s="0" t="n"/>
      <c r="FR9" s="0" t="n"/>
      <c r="FS9" s="0" t="n"/>
      <c r="FT9" s="0" t="n"/>
      <c r="FU9" s="0" t="n"/>
      <c r="FV9" s="0" t="n"/>
      <c r="FW9" s="0" t="n"/>
      <c r="FX9" s="0" t="n"/>
      <c r="FY9" s="0" t="n"/>
      <c r="FZ9" s="0" t="n"/>
      <c r="GA9" s="0" t="n"/>
      <c r="GB9" s="0" t="n"/>
      <c r="GC9" s="0" t="n"/>
      <c r="GD9" s="0" t="n"/>
      <c r="GE9" s="0" t="n"/>
      <c r="GF9" s="0" t="n"/>
      <c r="GG9" s="0" t="n"/>
      <c r="GH9" s="0" t="n"/>
      <c r="GI9" s="0" t="n"/>
      <c r="GJ9" s="0" t="n"/>
      <c r="GK9" s="0" t="n"/>
      <c r="GL9" s="0" t="n"/>
      <c r="GM9" s="0" t="n"/>
      <c r="GN9" s="0" t="n"/>
      <c r="GO9" s="0" t="n"/>
      <c r="GP9" s="0" t="n"/>
      <c r="GQ9" s="0" t="n"/>
      <c r="GR9" s="0" t="n"/>
      <c r="GS9" s="0" t="n"/>
      <c r="GT9" s="0" t="n"/>
      <c r="GU9" s="0" t="n"/>
      <c r="GV9" s="0" t="n"/>
      <c r="GW9" s="0" t="n"/>
      <c r="GX9" s="0" t="n"/>
      <c r="GY9" s="0" t="n"/>
      <c r="GZ9" s="0" t="n"/>
      <c r="HA9" s="0" t="n"/>
      <c r="HB9" s="0" t="n"/>
      <c r="HC9" s="0" t="n"/>
      <c r="HD9" s="0" t="n"/>
      <c r="HE9" s="0" t="n"/>
      <c r="HF9" s="0" t="n"/>
      <c r="HG9" s="0" t="n"/>
      <c r="HH9" s="0" t="n"/>
      <c r="HI9" s="0" t="n"/>
      <c r="HJ9" s="0" t="n"/>
      <c r="HK9" s="0" t="n"/>
      <c r="HL9" s="0" t="n"/>
      <c r="HM9" s="0" t="n"/>
      <c r="HN9" s="0" t="n"/>
      <c r="HO9" s="0" t="n"/>
      <c r="HP9" s="0" t="n"/>
      <c r="HQ9" s="0" t="n"/>
      <c r="HR9" s="0" t="n"/>
      <c r="HS9" s="0" t="n"/>
      <c r="HT9" s="0" t="n"/>
      <c r="HU9" s="0" t="n"/>
      <c r="HV9" s="0" t="n"/>
      <c r="HW9" s="0" t="n"/>
      <c r="HX9" s="0" t="n"/>
      <c r="HY9" s="0" t="n"/>
      <c r="HZ9" s="0" t="n"/>
      <c r="IA9" s="0" t="n"/>
      <c r="IB9" s="0" t="n"/>
      <c r="IC9" s="0" t="n"/>
      <c r="ID9" s="0" t="n"/>
      <c r="IE9" s="0" t="n"/>
      <c r="IF9" s="0" t="n"/>
      <c r="IG9" s="0" t="n"/>
      <c r="IH9" s="0" t="n"/>
      <c r="II9" s="0" t="n"/>
      <c r="IJ9" s="0" t="n"/>
      <c r="IK9" s="0" t="n"/>
      <c r="IL9" s="0" t="n"/>
      <c r="IM9" s="0" t="n"/>
      <c r="IN9" s="0" t="n"/>
      <c r="IO9" s="0" t="n"/>
      <c r="IP9" s="0" t="n"/>
      <c r="IQ9" s="0" t="n"/>
      <c r="IR9" s="0" t="n"/>
      <c r="IS9" s="0" t="n"/>
      <c r="IT9" s="0" t="n"/>
      <c r="IU9" s="0" t="n"/>
      <c r="IV9" s="0" t="n"/>
      <c r="IW9" s="0" t="n"/>
      <c r="IX9" s="0" t="n"/>
      <c r="IY9" s="0" t="n"/>
      <c r="IZ9" s="0" t="n"/>
      <c r="JA9" s="0" t="n"/>
      <c r="JB9" s="0" t="n"/>
      <c r="JC9" s="0" t="n"/>
      <c r="JD9" s="0" t="n"/>
      <c r="JE9" s="0" t="n"/>
      <c r="JF9" s="0" t="n"/>
      <c r="JG9" s="0" t="n"/>
      <c r="JH9" s="0" t="n"/>
      <c r="JI9" s="0" t="n"/>
      <c r="JJ9" s="0" t="n"/>
      <c r="JK9" s="0" t="n"/>
      <c r="JL9" s="0" t="n"/>
      <c r="JM9" s="0" t="n"/>
      <c r="JN9" s="0" t="n"/>
      <c r="JO9" s="0" t="n"/>
      <c r="JP9" s="0" t="n"/>
      <c r="JQ9" s="0" t="n"/>
      <c r="JR9" s="0" t="n"/>
      <c r="JS9" s="0" t="n"/>
      <c r="JT9" s="0" t="n"/>
      <c r="JU9" s="0" t="n"/>
      <c r="JV9" s="0" t="n"/>
      <c r="JW9" s="0" t="n"/>
      <c r="JX9" s="0" t="n"/>
      <c r="JY9" s="0" t="n"/>
      <c r="JZ9" s="0" t="n"/>
      <c r="KA9" s="0" t="n"/>
      <c r="KB9" s="0" t="n"/>
      <c r="KC9" s="0" t="n"/>
      <c r="KD9" s="0" t="n"/>
      <c r="KE9" s="0" t="n"/>
      <c r="KF9" s="0" t="n"/>
      <c r="KG9" s="0" t="n"/>
      <c r="KH9" s="0" t="n"/>
      <c r="KI9" s="0" t="n"/>
      <c r="KJ9" s="0" t="n"/>
      <c r="KK9" s="0" t="n"/>
      <c r="KL9" s="0" t="n"/>
      <c r="KM9" s="0" t="n"/>
      <c r="KN9" s="0" t="n"/>
      <c r="KO9" s="0" t="n"/>
      <c r="KP9" s="0" t="n"/>
      <c r="KQ9" s="0" t="n"/>
      <c r="KR9" s="0" t="n"/>
      <c r="KS9" s="0" t="n"/>
      <c r="KT9" s="0" t="n"/>
      <c r="KU9" s="0" t="n"/>
      <c r="KV9" s="0" t="n"/>
      <c r="KW9" s="0" t="n"/>
      <c r="KX9" s="0" t="n"/>
      <c r="KY9" s="0" t="n"/>
      <c r="KZ9" s="0" t="n"/>
      <c r="LA9" s="0" t="n"/>
      <c r="LB9" s="0" t="n"/>
      <c r="LC9" s="0" t="n"/>
      <c r="LD9" s="0" t="n"/>
      <c r="LE9" s="0" t="n"/>
      <c r="LF9" s="0" t="n"/>
      <c r="LG9" s="0" t="n"/>
      <c r="LH9" s="0" t="n"/>
      <c r="LI9" s="0" t="n"/>
      <c r="LJ9" s="0" t="n"/>
      <c r="LK9" s="0" t="n"/>
      <c r="LL9" s="0" t="n"/>
      <c r="LM9" s="0" t="n"/>
      <c r="LN9" s="0" t="n"/>
      <c r="LO9" s="0" t="n"/>
      <c r="LP9" s="0" t="n"/>
      <c r="LQ9" s="0" t="n"/>
      <c r="LR9" s="0" t="n"/>
      <c r="LS9" s="0" t="n"/>
      <c r="LT9" s="0" t="n"/>
      <c r="LU9" s="0" t="n"/>
      <c r="LV9" s="0" t="n"/>
      <c r="LW9" s="0" t="n"/>
      <c r="LX9" s="0" t="n"/>
      <c r="LY9" s="0" t="n"/>
      <c r="LZ9" s="0" t="n"/>
      <c r="MA9" s="0" t="n"/>
      <c r="MB9" s="0" t="n"/>
      <c r="MC9" s="0" t="n"/>
      <c r="MD9" s="0" t="n"/>
      <c r="ME9" s="0" t="n"/>
      <c r="MF9" s="0" t="n"/>
      <c r="MG9" s="0" t="n"/>
      <c r="MH9" s="0" t="n"/>
      <c r="MI9" s="0" t="n"/>
      <c r="MJ9" s="0" t="n"/>
      <c r="MK9" s="0" t="n"/>
      <c r="ML9" s="0" t="n"/>
      <c r="MM9" s="0" t="n"/>
      <c r="MN9" s="0" t="n"/>
      <c r="MO9" s="0" t="n"/>
      <c r="MP9" s="0" t="n"/>
      <c r="MQ9" s="0" t="n"/>
      <c r="MR9" s="0" t="n"/>
      <c r="MS9" s="0" t="n"/>
      <c r="MT9" s="0" t="n"/>
      <c r="MU9" s="0" t="n"/>
      <c r="MV9" s="0" t="n"/>
      <c r="MW9" s="0" t="n"/>
      <c r="MX9" s="0" t="n"/>
      <c r="MY9" s="0" t="n"/>
      <c r="MZ9" s="0" t="n"/>
      <c r="NA9" s="0" t="n"/>
      <c r="NB9" s="0" t="n"/>
      <c r="NC9" s="0" t="n"/>
      <c r="ND9" s="0" t="n"/>
      <c r="NE9" s="0" t="n"/>
      <c r="NF9" s="0" t="n"/>
      <c r="NG9" s="0" t="n"/>
      <c r="NH9" s="0" t="n"/>
      <c r="NI9" s="0" t="n"/>
      <c r="NJ9" s="0" t="n"/>
      <c r="NK9" s="0" t="n"/>
      <c r="NL9" s="0" t="n"/>
      <c r="NM9" s="0" t="n"/>
      <c r="NN9" s="0" t="n"/>
      <c r="NO9" s="0" t="n"/>
      <c r="NP9" s="0" t="n"/>
      <c r="NQ9" s="0" t="n"/>
      <c r="NR9" s="0" t="n"/>
      <c r="NS9" s="0" t="n"/>
      <c r="NT9" s="0" t="n"/>
      <c r="NU9" s="0" t="n"/>
      <c r="NV9" s="0" t="n"/>
      <c r="NW9" s="0" t="n"/>
      <c r="NX9" s="0" t="n"/>
      <c r="NY9" s="0" t="n"/>
      <c r="NZ9" s="0" t="n"/>
      <c r="OA9" s="0" t="n"/>
      <c r="OB9" s="0" t="n"/>
      <c r="OC9" s="0" t="n"/>
      <c r="OD9" s="0" t="n"/>
      <c r="OE9" s="0" t="n"/>
      <c r="OF9" s="0" t="n"/>
      <c r="OG9" s="0" t="n"/>
      <c r="OH9" s="0" t="n"/>
      <c r="OI9" s="0" t="n"/>
      <c r="OJ9" s="0" t="n"/>
      <c r="OK9" s="0" t="n"/>
      <c r="OL9" s="0" t="n"/>
      <c r="OM9" s="0" t="n"/>
      <c r="ON9" s="0" t="n"/>
      <c r="OO9" s="0" t="n"/>
      <c r="OP9" s="0" t="n"/>
      <c r="OQ9" s="0" t="n"/>
      <c r="OR9" s="0" t="n"/>
      <c r="OS9" s="0" t="n"/>
      <c r="OT9" s="0" t="n"/>
      <c r="OU9" s="0" t="n"/>
      <c r="OV9" s="0" t="n"/>
      <c r="OW9" s="0" t="n"/>
      <c r="OX9" s="0" t="n"/>
      <c r="OY9" s="0" t="n"/>
      <c r="OZ9" s="0" t="n"/>
      <c r="PA9" s="0" t="n"/>
      <c r="PB9" s="0" t="n"/>
      <c r="PC9" s="0" t="n"/>
      <c r="PD9" s="0" t="n"/>
      <c r="PE9" s="0" t="n"/>
      <c r="PF9" s="0" t="n"/>
      <c r="PG9" s="0" t="n"/>
      <c r="PH9" s="0" t="n"/>
      <c r="PI9" s="0" t="n"/>
      <c r="PJ9" s="0" t="n"/>
      <c r="PK9" s="0" t="n"/>
      <c r="PL9" s="0" t="n"/>
      <c r="PM9" s="0" t="n"/>
      <c r="PN9" s="0" t="n"/>
      <c r="PO9" s="0" t="n"/>
      <c r="PP9" s="0" t="n"/>
      <c r="PQ9" s="0" t="n"/>
      <c r="PR9" s="0" t="n"/>
      <c r="PS9" s="0" t="n"/>
      <c r="PT9" s="0" t="n"/>
      <c r="PU9" s="0" t="n"/>
      <c r="PV9" s="0" t="n"/>
      <c r="PW9" s="0" t="n"/>
      <c r="PX9" s="0" t="n"/>
      <c r="PY9" s="0" t="n"/>
      <c r="PZ9" s="0" t="n"/>
      <c r="QA9" s="0" t="n"/>
      <c r="QB9" s="0" t="n"/>
      <c r="QC9" s="0" t="n"/>
      <c r="QD9" s="0" t="n"/>
      <c r="QE9" s="0" t="n"/>
      <c r="QF9" s="0" t="n"/>
      <c r="QG9" s="0" t="n"/>
      <c r="QH9" s="0" t="n"/>
      <c r="QI9" s="0" t="n"/>
      <c r="QJ9" s="0" t="n"/>
      <c r="QK9" s="0" t="n"/>
      <c r="QL9" s="0" t="n"/>
      <c r="QM9" s="0" t="n"/>
      <c r="QN9" s="0" t="n"/>
      <c r="QO9" s="0" t="n"/>
      <c r="QP9" s="0" t="n"/>
      <c r="QQ9" s="0" t="n"/>
      <c r="QR9" s="0" t="n"/>
      <c r="QS9" s="0" t="n"/>
      <c r="QT9" s="0" t="n"/>
      <c r="QU9" s="0" t="n"/>
      <c r="QV9" s="0" t="n"/>
      <c r="QW9" s="0" t="n"/>
      <c r="QX9" s="0" t="n"/>
      <c r="QY9" s="0" t="n"/>
      <c r="QZ9" s="0" t="n"/>
      <c r="RA9" s="0" t="n"/>
      <c r="RB9" s="0" t="n"/>
      <c r="RC9" s="0" t="n"/>
      <c r="RD9" s="0" t="n"/>
      <c r="RE9" s="0" t="n"/>
      <c r="RF9" s="0" t="n"/>
      <c r="RG9" s="0" t="n"/>
      <c r="RH9" s="0" t="n"/>
      <c r="RI9" s="0" t="n"/>
      <c r="RJ9" s="0" t="n"/>
      <c r="RK9" s="0" t="n"/>
      <c r="RL9" s="0" t="n"/>
      <c r="RM9" s="0" t="n"/>
      <c r="RN9" s="0" t="n"/>
      <c r="RO9" s="0" t="n"/>
      <c r="RP9" s="0" t="n"/>
      <c r="RQ9" s="0" t="n"/>
      <c r="RR9" s="0" t="n"/>
      <c r="RS9" s="0" t="n"/>
      <c r="RT9" s="0" t="n"/>
      <c r="RU9" s="0" t="n"/>
      <c r="RV9" s="0" t="n"/>
      <c r="RW9" s="0" t="n"/>
      <c r="RX9" s="0" t="n"/>
      <c r="RY9" s="0" t="n"/>
      <c r="RZ9" s="0" t="n"/>
      <c r="SA9" s="0" t="n"/>
      <c r="SB9" s="0" t="n"/>
      <c r="SC9" s="0" t="n"/>
      <c r="SD9" s="0" t="n"/>
      <c r="SE9" s="0" t="n"/>
      <c r="SF9" s="0" t="n"/>
      <c r="SG9" s="0" t="n"/>
      <c r="SH9" s="0" t="n"/>
      <c r="SI9" s="0" t="n"/>
      <c r="SJ9" s="0" t="n"/>
      <c r="SK9" s="0" t="n"/>
      <c r="SL9" s="0" t="n"/>
      <c r="SM9" s="0" t="n"/>
      <c r="SN9" s="0" t="n"/>
      <c r="SO9" s="0" t="n"/>
      <c r="SP9" s="0" t="n"/>
      <c r="SQ9" s="0" t="n"/>
      <c r="SR9" s="0" t="n"/>
      <c r="SS9" s="0" t="n"/>
      <c r="ST9" s="0" t="n"/>
      <c r="SU9" s="0" t="n"/>
      <c r="SV9" s="0" t="n"/>
      <c r="SW9" s="0" t="n"/>
      <c r="SX9" s="0" t="n"/>
      <c r="SY9" s="0" t="n"/>
      <c r="SZ9" s="0" t="n"/>
      <c r="TA9" s="0" t="n"/>
      <c r="TB9" s="0" t="n"/>
      <c r="TC9" s="0" t="n"/>
      <c r="TD9" s="0" t="n"/>
      <c r="TE9" s="0" t="n"/>
      <c r="TF9" s="0" t="n"/>
      <c r="TG9" s="0" t="n"/>
      <c r="TH9" s="0" t="n"/>
      <c r="TI9" s="0" t="n"/>
      <c r="TJ9" s="0" t="n"/>
      <c r="TK9" s="0" t="n"/>
      <c r="TL9" s="0" t="n"/>
      <c r="TM9" s="0" t="n"/>
      <c r="TN9" s="0" t="n"/>
      <c r="TO9" s="0" t="n"/>
      <c r="TP9" s="0" t="n"/>
      <c r="TQ9" s="0" t="n"/>
      <c r="TR9" s="0" t="n"/>
      <c r="TS9" s="0" t="n"/>
      <c r="TT9" s="0" t="n"/>
      <c r="TU9" s="0" t="n"/>
      <c r="TV9" s="0" t="n"/>
      <c r="TW9" s="0" t="n"/>
      <c r="TX9" s="0" t="n"/>
      <c r="TY9" s="0" t="n"/>
      <c r="TZ9" s="0" t="n"/>
      <c r="UA9" s="0" t="n"/>
      <c r="UB9" s="0" t="n"/>
      <c r="UC9" s="0" t="n"/>
      <c r="UD9" s="0" t="n"/>
      <c r="UE9" s="0" t="n"/>
      <c r="UF9" s="0" t="n"/>
      <c r="UG9" s="0" t="n"/>
      <c r="UH9" s="0" t="n"/>
      <c r="UI9" s="0" t="n"/>
      <c r="UJ9" s="0" t="n"/>
      <c r="UK9" s="0" t="n"/>
      <c r="UL9" s="0" t="n"/>
      <c r="UM9" s="0" t="n"/>
      <c r="UN9" s="0" t="n"/>
      <c r="UO9" s="0" t="n"/>
      <c r="UP9" s="0" t="n"/>
      <c r="UQ9" s="0" t="n"/>
      <c r="UR9" s="0" t="n"/>
      <c r="US9" s="0" t="n"/>
      <c r="UT9" s="0" t="n"/>
      <c r="UU9" s="0" t="n"/>
      <c r="UV9" s="0" t="n"/>
      <c r="UW9" s="0" t="n"/>
      <c r="UX9" s="0" t="n"/>
      <c r="UY9" s="0" t="n"/>
      <c r="UZ9" s="0" t="n"/>
      <c r="VA9" s="0" t="n"/>
      <c r="VB9" s="0" t="n"/>
      <c r="VC9" s="0" t="n"/>
      <c r="VD9" s="0" t="n"/>
      <c r="VE9" s="0" t="n"/>
      <c r="VF9" s="0" t="n"/>
      <c r="VG9" s="0" t="n"/>
      <c r="VH9" s="0" t="n"/>
      <c r="VI9" s="0" t="n"/>
      <c r="VJ9" s="0" t="n"/>
      <c r="VK9" s="0" t="n"/>
      <c r="VL9" s="0" t="n"/>
      <c r="VM9" s="0" t="n"/>
      <c r="VN9" s="0" t="n"/>
      <c r="VO9" s="0" t="n"/>
      <c r="VP9" s="0" t="n"/>
      <c r="VQ9" s="0" t="n"/>
      <c r="VR9" s="0" t="n"/>
      <c r="VS9" s="0" t="n"/>
      <c r="VT9" s="0" t="n"/>
      <c r="VU9" s="0" t="n"/>
      <c r="VV9" s="0" t="n"/>
      <c r="VW9" s="0" t="n"/>
      <c r="VX9" s="0" t="n"/>
      <c r="VY9" s="0" t="n"/>
      <c r="VZ9" s="0" t="n"/>
      <c r="WA9" s="0" t="n"/>
      <c r="WB9" s="0" t="n"/>
      <c r="WC9" s="0" t="n"/>
      <c r="WD9" s="0" t="n"/>
      <c r="WE9" s="0" t="n"/>
      <c r="WF9" s="0" t="n"/>
      <c r="WG9" s="0" t="n"/>
      <c r="WH9" s="0" t="n"/>
      <c r="WI9" s="0" t="n"/>
      <c r="WJ9" s="0" t="n"/>
      <c r="WK9" s="0" t="n"/>
      <c r="WL9" s="0" t="n"/>
      <c r="WM9" s="0" t="n"/>
      <c r="WN9" s="0" t="n"/>
      <c r="WO9" s="0" t="n"/>
      <c r="WP9" s="0" t="n"/>
      <c r="WQ9" s="0" t="n"/>
      <c r="WR9" s="0" t="n"/>
      <c r="WS9" s="0" t="n"/>
      <c r="WT9" s="0" t="n"/>
      <c r="WU9" s="0" t="n"/>
      <c r="WV9" s="0" t="n"/>
      <c r="WW9" s="0" t="n"/>
      <c r="WX9" s="0" t="n"/>
      <c r="WY9" s="0" t="n"/>
      <c r="WZ9" s="0" t="n"/>
      <c r="XA9" s="0" t="n"/>
      <c r="XB9" s="0" t="n"/>
      <c r="XC9" s="0" t="n"/>
      <c r="XD9" s="0" t="n"/>
      <c r="XE9" s="0" t="n"/>
      <c r="XF9" s="0" t="n"/>
      <c r="XG9" s="0" t="n"/>
      <c r="XH9" s="0" t="n"/>
      <c r="XI9" s="0" t="n"/>
      <c r="XJ9" s="0" t="n"/>
      <c r="XK9" s="0" t="n"/>
      <c r="XL9" s="0" t="n"/>
      <c r="XM9" s="0" t="n"/>
      <c r="XN9" s="0" t="n"/>
      <c r="XO9" s="0" t="n"/>
      <c r="XP9" s="0" t="n"/>
      <c r="XQ9" s="0" t="n"/>
      <c r="XR9" s="0" t="n"/>
      <c r="XS9" s="0" t="n"/>
      <c r="XT9" s="0" t="n"/>
      <c r="XU9" s="0" t="n"/>
      <c r="XV9" s="0" t="n"/>
      <c r="XW9" s="0" t="n"/>
      <c r="XX9" s="0" t="n"/>
      <c r="XY9" s="0" t="n"/>
      <c r="XZ9" s="0" t="n"/>
      <c r="YA9" s="0" t="n"/>
      <c r="YB9" s="0" t="n"/>
      <c r="YC9" s="0" t="n"/>
      <c r="YD9" s="0" t="n"/>
      <c r="YE9" s="0" t="n"/>
      <c r="YF9" s="0" t="n"/>
      <c r="YG9" s="0" t="n"/>
      <c r="YH9" s="0" t="n"/>
      <c r="YI9" s="0" t="n"/>
      <c r="YJ9" s="0" t="n"/>
      <c r="YK9" s="0" t="n"/>
      <c r="YL9" s="0" t="n"/>
      <c r="YM9" s="0" t="n"/>
      <c r="YN9" s="0" t="n"/>
      <c r="YO9" s="0" t="n"/>
      <c r="YP9" s="0" t="n"/>
      <c r="YQ9" s="0" t="n"/>
      <c r="YR9" s="0" t="n"/>
      <c r="YS9" s="0" t="n"/>
      <c r="YT9" s="0" t="n"/>
      <c r="YU9" s="0" t="n"/>
      <c r="YV9" s="0" t="n"/>
      <c r="YW9" s="0" t="n"/>
      <c r="YX9" s="0" t="n"/>
      <c r="YY9" s="0" t="n"/>
      <c r="YZ9" s="0" t="n"/>
      <c r="ZA9" s="0" t="n"/>
      <c r="ZB9" s="0" t="n"/>
      <c r="ZC9" s="0" t="n"/>
      <c r="ZD9" s="0" t="n"/>
      <c r="ZE9" s="0" t="n"/>
      <c r="ZF9" s="0" t="n"/>
      <c r="ZG9" s="0" t="n"/>
      <c r="ZH9" s="0" t="n"/>
      <c r="ZI9" s="0" t="n"/>
      <c r="ZJ9" s="0" t="n"/>
      <c r="ZK9" s="0" t="n"/>
      <c r="ZL9" s="0" t="n"/>
      <c r="ZM9" s="0" t="n"/>
      <c r="ZN9" s="0" t="n"/>
      <c r="ZO9" s="0" t="n"/>
      <c r="ZP9" s="0" t="n"/>
      <c r="ZQ9" s="0" t="n"/>
      <c r="ZR9" s="0" t="n"/>
      <c r="ZS9" s="0" t="n"/>
      <c r="ZT9" s="0" t="n"/>
      <c r="ZU9" s="0" t="n"/>
      <c r="ZV9" s="0" t="n"/>
      <c r="ZW9" s="0" t="n"/>
      <c r="ZX9" s="0" t="n"/>
      <c r="ZY9" s="0" t="n"/>
      <c r="ZZ9" s="0" t="n"/>
      <c r="AAA9" s="0" t="n"/>
      <c r="AAB9" s="0" t="n"/>
      <c r="AAC9" s="0" t="n"/>
      <c r="AAD9" s="0" t="n"/>
      <c r="AAE9" s="0" t="n"/>
      <c r="AAF9" s="0" t="n"/>
      <c r="AAG9" s="0" t="n"/>
      <c r="AAH9" s="0" t="n"/>
      <c r="AAI9" s="0" t="n"/>
      <c r="AAJ9" s="0" t="n"/>
      <c r="AAK9" s="0" t="n"/>
      <c r="AAL9" s="0" t="n"/>
      <c r="AAM9" s="0" t="n"/>
      <c r="AAN9" s="0" t="n"/>
      <c r="AAO9" s="0" t="n"/>
      <c r="AAP9" s="0" t="n"/>
      <c r="AAQ9" s="0" t="n"/>
      <c r="AAR9" s="0" t="n"/>
      <c r="AAS9" s="0" t="n"/>
      <c r="AAT9" s="0" t="n"/>
      <c r="AAU9" s="0" t="n"/>
      <c r="AAV9" s="0" t="n"/>
      <c r="AAW9" s="0" t="n"/>
      <c r="AAX9" s="0" t="n"/>
      <c r="AAY9" s="0" t="n"/>
      <c r="AAZ9" s="0" t="n"/>
      <c r="ABA9" s="0" t="n"/>
      <c r="ABB9" s="0" t="n"/>
      <c r="ABC9" s="0" t="n"/>
      <c r="ABD9" s="0" t="n"/>
      <c r="ABE9" s="0" t="n"/>
      <c r="ABF9" s="0" t="n"/>
      <c r="ABG9" s="0" t="n"/>
      <c r="ABH9" s="0" t="n"/>
      <c r="ABI9" s="0" t="n"/>
      <c r="ABJ9" s="0" t="n"/>
      <c r="ABK9" s="0" t="n"/>
      <c r="ABL9" s="0" t="n"/>
      <c r="ABM9" s="0" t="n"/>
      <c r="ABN9" s="0" t="n"/>
      <c r="ABO9" s="0" t="n"/>
      <c r="ABP9" s="0" t="n"/>
      <c r="ABQ9" s="0" t="n"/>
      <c r="ABR9" s="0" t="n"/>
      <c r="ABS9" s="0" t="n"/>
      <c r="ABT9" s="0" t="n"/>
      <c r="ABU9" s="0" t="n"/>
      <c r="ABV9" s="0" t="n"/>
      <c r="ABW9" s="0" t="n"/>
      <c r="ABX9" s="0" t="n"/>
      <c r="ABY9" s="0" t="n"/>
      <c r="ABZ9" s="0" t="n"/>
      <c r="ACA9" s="0" t="n"/>
      <c r="ACB9" s="0" t="n"/>
      <c r="ACC9" s="0" t="n"/>
      <c r="ACD9" s="0" t="n"/>
      <c r="ACE9" s="0" t="n"/>
      <c r="ACF9" s="0" t="n"/>
      <c r="ACG9" s="0" t="n"/>
      <c r="ACH9" s="0" t="n"/>
      <c r="ACI9" s="0" t="n"/>
      <c r="ACJ9" s="0" t="n"/>
      <c r="ACK9" s="0" t="n"/>
      <c r="ACL9" s="0" t="n"/>
      <c r="ACM9" s="0" t="n"/>
      <c r="ACN9" s="0" t="n"/>
      <c r="ACO9" s="0" t="n"/>
      <c r="ACP9" s="0" t="n"/>
      <c r="ACQ9" s="0" t="n"/>
      <c r="ACR9" s="0" t="n"/>
      <c r="ACS9" s="0" t="n"/>
      <c r="ACT9" s="0" t="n"/>
      <c r="ACU9" s="0" t="n"/>
      <c r="ACV9" s="0" t="n"/>
      <c r="ACW9" s="0" t="n"/>
      <c r="ACX9" s="0" t="n"/>
      <c r="ACY9" s="0" t="n"/>
      <c r="ACZ9" s="0" t="n"/>
      <c r="ADA9" s="0" t="n"/>
      <c r="ADB9" s="0" t="n"/>
      <c r="ADC9" s="0" t="n"/>
      <c r="ADD9" s="0" t="n"/>
      <c r="ADE9" s="0" t="n"/>
      <c r="ADF9" s="0" t="n"/>
      <c r="ADG9" s="0" t="n"/>
      <c r="ADH9" s="0" t="n"/>
      <c r="ADI9" s="0" t="n"/>
      <c r="ADJ9" s="0" t="n"/>
      <c r="ADK9" s="0" t="n"/>
      <c r="ADL9" s="0" t="n"/>
      <c r="ADM9" s="0" t="n"/>
      <c r="ADN9" s="0" t="n"/>
      <c r="ADO9" s="0" t="n"/>
      <c r="ADP9" s="0" t="n"/>
      <c r="ADQ9" s="0" t="n"/>
      <c r="ADR9" s="0" t="n"/>
      <c r="ADS9" s="0" t="n"/>
      <c r="ADT9" s="0" t="n"/>
      <c r="ADU9" s="0" t="n"/>
      <c r="ADV9" s="0" t="n"/>
      <c r="ADW9" s="0" t="n"/>
      <c r="ADX9" s="0" t="n"/>
      <c r="ADY9" s="0" t="n"/>
      <c r="ADZ9" s="0" t="n"/>
      <c r="AEA9" s="0" t="n"/>
      <c r="AEB9" s="0" t="n"/>
      <c r="AEC9" s="0" t="n"/>
      <c r="AED9" s="0" t="n"/>
      <c r="AEE9" s="0" t="n"/>
      <c r="AEF9" s="0" t="n"/>
      <c r="AEG9" s="0" t="n"/>
      <c r="AEH9" s="0" t="n"/>
      <c r="AEI9" s="0" t="n"/>
      <c r="AEJ9" s="0" t="n"/>
      <c r="AEK9" s="0" t="n"/>
      <c r="AEL9" s="0" t="n"/>
      <c r="AEM9" s="0" t="n"/>
      <c r="AEN9" s="0" t="n"/>
      <c r="AEO9" s="0" t="n"/>
      <c r="AEP9" s="0" t="n"/>
      <c r="AEQ9" s="0" t="n"/>
      <c r="AER9" s="0" t="n"/>
      <c r="AES9" s="0" t="n"/>
      <c r="AET9" s="0" t="n"/>
      <c r="AEU9" s="0" t="n"/>
      <c r="AEV9" s="0" t="n"/>
      <c r="AEW9" s="0" t="n"/>
      <c r="AEX9" s="0" t="n"/>
      <c r="AEY9" s="0" t="n"/>
      <c r="AEZ9" s="0" t="n"/>
      <c r="AFA9" s="0" t="n"/>
      <c r="AFB9" s="0" t="n"/>
      <c r="AFC9" s="0" t="n"/>
      <c r="AFD9" s="0" t="n"/>
      <c r="AFE9" s="0" t="n"/>
      <c r="AFF9" s="0" t="n"/>
      <c r="AFG9" s="0" t="n"/>
      <c r="AFH9" s="0" t="n"/>
      <c r="AFI9" s="0" t="n"/>
      <c r="AFJ9" s="0" t="n"/>
      <c r="AFK9" s="0" t="n"/>
      <c r="AFL9" s="0" t="n"/>
      <c r="AFM9" s="0" t="n"/>
      <c r="AFN9" s="0" t="n"/>
      <c r="AFO9" s="0" t="n"/>
      <c r="AFP9" s="0" t="n"/>
      <c r="AFQ9" s="0" t="n"/>
      <c r="AFR9" s="0" t="n"/>
      <c r="AFS9" s="0" t="n"/>
      <c r="AFT9" s="0" t="n"/>
      <c r="AFU9" s="0" t="n"/>
      <c r="AFV9" s="0" t="n"/>
      <c r="AFW9" s="0" t="n"/>
      <c r="AFX9" s="0" t="n"/>
      <c r="AFY9" s="0" t="n"/>
      <c r="AFZ9" s="0" t="n"/>
      <c r="AGA9" s="0" t="n"/>
      <c r="AGB9" s="0" t="n"/>
      <c r="AGC9" s="0" t="n"/>
      <c r="AGD9" s="0" t="n"/>
      <c r="AGE9" s="0" t="n"/>
      <c r="AGF9" s="0" t="n"/>
      <c r="AGG9" s="0" t="n"/>
      <c r="AGH9" s="0" t="n"/>
      <c r="AGI9" s="0" t="n"/>
      <c r="AGJ9" s="0" t="n"/>
      <c r="AGK9" s="0" t="n"/>
      <c r="AGL9" s="0" t="n"/>
      <c r="AGM9" s="0" t="n"/>
      <c r="AGN9" s="0" t="n"/>
      <c r="AGO9" s="0" t="n"/>
      <c r="AGP9" s="0" t="n"/>
      <c r="AGQ9" s="0" t="n"/>
      <c r="AGR9" s="0" t="n"/>
      <c r="AGS9" s="0" t="n"/>
      <c r="AGT9" s="0" t="n"/>
      <c r="AGU9" s="0" t="n"/>
      <c r="AGV9" s="0" t="n"/>
      <c r="AGW9" s="0" t="n"/>
      <c r="AGX9" s="0" t="n"/>
      <c r="AGY9" s="0" t="n"/>
      <c r="AGZ9" s="0" t="n"/>
      <c r="AHA9" s="0" t="n"/>
      <c r="AHB9" s="0" t="n"/>
      <c r="AHC9" s="0" t="n"/>
      <c r="AHD9" s="0" t="n"/>
      <c r="AHE9" s="0" t="n"/>
      <c r="AHF9" s="0" t="n"/>
      <c r="AHG9" s="0" t="n"/>
      <c r="AHH9" s="0" t="n"/>
      <c r="AHI9" s="0" t="n"/>
      <c r="AHJ9" s="0" t="n"/>
      <c r="AHK9" s="0" t="n"/>
      <c r="AHL9" s="0" t="n"/>
      <c r="AHM9" s="0" t="n"/>
      <c r="AHN9" s="0" t="n"/>
      <c r="AHO9" s="0" t="n"/>
      <c r="AHP9" s="0" t="n"/>
      <c r="AHQ9" s="0" t="n"/>
      <c r="AHR9" s="0" t="n"/>
      <c r="AHS9" s="0" t="n"/>
      <c r="AHT9" s="0" t="n"/>
      <c r="AHU9" s="0" t="n"/>
      <c r="AHV9" s="0" t="n"/>
      <c r="AHW9" s="0" t="n"/>
      <c r="AHX9" s="0" t="n"/>
      <c r="AHY9" s="0" t="n"/>
      <c r="AHZ9" s="0" t="n"/>
      <c r="AIA9" s="0" t="n"/>
      <c r="AIB9" s="0" t="n"/>
      <c r="AIC9" s="0" t="n"/>
      <c r="AID9" s="0" t="n"/>
      <c r="AIE9" s="0" t="n"/>
      <c r="AIF9" s="0" t="n"/>
      <c r="AIG9" s="0" t="n"/>
      <c r="AIH9" s="0" t="n"/>
      <c r="AII9" s="0" t="n"/>
      <c r="AIJ9" s="0" t="n"/>
      <c r="AIK9" s="0" t="n"/>
      <c r="AIL9" s="0" t="n"/>
      <c r="AIM9" s="0" t="n"/>
      <c r="AIN9" s="0" t="n"/>
      <c r="AIO9" s="0" t="n"/>
      <c r="AIP9" s="0" t="n"/>
      <c r="AIQ9" s="0" t="n"/>
      <c r="AIR9" s="0" t="n"/>
      <c r="AIS9" s="0" t="n"/>
      <c r="AIT9" s="0" t="n"/>
      <c r="AIU9" s="0" t="n"/>
      <c r="AIV9" s="0" t="n"/>
      <c r="AIW9" s="0" t="n"/>
      <c r="AIX9" s="0" t="n"/>
      <c r="AIY9" s="0" t="n"/>
      <c r="AIZ9" s="0" t="n"/>
      <c r="AJA9" s="0" t="n"/>
      <c r="AJB9" s="0" t="n"/>
      <c r="AJC9" s="0" t="n"/>
      <c r="AJD9" s="0" t="n"/>
      <c r="AJE9" s="0" t="n"/>
      <c r="AJF9" s="0" t="n"/>
      <c r="AJG9" s="0" t="n"/>
      <c r="AJH9" s="0" t="n"/>
      <c r="AJI9" s="0" t="n"/>
      <c r="AJJ9" s="0" t="n"/>
      <c r="AJK9" s="0" t="n"/>
      <c r="AJL9" s="0" t="n"/>
      <c r="AJM9" s="0" t="n"/>
      <c r="AJN9" s="0" t="n"/>
      <c r="AJO9" s="0" t="n"/>
      <c r="AJP9" s="0" t="n"/>
      <c r="AJQ9" s="0" t="n"/>
      <c r="AJR9" s="0" t="n"/>
      <c r="AJS9" s="0" t="n"/>
      <c r="AJT9" s="0" t="n"/>
      <c r="AJU9" s="0" t="n"/>
      <c r="AJV9" s="0" t="n"/>
      <c r="AJW9" s="0" t="n"/>
      <c r="AJX9" s="0" t="n"/>
      <c r="AJY9" s="0" t="n"/>
      <c r="AJZ9" s="0" t="n"/>
      <c r="AKA9" s="0" t="n"/>
      <c r="AKB9" s="0" t="n"/>
      <c r="AKC9" s="0" t="n"/>
      <c r="AKD9" s="0" t="n"/>
      <c r="AKE9" s="0" t="n"/>
      <c r="AKF9" s="0" t="n"/>
      <c r="AKG9" s="0" t="n"/>
      <c r="AKH9" s="0" t="n"/>
      <c r="AKI9" s="0" t="n"/>
      <c r="AKJ9" s="0" t="n"/>
      <c r="AKK9" s="0" t="n"/>
      <c r="AKL9" s="0" t="n"/>
      <c r="AKM9" s="0" t="n"/>
      <c r="AKN9" s="0" t="n"/>
      <c r="AKO9" s="0" t="n"/>
      <c r="AKP9" s="0" t="n"/>
      <c r="AKQ9" s="0" t="n"/>
      <c r="AKR9" s="0" t="n"/>
      <c r="AKS9" s="0" t="n"/>
      <c r="AKT9" s="0" t="n"/>
      <c r="AKU9" s="0" t="n"/>
      <c r="AKV9" s="0" t="n"/>
      <c r="AKW9" s="0" t="n"/>
      <c r="AKX9" s="0" t="n"/>
      <c r="AKY9" s="0" t="n"/>
      <c r="AKZ9" s="0" t="n"/>
      <c r="ALA9" s="0" t="n"/>
      <c r="ALB9" s="0" t="n"/>
      <c r="ALC9" s="0" t="n"/>
      <c r="ALD9" s="0" t="n"/>
      <c r="ALE9" s="0" t="n"/>
      <c r="ALF9" s="0" t="n"/>
      <c r="ALG9" s="0" t="n"/>
      <c r="ALH9" s="0" t="n"/>
      <c r="ALI9" s="0" t="n"/>
      <c r="ALJ9" s="0" t="n"/>
      <c r="ALK9" s="0" t="n"/>
      <c r="ALL9" s="0" t="n"/>
      <c r="ALM9" s="0" t="n"/>
      <c r="ALN9" s="0" t="n"/>
      <c r="ALO9" s="0" t="n"/>
      <c r="ALP9" s="0" t="n"/>
      <c r="ALQ9" s="0" t="n"/>
      <c r="ALR9" s="0" t="n"/>
      <c r="ALS9" s="0" t="n"/>
      <c r="ALT9" s="0" t="n"/>
      <c r="ALU9" s="0" t="n"/>
      <c r="ALV9" s="0" t="n"/>
      <c r="ALW9" s="0" t="n"/>
      <c r="ALX9" s="0" t="n"/>
      <c r="ALY9" s="0" t="n"/>
      <c r="ALZ9" s="0" t="n"/>
      <c r="AMA9" s="0" t="n"/>
      <c r="AMB9" s="0" t="n"/>
      <c r="AMC9" s="0" t="n"/>
      <c r="AMD9" s="0" t="n"/>
      <c r="AME9" s="0" t="n"/>
      <c r="AMF9" s="0" t="n"/>
      <c r="AMG9" s="0" t="n"/>
      <c r="AMH9" s="0" t="n"/>
      <c r="AMI9" s="0" t="n"/>
      <c r="AMJ9" s="0" t="n"/>
      <c r="AMK9" s="0" t="n"/>
    </row>
    <row outlineLevel="0" r="10">
      <c r="A10" s="81" t="s">
        <v>466</v>
      </c>
      <c r="B10" s="165" t="n">
        <v>100.94</v>
      </c>
      <c r="C10" s="165" t="n">
        <v>157.57</v>
      </c>
      <c r="D10" s="165" t="n">
        <v>72.41</v>
      </c>
      <c r="E10" s="165" t="n">
        <v>330.92</v>
      </c>
      <c r="K10" s="0" t="n"/>
      <c r="L10" s="0" t="n"/>
      <c r="M10" s="0" t="n"/>
      <c r="N10" s="0" t="n"/>
      <c r="O10" s="0" t="n"/>
      <c r="P10" s="0" t="n"/>
      <c r="Q10" s="0" t="n"/>
      <c r="R10" s="0" t="n"/>
      <c r="S10" s="0" t="n"/>
      <c r="T10" s="0" t="n"/>
      <c r="U10" s="0" t="n"/>
      <c r="V10" s="0" t="n"/>
      <c r="W10" s="0" t="n"/>
      <c r="X10" s="0" t="n"/>
      <c r="Y10" s="0" t="n"/>
      <c r="Z10" s="0" t="n"/>
      <c r="AA10" s="0" t="n"/>
      <c r="AB10" s="0" t="n"/>
      <c r="AC10" s="0" t="n"/>
      <c r="AD10" s="0" t="n"/>
      <c r="AE10" s="0" t="n"/>
      <c r="AF10" s="0" t="n"/>
      <c r="AG10" s="0" t="n"/>
      <c r="AH10" s="0" t="n"/>
      <c r="AI10" s="0" t="n"/>
      <c r="AJ10" s="0" t="n"/>
      <c r="AK10" s="0" t="n"/>
      <c r="AL10" s="0" t="n"/>
      <c r="AM10" s="0" t="n"/>
      <c r="AN10" s="0" t="n"/>
      <c r="AO10" s="0" t="n"/>
      <c r="AP10" s="0" t="n"/>
      <c r="AQ10" s="0" t="n"/>
      <c r="AR10" s="0" t="n"/>
      <c r="AS10" s="0" t="n"/>
      <c r="AT10" s="0" t="n"/>
      <c r="AU10" s="0" t="n"/>
      <c r="AV10" s="0" t="n"/>
      <c r="AW10" s="0" t="n"/>
      <c r="AX10" s="0" t="n"/>
      <c r="AY10" s="0" t="n"/>
      <c r="AZ10" s="0" t="n"/>
      <c r="BA10" s="0" t="n"/>
      <c r="BB10" s="0" t="n"/>
      <c r="BC10" s="0" t="n"/>
      <c r="BD10" s="0" t="n"/>
      <c r="BE10" s="0" t="n"/>
      <c r="BF10" s="0" t="n"/>
      <c r="BG10" s="0" t="n"/>
      <c r="BH10" s="0" t="n"/>
      <c r="BI10" s="0" t="n"/>
      <c r="BJ10" s="0" t="n"/>
      <c r="BK10" s="0" t="n"/>
      <c r="BL10" s="0" t="n"/>
      <c r="BM10" s="0" t="n"/>
      <c r="BN10" s="0" t="n"/>
      <c r="BO10" s="0" t="n"/>
      <c r="BP10" s="0" t="n"/>
      <c r="BQ10" s="0" t="n"/>
      <c r="BR10" s="0" t="n"/>
      <c r="BS10" s="0" t="n"/>
      <c r="BT10" s="0" t="n"/>
      <c r="BU10" s="0" t="n"/>
      <c r="BV10" s="0" t="n"/>
      <c r="BW10" s="0" t="n"/>
      <c r="BX10" s="0" t="n"/>
      <c r="BY10" s="0" t="n"/>
      <c r="BZ10" s="0" t="n"/>
      <c r="CA10" s="0" t="n"/>
      <c r="CB10" s="0" t="n"/>
      <c r="CC10" s="0" t="n"/>
      <c r="CD10" s="0" t="n"/>
      <c r="CE10" s="0" t="n"/>
      <c r="CF10" s="0" t="n"/>
      <c r="CG10" s="0" t="n"/>
      <c r="CH10" s="0" t="n"/>
      <c r="CI10" s="0" t="n"/>
      <c r="CJ10" s="0" t="n"/>
      <c r="CK10" s="0" t="n"/>
      <c r="CL10" s="0" t="n"/>
      <c r="CM10" s="0" t="n"/>
      <c r="CN10" s="0" t="n"/>
      <c r="CO10" s="0" t="n"/>
      <c r="CP10" s="0" t="n"/>
      <c r="CQ10" s="0" t="n"/>
      <c r="CR10" s="0" t="n"/>
      <c r="CS10" s="0" t="n"/>
      <c r="CT10" s="0" t="n"/>
      <c r="CU10" s="0" t="n"/>
      <c r="CV10" s="0" t="n"/>
      <c r="CW10" s="0" t="n"/>
      <c r="CX10" s="0" t="n"/>
      <c r="CY10" s="0" t="n"/>
      <c r="CZ10" s="0" t="n"/>
      <c r="DA10" s="0" t="n"/>
      <c r="DB10" s="0" t="n"/>
      <c r="DC10" s="0" t="n"/>
      <c r="DD10" s="0" t="n"/>
      <c r="DE10" s="0" t="n"/>
      <c r="DF10" s="0" t="n"/>
      <c r="DG10" s="0" t="n"/>
      <c r="DH10" s="0" t="n"/>
      <c r="DI10" s="0" t="n"/>
      <c r="DJ10" s="0" t="n"/>
      <c r="DK10" s="0" t="n"/>
      <c r="DL10" s="0" t="n"/>
      <c r="DM10" s="0" t="n"/>
      <c r="DN10" s="0" t="n"/>
      <c r="DO10" s="0" t="n"/>
      <c r="DP10" s="0" t="n"/>
      <c r="DQ10" s="0" t="n"/>
      <c r="DR10" s="0" t="n"/>
      <c r="DS10" s="0" t="n"/>
      <c r="DT10" s="0" t="n"/>
      <c r="DU10" s="0" t="n"/>
      <c r="DV10" s="0" t="n"/>
      <c r="DW10" s="0" t="n"/>
      <c r="DX10" s="0" t="n"/>
      <c r="DY10" s="0" t="n"/>
      <c r="DZ10" s="0" t="n"/>
      <c r="EA10" s="0" t="n"/>
      <c r="EB10" s="0" t="n"/>
      <c r="EC10" s="0" t="n"/>
      <c r="ED10" s="0" t="n"/>
      <c r="EE10" s="0" t="n"/>
      <c r="EF10" s="0" t="n"/>
      <c r="EG10" s="0" t="n"/>
      <c r="EH10" s="0" t="n"/>
      <c r="EI10" s="0" t="n"/>
      <c r="EJ10" s="0" t="n"/>
      <c r="EK10" s="0" t="n"/>
      <c r="EL10" s="0" t="n"/>
      <c r="EM10" s="0" t="n"/>
      <c r="EN10" s="0" t="n"/>
      <c r="EO10" s="0" t="n"/>
      <c r="EP10" s="0" t="n"/>
      <c r="EQ10" s="0" t="n"/>
      <c r="ER10" s="0" t="n"/>
      <c r="ES10" s="0" t="n"/>
      <c r="ET10" s="0" t="n"/>
      <c r="EU10" s="0" t="n"/>
      <c r="EV10" s="0" t="n"/>
      <c r="EW10" s="0" t="n"/>
      <c r="EX10" s="0" t="n"/>
      <c r="EY10" s="0" t="n"/>
      <c r="EZ10" s="0" t="n"/>
      <c r="FA10" s="0" t="n"/>
      <c r="FB10" s="0" t="n"/>
      <c r="FC10" s="0" t="n"/>
      <c r="FD10" s="0" t="n"/>
      <c r="FE10" s="0" t="n"/>
      <c r="FF10" s="0" t="n"/>
      <c r="FG10" s="0" t="n"/>
      <c r="FH10" s="0" t="n"/>
      <c r="FI10" s="0" t="n"/>
      <c r="FJ10" s="0" t="n"/>
      <c r="FK10" s="0" t="n"/>
      <c r="FL10" s="0" t="n"/>
      <c r="FM10" s="0" t="n"/>
      <c r="FN10" s="0" t="n"/>
      <c r="FO10" s="0" t="n"/>
      <c r="FP10" s="0" t="n"/>
      <c r="FQ10" s="0" t="n"/>
      <c r="FR10" s="0" t="n"/>
      <c r="FS10" s="0" t="n"/>
      <c r="FT10" s="0" t="n"/>
      <c r="FU10" s="0" t="n"/>
      <c r="FV10" s="0" t="n"/>
      <c r="FW10" s="0" t="n"/>
      <c r="FX10" s="0" t="n"/>
      <c r="FY10" s="0" t="n"/>
      <c r="FZ10" s="0" t="n"/>
      <c r="GA10" s="0" t="n"/>
      <c r="GB10" s="0" t="n"/>
      <c r="GC10" s="0" t="n"/>
      <c r="GD10" s="0" t="n"/>
      <c r="GE10" s="0" t="n"/>
      <c r="GF10" s="0" t="n"/>
      <c r="GG10" s="0" t="n"/>
      <c r="GH10" s="0" t="n"/>
      <c r="GI10" s="0" t="n"/>
      <c r="GJ10" s="0" t="n"/>
      <c r="GK10" s="0" t="n"/>
      <c r="GL10" s="0" t="n"/>
      <c r="GM10" s="0" t="n"/>
      <c r="GN10" s="0" t="n"/>
      <c r="GO10" s="0" t="n"/>
      <c r="GP10" s="0" t="n"/>
      <c r="GQ10" s="0" t="n"/>
      <c r="GR10" s="0" t="n"/>
      <c r="GS10" s="0" t="n"/>
      <c r="GT10" s="0" t="n"/>
      <c r="GU10" s="0" t="n"/>
      <c r="GV10" s="0" t="n"/>
      <c r="GW10" s="0" t="n"/>
      <c r="GX10" s="0" t="n"/>
      <c r="GY10" s="0" t="n"/>
      <c r="GZ10" s="0" t="n"/>
      <c r="HA10" s="0" t="n"/>
      <c r="HB10" s="0" t="n"/>
      <c r="HC10" s="0" t="n"/>
      <c r="HD10" s="0" t="n"/>
      <c r="HE10" s="0" t="n"/>
      <c r="HF10" s="0" t="n"/>
      <c r="HG10" s="0" t="n"/>
      <c r="HH10" s="0" t="n"/>
      <c r="HI10" s="0" t="n"/>
      <c r="HJ10" s="0" t="n"/>
      <c r="HK10" s="0" t="n"/>
      <c r="HL10" s="0" t="n"/>
      <c r="HM10" s="0" t="n"/>
      <c r="HN10" s="0" t="n"/>
      <c r="HO10" s="0" t="n"/>
      <c r="HP10" s="0" t="n"/>
      <c r="HQ10" s="0" t="n"/>
      <c r="HR10" s="0" t="n"/>
      <c r="HS10" s="0" t="n"/>
      <c r="HT10" s="0" t="n"/>
      <c r="HU10" s="0" t="n"/>
      <c r="HV10" s="0" t="n"/>
      <c r="HW10" s="0" t="n"/>
      <c r="HX10" s="0" t="n"/>
      <c r="HY10" s="0" t="n"/>
      <c r="HZ10" s="0" t="n"/>
      <c r="IA10" s="0" t="n"/>
      <c r="IB10" s="0" t="n"/>
      <c r="IC10" s="0" t="n"/>
      <c r="ID10" s="0" t="n"/>
      <c r="IE10" s="0" t="n"/>
      <c r="IF10" s="0" t="n"/>
      <c r="IG10" s="0" t="n"/>
      <c r="IH10" s="0" t="n"/>
      <c r="II10" s="0" t="n"/>
      <c r="IJ10" s="0" t="n"/>
      <c r="IK10" s="0" t="n"/>
      <c r="IL10" s="0" t="n"/>
      <c r="IM10" s="0" t="n"/>
      <c r="IN10" s="0" t="n"/>
      <c r="IO10" s="0" t="n"/>
      <c r="IP10" s="0" t="n"/>
      <c r="IQ10" s="0" t="n"/>
      <c r="IR10" s="0" t="n"/>
      <c r="IS10" s="0" t="n"/>
      <c r="IT10" s="0" t="n"/>
      <c r="IU10" s="0" t="n"/>
      <c r="IV10" s="0" t="n"/>
      <c r="IW10" s="0" t="n"/>
      <c r="IX10" s="0" t="n"/>
      <c r="IY10" s="0" t="n"/>
      <c r="IZ10" s="0" t="n"/>
      <c r="JA10" s="0" t="n"/>
      <c r="JB10" s="0" t="n"/>
      <c r="JC10" s="0" t="n"/>
      <c r="JD10" s="0" t="n"/>
      <c r="JE10" s="0" t="n"/>
      <c r="JF10" s="0" t="n"/>
      <c r="JG10" s="0" t="n"/>
      <c r="JH10" s="0" t="n"/>
      <c r="JI10" s="0" t="n"/>
      <c r="JJ10" s="0" t="n"/>
      <c r="JK10" s="0" t="n"/>
      <c r="JL10" s="0" t="n"/>
      <c r="JM10" s="0" t="n"/>
      <c r="JN10" s="0" t="n"/>
      <c r="JO10" s="0" t="n"/>
      <c r="JP10" s="0" t="n"/>
      <c r="JQ10" s="0" t="n"/>
      <c r="JR10" s="0" t="n"/>
      <c r="JS10" s="0" t="n"/>
      <c r="JT10" s="0" t="n"/>
      <c r="JU10" s="0" t="n"/>
      <c r="JV10" s="0" t="n"/>
      <c r="JW10" s="0" t="n"/>
      <c r="JX10" s="0" t="n"/>
      <c r="JY10" s="0" t="n"/>
      <c r="JZ10" s="0" t="n"/>
      <c r="KA10" s="0" t="n"/>
      <c r="KB10" s="0" t="n"/>
      <c r="KC10" s="0" t="n"/>
      <c r="KD10" s="0" t="n"/>
      <c r="KE10" s="0" t="n"/>
      <c r="KF10" s="0" t="n"/>
      <c r="KG10" s="0" t="n"/>
      <c r="KH10" s="0" t="n"/>
      <c r="KI10" s="0" t="n"/>
      <c r="KJ10" s="0" t="n"/>
      <c r="KK10" s="0" t="n"/>
      <c r="KL10" s="0" t="n"/>
      <c r="KM10" s="0" t="n"/>
      <c r="KN10" s="0" t="n"/>
      <c r="KO10" s="0" t="n"/>
      <c r="KP10" s="0" t="n"/>
      <c r="KQ10" s="0" t="n"/>
      <c r="KR10" s="0" t="n"/>
      <c r="KS10" s="0" t="n"/>
      <c r="KT10" s="0" t="n"/>
      <c r="KU10" s="0" t="n"/>
      <c r="KV10" s="0" t="n"/>
      <c r="KW10" s="0" t="n"/>
      <c r="KX10" s="0" t="n"/>
      <c r="KY10" s="0" t="n"/>
      <c r="KZ10" s="0" t="n"/>
      <c r="LA10" s="0" t="n"/>
      <c r="LB10" s="0" t="n"/>
      <c r="LC10" s="0" t="n"/>
      <c r="LD10" s="0" t="n"/>
      <c r="LE10" s="0" t="n"/>
      <c r="LF10" s="0" t="n"/>
      <c r="LG10" s="0" t="n"/>
      <c r="LH10" s="0" t="n"/>
      <c r="LI10" s="0" t="n"/>
      <c r="LJ10" s="0" t="n"/>
      <c r="LK10" s="0" t="n"/>
      <c r="LL10" s="0" t="n"/>
      <c r="LM10" s="0" t="n"/>
      <c r="LN10" s="0" t="n"/>
      <c r="LO10" s="0" t="n"/>
      <c r="LP10" s="0" t="n"/>
      <c r="LQ10" s="0" t="n"/>
      <c r="LR10" s="0" t="n"/>
      <c r="LS10" s="0" t="n"/>
      <c r="LT10" s="0" t="n"/>
      <c r="LU10" s="0" t="n"/>
      <c r="LV10" s="0" t="n"/>
      <c r="LW10" s="0" t="n"/>
      <c r="LX10" s="0" t="n"/>
      <c r="LY10" s="0" t="n"/>
      <c r="LZ10" s="0" t="n"/>
      <c r="MA10" s="0" t="n"/>
      <c r="MB10" s="0" t="n"/>
      <c r="MC10" s="0" t="n"/>
      <c r="MD10" s="0" t="n"/>
      <c r="ME10" s="0" t="n"/>
      <c r="MF10" s="0" t="n"/>
      <c r="MG10" s="0" t="n"/>
      <c r="MH10" s="0" t="n"/>
      <c r="MI10" s="0" t="n"/>
      <c r="MJ10" s="0" t="n"/>
      <c r="MK10" s="0" t="n"/>
      <c r="ML10" s="0" t="n"/>
      <c r="MM10" s="0" t="n"/>
      <c r="MN10" s="0" t="n"/>
      <c r="MO10" s="0" t="n"/>
      <c r="MP10" s="0" t="n"/>
      <c r="MQ10" s="0" t="n"/>
      <c r="MR10" s="0" t="n"/>
      <c r="MS10" s="0" t="n"/>
      <c r="MT10" s="0" t="n"/>
      <c r="MU10" s="0" t="n"/>
      <c r="MV10" s="0" t="n"/>
      <c r="MW10" s="0" t="n"/>
      <c r="MX10" s="0" t="n"/>
      <c r="MY10" s="0" t="n"/>
      <c r="MZ10" s="0" t="n"/>
      <c r="NA10" s="0" t="n"/>
      <c r="NB10" s="0" t="n"/>
      <c r="NC10" s="0" t="n"/>
      <c r="ND10" s="0" t="n"/>
      <c r="NE10" s="0" t="n"/>
      <c r="NF10" s="0" t="n"/>
      <c r="NG10" s="0" t="n"/>
      <c r="NH10" s="0" t="n"/>
      <c r="NI10" s="0" t="n"/>
      <c r="NJ10" s="0" t="n"/>
      <c r="NK10" s="0" t="n"/>
      <c r="NL10" s="0" t="n"/>
      <c r="NM10" s="0" t="n"/>
      <c r="NN10" s="0" t="n"/>
      <c r="NO10" s="0" t="n"/>
      <c r="NP10" s="0" t="n"/>
      <c r="NQ10" s="0" t="n"/>
      <c r="NR10" s="0" t="n"/>
      <c r="NS10" s="0" t="n"/>
      <c r="NT10" s="0" t="n"/>
      <c r="NU10" s="0" t="n"/>
      <c r="NV10" s="0" t="n"/>
      <c r="NW10" s="0" t="n"/>
      <c r="NX10" s="0" t="n"/>
      <c r="NY10" s="0" t="n"/>
      <c r="NZ10" s="0" t="n"/>
      <c r="OA10" s="0" t="n"/>
      <c r="OB10" s="0" t="n"/>
      <c r="OC10" s="0" t="n"/>
      <c r="OD10" s="0" t="n"/>
      <c r="OE10" s="0" t="n"/>
      <c r="OF10" s="0" t="n"/>
      <c r="OG10" s="0" t="n"/>
      <c r="OH10" s="0" t="n"/>
      <c r="OI10" s="0" t="n"/>
      <c r="OJ10" s="0" t="n"/>
      <c r="OK10" s="0" t="n"/>
      <c r="OL10" s="0" t="n"/>
      <c r="OM10" s="0" t="n"/>
      <c r="ON10" s="0" t="n"/>
      <c r="OO10" s="0" t="n"/>
      <c r="OP10" s="0" t="n"/>
      <c r="OQ10" s="0" t="n"/>
      <c r="OR10" s="0" t="n"/>
      <c r="OS10" s="0" t="n"/>
      <c r="OT10" s="0" t="n"/>
      <c r="OU10" s="0" t="n"/>
      <c r="OV10" s="0" t="n"/>
      <c r="OW10" s="0" t="n"/>
      <c r="OX10" s="0" t="n"/>
      <c r="OY10" s="0" t="n"/>
      <c r="OZ10" s="0" t="n"/>
      <c r="PA10" s="0" t="n"/>
      <c r="PB10" s="0" t="n"/>
      <c r="PC10" s="0" t="n"/>
      <c r="PD10" s="0" t="n"/>
      <c r="PE10" s="0" t="n"/>
      <c r="PF10" s="0" t="n"/>
      <c r="PG10" s="0" t="n"/>
      <c r="PH10" s="0" t="n"/>
      <c r="PI10" s="0" t="n"/>
      <c r="PJ10" s="0" t="n"/>
      <c r="PK10" s="0" t="n"/>
      <c r="PL10" s="0" t="n"/>
      <c r="PM10" s="0" t="n"/>
      <c r="PN10" s="0" t="n"/>
      <c r="PO10" s="0" t="n"/>
      <c r="PP10" s="0" t="n"/>
      <c r="PQ10" s="0" t="n"/>
      <c r="PR10" s="0" t="n"/>
      <c r="PS10" s="0" t="n"/>
      <c r="PT10" s="0" t="n"/>
      <c r="PU10" s="0" t="n"/>
      <c r="PV10" s="0" t="n"/>
      <c r="PW10" s="0" t="n"/>
      <c r="PX10" s="0" t="n"/>
      <c r="PY10" s="0" t="n"/>
      <c r="PZ10" s="0" t="n"/>
      <c r="QA10" s="0" t="n"/>
      <c r="QB10" s="0" t="n"/>
      <c r="QC10" s="0" t="n"/>
      <c r="QD10" s="0" t="n"/>
      <c r="QE10" s="0" t="n"/>
      <c r="QF10" s="0" t="n"/>
      <c r="QG10" s="0" t="n"/>
      <c r="QH10" s="0" t="n"/>
      <c r="QI10" s="0" t="n"/>
      <c r="QJ10" s="0" t="n"/>
      <c r="QK10" s="0" t="n"/>
      <c r="QL10" s="0" t="n"/>
      <c r="QM10" s="0" t="n"/>
      <c r="QN10" s="0" t="n"/>
      <c r="QO10" s="0" t="n"/>
      <c r="QP10" s="0" t="n"/>
      <c r="QQ10" s="0" t="n"/>
      <c r="QR10" s="0" t="n"/>
      <c r="QS10" s="0" t="n"/>
      <c r="QT10" s="0" t="n"/>
      <c r="QU10" s="0" t="n"/>
      <c r="QV10" s="0" t="n"/>
      <c r="QW10" s="0" t="n"/>
      <c r="QX10" s="0" t="n"/>
      <c r="QY10" s="0" t="n"/>
      <c r="QZ10" s="0" t="n"/>
      <c r="RA10" s="0" t="n"/>
      <c r="RB10" s="0" t="n"/>
      <c r="RC10" s="0" t="n"/>
      <c r="RD10" s="0" t="n"/>
      <c r="RE10" s="0" t="n"/>
      <c r="RF10" s="0" t="n"/>
      <c r="RG10" s="0" t="n"/>
      <c r="RH10" s="0" t="n"/>
      <c r="RI10" s="0" t="n"/>
      <c r="RJ10" s="0" t="n"/>
      <c r="RK10" s="0" t="n"/>
      <c r="RL10" s="0" t="n"/>
      <c r="RM10" s="0" t="n"/>
      <c r="RN10" s="0" t="n"/>
      <c r="RO10" s="0" t="n"/>
      <c r="RP10" s="0" t="n"/>
      <c r="RQ10" s="0" t="n"/>
      <c r="RR10" s="0" t="n"/>
      <c r="RS10" s="0" t="n"/>
      <c r="RT10" s="0" t="n"/>
      <c r="RU10" s="0" t="n"/>
      <c r="RV10" s="0" t="n"/>
      <c r="RW10" s="0" t="n"/>
      <c r="RX10" s="0" t="n"/>
      <c r="RY10" s="0" t="n"/>
      <c r="RZ10" s="0" t="n"/>
      <c r="SA10" s="0" t="n"/>
      <c r="SB10" s="0" t="n"/>
      <c r="SC10" s="0" t="n"/>
      <c r="SD10" s="0" t="n"/>
      <c r="SE10" s="0" t="n"/>
      <c r="SF10" s="0" t="n"/>
      <c r="SG10" s="0" t="n"/>
      <c r="SH10" s="0" t="n"/>
      <c r="SI10" s="0" t="n"/>
      <c r="SJ10" s="0" t="n"/>
      <c r="SK10" s="0" t="n"/>
      <c r="SL10" s="0" t="n"/>
      <c r="SM10" s="0" t="n"/>
      <c r="SN10" s="0" t="n"/>
      <c r="SO10" s="0" t="n"/>
      <c r="SP10" s="0" t="n"/>
      <c r="SQ10" s="0" t="n"/>
      <c r="SR10" s="0" t="n"/>
      <c r="SS10" s="0" t="n"/>
      <c r="ST10" s="0" t="n"/>
      <c r="SU10" s="0" t="n"/>
      <c r="SV10" s="0" t="n"/>
      <c r="SW10" s="0" t="n"/>
      <c r="SX10" s="0" t="n"/>
      <c r="SY10" s="0" t="n"/>
      <c r="SZ10" s="0" t="n"/>
      <c r="TA10" s="0" t="n"/>
      <c r="TB10" s="0" t="n"/>
      <c r="TC10" s="0" t="n"/>
      <c r="TD10" s="0" t="n"/>
      <c r="TE10" s="0" t="n"/>
      <c r="TF10" s="0" t="n"/>
      <c r="TG10" s="0" t="n"/>
      <c r="TH10" s="0" t="n"/>
      <c r="TI10" s="0" t="n"/>
      <c r="TJ10" s="0" t="n"/>
      <c r="TK10" s="0" t="n"/>
      <c r="TL10" s="0" t="n"/>
      <c r="TM10" s="0" t="n"/>
      <c r="TN10" s="0" t="n"/>
      <c r="TO10" s="0" t="n"/>
      <c r="TP10" s="0" t="n"/>
      <c r="TQ10" s="0" t="n"/>
      <c r="TR10" s="0" t="n"/>
      <c r="TS10" s="0" t="n"/>
      <c r="TT10" s="0" t="n"/>
      <c r="TU10" s="0" t="n"/>
      <c r="TV10" s="0" t="n"/>
      <c r="TW10" s="0" t="n"/>
      <c r="TX10" s="0" t="n"/>
      <c r="TY10" s="0" t="n"/>
      <c r="TZ10" s="0" t="n"/>
      <c r="UA10" s="0" t="n"/>
      <c r="UB10" s="0" t="n"/>
      <c r="UC10" s="0" t="n"/>
      <c r="UD10" s="0" t="n"/>
      <c r="UE10" s="0" t="n"/>
      <c r="UF10" s="0" t="n"/>
      <c r="UG10" s="0" t="n"/>
      <c r="UH10" s="0" t="n"/>
      <c r="UI10" s="0" t="n"/>
      <c r="UJ10" s="0" t="n"/>
      <c r="UK10" s="0" t="n"/>
      <c r="UL10" s="0" t="n"/>
      <c r="UM10" s="0" t="n"/>
      <c r="UN10" s="0" t="n"/>
      <c r="UO10" s="0" t="n"/>
      <c r="UP10" s="0" t="n"/>
      <c r="UQ10" s="0" t="n"/>
      <c r="UR10" s="0" t="n"/>
      <c r="US10" s="0" t="n"/>
      <c r="UT10" s="0" t="n"/>
      <c r="UU10" s="0" t="n"/>
      <c r="UV10" s="0" t="n"/>
      <c r="UW10" s="0" t="n"/>
      <c r="UX10" s="0" t="n"/>
      <c r="UY10" s="0" t="n"/>
      <c r="UZ10" s="0" t="n"/>
      <c r="VA10" s="0" t="n"/>
      <c r="VB10" s="0" t="n"/>
      <c r="VC10" s="0" t="n"/>
      <c r="VD10" s="0" t="n"/>
      <c r="VE10" s="0" t="n"/>
      <c r="VF10" s="0" t="n"/>
      <c r="VG10" s="0" t="n"/>
      <c r="VH10" s="0" t="n"/>
      <c r="VI10" s="0" t="n"/>
      <c r="VJ10" s="0" t="n"/>
      <c r="VK10" s="0" t="n"/>
      <c r="VL10" s="0" t="n"/>
      <c r="VM10" s="0" t="n"/>
      <c r="VN10" s="0" t="n"/>
      <c r="VO10" s="0" t="n"/>
      <c r="VP10" s="0" t="n"/>
      <c r="VQ10" s="0" t="n"/>
      <c r="VR10" s="0" t="n"/>
      <c r="VS10" s="0" t="n"/>
      <c r="VT10" s="0" t="n"/>
      <c r="VU10" s="0" t="n"/>
      <c r="VV10" s="0" t="n"/>
      <c r="VW10" s="0" t="n"/>
      <c r="VX10" s="0" t="n"/>
      <c r="VY10" s="0" t="n"/>
      <c r="VZ10" s="0" t="n"/>
      <c r="WA10" s="0" t="n"/>
      <c r="WB10" s="0" t="n"/>
      <c r="WC10" s="0" t="n"/>
      <c r="WD10" s="0" t="n"/>
      <c r="WE10" s="0" t="n"/>
      <c r="WF10" s="0" t="n"/>
      <c r="WG10" s="0" t="n"/>
      <c r="WH10" s="0" t="n"/>
      <c r="WI10" s="0" t="n"/>
      <c r="WJ10" s="0" t="n"/>
      <c r="WK10" s="0" t="n"/>
      <c r="WL10" s="0" t="n"/>
      <c r="WM10" s="0" t="n"/>
      <c r="WN10" s="0" t="n"/>
      <c r="WO10" s="0" t="n"/>
      <c r="WP10" s="0" t="n"/>
      <c r="WQ10" s="0" t="n"/>
      <c r="WR10" s="0" t="n"/>
      <c r="WS10" s="0" t="n"/>
      <c r="WT10" s="0" t="n"/>
      <c r="WU10" s="0" t="n"/>
      <c r="WV10" s="0" t="n"/>
      <c r="WW10" s="0" t="n"/>
      <c r="WX10" s="0" t="n"/>
      <c r="WY10" s="0" t="n"/>
      <c r="WZ10" s="0" t="n"/>
      <c r="XA10" s="0" t="n"/>
      <c r="XB10" s="0" t="n"/>
      <c r="XC10" s="0" t="n"/>
      <c r="XD10" s="0" t="n"/>
      <c r="XE10" s="0" t="n"/>
      <c r="XF10" s="0" t="n"/>
      <c r="XG10" s="0" t="n"/>
      <c r="XH10" s="0" t="n"/>
      <c r="XI10" s="0" t="n"/>
      <c r="XJ10" s="0" t="n"/>
      <c r="XK10" s="0" t="n"/>
      <c r="XL10" s="0" t="n"/>
      <c r="XM10" s="0" t="n"/>
      <c r="XN10" s="0" t="n"/>
      <c r="XO10" s="0" t="n"/>
      <c r="XP10" s="0" t="n"/>
      <c r="XQ10" s="0" t="n"/>
      <c r="XR10" s="0" t="n"/>
      <c r="XS10" s="0" t="n"/>
      <c r="XT10" s="0" t="n"/>
      <c r="XU10" s="0" t="n"/>
      <c r="XV10" s="0" t="n"/>
      <c r="XW10" s="0" t="n"/>
      <c r="XX10" s="0" t="n"/>
      <c r="XY10" s="0" t="n"/>
      <c r="XZ10" s="0" t="n"/>
      <c r="YA10" s="0" t="n"/>
      <c r="YB10" s="0" t="n"/>
      <c r="YC10" s="0" t="n"/>
      <c r="YD10" s="0" t="n"/>
      <c r="YE10" s="0" t="n"/>
      <c r="YF10" s="0" t="n"/>
      <c r="YG10" s="0" t="n"/>
      <c r="YH10" s="0" t="n"/>
      <c r="YI10" s="0" t="n"/>
      <c r="YJ10" s="0" t="n"/>
      <c r="YK10" s="0" t="n"/>
      <c r="YL10" s="0" t="n"/>
      <c r="YM10" s="0" t="n"/>
      <c r="YN10" s="0" t="n"/>
      <c r="YO10" s="0" t="n"/>
      <c r="YP10" s="0" t="n"/>
      <c r="YQ10" s="0" t="n"/>
      <c r="YR10" s="0" t="n"/>
      <c r="YS10" s="0" t="n"/>
      <c r="YT10" s="0" t="n"/>
      <c r="YU10" s="0" t="n"/>
      <c r="YV10" s="0" t="n"/>
      <c r="YW10" s="0" t="n"/>
      <c r="YX10" s="0" t="n"/>
      <c r="YY10" s="0" t="n"/>
      <c r="YZ10" s="0" t="n"/>
      <c r="ZA10" s="0" t="n"/>
      <c r="ZB10" s="0" t="n"/>
      <c r="ZC10" s="0" t="n"/>
      <c r="ZD10" s="0" t="n"/>
      <c r="ZE10" s="0" t="n"/>
      <c r="ZF10" s="0" t="n"/>
      <c r="ZG10" s="0" t="n"/>
      <c r="ZH10" s="0" t="n"/>
      <c r="ZI10" s="0" t="n"/>
      <c r="ZJ10" s="0" t="n"/>
      <c r="ZK10" s="0" t="n"/>
      <c r="ZL10" s="0" t="n"/>
      <c r="ZM10" s="0" t="n"/>
      <c r="ZN10" s="0" t="n"/>
      <c r="ZO10" s="0" t="n"/>
      <c r="ZP10" s="0" t="n"/>
      <c r="ZQ10" s="0" t="n"/>
      <c r="ZR10" s="0" t="n"/>
      <c r="ZS10" s="0" t="n"/>
      <c r="ZT10" s="0" t="n"/>
      <c r="ZU10" s="0" t="n"/>
      <c r="ZV10" s="0" t="n"/>
      <c r="ZW10" s="0" t="n"/>
      <c r="ZX10" s="0" t="n"/>
      <c r="ZY10" s="0" t="n"/>
      <c r="ZZ10" s="0" t="n"/>
      <c r="AAA10" s="0" t="n"/>
      <c r="AAB10" s="0" t="n"/>
      <c r="AAC10" s="0" t="n"/>
      <c r="AAD10" s="0" t="n"/>
      <c r="AAE10" s="0" t="n"/>
      <c r="AAF10" s="0" t="n"/>
      <c r="AAG10" s="0" t="n"/>
      <c r="AAH10" s="0" t="n"/>
      <c r="AAI10" s="0" t="n"/>
      <c r="AAJ10" s="0" t="n"/>
      <c r="AAK10" s="0" t="n"/>
      <c r="AAL10" s="0" t="n"/>
      <c r="AAM10" s="0" t="n"/>
      <c r="AAN10" s="0" t="n"/>
      <c r="AAO10" s="0" t="n"/>
      <c r="AAP10" s="0" t="n"/>
      <c r="AAQ10" s="0" t="n"/>
      <c r="AAR10" s="0" t="n"/>
      <c r="AAS10" s="0" t="n"/>
      <c r="AAT10" s="0" t="n"/>
      <c r="AAU10" s="0" t="n"/>
      <c r="AAV10" s="0" t="n"/>
      <c r="AAW10" s="0" t="n"/>
      <c r="AAX10" s="0" t="n"/>
      <c r="AAY10" s="0" t="n"/>
      <c r="AAZ10" s="0" t="n"/>
      <c r="ABA10" s="0" t="n"/>
      <c r="ABB10" s="0" t="n"/>
      <c r="ABC10" s="0" t="n"/>
      <c r="ABD10" s="0" t="n"/>
      <c r="ABE10" s="0" t="n"/>
      <c r="ABF10" s="0" t="n"/>
      <c r="ABG10" s="0" t="n"/>
      <c r="ABH10" s="0" t="n"/>
      <c r="ABI10" s="0" t="n"/>
      <c r="ABJ10" s="0" t="n"/>
      <c r="ABK10" s="0" t="n"/>
      <c r="ABL10" s="0" t="n"/>
      <c r="ABM10" s="0" t="n"/>
      <c r="ABN10" s="0" t="n"/>
      <c r="ABO10" s="0" t="n"/>
      <c r="ABP10" s="0" t="n"/>
      <c r="ABQ10" s="0" t="n"/>
      <c r="ABR10" s="0" t="n"/>
      <c r="ABS10" s="0" t="n"/>
      <c r="ABT10" s="0" t="n"/>
      <c r="ABU10" s="0" t="n"/>
      <c r="ABV10" s="0" t="n"/>
      <c r="ABW10" s="0" t="n"/>
      <c r="ABX10" s="0" t="n"/>
      <c r="ABY10" s="0" t="n"/>
      <c r="ABZ10" s="0" t="n"/>
      <c r="ACA10" s="0" t="n"/>
      <c r="ACB10" s="0" t="n"/>
      <c r="ACC10" s="0" t="n"/>
      <c r="ACD10" s="0" t="n"/>
      <c r="ACE10" s="0" t="n"/>
      <c r="ACF10" s="0" t="n"/>
      <c r="ACG10" s="0" t="n"/>
      <c r="ACH10" s="0" t="n"/>
      <c r="ACI10" s="0" t="n"/>
      <c r="ACJ10" s="0" t="n"/>
      <c r="ACK10" s="0" t="n"/>
      <c r="ACL10" s="0" t="n"/>
      <c r="ACM10" s="0" t="n"/>
      <c r="ACN10" s="0" t="n"/>
      <c r="ACO10" s="0" t="n"/>
      <c r="ACP10" s="0" t="n"/>
      <c r="ACQ10" s="0" t="n"/>
      <c r="ACR10" s="0" t="n"/>
      <c r="ACS10" s="0" t="n"/>
      <c r="ACT10" s="0" t="n"/>
      <c r="ACU10" s="0" t="n"/>
      <c r="ACV10" s="0" t="n"/>
      <c r="ACW10" s="0" t="n"/>
      <c r="ACX10" s="0" t="n"/>
      <c r="ACY10" s="0" t="n"/>
      <c r="ACZ10" s="0" t="n"/>
      <c r="ADA10" s="0" t="n"/>
      <c r="ADB10" s="0" t="n"/>
      <c r="ADC10" s="0" t="n"/>
      <c r="ADD10" s="0" t="n"/>
      <c r="ADE10" s="0" t="n"/>
      <c r="ADF10" s="0" t="n"/>
      <c r="ADG10" s="0" t="n"/>
      <c r="ADH10" s="0" t="n"/>
      <c r="ADI10" s="0" t="n"/>
      <c r="ADJ10" s="0" t="n"/>
      <c r="ADK10" s="0" t="n"/>
      <c r="ADL10" s="0" t="n"/>
      <c r="ADM10" s="0" t="n"/>
      <c r="ADN10" s="0" t="n"/>
      <c r="ADO10" s="0" t="n"/>
      <c r="ADP10" s="0" t="n"/>
      <c r="ADQ10" s="0" t="n"/>
      <c r="ADR10" s="0" t="n"/>
      <c r="ADS10" s="0" t="n"/>
      <c r="ADT10" s="0" t="n"/>
      <c r="ADU10" s="0" t="n"/>
      <c r="ADV10" s="0" t="n"/>
      <c r="ADW10" s="0" t="n"/>
      <c r="ADX10" s="0" t="n"/>
      <c r="ADY10" s="0" t="n"/>
      <c r="ADZ10" s="0" t="n"/>
      <c r="AEA10" s="0" t="n"/>
      <c r="AEB10" s="0" t="n"/>
      <c r="AEC10" s="0" t="n"/>
      <c r="AED10" s="0" t="n"/>
      <c r="AEE10" s="0" t="n"/>
      <c r="AEF10" s="0" t="n"/>
      <c r="AEG10" s="0" t="n"/>
      <c r="AEH10" s="0" t="n"/>
      <c r="AEI10" s="0" t="n"/>
      <c r="AEJ10" s="0" t="n"/>
      <c r="AEK10" s="0" t="n"/>
      <c r="AEL10" s="0" t="n"/>
      <c r="AEM10" s="0" t="n"/>
      <c r="AEN10" s="0" t="n"/>
      <c r="AEO10" s="0" t="n"/>
      <c r="AEP10" s="0" t="n"/>
      <c r="AEQ10" s="0" t="n"/>
      <c r="AER10" s="0" t="n"/>
      <c r="AES10" s="0" t="n"/>
      <c r="AET10" s="0" t="n"/>
      <c r="AEU10" s="0" t="n"/>
      <c r="AEV10" s="0" t="n"/>
      <c r="AEW10" s="0" t="n"/>
      <c r="AEX10" s="0" t="n"/>
      <c r="AEY10" s="0" t="n"/>
      <c r="AEZ10" s="0" t="n"/>
      <c r="AFA10" s="0" t="n"/>
      <c r="AFB10" s="0" t="n"/>
      <c r="AFC10" s="0" t="n"/>
      <c r="AFD10" s="0" t="n"/>
      <c r="AFE10" s="0" t="n"/>
      <c r="AFF10" s="0" t="n"/>
      <c r="AFG10" s="0" t="n"/>
      <c r="AFH10" s="0" t="n"/>
      <c r="AFI10" s="0" t="n"/>
      <c r="AFJ10" s="0" t="n"/>
      <c r="AFK10" s="0" t="n"/>
      <c r="AFL10" s="0" t="n"/>
      <c r="AFM10" s="0" t="n"/>
      <c r="AFN10" s="0" t="n"/>
      <c r="AFO10" s="0" t="n"/>
      <c r="AFP10" s="0" t="n"/>
      <c r="AFQ10" s="0" t="n"/>
      <c r="AFR10" s="0" t="n"/>
      <c r="AFS10" s="0" t="n"/>
      <c r="AFT10" s="0" t="n"/>
      <c r="AFU10" s="0" t="n"/>
      <c r="AFV10" s="0" t="n"/>
      <c r="AFW10" s="0" t="n"/>
      <c r="AFX10" s="0" t="n"/>
      <c r="AFY10" s="0" t="n"/>
      <c r="AFZ10" s="0" t="n"/>
      <c r="AGA10" s="0" t="n"/>
      <c r="AGB10" s="0" t="n"/>
      <c r="AGC10" s="0" t="n"/>
      <c r="AGD10" s="0" t="n"/>
      <c r="AGE10" s="0" t="n"/>
      <c r="AGF10" s="0" t="n"/>
      <c r="AGG10" s="0" t="n"/>
      <c r="AGH10" s="0" t="n"/>
      <c r="AGI10" s="0" t="n"/>
      <c r="AGJ10" s="0" t="n"/>
      <c r="AGK10" s="0" t="n"/>
      <c r="AGL10" s="0" t="n"/>
      <c r="AGM10" s="0" t="n"/>
      <c r="AGN10" s="0" t="n"/>
      <c r="AGO10" s="0" t="n"/>
      <c r="AGP10" s="0" t="n"/>
      <c r="AGQ10" s="0" t="n"/>
      <c r="AGR10" s="0" t="n"/>
      <c r="AGS10" s="0" t="n"/>
      <c r="AGT10" s="0" t="n"/>
      <c r="AGU10" s="0" t="n"/>
      <c r="AGV10" s="0" t="n"/>
      <c r="AGW10" s="0" t="n"/>
      <c r="AGX10" s="0" t="n"/>
      <c r="AGY10" s="0" t="n"/>
      <c r="AGZ10" s="0" t="n"/>
      <c r="AHA10" s="0" t="n"/>
      <c r="AHB10" s="0" t="n"/>
      <c r="AHC10" s="0" t="n"/>
      <c r="AHD10" s="0" t="n"/>
      <c r="AHE10" s="0" t="n"/>
      <c r="AHF10" s="0" t="n"/>
      <c r="AHG10" s="0" t="n"/>
      <c r="AHH10" s="0" t="n"/>
      <c r="AHI10" s="0" t="n"/>
      <c r="AHJ10" s="0" t="n"/>
      <c r="AHK10" s="0" t="n"/>
      <c r="AHL10" s="0" t="n"/>
      <c r="AHM10" s="0" t="n"/>
      <c r="AHN10" s="0" t="n"/>
      <c r="AHO10" s="0" t="n"/>
      <c r="AHP10" s="0" t="n"/>
      <c r="AHQ10" s="0" t="n"/>
      <c r="AHR10" s="0" t="n"/>
      <c r="AHS10" s="0" t="n"/>
      <c r="AHT10" s="0" t="n"/>
      <c r="AHU10" s="0" t="n"/>
      <c r="AHV10" s="0" t="n"/>
      <c r="AHW10" s="0" t="n"/>
      <c r="AHX10" s="0" t="n"/>
      <c r="AHY10" s="0" t="n"/>
      <c r="AHZ10" s="0" t="n"/>
      <c r="AIA10" s="0" t="n"/>
      <c r="AIB10" s="0" t="n"/>
      <c r="AIC10" s="0" t="n"/>
      <c r="AID10" s="0" t="n"/>
      <c r="AIE10" s="0" t="n"/>
      <c r="AIF10" s="0" t="n"/>
      <c r="AIG10" s="0" t="n"/>
      <c r="AIH10" s="0" t="n"/>
      <c r="AII10" s="0" t="n"/>
      <c r="AIJ10" s="0" t="n"/>
      <c r="AIK10" s="0" t="n"/>
      <c r="AIL10" s="0" t="n"/>
      <c r="AIM10" s="0" t="n"/>
      <c r="AIN10" s="0" t="n"/>
      <c r="AIO10" s="0" t="n"/>
      <c r="AIP10" s="0" t="n"/>
      <c r="AIQ10" s="0" t="n"/>
      <c r="AIR10" s="0" t="n"/>
      <c r="AIS10" s="0" t="n"/>
      <c r="AIT10" s="0" t="n"/>
      <c r="AIU10" s="0" t="n"/>
      <c r="AIV10" s="0" t="n"/>
      <c r="AIW10" s="0" t="n"/>
      <c r="AIX10" s="0" t="n"/>
      <c r="AIY10" s="0" t="n"/>
      <c r="AIZ10" s="0" t="n"/>
      <c r="AJA10" s="0" t="n"/>
      <c r="AJB10" s="0" t="n"/>
      <c r="AJC10" s="0" t="n"/>
      <c r="AJD10" s="0" t="n"/>
      <c r="AJE10" s="0" t="n"/>
      <c r="AJF10" s="0" t="n"/>
      <c r="AJG10" s="0" t="n"/>
      <c r="AJH10" s="0" t="n"/>
      <c r="AJI10" s="0" t="n"/>
      <c r="AJJ10" s="0" t="n"/>
      <c r="AJK10" s="0" t="n"/>
      <c r="AJL10" s="0" t="n"/>
      <c r="AJM10" s="0" t="n"/>
      <c r="AJN10" s="0" t="n"/>
      <c r="AJO10" s="0" t="n"/>
      <c r="AJP10" s="0" t="n"/>
      <c r="AJQ10" s="0" t="n"/>
      <c r="AJR10" s="0" t="n"/>
      <c r="AJS10" s="0" t="n"/>
      <c r="AJT10" s="0" t="n"/>
      <c r="AJU10" s="0" t="n"/>
      <c r="AJV10" s="0" t="n"/>
      <c r="AJW10" s="0" t="n"/>
      <c r="AJX10" s="0" t="n"/>
      <c r="AJY10" s="0" t="n"/>
      <c r="AJZ10" s="0" t="n"/>
      <c r="AKA10" s="0" t="n"/>
      <c r="AKB10" s="0" t="n"/>
      <c r="AKC10" s="0" t="n"/>
      <c r="AKD10" s="0" t="n"/>
      <c r="AKE10" s="0" t="n"/>
      <c r="AKF10" s="0" t="n"/>
      <c r="AKG10" s="0" t="n"/>
      <c r="AKH10" s="0" t="n"/>
      <c r="AKI10" s="0" t="n"/>
      <c r="AKJ10" s="0" t="n"/>
      <c r="AKK10" s="0" t="n"/>
      <c r="AKL10" s="0" t="n"/>
      <c r="AKM10" s="0" t="n"/>
      <c r="AKN10" s="0" t="n"/>
      <c r="AKO10" s="0" t="n"/>
      <c r="AKP10" s="0" t="n"/>
      <c r="AKQ10" s="0" t="n"/>
      <c r="AKR10" s="0" t="n"/>
      <c r="AKS10" s="0" t="n"/>
      <c r="AKT10" s="0" t="n"/>
      <c r="AKU10" s="0" t="n"/>
      <c r="AKV10" s="0" t="n"/>
      <c r="AKW10" s="0" t="n"/>
      <c r="AKX10" s="0" t="n"/>
      <c r="AKY10" s="0" t="n"/>
      <c r="AKZ10" s="0" t="n"/>
      <c r="ALA10" s="0" t="n"/>
      <c r="ALB10" s="0" t="n"/>
      <c r="ALC10" s="0" t="n"/>
      <c r="ALD10" s="0" t="n"/>
      <c r="ALE10" s="0" t="n"/>
      <c r="ALF10" s="0" t="n"/>
      <c r="ALG10" s="0" t="n"/>
      <c r="ALH10" s="0" t="n"/>
      <c r="ALI10" s="0" t="n"/>
      <c r="ALJ10" s="0" t="n"/>
      <c r="ALK10" s="0" t="n"/>
      <c r="ALL10" s="0" t="n"/>
      <c r="ALM10" s="0" t="n"/>
      <c r="ALN10" s="0" t="n"/>
      <c r="ALO10" s="0" t="n"/>
      <c r="ALP10" s="0" t="n"/>
      <c r="ALQ10" s="0" t="n"/>
      <c r="ALR10" s="0" t="n"/>
      <c r="ALS10" s="0" t="n"/>
      <c r="ALT10" s="0" t="n"/>
      <c r="ALU10" s="0" t="n"/>
      <c r="ALV10" s="0" t="n"/>
      <c r="ALW10" s="0" t="n"/>
      <c r="ALX10" s="0" t="n"/>
      <c r="ALY10" s="0" t="n"/>
      <c r="ALZ10" s="0" t="n"/>
      <c r="AMA10" s="0" t="n"/>
      <c r="AMB10" s="0" t="n"/>
      <c r="AMC10" s="0" t="n"/>
      <c r="AMD10" s="0" t="n"/>
      <c r="AME10" s="0" t="n"/>
      <c r="AMF10" s="0" t="n"/>
      <c r="AMG10" s="0" t="n"/>
      <c r="AMH10" s="0" t="n"/>
      <c r="AMI10" s="0" t="n"/>
      <c r="AMJ10" s="0" t="n"/>
      <c r="AMK10" s="0" t="n"/>
    </row>
    <row outlineLevel="0" r="11">
      <c r="A11" s="81" t="s">
        <v>467</v>
      </c>
      <c r="B11" s="165" t="n">
        <v>98.65</v>
      </c>
      <c r="C11" s="165" t="n">
        <v>222.83</v>
      </c>
      <c r="D11" s="165" t="n">
        <v>106.43</v>
      </c>
      <c r="E11" s="165" t="n">
        <v>427.91</v>
      </c>
      <c r="K11" s="0" t="n"/>
      <c r="L11" s="0" t="n"/>
      <c r="M11" s="0" t="n"/>
      <c r="N11" s="0" t="n"/>
      <c r="O11" s="0" t="n"/>
      <c r="P11" s="0" t="n"/>
      <c r="Q11" s="0" t="n"/>
      <c r="R11" s="0" t="n"/>
      <c r="S11" s="0" t="n"/>
      <c r="T11" s="0" t="n"/>
      <c r="U11" s="0" t="n"/>
      <c r="V11" s="0" t="n"/>
      <c r="W11" s="0" t="n"/>
      <c r="X11" s="0" t="n"/>
      <c r="Y11" s="0" t="n"/>
      <c r="Z11" s="0" t="n"/>
      <c r="AA11" s="0" t="n"/>
      <c r="AB11" s="0" t="n"/>
      <c r="AC11" s="0" t="n"/>
      <c r="AD11" s="0" t="n"/>
      <c r="AE11" s="0" t="n"/>
      <c r="AF11" s="0" t="n"/>
      <c r="AG11" s="0" t="n"/>
      <c r="AH11" s="0" t="n"/>
      <c r="AI11" s="0" t="n"/>
      <c r="AJ11" s="0" t="n"/>
      <c r="AK11" s="0" t="n"/>
      <c r="AL11" s="0" t="n"/>
      <c r="AM11" s="0" t="n"/>
      <c r="AN11" s="0" t="n"/>
      <c r="AO11" s="0" t="n"/>
      <c r="AP11" s="0" t="n"/>
      <c r="AQ11" s="0" t="n"/>
      <c r="AR11" s="0" t="n"/>
      <c r="AS11" s="0" t="n"/>
      <c r="AT11" s="0" t="n"/>
      <c r="AU11" s="0" t="n"/>
      <c r="AV11" s="0" t="n"/>
      <c r="AW11" s="0" t="n"/>
      <c r="AX11" s="0" t="n"/>
      <c r="AY11" s="0" t="n"/>
      <c r="AZ11" s="0" t="n"/>
      <c r="BA11" s="0" t="n"/>
      <c r="BB11" s="0" t="n"/>
      <c r="BC11" s="0" t="n"/>
      <c r="BD11" s="0" t="n"/>
      <c r="BE11" s="0" t="n"/>
      <c r="BF11" s="0" t="n"/>
      <c r="BG11" s="0" t="n"/>
      <c r="BH11" s="0" t="n"/>
      <c r="BI11" s="0" t="n"/>
      <c r="BJ11" s="0" t="n"/>
      <c r="BK11" s="0" t="n"/>
      <c r="BL11" s="0" t="n"/>
      <c r="BM11" s="0" t="n"/>
      <c r="BN11" s="0" t="n"/>
      <c r="BO11" s="0" t="n"/>
      <c r="BP11" s="0" t="n"/>
      <c r="BQ11" s="0" t="n"/>
      <c r="BR11" s="0" t="n"/>
      <c r="BS11" s="0" t="n"/>
      <c r="BT11" s="0" t="n"/>
      <c r="BU11" s="0" t="n"/>
      <c r="BV11" s="0" t="n"/>
      <c r="BW11" s="0" t="n"/>
      <c r="BX11" s="0" t="n"/>
      <c r="BY11" s="0" t="n"/>
      <c r="BZ11" s="0" t="n"/>
      <c r="CA11" s="0" t="n"/>
      <c r="CB11" s="0" t="n"/>
      <c r="CC11" s="0" t="n"/>
      <c r="CD11" s="0" t="n"/>
      <c r="CE11" s="0" t="n"/>
      <c r="CF11" s="0" t="n"/>
      <c r="CG11" s="0" t="n"/>
      <c r="CH11" s="0" t="n"/>
      <c r="CI11" s="0" t="n"/>
      <c r="CJ11" s="0" t="n"/>
      <c r="CK11" s="0" t="n"/>
      <c r="CL11" s="0" t="n"/>
      <c r="CM11" s="0" t="n"/>
      <c r="CN11" s="0" t="n"/>
      <c r="CO11" s="0" t="n"/>
      <c r="CP11" s="0" t="n"/>
      <c r="CQ11" s="0" t="n"/>
      <c r="CR11" s="0" t="n"/>
      <c r="CS11" s="0" t="n"/>
      <c r="CT11" s="0" t="n"/>
      <c r="CU11" s="0" t="n"/>
      <c r="CV11" s="0" t="n"/>
      <c r="CW11" s="0" t="n"/>
      <c r="CX11" s="0" t="n"/>
      <c r="CY11" s="0" t="n"/>
      <c r="CZ11" s="0" t="n"/>
      <c r="DA11" s="0" t="n"/>
      <c r="DB11" s="0" t="n"/>
      <c r="DC11" s="0" t="n"/>
      <c r="DD11" s="0" t="n"/>
      <c r="DE11" s="0" t="n"/>
      <c r="DF11" s="0" t="n"/>
      <c r="DG11" s="0" t="n"/>
      <c r="DH11" s="0" t="n"/>
      <c r="DI11" s="0" t="n"/>
      <c r="DJ11" s="0" t="n"/>
      <c r="DK11" s="0" t="n"/>
      <c r="DL11" s="0" t="n"/>
      <c r="DM11" s="0" t="n"/>
      <c r="DN11" s="0" t="n"/>
      <c r="DO11" s="0" t="n"/>
      <c r="DP11" s="0" t="n"/>
      <c r="DQ11" s="0" t="n"/>
      <c r="DR11" s="0" t="n"/>
      <c r="DS11" s="0" t="n"/>
      <c r="DT11" s="0" t="n"/>
      <c r="DU11" s="0" t="n"/>
      <c r="DV11" s="0" t="n"/>
      <c r="DW11" s="0" t="n"/>
      <c r="DX11" s="0" t="n"/>
      <c r="DY11" s="0" t="n"/>
      <c r="DZ11" s="0" t="n"/>
      <c r="EA11" s="0" t="n"/>
      <c r="EB11" s="0" t="n"/>
      <c r="EC11" s="0" t="n"/>
      <c r="ED11" s="0" t="n"/>
      <c r="EE11" s="0" t="n"/>
      <c r="EF11" s="0" t="n"/>
      <c r="EG11" s="0" t="n"/>
      <c r="EH11" s="0" t="n"/>
      <c r="EI11" s="0" t="n"/>
      <c r="EJ11" s="0" t="n"/>
      <c r="EK11" s="0" t="n"/>
      <c r="EL11" s="0" t="n"/>
      <c r="EM11" s="0" t="n"/>
      <c r="EN11" s="0" t="n"/>
      <c r="EO11" s="0" t="n"/>
      <c r="EP11" s="0" t="n"/>
      <c r="EQ11" s="0" t="n"/>
      <c r="ER11" s="0" t="n"/>
      <c r="ES11" s="0" t="n"/>
      <c r="ET11" s="0" t="n"/>
      <c r="EU11" s="0" t="n"/>
      <c r="EV11" s="0" t="n"/>
      <c r="EW11" s="0" t="n"/>
      <c r="EX11" s="0" t="n"/>
      <c r="EY11" s="0" t="n"/>
      <c r="EZ11" s="0" t="n"/>
      <c r="FA11" s="0" t="n"/>
      <c r="FB11" s="0" t="n"/>
      <c r="FC11" s="0" t="n"/>
      <c r="FD11" s="0" t="n"/>
      <c r="FE11" s="0" t="n"/>
      <c r="FF11" s="0" t="n"/>
      <c r="FG11" s="0" t="n"/>
      <c r="FH11" s="0" t="n"/>
      <c r="FI11" s="0" t="n"/>
      <c r="FJ11" s="0" t="n"/>
      <c r="FK11" s="0" t="n"/>
      <c r="FL11" s="0" t="n"/>
      <c r="FM11" s="0" t="n"/>
      <c r="FN11" s="0" t="n"/>
      <c r="FO11" s="0" t="n"/>
      <c r="FP11" s="0" t="n"/>
      <c r="FQ11" s="0" t="n"/>
      <c r="FR11" s="0" t="n"/>
      <c r="FS11" s="0" t="n"/>
      <c r="FT11" s="0" t="n"/>
      <c r="FU11" s="0" t="n"/>
      <c r="FV11" s="0" t="n"/>
      <c r="FW11" s="0" t="n"/>
      <c r="FX11" s="0" t="n"/>
      <c r="FY11" s="0" t="n"/>
      <c r="FZ11" s="0" t="n"/>
      <c r="GA11" s="0" t="n"/>
      <c r="GB11" s="0" t="n"/>
      <c r="GC11" s="0" t="n"/>
      <c r="GD11" s="0" t="n"/>
      <c r="GE11" s="0" t="n"/>
      <c r="GF11" s="0" t="n"/>
      <c r="GG11" s="0" t="n"/>
      <c r="GH11" s="0" t="n"/>
      <c r="GI11" s="0" t="n"/>
      <c r="GJ11" s="0" t="n"/>
      <c r="GK11" s="0" t="n"/>
      <c r="GL11" s="0" t="n"/>
      <c r="GM11" s="0" t="n"/>
      <c r="GN11" s="0" t="n"/>
      <c r="GO11" s="0" t="n"/>
      <c r="GP11" s="0" t="n"/>
      <c r="GQ11" s="0" t="n"/>
      <c r="GR11" s="0" t="n"/>
      <c r="GS11" s="0" t="n"/>
      <c r="GT11" s="0" t="n"/>
      <c r="GU11" s="0" t="n"/>
      <c r="GV11" s="0" t="n"/>
      <c r="GW11" s="0" t="n"/>
      <c r="GX11" s="0" t="n"/>
      <c r="GY11" s="0" t="n"/>
      <c r="GZ11" s="0" t="n"/>
      <c r="HA11" s="0" t="n"/>
      <c r="HB11" s="0" t="n"/>
      <c r="HC11" s="0" t="n"/>
      <c r="HD11" s="0" t="n"/>
      <c r="HE11" s="0" t="n"/>
      <c r="HF11" s="0" t="n"/>
      <c r="HG11" s="0" t="n"/>
      <c r="HH11" s="0" t="n"/>
      <c r="HI11" s="0" t="n"/>
      <c r="HJ11" s="0" t="n"/>
      <c r="HK11" s="0" t="n"/>
      <c r="HL11" s="0" t="n"/>
      <c r="HM11" s="0" t="n"/>
      <c r="HN11" s="0" t="n"/>
      <c r="HO11" s="0" t="n"/>
      <c r="HP11" s="0" t="n"/>
      <c r="HQ11" s="0" t="n"/>
      <c r="HR11" s="0" t="n"/>
      <c r="HS11" s="0" t="n"/>
      <c r="HT11" s="0" t="n"/>
      <c r="HU11" s="0" t="n"/>
      <c r="HV11" s="0" t="n"/>
      <c r="HW11" s="0" t="n"/>
      <c r="HX11" s="0" t="n"/>
      <c r="HY11" s="0" t="n"/>
      <c r="HZ11" s="0" t="n"/>
      <c r="IA11" s="0" t="n"/>
      <c r="IB11" s="0" t="n"/>
      <c r="IC11" s="0" t="n"/>
      <c r="ID11" s="0" t="n"/>
      <c r="IE11" s="0" t="n"/>
      <c r="IF11" s="0" t="n"/>
      <c r="IG11" s="0" t="n"/>
      <c r="IH11" s="0" t="n"/>
      <c r="II11" s="0" t="n"/>
      <c r="IJ11" s="0" t="n"/>
      <c r="IK11" s="0" t="n"/>
      <c r="IL11" s="0" t="n"/>
      <c r="IM11" s="0" t="n"/>
      <c r="IN11" s="0" t="n"/>
      <c r="IO11" s="0" t="n"/>
      <c r="IP11" s="0" t="n"/>
      <c r="IQ11" s="0" t="n"/>
      <c r="IR11" s="0" t="n"/>
      <c r="IS11" s="0" t="n"/>
      <c r="IT11" s="0" t="n"/>
      <c r="IU11" s="0" t="n"/>
      <c r="IV11" s="0" t="n"/>
      <c r="IW11" s="0" t="n"/>
      <c r="IX11" s="0" t="n"/>
      <c r="IY11" s="0" t="n"/>
      <c r="IZ11" s="0" t="n"/>
      <c r="JA11" s="0" t="n"/>
      <c r="JB11" s="0" t="n"/>
      <c r="JC11" s="0" t="n"/>
      <c r="JD11" s="0" t="n"/>
      <c r="JE11" s="0" t="n"/>
      <c r="JF11" s="0" t="n"/>
      <c r="JG11" s="0" t="n"/>
      <c r="JH11" s="0" t="n"/>
      <c r="JI11" s="0" t="n"/>
      <c r="JJ11" s="0" t="n"/>
      <c r="JK11" s="0" t="n"/>
      <c r="JL11" s="0" t="n"/>
      <c r="JM11" s="0" t="n"/>
      <c r="JN11" s="0" t="n"/>
      <c r="JO11" s="0" t="n"/>
      <c r="JP11" s="0" t="n"/>
      <c r="JQ11" s="0" t="n"/>
      <c r="JR11" s="0" t="n"/>
      <c r="JS11" s="0" t="n"/>
      <c r="JT11" s="0" t="n"/>
      <c r="JU11" s="0" t="n"/>
      <c r="JV11" s="0" t="n"/>
      <c r="JW11" s="0" t="n"/>
      <c r="JX11" s="0" t="n"/>
      <c r="JY11" s="0" t="n"/>
      <c r="JZ11" s="0" t="n"/>
      <c r="KA11" s="0" t="n"/>
      <c r="KB11" s="0" t="n"/>
      <c r="KC11" s="0" t="n"/>
      <c r="KD11" s="0" t="n"/>
      <c r="KE11" s="0" t="n"/>
      <c r="KF11" s="0" t="n"/>
      <c r="KG11" s="0" t="n"/>
      <c r="KH11" s="0" t="n"/>
      <c r="KI11" s="0" t="n"/>
      <c r="KJ11" s="0" t="n"/>
      <c r="KK11" s="0" t="n"/>
      <c r="KL11" s="0" t="n"/>
      <c r="KM11" s="0" t="n"/>
      <c r="KN11" s="0" t="n"/>
      <c r="KO11" s="0" t="n"/>
      <c r="KP11" s="0" t="n"/>
      <c r="KQ11" s="0" t="n"/>
      <c r="KR11" s="0" t="n"/>
      <c r="KS11" s="0" t="n"/>
      <c r="KT11" s="0" t="n"/>
      <c r="KU11" s="0" t="n"/>
      <c r="KV11" s="0" t="n"/>
      <c r="KW11" s="0" t="n"/>
      <c r="KX11" s="0" t="n"/>
      <c r="KY11" s="0" t="n"/>
      <c r="KZ11" s="0" t="n"/>
      <c r="LA11" s="0" t="n"/>
      <c r="LB11" s="0" t="n"/>
      <c r="LC11" s="0" t="n"/>
      <c r="LD11" s="0" t="n"/>
      <c r="LE11" s="0" t="n"/>
      <c r="LF11" s="0" t="n"/>
      <c r="LG11" s="0" t="n"/>
      <c r="LH11" s="0" t="n"/>
      <c r="LI11" s="0" t="n"/>
      <c r="LJ11" s="0" t="n"/>
      <c r="LK11" s="0" t="n"/>
      <c r="LL11" s="0" t="n"/>
      <c r="LM11" s="0" t="n"/>
      <c r="LN11" s="0" t="n"/>
      <c r="LO11" s="0" t="n"/>
      <c r="LP11" s="0" t="n"/>
      <c r="LQ11" s="0" t="n"/>
      <c r="LR11" s="0" t="n"/>
      <c r="LS11" s="0" t="n"/>
      <c r="LT11" s="0" t="n"/>
      <c r="LU11" s="0" t="n"/>
      <c r="LV11" s="0" t="n"/>
      <c r="LW11" s="0" t="n"/>
      <c r="LX11" s="0" t="n"/>
      <c r="LY11" s="0" t="n"/>
      <c r="LZ11" s="0" t="n"/>
      <c r="MA11" s="0" t="n"/>
      <c r="MB11" s="0" t="n"/>
      <c r="MC11" s="0" t="n"/>
      <c r="MD11" s="0" t="n"/>
      <c r="ME11" s="0" t="n"/>
      <c r="MF11" s="0" t="n"/>
      <c r="MG11" s="0" t="n"/>
      <c r="MH11" s="0" t="n"/>
      <c r="MI11" s="0" t="n"/>
      <c r="MJ11" s="0" t="n"/>
      <c r="MK11" s="0" t="n"/>
      <c r="ML11" s="0" t="n"/>
      <c r="MM11" s="0" t="n"/>
      <c r="MN11" s="0" t="n"/>
      <c r="MO11" s="0" t="n"/>
      <c r="MP11" s="0" t="n"/>
      <c r="MQ11" s="0" t="n"/>
      <c r="MR11" s="0" t="n"/>
      <c r="MS11" s="0" t="n"/>
      <c r="MT11" s="0" t="n"/>
      <c r="MU11" s="0" t="n"/>
      <c r="MV11" s="0" t="n"/>
      <c r="MW11" s="0" t="n"/>
      <c r="MX11" s="0" t="n"/>
      <c r="MY11" s="0" t="n"/>
      <c r="MZ11" s="0" t="n"/>
      <c r="NA11" s="0" t="n"/>
      <c r="NB11" s="0" t="n"/>
      <c r="NC11" s="0" t="n"/>
      <c r="ND11" s="0" t="n"/>
      <c r="NE11" s="0" t="n"/>
      <c r="NF11" s="0" t="n"/>
      <c r="NG11" s="0" t="n"/>
      <c r="NH11" s="0" t="n"/>
      <c r="NI11" s="0" t="n"/>
      <c r="NJ11" s="0" t="n"/>
      <c r="NK11" s="0" t="n"/>
      <c r="NL11" s="0" t="n"/>
      <c r="NM11" s="0" t="n"/>
      <c r="NN11" s="0" t="n"/>
      <c r="NO11" s="0" t="n"/>
      <c r="NP11" s="0" t="n"/>
      <c r="NQ11" s="0" t="n"/>
      <c r="NR11" s="0" t="n"/>
      <c r="NS11" s="0" t="n"/>
      <c r="NT11" s="0" t="n"/>
      <c r="NU11" s="0" t="n"/>
      <c r="NV11" s="0" t="n"/>
      <c r="NW11" s="0" t="n"/>
      <c r="NX11" s="0" t="n"/>
      <c r="NY11" s="0" t="n"/>
      <c r="NZ11" s="0" t="n"/>
      <c r="OA11" s="0" t="n"/>
      <c r="OB11" s="0" t="n"/>
      <c r="OC11" s="0" t="n"/>
      <c r="OD11" s="0" t="n"/>
      <c r="OE11" s="0" t="n"/>
      <c r="OF11" s="0" t="n"/>
      <c r="OG11" s="0" t="n"/>
      <c r="OH11" s="0" t="n"/>
      <c r="OI11" s="0" t="n"/>
      <c r="OJ11" s="0" t="n"/>
      <c r="OK11" s="0" t="n"/>
      <c r="OL11" s="0" t="n"/>
      <c r="OM11" s="0" t="n"/>
      <c r="ON11" s="0" t="n"/>
      <c r="OO11" s="0" t="n"/>
      <c r="OP11" s="0" t="n"/>
      <c r="OQ11" s="0" t="n"/>
      <c r="OR11" s="0" t="n"/>
      <c r="OS11" s="0" t="n"/>
      <c r="OT11" s="0" t="n"/>
      <c r="OU11" s="0" t="n"/>
      <c r="OV11" s="0" t="n"/>
      <c r="OW11" s="0" t="n"/>
      <c r="OX11" s="0" t="n"/>
      <c r="OY11" s="0" t="n"/>
      <c r="OZ11" s="0" t="n"/>
      <c r="PA11" s="0" t="n"/>
      <c r="PB11" s="0" t="n"/>
      <c r="PC11" s="0" t="n"/>
      <c r="PD11" s="0" t="n"/>
      <c r="PE11" s="0" t="n"/>
      <c r="PF11" s="0" t="n"/>
      <c r="PG11" s="0" t="n"/>
      <c r="PH11" s="0" t="n"/>
      <c r="PI11" s="0" t="n"/>
      <c r="PJ11" s="0" t="n"/>
      <c r="PK11" s="0" t="n"/>
      <c r="PL11" s="0" t="n"/>
      <c r="PM11" s="0" t="n"/>
      <c r="PN11" s="0" t="n"/>
      <c r="PO11" s="0" t="n"/>
      <c r="PP11" s="0" t="n"/>
      <c r="PQ11" s="0" t="n"/>
      <c r="PR11" s="0" t="n"/>
      <c r="PS11" s="0" t="n"/>
      <c r="PT11" s="0" t="n"/>
      <c r="PU11" s="0" t="n"/>
      <c r="PV11" s="0" t="n"/>
      <c r="PW11" s="0" t="n"/>
      <c r="PX11" s="0" t="n"/>
      <c r="PY11" s="0" t="n"/>
      <c r="PZ11" s="0" t="n"/>
      <c r="QA11" s="0" t="n"/>
      <c r="QB11" s="0" t="n"/>
      <c r="QC11" s="0" t="n"/>
      <c r="QD11" s="0" t="n"/>
      <c r="QE11" s="0" t="n"/>
      <c r="QF11" s="0" t="n"/>
      <c r="QG11" s="0" t="n"/>
      <c r="QH11" s="0" t="n"/>
      <c r="QI11" s="0" t="n"/>
      <c r="QJ11" s="0" t="n"/>
      <c r="QK11" s="0" t="n"/>
      <c r="QL11" s="0" t="n"/>
      <c r="QM11" s="0" t="n"/>
      <c r="QN11" s="0" t="n"/>
      <c r="QO11" s="0" t="n"/>
      <c r="QP11" s="0" t="n"/>
      <c r="QQ11" s="0" t="n"/>
      <c r="QR11" s="0" t="n"/>
      <c r="QS11" s="0" t="n"/>
      <c r="QT11" s="0" t="n"/>
      <c r="QU11" s="0" t="n"/>
      <c r="QV11" s="0" t="n"/>
      <c r="QW11" s="0" t="n"/>
      <c r="QX11" s="0" t="n"/>
      <c r="QY11" s="0" t="n"/>
      <c r="QZ11" s="0" t="n"/>
      <c r="RA11" s="0" t="n"/>
      <c r="RB11" s="0" t="n"/>
      <c r="RC11" s="0" t="n"/>
      <c r="RD11" s="0" t="n"/>
      <c r="RE11" s="0" t="n"/>
      <c r="RF11" s="0" t="n"/>
      <c r="RG11" s="0" t="n"/>
      <c r="RH11" s="0" t="n"/>
      <c r="RI11" s="0" t="n"/>
      <c r="RJ11" s="0" t="n"/>
      <c r="RK11" s="0" t="n"/>
      <c r="RL11" s="0" t="n"/>
      <c r="RM11" s="0" t="n"/>
      <c r="RN11" s="0" t="n"/>
      <c r="RO11" s="0" t="n"/>
      <c r="RP11" s="0" t="n"/>
      <c r="RQ11" s="0" t="n"/>
      <c r="RR11" s="0" t="n"/>
      <c r="RS11" s="0" t="n"/>
      <c r="RT11" s="0" t="n"/>
      <c r="RU11" s="0" t="n"/>
      <c r="RV11" s="0" t="n"/>
      <c r="RW11" s="0" t="n"/>
      <c r="RX11" s="0" t="n"/>
      <c r="RY11" s="0" t="n"/>
      <c r="RZ11" s="0" t="n"/>
      <c r="SA11" s="0" t="n"/>
      <c r="SB11" s="0" t="n"/>
      <c r="SC11" s="0" t="n"/>
      <c r="SD11" s="0" t="n"/>
      <c r="SE11" s="0" t="n"/>
      <c r="SF11" s="0" t="n"/>
      <c r="SG11" s="0" t="n"/>
      <c r="SH11" s="0" t="n"/>
      <c r="SI11" s="0" t="n"/>
      <c r="SJ11" s="0" t="n"/>
      <c r="SK11" s="0" t="n"/>
      <c r="SL11" s="0" t="n"/>
      <c r="SM11" s="0" t="n"/>
      <c r="SN11" s="0" t="n"/>
      <c r="SO11" s="0" t="n"/>
      <c r="SP11" s="0" t="n"/>
      <c r="SQ11" s="0" t="n"/>
      <c r="SR11" s="0" t="n"/>
      <c r="SS11" s="0" t="n"/>
      <c r="ST11" s="0" t="n"/>
      <c r="SU11" s="0" t="n"/>
      <c r="SV11" s="0" t="n"/>
      <c r="SW11" s="0" t="n"/>
      <c r="SX11" s="0" t="n"/>
      <c r="SY11" s="0" t="n"/>
      <c r="SZ11" s="0" t="n"/>
      <c r="TA11" s="0" t="n"/>
      <c r="TB11" s="0" t="n"/>
      <c r="TC11" s="0" t="n"/>
      <c r="TD11" s="0" t="n"/>
      <c r="TE11" s="0" t="n"/>
      <c r="TF11" s="0" t="n"/>
      <c r="TG11" s="0" t="n"/>
      <c r="TH11" s="0" t="n"/>
      <c r="TI11" s="0" t="n"/>
      <c r="TJ11" s="0" t="n"/>
      <c r="TK11" s="0" t="n"/>
      <c r="TL11" s="0" t="n"/>
      <c r="TM11" s="0" t="n"/>
      <c r="TN11" s="0" t="n"/>
      <c r="TO11" s="0" t="n"/>
      <c r="TP11" s="0" t="n"/>
      <c r="TQ11" s="0" t="n"/>
      <c r="TR11" s="0" t="n"/>
      <c r="TS11" s="0" t="n"/>
      <c r="TT11" s="0" t="n"/>
      <c r="TU11" s="0" t="n"/>
      <c r="TV11" s="0" t="n"/>
      <c r="TW11" s="0" t="n"/>
      <c r="TX11" s="0" t="n"/>
      <c r="TY11" s="0" t="n"/>
      <c r="TZ11" s="0" t="n"/>
      <c r="UA11" s="0" t="n"/>
      <c r="UB11" s="0" t="n"/>
      <c r="UC11" s="0" t="n"/>
      <c r="UD11" s="0" t="n"/>
      <c r="UE11" s="0" t="n"/>
      <c r="UF11" s="0" t="n"/>
      <c r="UG11" s="0" t="n"/>
      <c r="UH11" s="0" t="n"/>
      <c r="UI11" s="0" t="n"/>
      <c r="UJ11" s="0" t="n"/>
      <c r="UK11" s="0" t="n"/>
      <c r="UL11" s="0" t="n"/>
      <c r="UM11" s="0" t="n"/>
      <c r="UN11" s="0" t="n"/>
      <c r="UO11" s="0" t="n"/>
      <c r="UP11" s="0" t="n"/>
      <c r="UQ11" s="0" t="n"/>
      <c r="UR11" s="0" t="n"/>
      <c r="US11" s="0" t="n"/>
      <c r="UT11" s="0" t="n"/>
      <c r="UU11" s="0" t="n"/>
      <c r="UV11" s="0" t="n"/>
      <c r="UW11" s="0" t="n"/>
      <c r="UX11" s="0" t="n"/>
      <c r="UY11" s="0" t="n"/>
      <c r="UZ11" s="0" t="n"/>
      <c r="VA11" s="0" t="n"/>
      <c r="VB11" s="0" t="n"/>
      <c r="VC11" s="0" t="n"/>
      <c r="VD11" s="0" t="n"/>
      <c r="VE11" s="0" t="n"/>
      <c r="VF11" s="0" t="n"/>
      <c r="VG11" s="0" t="n"/>
      <c r="VH11" s="0" t="n"/>
      <c r="VI11" s="0" t="n"/>
      <c r="VJ11" s="0" t="n"/>
      <c r="VK11" s="0" t="n"/>
      <c r="VL11" s="0" t="n"/>
      <c r="VM11" s="0" t="n"/>
      <c r="VN11" s="0" t="n"/>
      <c r="VO11" s="0" t="n"/>
      <c r="VP11" s="0" t="n"/>
      <c r="VQ11" s="0" t="n"/>
      <c r="VR11" s="0" t="n"/>
      <c r="VS11" s="0" t="n"/>
      <c r="VT11" s="0" t="n"/>
      <c r="VU11" s="0" t="n"/>
      <c r="VV11" s="0" t="n"/>
      <c r="VW11" s="0" t="n"/>
      <c r="VX11" s="0" t="n"/>
      <c r="VY11" s="0" t="n"/>
      <c r="VZ11" s="0" t="n"/>
      <c r="WA11" s="0" t="n"/>
      <c r="WB11" s="0" t="n"/>
      <c r="WC11" s="0" t="n"/>
      <c r="WD11" s="0" t="n"/>
      <c r="WE11" s="0" t="n"/>
      <c r="WF11" s="0" t="n"/>
      <c r="WG11" s="0" t="n"/>
      <c r="WH11" s="0" t="n"/>
      <c r="WI11" s="0" t="n"/>
      <c r="WJ11" s="0" t="n"/>
      <c r="WK11" s="0" t="n"/>
      <c r="WL11" s="0" t="n"/>
      <c r="WM11" s="0" t="n"/>
      <c r="WN11" s="0" t="n"/>
      <c r="WO11" s="0" t="n"/>
      <c r="WP11" s="0" t="n"/>
      <c r="WQ11" s="0" t="n"/>
      <c r="WR11" s="0" t="n"/>
      <c r="WS11" s="0" t="n"/>
      <c r="WT11" s="0" t="n"/>
      <c r="WU11" s="0" t="n"/>
      <c r="WV11" s="0" t="n"/>
      <c r="WW11" s="0" t="n"/>
      <c r="WX11" s="0" t="n"/>
      <c r="WY11" s="0" t="n"/>
      <c r="WZ11" s="0" t="n"/>
      <c r="XA11" s="0" t="n"/>
      <c r="XB11" s="0" t="n"/>
      <c r="XC11" s="0" t="n"/>
      <c r="XD11" s="0" t="n"/>
      <c r="XE11" s="0" t="n"/>
      <c r="XF11" s="0" t="n"/>
      <c r="XG11" s="0" t="n"/>
      <c r="XH11" s="0" t="n"/>
      <c r="XI11" s="0" t="n"/>
      <c r="XJ11" s="0" t="n"/>
      <c r="XK11" s="0" t="n"/>
      <c r="XL11" s="0" t="n"/>
      <c r="XM11" s="0" t="n"/>
      <c r="XN11" s="0" t="n"/>
      <c r="XO11" s="0" t="n"/>
      <c r="XP11" s="0" t="n"/>
      <c r="XQ11" s="0" t="n"/>
      <c r="XR11" s="0" t="n"/>
      <c r="XS11" s="0" t="n"/>
      <c r="XT11" s="0" t="n"/>
      <c r="XU11" s="0" t="n"/>
      <c r="XV11" s="0" t="n"/>
      <c r="XW11" s="0" t="n"/>
      <c r="XX11" s="0" t="n"/>
      <c r="XY11" s="0" t="n"/>
      <c r="XZ11" s="0" t="n"/>
      <c r="YA11" s="0" t="n"/>
      <c r="YB11" s="0" t="n"/>
      <c r="YC11" s="0" t="n"/>
      <c r="YD11" s="0" t="n"/>
      <c r="YE11" s="0" t="n"/>
      <c r="YF11" s="0" t="n"/>
      <c r="YG11" s="0" t="n"/>
      <c r="YH11" s="0" t="n"/>
      <c r="YI11" s="0" t="n"/>
      <c r="YJ11" s="0" t="n"/>
      <c r="YK11" s="0" t="n"/>
      <c r="YL11" s="0" t="n"/>
      <c r="YM11" s="0" t="n"/>
      <c r="YN11" s="0" t="n"/>
      <c r="YO11" s="0" t="n"/>
      <c r="YP11" s="0" t="n"/>
      <c r="YQ11" s="0" t="n"/>
      <c r="YR11" s="0" t="n"/>
      <c r="YS11" s="0" t="n"/>
      <c r="YT11" s="0" t="n"/>
      <c r="YU11" s="0" t="n"/>
      <c r="YV11" s="0" t="n"/>
      <c r="YW11" s="0" t="n"/>
      <c r="YX11" s="0" t="n"/>
      <c r="YY11" s="0" t="n"/>
      <c r="YZ11" s="0" t="n"/>
      <c r="ZA11" s="0" t="n"/>
      <c r="ZB11" s="0" t="n"/>
      <c r="ZC11" s="0" t="n"/>
      <c r="ZD11" s="0" t="n"/>
      <c r="ZE11" s="0" t="n"/>
      <c r="ZF11" s="0" t="n"/>
      <c r="ZG11" s="0" t="n"/>
      <c r="ZH11" s="0" t="n"/>
      <c r="ZI11" s="0" t="n"/>
      <c r="ZJ11" s="0" t="n"/>
      <c r="ZK11" s="0" t="n"/>
      <c r="ZL11" s="0" t="n"/>
      <c r="ZM11" s="0" t="n"/>
      <c r="ZN11" s="0" t="n"/>
      <c r="ZO11" s="0" t="n"/>
      <c r="ZP11" s="0" t="n"/>
      <c r="ZQ11" s="0" t="n"/>
      <c r="ZR11" s="0" t="n"/>
      <c r="ZS11" s="0" t="n"/>
      <c r="ZT11" s="0" t="n"/>
      <c r="ZU11" s="0" t="n"/>
      <c r="ZV11" s="0" t="n"/>
      <c r="ZW11" s="0" t="n"/>
      <c r="ZX11" s="0" t="n"/>
      <c r="ZY11" s="0" t="n"/>
      <c r="ZZ11" s="0" t="n"/>
      <c r="AAA11" s="0" t="n"/>
      <c r="AAB11" s="0" t="n"/>
      <c r="AAC11" s="0" t="n"/>
      <c r="AAD11" s="0" t="n"/>
      <c r="AAE11" s="0" t="n"/>
      <c r="AAF11" s="0" t="n"/>
      <c r="AAG11" s="0" t="n"/>
      <c r="AAH11" s="0" t="n"/>
      <c r="AAI11" s="0" t="n"/>
      <c r="AAJ11" s="0" t="n"/>
      <c r="AAK11" s="0" t="n"/>
      <c r="AAL11" s="0" t="n"/>
      <c r="AAM11" s="0" t="n"/>
      <c r="AAN11" s="0" t="n"/>
      <c r="AAO11" s="0" t="n"/>
      <c r="AAP11" s="0" t="n"/>
      <c r="AAQ11" s="0" t="n"/>
      <c r="AAR11" s="0" t="n"/>
      <c r="AAS11" s="0" t="n"/>
      <c r="AAT11" s="0" t="n"/>
      <c r="AAU11" s="0" t="n"/>
      <c r="AAV11" s="0" t="n"/>
      <c r="AAW11" s="0" t="n"/>
      <c r="AAX11" s="0" t="n"/>
      <c r="AAY11" s="0" t="n"/>
      <c r="AAZ11" s="0" t="n"/>
      <c r="ABA11" s="0" t="n"/>
      <c r="ABB11" s="0" t="n"/>
      <c r="ABC11" s="0" t="n"/>
      <c r="ABD11" s="0" t="n"/>
      <c r="ABE11" s="0" t="n"/>
      <c r="ABF11" s="0" t="n"/>
      <c r="ABG11" s="0" t="n"/>
      <c r="ABH11" s="0" t="n"/>
      <c r="ABI11" s="0" t="n"/>
      <c r="ABJ11" s="0" t="n"/>
      <c r="ABK11" s="0" t="n"/>
      <c r="ABL11" s="0" t="n"/>
      <c r="ABM11" s="0" t="n"/>
      <c r="ABN11" s="0" t="n"/>
      <c r="ABO11" s="0" t="n"/>
      <c r="ABP11" s="0" t="n"/>
      <c r="ABQ11" s="0" t="n"/>
      <c r="ABR11" s="0" t="n"/>
      <c r="ABS11" s="0" t="n"/>
      <c r="ABT11" s="0" t="n"/>
      <c r="ABU11" s="0" t="n"/>
      <c r="ABV11" s="0" t="n"/>
      <c r="ABW11" s="0" t="n"/>
      <c r="ABX11" s="0" t="n"/>
      <c r="ABY11" s="0" t="n"/>
      <c r="ABZ11" s="0" t="n"/>
      <c r="ACA11" s="0" t="n"/>
      <c r="ACB11" s="0" t="n"/>
      <c r="ACC11" s="0" t="n"/>
      <c r="ACD11" s="0" t="n"/>
      <c r="ACE11" s="0" t="n"/>
      <c r="ACF11" s="0" t="n"/>
      <c r="ACG11" s="0" t="n"/>
      <c r="ACH11" s="0" t="n"/>
      <c r="ACI11" s="0" t="n"/>
      <c r="ACJ11" s="0" t="n"/>
      <c r="ACK11" s="0" t="n"/>
      <c r="ACL11" s="0" t="n"/>
      <c r="ACM11" s="0" t="n"/>
      <c r="ACN11" s="0" t="n"/>
      <c r="ACO11" s="0" t="n"/>
      <c r="ACP11" s="0" t="n"/>
      <c r="ACQ11" s="0" t="n"/>
      <c r="ACR11" s="0" t="n"/>
      <c r="ACS11" s="0" t="n"/>
      <c r="ACT11" s="0" t="n"/>
      <c r="ACU11" s="0" t="n"/>
      <c r="ACV11" s="0" t="n"/>
      <c r="ACW11" s="0" t="n"/>
      <c r="ACX11" s="0" t="n"/>
      <c r="ACY11" s="0" t="n"/>
      <c r="ACZ11" s="0" t="n"/>
      <c r="ADA11" s="0" t="n"/>
      <c r="ADB11" s="0" t="n"/>
      <c r="ADC11" s="0" t="n"/>
      <c r="ADD11" s="0" t="n"/>
      <c r="ADE11" s="0" t="n"/>
      <c r="ADF11" s="0" t="n"/>
      <c r="ADG11" s="0" t="n"/>
      <c r="ADH11" s="0" t="n"/>
      <c r="ADI11" s="0" t="n"/>
      <c r="ADJ11" s="0" t="n"/>
      <c r="ADK11" s="0" t="n"/>
      <c r="ADL11" s="0" t="n"/>
      <c r="ADM11" s="0" t="n"/>
      <c r="ADN11" s="0" t="n"/>
      <c r="ADO11" s="0" t="n"/>
      <c r="ADP11" s="0" t="n"/>
      <c r="ADQ11" s="0" t="n"/>
      <c r="ADR11" s="0" t="n"/>
      <c r="ADS11" s="0" t="n"/>
      <c r="ADT11" s="0" t="n"/>
      <c r="ADU11" s="0" t="n"/>
      <c r="ADV11" s="0" t="n"/>
      <c r="ADW11" s="0" t="n"/>
      <c r="ADX11" s="0" t="n"/>
      <c r="ADY11" s="0" t="n"/>
      <c r="ADZ11" s="0" t="n"/>
      <c r="AEA11" s="0" t="n"/>
      <c r="AEB11" s="0" t="n"/>
      <c r="AEC11" s="0" t="n"/>
      <c r="AED11" s="0" t="n"/>
      <c r="AEE11" s="0" t="n"/>
      <c r="AEF11" s="0" t="n"/>
      <c r="AEG11" s="0" t="n"/>
      <c r="AEH11" s="0" t="n"/>
      <c r="AEI11" s="0" t="n"/>
      <c r="AEJ11" s="0" t="n"/>
      <c r="AEK11" s="0" t="n"/>
      <c r="AEL11" s="0" t="n"/>
      <c r="AEM11" s="0" t="n"/>
      <c r="AEN11" s="0" t="n"/>
      <c r="AEO11" s="0" t="n"/>
      <c r="AEP11" s="0" t="n"/>
      <c r="AEQ11" s="0" t="n"/>
      <c r="AER11" s="0" t="n"/>
      <c r="AES11" s="0" t="n"/>
      <c r="AET11" s="0" t="n"/>
      <c r="AEU11" s="0" t="n"/>
      <c r="AEV11" s="0" t="n"/>
      <c r="AEW11" s="0" t="n"/>
      <c r="AEX11" s="0" t="n"/>
      <c r="AEY11" s="0" t="n"/>
      <c r="AEZ11" s="0" t="n"/>
      <c r="AFA11" s="0" t="n"/>
      <c r="AFB11" s="0" t="n"/>
      <c r="AFC11" s="0" t="n"/>
      <c r="AFD11" s="0" t="n"/>
      <c r="AFE11" s="0" t="n"/>
      <c r="AFF11" s="0" t="n"/>
      <c r="AFG11" s="0" t="n"/>
      <c r="AFH11" s="0" t="n"/>
      <c r="AFI11" s="0" t="n"/>
      <c r="AFJ11" s="0" t="n"/>
      <c r="AFK11" s="0" t="n"/>
      <c r="AFL11" s="0" t="n"/>
      <c r="AFM11" s="0" t="n"/>
      <c r="AFN11" s="0" t="n"/>
      <c r="AFO11" s="0" t="n"/>
      <c r="AFP11" s="0" t="n"/>
      <c r="AFQ11" s="0" t="n"/>
      <c r="AFR11" s="0" t="n"/>
      <c r="AFS11" s="0" t="n"/>
      <c r="AFT11" s="0" t="n"/>
      <c r="AFU11" s="0" t="n"/>
      <c r="AFV11" s="0" t="n"/>
      <c r="AFW11" s="0" t="n"/>
      <c r="AFX11" s="0" t="n"/>
      <c r="AFY11" s="0" t="n"/>
      <c r="AFZ11" s="0" t="n"/>
      <c r="AGA11" s="0" t="n"/>
      <c r="AGB11" s="0" t="n"/>
      <c r="AGC11" s="0" t="n"/>
      <c r="AGD11" s="0" t="n"/>
      <c r="AGE11" s="0" t="n"/>
      <c r="AGF11" s="0" t="n"/>
      <c r="AGG11" s="0" t="n"/>
      <c r="AGH11" s="0" t="n"/>
      <c r="AGI11" s="0" t="n"/>
      <c r="AGJ11" s="0" t="n"/>
      <c r="AGK11" s="0" t="n"/>
      <c r="AGL11" s="0" t="n"/>
      <c r="AGM11" s="0" t="n"/>
      <c r="AGN11" s="0" t="n"/>
      <c r="AGO11" s="0" t="n"/>
      <c r="AGP11" s="0" t="n"/>
      <c r="AGQ11" s="0" t="n"/>
      <c r="AGR11" s="0" t="n"/>
      <c r="AGS11" s="0" t="n"/>
      <c r="AGT11" s="0" t="n"/>
      <c r="AGU11" s="0" t="n"/>
      <c r="AGV11" s="0" t="n"/>
      <c r="AGW11" s="0" t="n"/>
      <c r="AGX11" s="0" t="n"/>
      <c r="AGY11" s="0" t="n"/>
      <c r="AGZ11" s="0" t="n"/>
      <c r="AHA11" s="0" t="n"/>
      <c r="AHB11" s="0" t="n"/>
      <c r="AHC11" s="0" t="n"/>
      <c r="AHD11" s="0" t="n"/>
      <c r="AHE11" s="0" t="n"/>
      <c r="AHF11" s="0" t="n"/>
      <c r="AHG11" s="0" t="n"/>
      <c r="AHH11" s="0" t="n"/>
      <c r="AHI11" s="0" t="n"/>
      <c r="AHJ11" s="0" t="n"/>
      <c r="AHK11" s="0" t="n"/>
      <c r="AHL11" s="0" t="n"/>
      <c r="AHM11" s="0" t="n"/>
      <c r="AHN11" s="0" t="n"/>
      <c r="AHO11" s="0" t="n"/>
      <c r="AHP11" s="0" t="n"/>
      <c r="AHQ11" s="0" t="n"/>
      <c r="AHR11" s="0" t="n"/>
      <c r="AHS11" s="0" t="n"/>
      <c r="AHT11" s="0" t="n"/>
      <c r="AHU11" s="0" t="n"/>
      <c r="AHV11" s="0" t="n"/>
      <c r="AHW11" s="0" t="n"/>
      <c r="AHX11" s="0" t="n"/>
      <c r="AHY11" s="0" t="n"/>
      <c r="AHZ11" s="0" t="n"/>
      <c r="AIA11" s="0" t="n"/>
      <c r="AIB11" s="0" t="n"/>
      <c r="AIC11" s="0" t="n"/>
      <c r="AID11" s="0" t="n"/>
      <c r="AIE11" s="0" t="n"/>
      <c r="AIF11" s="0" t="n"/>
      <c r="AIG11" s="0" t="n"/>
      <c r="AIH11" s="0" t="n"/>
      <c r="AII11" s="0" t="n"/>
      <c r="AIJ11" s="0" t="n"/>
      <c r="AIK11" s="0" t="n"/>
      <c r="AIL11" s="0" t="n"/>
      <c r="AIM11" s="0" t="n"/>
      <c r="AIN11" s="0" t="n"/>
      <c r="AIO11" s="0" t="n"/>
      <c r="AIP11" s="0" t="n"/>
      <c r="AIQ11" s="0" t="n"/>
      <c r="AIR11" s="0" t="n"/>
      <c r="AIS11" s="0" t="n"/>
      <c r="AIT11" s="0" t="n"/>
      <c r="AIU11" s="0" t="n"/>
      <c r="AIV11" s="0" t="n"/>
      <c r="AIW11" s="0" t="n"/>
      <c r="AIX11" s="0" t="n"/>
      <c r="AIY11" s="0" t="n"/>
      <c r="AIZ11" s="0" t="n"/>
      <c r="AJA11" s="0" t="n"/>
      <c r="AJB11" s="0" t="n"/>
      <c r="AJC11" s="0" t="n"/>
      <c r="AJD11" s="0" t="n"/>
      <c r="AJE11" s="0" t="n"/>
      <c r="AJF11" s="0" t="n"/>
      <c r="AJG11" s="0" t="n"/>
      <c r="AJH11" s="0" t="n"/>
      <c r="AJI11" s="0" t="n"/>
      <c r="AJJ11" s="0" t="n"/>
      <c r="AJK11" s="0" t="n"/>
      <c r="AJL11" s="0" t="n"/>
      <c r="AJM11" s="0" t="n"/>
      <c r="AJN11" s="0" t="n"/>
      <c r="AJO11" s="0" t="n"/>
      <c r="AJP11" s="0" t="n"/>
      <c r="AJQ11" s="0" t="n"/>
      <c r="AJR11" s="0" t="n"/>
      <c r="AJS11" s="0" t="n"/>
      <c r="AJT11" s="0" t="n"/>
      <c r="AJU11" s="0" t="n"/>
      <c r="AJV11" s="0" t="n"/>
      <c r="AJW11" s="0" t="n"/>
      <c r="AJX11" s="0" t="n"/>
      <c r="AJY11" s="0" t="n"/>
      <c r="AJZ11" s="0" t="n"/>
      <c r="AKA11" s="0" t="n"/>
      <c r="AKB11" s="0" t="n"/>
      <c r="AKC11" s="0" t="n"/>
      <c r="AKD11" s="0" t="n"/>
      <c r="AKE11" s="0" t="n"/>
      <c r="AKF11" s="0" t="n"/>
      <c r="AKG11" s="0" t="n"/>
      <c r="AKH11" s="0" t="n"/>
      <c r="AKI11" s="0" t="n"/>
      <c r="AKJ11" s="0" t="n"/>
      <c r="AKK11" s="0" t="n"/>
      <c r="AKL11" s="0" t="n"/>
      <c r="AKM11" s="0" t="n"/>
      <c r="AKN11" s="0" t="n"/>
      <c r="AKO11" s="0" t="n"/>
      <c r="AKP11" s="0" t="n"/>
      <c r="AKQ11" s="0" t="n"/>
      <c r="AKR11" s="0" t="n"/>
      <c r="AKS11" s="0" t="n"/>
      <c r="AKT11" s="0" t="n"/>
      <c r="AKU11" s="0" t="n"/>
      <c r="AKV11" s="0" t="n"/>
      <c r="AKW11" s="0" t="n"/>
      <c r="AKX11" s="0" t="n"/>
      <c r="AKY11" s="0" t="n"/>
      <c r="AKZ11" s="0" t="n"/>
      <c r="ALA11" s="0" t="n"/>
      <c r="ALB11" s="0" t="n"/>
      <c r="ALC11" s="0" t="n"/>
      <c r="ALD11" s="0" t="n"/>
      <c r="ALE11" s="0" t="n"/>
      <c r="ALF11" s="0" t="n"/>
      <c r="ALG11" s="0" t="n"/>
      <c r="ALH11" s="0" t="n"/>
      <c r="ALI11" s="0" t="n"/>
      <c r="ALJ11" s="0" t="n"/>
      <c r="ALK11" s="0" t="n"/>
      <c r="ALL11" s="0" t="n"/>
      <c r="ALM11" s="0" t="n"/>
      <c r="ALN11" s="0" t="n"/>
      <c r="ALO11" s="0" t="n"/>
      <c r="ALP11" s="0" t="n"/>
      <c r="ALQ11" s="0" t="n"/>
      <c r="ALR11" s="0" t="n"/>
      <c r="ALS11" s="0" t="n"/>
      <c r="ALT11" s="0" t="n"/>
      <c r="ALU11" s="0" t="n"/>
      <c r="ALV11" s="0" t="n"/>
      <c r="ALW11" s="0" t="n"/>
      <c r="ALX11" s="0" t="n"/>
      <c r="ALY11" s="0" t="n"/>
      <c r="ALZ11" s="0" t="n"/>
      <c r="AMA11" s="0" t="n"/>
      <c r="AMB11" s="0" t="n"/>
      <c r="AMC11" s="0" t="n"/>
      <c r="AMD11" s="0" t="n"/>
      <c r="AME11" s="0" t="n"/>
      <c r="AMF11" s="0" t="n"/>
      <c r="AMG11" s="0" t="n"/>
      <c r="AMH11" s="0" t="n"/>
      <c r="AMI11" s="0" t="n"/>
      <c r="AMJ11" s="0" t="n"/>
      <c r="AMK11" s="0" t="n"/>
    </row>
    <row outlineLevel="0" r="12">
      <c r="A12" s="81" t="s">
        <v>468</v>
      </c>
      <c r="B12" s="165" t="n">
        <v>93.13</v>
      </c>
      <c r="C12" s="165" t="n">
        <v>165.63</v>
      </c>
      <c r="D12" s="165" t="n">
        <v>52.93</v>
      </c>
      <c r="E12" s="165" t="n">
        <v>311.69</v>
      </c>
      <c r="K12" s="0" t="n"/>
      <c r="L12" s="0" t="n"/>
      <c r="M12" s="0" t="n"/>
      <c r="N12" s="0" t="n"/>
      <c r="O12" s="0" t="n"/>
      <c r="P12" s="0" t="n"/>
      <c r="Q12" s="0" t="n"/>
      <c r="R12" s="0" t="n"/>
      <c r="S12" s="0" t="n"/>
      <c r="T12" s="0" t="n"/>
      <c r="U12" s="0" t="n"/>
      <c r="V12" s="0" t="n"/>
      <c r="W12" s="0" t="n"/>
      <c r="X12" s="0" t="n"/>
      <c r="Y12" s="0" t="n"/>
      <c r="Z12" s="0" t="n"/>
      <c r="AA12" s="0" t="n"/>
      <c r="AB12" s="0" t="n"/>
      <c r="AC12" s="0" t="n"/>
      <c r="AD12" s="0" t="n"/>
      <c r="AE12" s="0" t="n"/>
      <c r="AF12" s="0" t="n"/>
      <c r="AG12" s="0" t="n"/>
      <c r="AH12" s="0" t="n"/>
      <c r="AI12" s="0" t="n"/>
      <c r="AJ12" s="0" t="n"/>
      <c r="AK12" s="0" t="n"/>
      <c r="AL12" s="0" t="n"/>
      <c r="AM12" s="0" t="n"/>
      <c r="AN12" s="0" t="n"/>
      <c r="AO12" s="0" t="n"/>
      <c r="AP12" s="0" t="n"/>
      <c r="AQ12" s="0" t="n"/>
      <c r="AR12" s="0" t="n"/>
      <c r="AS12" s="0" t="n"/>
      <c r="AT12" s="0" t="n"/>
      <c r="AU12" s="0" t="n"/>
      <c r="AV12" s="0" t="n"/>
      <c r="AW12" s="0" t="n"/>
      <c r="AX12" s="0" t="n"/>
      <c r="AY12" s="0" t="n"/>
      <c r="AZ12" s="0" t="n"/>
      <c r="BA12" s="0" t="n"/>
      <c r="BB12" s="0" t="n"/>
      <c r="BC12" s="0" t="n"/>
      <c r="BD12" s="0" t="n"/>
      <c r="BE12" s="0" t="n"/>
      <c r="BF12" s="0" t="n"/>
      <c r="BG12" s="0" t="n"/>
      <c r="BH12" s="0" t="n"/>
      <c r="BI12" s="0" t="n"/>
      <c r="BJ12" s="0" t="n"/>
      <c r="BK12" s="0" t="n"/>
      <c r="BL12" s="0" t="n"/>
      <c r="BM12" s="0" t="n"/>
      <c r="BN12" s="0" t="n"/>
      <c r="BO12" s="0" t="n"/>
      <c r="BP12" s="0" t="n"/>
      <c r="BQ12" s="0" t="n"/>
      <c r="BR12" s="0" t="n"/>
      <c r="BS12" s="0" t="n"/>
      <c r="BT12" s="0" t="n"/>
      <c r="BU12" s="0" t="n"/>
      <c r="BV12" s="0" t="n"/>
      <c r="BW12" s="0" t="n"/>
      <c r="BX12" s="0" t="n"/>
      <c r="BY12" s="0" t="n"/>
      <c r="BZ12" s="0" t="n"/>
      <c r="CA12" s="0" t="n"/>
      <c r="CB12" s="0" t="n"/>
      <c r="CC12" s="0" t="n"/>
      <c r="CD12" s="0" t="n"/>
      <c r="CE12" s="0" t="n"/>
      <c r="CF12" s="0" t="n"/>
      <c r="CG12" s="0" t="n"/>
      <c r="CH12" s="0" t="n"/>
      <c r="CI12" s="0" t="n"/>
      <c r="CJ12" s="0" t="n"/>
      <c r="CK12" s="0" t="n"/>
      <c r="CL12" s="0" t="n"/>
      <c r="CM12" s="0" t="n"/>
      <c r="CN12" s="0" t="n"/>
      <c r="CO12" s="0" t="n"/>
      <c r="CP12" s="0" t="n"/>
      <c r="CQ12" s="0" t="n"/>
      <c r="CR12" s="0" t="n"/>
      <c r="CS12" s="0" t="n"/>
      <c r="CT12" s="0" t="n"/>
      <c r="CU12" s="0" t="n"/>
      <c r="CV12" s="0" t="n"/>
      <c r="CW12" s="0" t="n"/>
      <c r="CX12" s="0" t="n"/>
      <c r="CY12" s="0" t="n"/>
      <c r="CZ12" s="0" t="n"/>
      <c r="DA12" s="0" t="n"/>
      <c r="DB12" s="0" t="n"/>
      <c r="DC12" s="0" t="n"/>
      <c r="DD12" s="0" t="n"/>
      <c r="DE12" s="0" t="n"/>
      <c r="DF12" s="0" t="n"/>
      <c r="DG12" s="0" t="n"/>
      <c r="DH12" s="0" t="n"/>
      <c r="DI12" s="0" t="n"/>
      <c r="DJ12" s="0" t="n"/>
      <c r="DK12" s="0" t="n"/>
      <c r="DL12" s="0" t="n"/>
      <c r="DM12" s="0" t="n"/>
      <c r="DN12" s="0" t="n"/>
      <c r="DO12" s="0" t="n"/>
      <c r="DP12" s="0" t="n"/>
      <c r="DQ12" s="0" t="n"/>
      <c r="DR12" s="0" t="n"/>
      <c r="DS12" s="0" t="n"/>
      <c r="DT12" s="0" t="n"/>
      <c r="DU12" s="0" t="n"/>
      <c r="DV12" s="0" t="n"/>
      <c r="DW12" s="0" t="n"/>
      <c r="DX12" s="0" t="n"/>
      <c r="DY12" s="0" t="n"/>
      <c r="DZ12" s="0" t="n"/>
      <c r="EA12" s="0" t="n"/>
      <c r="EB12" s="0" t="n"/>
      <c r="EC12" s="0" t="n"/>
      <c r="ED12" s="0" t="n"/>
      <c r="EE12" s="0" t="n"/>
      <c r="EF12" s="0" t="n"/>
      <c r="EG12" s="0" t="n"/>
      <c r="EH12" s="0" t="n"/>
      <c r="EI12" s="0" t="n"/>
      <c r="EJ12" s="0" t="n"/>
      <c r="EK12" s="0" t="n"/>
      <c r="EL12" s="0" t="n"/>
      <c r="EM12" s="0" t="n"/>
      <c r="EN12" s="0" t="n"/>
      <c r="EO12" s="0" t="n"/>
      <c r="EP12" s="0" t="n"/>
      <c r="EQ12" s="0" t="n"/>
      <c r="ER12" s="0" t="n"/>
      <c r="ES12" s="0" t="n"/>
      <c r="ET12" s="0" t="n"/>
      <c r="EU12" s="0" t="n"/>
      <c r="EV12" s="0" t="n"/>
      <c r="EW12" s="0" t="n"/>
      <c r="EX12" s="0" t="n"/>
      <c r="EY12" s="0" t="n"/>
      <c r="EZ12" s="0" t="n"/>
      <c r="FA12" s="0" t="n"/>
      <c r="FB12" s="0" t="n"/>
      <c r="FC12" s="0" t="n"/>
      <c r="FD12" s="0" t="n"/>
      <c r="FE12" s="0" t="n"/>
      <c r="FF12" s="0" t="n"/>
      <c r="FG12" s="0" t="n"/>
      <c r="FH12" s="0" t="n"/>
      <c r="FI12" s="0" t="n"/>
      <c r="FJ12" s="0" t="n"/>
      <c r="FK12" s="0" t="n"/>
      <c r="FL12" s="0" t="n"/>
      <c r="FM12" s="0" t="n"/>
      <c r="FN12" s="0" t="n"/>
      <c r="FO12" s="0" t="n"/>
      <c r="FP12" s="0" t="n"/>
      <c r="FQ12" s="0" t="n"/>
      <c r="FR12" s="0" t="n"/>
      <c r="FS12" s="0" t="n"/>
      <c r="FT12" s="0" t="n"/>
      <c r="FU12" s="0" t="n"/>
      <c r="FV12" s="0" t="n"/>
      <c r="FW12" s="0" t="n"/>
      <c r="FX12" s="0" t="n"/>
      <c r="FY12" s="0" t="n"/>
      <c r="FZ12" s="0" t="n"/>
      <c r="GA12" s="0" t="n"/>
      <c r="GB12" s="0" t="n"/>
      <c r="GC12" s="0" t="n"/>
      <c r="GD12" s="0" t="n"/>
      <c r="GE12" s="0" t="n"/>
      <c r="GF12" s="0" t="n"/>
      <c r="GG12" s="0" t="n"/>
      <c r="GH12" s="0" t="n"/>
      <c r="GI12" s="0" t="n"/>
      <c r="GJ12" s="0" t="n"/>
      <c r="GK12" s="0" t="n"/>
      <c r="GL12" s="0" t="n"/>
      <c r="GM12" s="0" t="n"/>
      <c r="GN12" s="0" t="n"/>
      <c r="GO12" s="0" t="n"/>
      <c r="GP12" s="0" t="n"/>
      <c r="GQ12" s="0" t="n"/>
      <c r="GR12" s="0" t="n"/>
      <c r="GS12" s="0" t="n"/>
      <c r="GT12" s="0" t="n"/>
      <c r="GU12" s="0" t="n"/>
      <c r="GV12" s="0" t="n"/>
      <c r="GW12" s="0" t="n"/>
      <c r="GX12" s="0" t="n"/>
      <c r="GY12" s="0" t="n"/>
      <c r="GZ12" s="0" t="n"/>
      <c r="HA12" s="0" t="n"/>
      <c r="HB12" s="0" t="n"/>
      <c r="HC12" s="0" t="n"/>
      <c r="HD12" s="0" t="n"/>
      <c r="HE12" s="0" t="n"/>
      <c r="HF12" s="0" t="n"/>
      <c r="HG12" s="0" t="n"/>
      <c r="HH12" s="0" t="n"/>
      <c r="HI12" s="0" t="n"/>
      <c r="HJ12" s="0" t="n"/>
      <c r="HK12" s="0" t="n"/>
      <c r="HL12" s="0" t="n"/>
      <c r="HM12" s="0" t="n"/>
      <c r="HN12" s="0" t="n"/>
      <c r="HO12" s="0" t="n"/>
      <c r="HP12" s="0" t="n"/>
      <c r="HQ12" s="0" t="n"/>
      <c r="HR12" s="0" t="n"/>
      <c r="HS12" s="0" t="n"/>
      <c r="HT12" s="0" t="n"/>
      <c r="HU12" s="0" t="n"/>
      <c r="HV12" s="0" t="n"/>
      <c r="HW12" s="0" t="n"/>
      <c r="HX12" s="0" t="n"/>
      <c r="HY12" s="0" t="n"/>
      <c r="HZ12" s="0" t="n"/>
      <c r="IA12" s="0" t="n"/>
      <c r="IB12" s="0" t="n"/>
      <c r="IC12" s="0" t="n"/>
      <c r="ID12" s="0" t="n"/>
      <c r="IE12" s="0" t="n"/>
      <c r="IF12" s="0" t="n"/>
      <c r="IG12" s="0" t="n"/>
      <c r="IH12" s="0" t="n"/>
      <c r="II12" s="0" t="n"/>
      <c r="IJ12" s="0" t="n"/>
      <c r="IK12" s="0" t="n"/>
      <c r="IL12" s="0" t="n"/>
      <c r="IM12" s="0" t="n"/>
      <c r="IN12" s="0" t="n"/>
      <c r="IO12" s="0" t="n"/>
      <c r="IP12" s="0" t="n"/>
      <c r="IQ12" s="0" t="n"/>
      <c r="IR12" s="0" t="n"/>
      <c r="IS12" s="0" t="n"/>
      <c r="IT12" s="0" t="n"/>
      <c r="IU12" s="0" t="n"/>
      <c r="IV12" s="0" t="n"/>
      <c r="IW12" s="0" t="n"/>
      <c r="IX12" s="0" t="n"/>
      <c r="IY12" s="0" t="n"/>
      <c r="IZ12" s="0" t="n"/>
      <c r="JA12" s="0" t="n"/>
      <c r="JB12" s="0" t="n"/>
      <c r="JC12" s="0" t="n"/>
      <c r="JD12" s="0" t="n"/>
      <c r="JE12" s="0" t="n"/>
      <c r="JF12" s="0" t="n"/>
      <c r="JG12" s="0" t="n"/>
      <c r="JH12" s="0" t="n"/>
      <c r="JI12" s="0" t="n"/>
      <c r="JJ12" s="0" t="n"/>
      <c r="JK12" s="0" t="n"/>
      <c r="JL12" s="0" t="n"/>
      <c r="JM12" s="0" t="n"/>
      <c r="JN12" s="0" t="n"/>
      <c r="JO12" s="0" t="n"/>
      <c r="JP12" s="0" t="n"/>
      <c r="JQ12" s="0" t="n"/>
      <c r="JR12" s="0" t="n"/>
      <c r="JS12" s="0" t="n"/>
      <c r="JT12" s="0" t="n"/>
      <c r="JU12" s="0" t="n"/>
      <c r="JV12" s="0" t="n"/>
      <c r="JW12" s="0" t="n"/>
      <c r="JX12" s="0" t="n"/>
      <c r="JY12" s="0" t="n"/>
      <c r="JZ12" s="0" t="n"/>
      <c r="KA12" s="0" t="n"/>
      <c r="KB12" s="0" t="n"/>
      <c r="KC12" s="0" t="n"/>
      <c r="KD12" s="0" t="n"/>
      <c r="KE12" s="0" t="n"/>
      <c r="KF12" s="0" t="n"/>
      <c r="KG12" s="0" t="n"/>
      <c r="KH12" s="0" t="n"/>
      <c r="KI12" s="0" t="n"/>
      <c r="KJ12" s="0" t="n"/>
      <c r="KK12" s="0" t="n"/>
      <c r="KL12" s="0" t="n"/>
      <c r="KM12" s="0" t="n"/>
      <c r="KN12" s="0" t="n"/>
      <c r="KO12" s="0" t="n"/>
      <c r="KP12" s="0" t="n"/>
      <c r="KQ12" s="0" t="n"/>
      <c r="KR12" s="0" t="n"/>
      <c r="KS12" s="0" t="n"/>
      <c r="KT12" s="0" t="n"/>
      <c r="KU12" s="0" t="n"/>
      <c r="KV12" s="0" t="n"/>
      <c r="KW12" s="0" t="n"/>
      <c r="KX12" s="0" t="n"/>
      <c r="KY12" s="0" t="n"/>
      <c r="KZ12" s="0" t="n"/>
      <c r="LA12" s="0" t="n"/>
      <c r="LB12" s="0" t="n"/>
      <c r="LC12" s="0" t="n"/>
      <c r="LD12" s="0" t="n"/>
      <c r="LE12" s="0" t="n"/>
      <c r="LF12" s="0" t="n"/>
      <c r="LG12" s="0" t="n"/>
      <c r="LH12" s="0" t="n"/>
      <c r="LI12" s="0" t="n"/>
      <c r="LJ12" s="0" t="n"/>
      <c r="LK12" s="0" t="n"/>
      <c r="LL12" s="0" t="n"/>
      <c r="LM12" s="0" t="n"/>
      <c r="LN12" s="0" t="n"/>
      <c r="LO12" s="0" t="n"/>
      <c r="LP12" s="0" t="n"/>
      <c r="LQ12" s="0" t="n"/>
      <c r="LR12" s="0" t="n"/>
      <c r="LS12" s="0" t="n"/>
      <c r="LT12" s="0" t="n"/>
      <c r="LU12" s="0" t="n"/>
      <c r="LV12" s="0" t="n"/>
      <c r="LW12" s="0" t="n"/>
      <c r="LX12" s="0" t="n"/>
      <c r="LY12" s="0" t="n"/>
      <c r="LZ12" s="0" t="n"/>
      <c r="MA12" s="0" t="n"/>
      <c r="MB12" s="0" t="n"/>
      <c r="MC12" s="0" t="n"/>
      <c r="MD12" s="0" t="n"/>
      <c r="ME12" s="0" t="n"/>
      <c r="MF12" s="0" t="n"/>
      <c r="MG12" s="0" t="n"/>
      <c r="MH12" s="0" t="n"/>
      <c r="MI12" s="0" t="n"/>
      <c r="MJ12" s="0" t="n"/>
      <c r="MK12" s="0" t="n"/>
      <c r="ML12" s="0" t="n"/>
      <c r="MM12" s="0" t="n"/>
      <c r="MN12" s="0" t="n"/>
      <c r="MO12" s="0" t="n"/>
      <c r="MP12" s="0" t="n"/>
      <c r="MQ12" s="0" t="n"/>
      <c r="MR12" s="0" t="n"/>
      <c r="MS12" s="0" t="n"/>
      <c r="MT12" s="0" t="n"/>
      <c r="MU12" s="0" t="n"/>
      <c r="MV12" s="0" t="n"/>
      <c r="MW12" s="0" t="n"/>
      <c r="MX12" s="0" t="n"/>
      <c r="MY12" s="0" t="n"/>
      <c r="MZ12" s="0" t="n"/>
      <c r="NA12" s="0" t="n"/>
      <c r="NB12" s="0" t="n"/>
      <c r="NC12" s="0" t="n"/>
      <c r="ND12" s="0" t="n"/>
      <c r="NE12" s="0" t="n"/>
      <c r="NF12" s="0" t="n"/>
      <c r="NG12" s="0" t="n"/>
      <c r="NH12" s="0" t="n"/>
      <c r="NI12" s="0" t="n"/>
      <c r="NJ12" s="0" t="n"/>
      <c r="NK12" s="0" t="n"/>
      <c r="NL12" s="0" t="n"/>
      <c r="NM12" s="0" t="n"/>
      <c r="NN12" s="0" t="n"/>
      <c r="NO12" s="0" t="n"/>
      <c r="NP12" s="0" t="n"/>
      <c r="NQ12" s="0" t="n"/>
      <c r="NR12" s="0" t="n"/>
      <c r="NS12" s="0" t="n"/>
      <c r="NT12" s="0" t="n"/>
      <c r="NU12" s="0" t="n"/>
      <c r="NV12" s="0" t="n"/>
      <c r="NW12" s="0" t="n"/>
      <c r="NX12" s="0" t="n"/>
      <c r="NY12" s="0" t="n"/>
      <c r="NZ12" s="0" t="n"/>
      <c r="OA12" s="0" t="n"/>
      <c r="OB12" s="0" t="n"/>
      <c r="OC12" s="0" t="n"/>
      <c r="OD12" s="0" t="n"/>
      <c r="OE12" s="0" t="n"/>
      <c r="OF12" s="0" t="n"/>
      <c r="OG12" s="0" t="n"/>
      <c r="OH12" s="0" t="n"/>
      <c r="OI12" s="0" t="n"/>
      <c r="OJ12" s="0" t="n"/>
      <c r="OK12" s="0" t="n"/>
      <c r="OL12" s="0" t="n"/>
      <c r="OM12" s="0" t="n"/>
      <c r="ON12" s="0" t="n"/>
      <c r="OO12" s="0" t="n"/>
      <c r="OP12" s="0" t="n"/>
      <c r="OQ12" s="0" t="n"/>
      <c r="OR12" s="0" t="n"/>
      <c r="OS12" s="0" t="n"/>
      <c r="OT12" s="0" t="n"/>
      <c r="OU12" s="0" t="n"/>
      <c r="OV12" s="0" t="n"/>
      <c r="OW12" s="0" t="n"/>
      <c r="OX12" s="0" t="n"/>
      <c r="OY12" s="0" t="n"/>
      <c r="OZ12" s="0" t="n"/>
      <c r="PA12" s="0" t="n"/>
      <c r="PB12" s="0" t="n"/>
      <c r="PC12" s="0" t="n"/>
      <c r="PD12" s="0" t="n"/>
      <c r="PE12" s="0" t="n"/>
      <c r="PF12" s="0" t="n"/>
      <c r="PG12" s="0" t="n"/>
      <c r="PH12" s="0" t="n"/>
      <c r="PI12" s="0" t="n"/>
      <c r="PJ12" s="0" t="n"/>
      <c r="PK12" s="0" t="n"/>
      <c r="PL12" s="0" t="n"/>
      <c r="PM12" s="0" t="n"/>
      <c r="PN12" s="0" t="n"/>
      <c r="PO12" s="0" t="n"/>
      <c r="PP12" s="0" t="n"/>
      <c r="PQ12" s="0" t="n"/>
      <c r="PR12" s="0" t="n"/>
      <c r="PS12" s="0" t="n"/>
      <c r="PT12" s="0" t="n"/>
      <c r="PU12" s="0" t="n"/>
      <c r="PV12" s="0" t="n"/>
      <c r="PW12" s="0" t="n"/>
      <c r="PX12" s="0" t="n"/>
      <c r="PY12" s="0" t="n"/>
      <c r="PZ12" s="0" t="n"/>
      <c r="QA12" s="0" t="n"/>
      <c r="QB12" s="0" t="n"/>
      <c r="QC12" s="0" t="n"/>
      <c r="QD12" s="0" t="n"/>
      <c r="QE12" s="0" t="n"/>
      <c r="QF12" s="0" t="n"/>
      <c r="QG12" s="0" t="n"/>
      <c r="QH12" s="0" t="n"/>
      <c r="QI12" s="0" t="n"/>
      <c r="QJ12" s="0" t="n"/>
      <c r="QK12" s="0" t="n"/>
      <c r="QL12" s="0" t="n"/>
      <c r="QM12" s="0" t="n"/>
      <c r="QN12" s="0" t="n"/>
      <c r="QO12" s="0" t="n"/>
      <c r="QP12" s="0" t="n"/>
      <c r="QQ12" s="0" t="n"/>
      <c r="QR12" s="0" t="n"/>
      <c r="QS12" s="0" t="n"/>
      <c r="QT12" s="0" t="n"/>
      <c r="QU12" s="0" t="n"/>
      <c r="QV12" s="0" t="n"/>
      <c r="QW12" s="0" t="n"/>
      <c r="QX12" s="0" t="n"/>
      <c r="QY12" s="0" t="n"/>
      <c r="QZ12" s="0" t="n"/>
      <c r="RA12" s="0" t="n"/>
      <c r="RB12" s="0" t="n"/>
      <c r="RC12" s="0" t="n"/>
      <c r="RD12" s="0" t="n"/>
      <c r="RE12" s="0" t="n"/>
      <c r="RF12" s="0" t="n"/>
      <c r="RG12" s="0" t="n"/>
      <c r="RH12" s="0" t="n"/>
      <c r="RI12" s="0" t="n"/>
      <c r="RJ12" s="0" t="n"/>
      <c r="RK12" s="0" t="n"/>
      <c r="RL12" s="0" t="n"/>
      <c r="RM12" s="0" t="n"/>
      <c r="RN12" s="0" t="n"/>
      <c r="RO12" s="0" t="n"/>
      <c r="RP12" s="0" t="n"/>
      <c r="RQ12" s="0" t="n"/>
      <c r="RR12" s="0" t="n"/>
      <c r="RS12" s="0" t="n"/>
      <c r="RT12" s="0" t="n"/>
      <c r="RU12" s="0" t="n"/>
      <c r="RV12" s="0" t="n"/>
      <c r="RW12" s="0" t="n"/>
      <c r="RX12" s="0" t="n"/>
      <c r="RY12" s="0" t="n"/>
      <c r="RZ12" s="0" t="n"/>
      <c r="SA12" s="0" t="n"/>
      <c r="SB12" s="0" t="n"/>
      <c r="SC12" s="0" t="n"/>
      <c r="SD12" s="0" t="n"/>
      <c r="SE12" s="0" t="n"/>
      <c r="SF12" s="0" t="n"/>
      <c r="SG12" s="0" t="n"/>
      <c r="SH12" s="0" t="n"/>
      <c r="SI12" s="0" t="n"/>
      <c r="SJ12" s="0" t="n"/>
      <c r="SK12" s="0" t="n"/>
      <c r="SL12" s="0" t="n"/>
      <c r="SM12" s="0" t="n"/>
      <c r="SN12" s="0" t="n"/>
      <c r="SO12" s="0" t="n"/>
      <c r="SP12" s="0" t="n"/>
      <c r="SQ12" s="0" t="n"/>
      <c r="SR12" s="0" t="n"/>
      <c r="SS12" s="0" t="n"/>
      <c r="ST12" s="0" t="n"/>
      <c r="SU12" s="0" t="n"/>
      <c r="SV12" s="0" t="n"/>
      <c r="SW12" s="0" t="n"/>
      <c r="SX12" s="0" t="n"/>
      <c r="SY12" s="0" t="n"/>
      <c r="SZ12" s="0" t="n"/>
      <c r="TA12" s="0" t="n"/>
      <c r="TB12" s="0" t="n"/>
      <c r="TC12" s="0" t="n"/>
      <c r="TD12" s="0" t="n"/>
      <c r="TE12" s="0" t="n"/>
      <c r="TF12" s="0" t="n"/>
      <c r="TG12" s="0" t="n"/>
      <c r="TH12" s="0" t="n"/>
      <c r="TI12" s="0" t="n"/>
      <c r="TJ12" s="0" t="n"/>
      <c r="TK12" s="0" t="n"/>
      <c r="TL12" s="0" t="n"/>
      <c r="TM12" s="0" t="n"/>
      <c r="TN12" s="0" t="n"/>
      <c r="TO12" s="0" t="n"/>
      <c r="TP12" s="0" t="n"/>
      <c r="TQ12" s="0" t="n"/>
      <c r="TR12" s="0" t="n"/>
      <c r="TS12" s="0" t="n"/>
      <c r="TT12" s="0" t="n"/>
      <c r="TU12" s="0" t="n"/>
      <c r="TV12" s="0" t="n"/>
      <c r="TW12" s="0" t="n"/>
      <c r="TX12" s="0" t="n"/>
      <c r="TY12" s="0" t="n"/>
      <c r="TZ12" s="0" t="n"/>
      <c r="UA12" s="0" t="n"/>
      <c r="UB12" s="0" t="n"/>
      <c r="UC12" s="0" t="n"/>
      <c r="UD12" s="0" t="n"/>
      <c r="UE12" s="0" t="n"/>
      <c r="UF12" s="0" t="n"/>
      <c r="UG12" s="0" t="n"/>
      <c r="UH12" s="0" t="n"/>
      <c r="UI12" s="0" t="n"/>
      <c r="UJ12" s="0" t="n"/>
      <c r="UK12" s="0" t="n"/>
      <c r="UL12" s="0" t="n"/>
      <c r="UM12" s="0" t="n"/>
      <c r="UN12" s="0" t="n"/>
      <c r="UO12" s="0" t="n"/>
      <c r="UP12" s="0" t="n"/>
      <c r="UQ12" s="0" t="n"/>
      <c r="UR12" s="0" t="n"/>
      <c r="US12" s="0" t="n"/>
      <c r="UT12" s="0" t="n"/>
      <c r="UU12" s="0" t="n"/>
      <c r="UV12" s="0" t="n"/>
      <c r="UW12" s="0" t="n"/>
      <c r="UX12" s="0" t="n"/>
      <c r="UY12" s="0" t="n"/>
      <c r="UZ12" s="0" t="n"/>
      <c r="VA12" s="0" t="n"/>
      <c r="VB12" s="0" t="n"/>
      <c r="VC12" s="0" t="n"/>
      <c r="VD12" s="0" t="n"/>
      <c r="VE12" s="0" t="n"/>
      <c r="VF12" s="0" t="n"/>
      <c r="VG12" s="0" t="n"/>
      <c r="VH12" s="0" t="n"/>
      <c r="VI12" s="0" t="n"/>
      <c r="VJ12" s="0" t="n"/>
      <c r="VK12" s="0" t="n"/>
      <c r="VL12" s="0" t="n"/>
      <c r="VM12" s="0" t="n"/>
      <c r="VN12" s="0" t="n"/>
      <c r="VO12" s="0" t="n"/>
      <c r="VP12" s="0" t="n"/>
      <c r="VQ12" s="0" t="n"/>
      <c r="VR12" s="0" t="n"/>
      <c r="VS12" s="0" t="n"/>
      <c r="VT12" s="0" t="n"/>
      <c r="VU12" s="0" t="n"/>
      <c r="VV12" s="0" t="n"/>
      <c r="VW12" s="0" t="n"/>
      <c r="VX12" s="0" t="n"/>
      <c r="VY12" s="0" t="n"/>
      <c r="VZ12" s="0" t="n"/>
      <c r="WA12" s="0" t="n"/>
      <c r="WB12" s="0" t="n"/>
      <c r="WC12" s="0" t="n"/>
      <c r="WD12" s="0" t="n"/>
      <c r="WE12" s="0" t="n"/>
      <c r="WF12" s="0" t="n"/>
      <c r="WG12" s="0" t="n"/>
      <c r="WH12" s="0" t="n"/>
      <c r="WI12" s="0" t="n"/>
      <c r="WJ12" s="0" t="n"/>
      <c r="WK12" s="0" t="n"/>
      <c r="WL12" s="0" t="n"/>
      <c r="WM12" s="0" t="n"/>
      <c r="WN12" s="0" t="n"/>
      <c r="WO12" s="0" t="n"/>
      <c r="WP12" s="0" t="n"/>
      <c r="WQ12" s="0" t="n"/>
      <c r="WR12" s="0" t="n"/>
      <c r="WS12" s="0" t="n"/>
      <c r="WT12" s="0" t="n"/>
      <c r="WU12" s="0" t="n"/>
      <c r="WV12" s="0" t="n"/>
      <c r="WW12" s="0" t="n"/>
      <c r="WX12" s="0" t="n"/>
      <c r="WY12" s="0" t="n"/>
      <c r="WZ12" s="0" t="n"/>
      <c r="XA12" s="0" t="n"/>
      <c r="XB12" s="0" t="n"/>
      <c r="XC12" s="0" t="n"/>
      <c r="XD12" s="0" t="n"/>
      <c r="XE12" s="0" t="n"/>
      <c r="XF12" s="0" t="n"/>
      <c r="XG12" s="0" t="n"/>
      <c r="XH12" s="0" t="n"/>
      <c r="XI12" s="0" t="n"/>
      <c r="XJ12" s="0" t="n"/>
      <c r="XK12" s="0" t="n"/>
      <c r="XL12" s="0" t="n"/>
      <c r="XM12" s="0" t="n"/>
      <c r="XN12" s="0" t="n"/>
      <c r="XO12" s="0" t="n"/>
      <c r="XP12" s="0" t="n"/>
      <c r="XQ12" s="0" t="n"/>
      <c r="XR12" s="0" t="n"/>
      <c r="XS12" s="0" t="n"/>
      <c r="XT12" s="0" t="n"/>
      <c r="XU12" s="0" t="n"/>
      <c r="XV12" s="0" t="n"/>
      <c r="XW12" s="0" t="n"/>
      <c r="XX12" s="0" t="n"/>
      <c r="XY12" s="0" t="n"/>
      <c r="XZ12" s="0" t="n"/>
      <c r="YA12" s="0" t="n"/>
      <c r="YB12" s="0" t="n"/>
      <c r="YC12" s="0" t="n"/>
      <c r="YD12" s="0" t="n"/>
      <c r="YE12" s="0" t="n"/>
      <c r="YF12" s="0" t="n"/>
      <c r="YG12" s="0" t="n"/>
      <c r="YH12" s="0" t="n"/>
      <c r="YI12" s="0" t="n"/>
      <c r="YJ12" s="0" t="n"/>
      <c r="YK12" s="0" t="n"/>
      <c r="YL12" s="0" t="n"/>
      <c r="YM12" s="0" t="n"/>
      <c r="YN12" s="0" t="n"/>
      <c r="YO12" s="0" t="n"/>
      <c r="YP12" s="0" t="n"/>
      <c r="YQ12" s="0" t="n"/>
      <c r="YR12" s="0" t="n"/>
      <c r="YS12" s="0" t="n"/>
      <c r="YT12" s="0" t="n"/>
      <c r="YU12" s="0" t="n"/>
      <c r="YV12" s="0" t="n"/>
      <c r="YW12" s="0" t="n"/>
      <c r="YX12" s="0" t="n"/>
      <c r="YY12" s="0" t="n"/>
      <c r="YZ12" s="0" t="n"/>
      <c r="ZA12" s="0" t="n"/>
      <c r="ZB12" s="0" t="n"/>
      <c r="ZC12" s="0" t="n"/>
      <c r="ZD12" s="0" t="n"/>
      <c r="ZE12" s="0" t="n"/>
      <c r="ZF12" s="0" t="n"/>
      <c r="ZG12" s="0" t="n"/>
      <c r="ZH12" s="0" t="n"/>
      <c r="ZI12" s="0" t="n"/>
      <c r="ZJ12" s="0" t="n"/>
      <c r="ZK12" s="0" t="n"/>
      <c r="ZL12" s="0" t="n"/>
      <c r="ZM12" s="0" t="n"/>
      <c r="ZN12" s="0" t="n"/>
      <c r="ZO12" s="0" t="n"/>
      <c r="ZP12" s="0" t="n"/>
      <c r="ZQ12" s="0" t="n"/>
      <c r="ZR12" s="0" t="n"/>
      <c r="ZS12" s="0" t="n"/>
      <c r="ZT12" s="0" t="n"/>
      <c r="ZU12" s="0" t="n"/>
      <c r="ZV12" s="0" t="n"/>
      <c r="ZW12" s="0" t="n"/>
      <c r="ZX12" s="0" t="n"/>
      <c r="ZY12" s="0" t="n"/>
      <c r="ZZ12" s="0" t="n"/>
      <c r="AAA12" s="0" t="n"/>
      <c r="AAB12" s="0" t="n"/>
      <c r="AAC12" s="0" t="n"/>
      <c r="AAD12" s="0" t="n"/>
      <c r="AAE12" s="0" t="n"/>
      <c r="AAF12" s="0" t="n"/>
      <c r="AAG12" s="0" t="n"/>
      <c r="AAH12" s="0" t="n"/>
      <c r="AAI12" s="0" t="n"/>
      <c r="AAJ12" s="0" t="n"/>
      <c r="AAK12" s="0" t="n"/>
      <c r="AAL12" s="0" t="n"/>
      <c r="AAM12" s="0" t="n"/>
      <c r="AAN12" s="0" t="n"/>
      <c r="AAO12" s="0" t="n"/>
      <c r="AAP12" s="0" t="n"/>
      <c r="AAQ12" s="0" t="n"/>
      <c r="AAR12" s="0" t="n"/>
      <c r="AAS12" s="0" t="n"/>
      <c r="AAT12" s="0" t="n"/>
      <c r="AAU12" s="0" t="n"/>
      <c r="AAV12" s="0" t="n"/>
      <c r="AAW12" s="0" t="n"/>
      <c r="AAX12" s="0" t="n"/>
      <c r="AAY12" s="0" t="n"/>
      <c r="AAZ12" s="0" t="n"/>
      <c r="ABA12" s="0" t="n"/>
      <c r="ABB12" s="0" t="n"/>
      <c r="ABC12" s="0" t="n"/>
      <c r="ABD12" s="0" t="n"/>
      <c r="ABE12" s="0" t="n"/>
      <c r="ABF12" s="0" t="n"/>
      <c r="ABG12" s="0" t="n"/>
      <c r="ABH12" s="0" t="n"/>
      <c r="ABI12" s="0" t="n"/>
      <c r="ABJ12" s="0" t="n"/>
      <c r="ABK12" s="0" t="n"/>
      <c r="ABL12" s="0" t="n"/>
      <c r="ABM12" s="0" t="n"/>
      <c r="ABN12" s="0" t="n"/>
      <c r="ABO12" s="0" t="n"/>
      <c r="ABP12" s="0" t="n"/>
      <c r="ABQ12" s="0" t="n"/>
      <c r="ABR12" s="0" t="n"/>
      <c r="ABS12" s="0" t="n"/>
      <c r="ABT12" s="0" t="n"/>
      <c r="ABU12" s="0" t="n"/>
      <c r="ABV12" s="0" t="n"/>
      <c r="ABW12" s="0" t="n"/>
      <c r="ABX12" s="0" t="n"/>
      <c r="ABY12" s="0" t="n"/>
      <c r="ABZ12" s="0" t="n"/>
      <c r="ACA12" s="0" t="n"/>
      <c r="ACB12" s="0" t="n"/>
      <c r="ACC12" s="0" t="n"/>
      <c r="ACD12" s="0" t="n"/>
      <c r="ACE12" s="0" t="n"/>
      <c r="ACF12" s="0" t="n"/>
      <c r="ACG12" s="0" t="n"/>
      <c r="ACH12" s="0" t="n"/>
      <c r="ACI12" s="0" t="n"/>
      <c r="ACJ12" s="0" t="n"/>
      <c r="ACK12" s="0" t="n"/>
      <c r="ACL12" s="0" t="n"/>
      <c r="ACM12" s="0" t="n"/>
      <c r="ACN12" s="0" t="n"/>
      <c r="ACO12" s="0" t="n"/>
      <c r="ACP12" s="0" t="n"/>
      <c r="ACQ12" s="0" t="n"/>
      <c r="ACR12" s="0" t="n"/>
      <c r="ACS12" s="0" t="n"/>
      <c r="ACT12" s="0" t="n"/>
      <c r="ACU12" s="0" t="n"/>
      <c r="ACV12" s="0" t="n"/>
      <c r="ACW12" s="0" t="n"/>
      <c r="ACX12" s="0" t="n"/>
      <c r="ACY12" s="0" t="n"/>
      <c r="ACZ12" s="0" t="n"/>
      <c r="ADA12" s="0" t="n"/>
      <c r="ADB12" s="0" t="n"/>
      <c r="ADC12" s="0" t="n"/>
      <c r="ADD12" s="0" t="n"/>
      <c r="ADE12" s="0" t="n"/>
      <c r="ADF12" s="0" t="n"/>
      <c r="ADG12" s="0" t="n"/>
      <c r="ADH12" s="0" t="n"/>
      <c r="ADI12" s="0" t="n"/>
      <c r="ADJ12" s="0" t="n"/>
      <c r="ADK12" s="0" t="n"/>
      <c r="ADL12" s="0" t="n"/>
      <c r="ADM12" s="0" t="n"/>
      <c r="ADN12" s="0" t="n"/>
      <c r="ADO12" s="0" t="n"/>
      <c r="ADP12" s="0" t="n"/>
      <c r="ADQ12" s="0" t="n"/>
      <c r="ADR12" s="0" t="n"/>
      <c r="ADS12" s="0" t="n"/>
      <c r="ADT12" s="0" t="n"/>
      <c r="ADU12" s="0" t="n"/>
      <c r="ADV12" s="0" t="n"/>
      <c r="ADW12" s="0" t="n"/>
      <c r="ADX12" s="0" t="n"/>
      <c r="ADY12" s="0" t="n"/>
      <c r="ADZ12" s="0" t="n"/>
      <c r="AEA12" s="0" t="n"/>
      <c r="AEB12" s="0" t="n"/>
      <c r="AEC12" s="0" t="n"/>
      <c r="AED12" s="0" t="n"/>
      <c r="AEE12" s="0" t="n"/>
      <c r="AEF12" s="0" t="n"/>
      <c r="AEG12" s="0" t="n"/>
      <c r="AEH12" s="0" t="n"/>
      <c r="AEI12" s="0" t="n"/>
      <c r="AEJ12" s="0" t="n"/>
      <c r="AEK12" s="0" t="n"/>
      <c r="AEL12" s="0" t="n"/>
      <c r="AEM12" s="0" t="n"/>
      <c r="AEN12" s="0" t="n"/>
      <c r="AEO12" s="0" t="n"/>
      <c r="AEP12" s="0" t="n"/>
      <c r="AEQ12" s="0" t="n"/>
      <c r="AER12" s="0" t="n"/>
      <c r="AES12" s="0" t="n"/>
      <c r="AET12" s="0" t="n"/>
      <c r="AEU12" s="0" t="n"/>
      <c r="AEV12" s="0" t="n"/>
      <c r="AEW12" s="0" t="n"/>
      <c r="AEX12" s="0" t="n"/>
      <c r="AEY12" s="0" t="n"/>
      <c r="AEZ12" s="0" t="n"/>
      <c r="AFA12" s="0" t="n"/>
      <c r="AFB12" s="0" t="n"/>
      <c r="AFC12" s="0" t="n"/>
      <c r="AFD12" s="0" t="n"/>
      <c r="AFE12" s="0" t="n"/>
      <c r="AFF12" s="0" t="n"/>
      <c r="AFG12" s="0" t="n"/>
      <c r="AFH12" s="0" t="n"/>
      <c r="AFI12" s="0" t="n"/>
      <c r="AFJ12" s="0" t="n"/>
      <c r="AFK12" s="0" t="n"/>
      <c r="AFL12" s="0" t="n"/>
      <c r="AFM12" s="0" t="n"/>
      <c r="AFN12" s="0" t="n"/>
      <c r="AFO12" s="0" t="n"/>
      <c r="AFP12" s="0" t="n"/>
      <c r="AFQ12" s="0" t="n"/>
      <c r="AFR12" s="0" t="n"/>
      <c r="AFS12" s="0" t="n"/>
      <c r="AFT12" s="0" t="n"/>
      <c r="AFU12" s="0" t="n"/>
      <c r="AFV12" s="0" t="n"/>
      <c r="AFW12" s="0" t="n"/>
      <c r="AFX12" s="0" t="n"/>
      <c r="AFY12" s="0" t="n"/>
      <c r="AFZ12" s="0" t="n"/>
      <c r="AGA12" s="0" t="n"/>
      <c r="AGB12" s="0" t="n"/>
      <c r="AGC12" s="0" t="n"/>
      <c r="AGD12" s="0" t="n"/>
      <c r="AGE12" s="0" t="n"/>
      <c r="AGF12" s="0" t="n"/>
      <c r="AGG12" s="0" t="n"/>
      <c r="AGH12" s="0" t="n"/>
      <c r="AGI12" s="0" t="n"/>
      <c r="AGJ12" s="0" t="n"/>
      <c r="AGK12" s="0" t="n"/>
      <c r="AGL12" s="0" t="n"/>
      <c r="AGM12" s="0" t="n"/>
      <c r="AGN12" s="0" t="n"/>
      <c r="AGO12" s="0" t="n"/>
      <c r="AGP12" s="0" t="n"/>
      <c r="AGQ12" s="0" t="n"/>
      <c r="AGR12" s="0" t="n"/>
      <c r="AGS12" s="0" t="n"/>
      <c r="AGT12" s="0" t="n"/>
      <c r="AGU12" s="0" t="n"/>
      <c r="AGV12" s="0" t="n"/>
      <c r="AGW12" s="0" t="n"/>
      <c r="AGX12" s="0" t="n"/>
      <c r="AGY12" s="0" t="n"/>
      <c r="AGZ12" s="0" t="n"/>
      <c r="AHA12" s="0" t="n"/>
      <c r="AHB12" s="0" t="n"/>
      <c r="AHC12" s="0" t="n"/>
      <c r="AHD12" s="0" t="n"/>
      <c r="AHE12" s="0" t="n"/>
      <c r="AHF12" s="0" t="n"/>
      <c r="AHG12" s="0" t="n"/>
      <c r="AHH12" s="0" t="n"/>
      <c r="AHI12" s="0" t="n"/>
      <c r="AHJ12" s="0" t="n"/>
      <c r="AHK12" s="0" t="n"/>
      <c r="AHL12" s="0" t="n"/>
      <c r="AHM12" s="0" t="n"/>
      <c r="AHN12" s="0" t="n"/>
      <c r="AHO12" s="0" t="n"/>
      <c r="AHP12" s="0" t="n"/>
      <c r="AHQ12" s="0" t="n"/>
      <c r="AHR12" s="0" t="n"/>
      <c r="AHS12" s="0" t="n"/>
      <c r="AHT12" s="0" t="n"/>
      <c r="AHU12" s="0" t="n"/>
      <c r="AHV12" s="0" t="n"/>
      <c r="AHW12" s="0" t="n"/>
      <c r="AHX12" s="0" t="n"/>
      <c r="AHY12" s="0" t="n"/>
      <c r="AHZ12" s="0" t="n"/>
      <c r="AIA12" s="0" t="n"/>
      <c r="AIB12" s="0" t="n"/>
      <c r="AIC12" s="0" t="n"/>
      <c r="AID12" s="0" t="n"/>
      <c r="AIE12" s="0" t="n"/>
      <c r="AIF12" s="0" t="n"/>
      <c r="AIG12" s="0" t="n"/>
      <c r="AIH12" s="0" t="n"/>
      <c r="AII12" s="0" t="n"/>
      <c r="AIJ12" s="0" t="n"/>
      <c r="AIK12" s="0" t="n"/>
      <c r="AIL12" s="0" t="n"/>
      <c r="AIM12" s="0" t="n"/>
      <c r="AIN12" s="0" t="n"/>
      <c r="AIO12" s="0" t="n"/>
      <c r="AIP12" s="0" t="n"/>
      <c r="AIQ12" s="0" t="n"/>
      <c r="AIR12" s="0" t="n"/>
      <c r="AIS12" s="0" t="n"/>
      <c r="AIT12" s="0" t="n"/>
      <c r="AIU12" s="0" t="n"/>
      <c r="AIV12" s="0" t="n"/>
      <c r="AIW12" s="0" t="n"/>
      <c r="AIX12" s="0" t="n"/>
      <c r="AIY12" s="0" t="n"/>
      <c r="AIZ12" s="0" t="n"/>
      <c r="AJA12" s="0" t="n"/>
      <c r="AJB12" s="0" t="n"/>
      <c r="AJC12" s="0" t="n"/>
      <c r="AJD12" s="0" t="n"/>
      <c r="AJE12" s="0" t="n"/>
      <c r="AJF12" s="0" t="n"/>
      <c r="AJG12" s="0" t="n"/>
      <c r="AJH12" s="0" t="n"/>
      <c r="AJI12" s="0" t="n"/>
      <c r="AJJ12" s="0" t="n"/>
      <c r="AJK12" s="0" t="n"/>
      <c r="AJL12" s="0" t="n"/>
      <c r="AJM12" s="0" t="n"/>
      <c r="AJN12" s="0" t="n"/>
      <c r="AJO12" s="0" t="n"/>
      <c r="AJP12" s="0" t="n"/>
      <c r="AJQ12" s="0" t="n"/>
      <c r="AJR12" s="0" t="n"/>
      <c r="AJS12" s="0" t="n"/>
      <c r="AJT12" s="0" t="n"/>
      <c r="AJU12" s="0" t="n"/>
      <c r="AJV12" s="0" t="n"/>
      <c r="AJW12" s="0" t="n"/>
      <c r="AJX12" s="0" t="n"/>
      <c r="AJY12" s="0" t="n"/>
      <c r="AJZ12" s="0" t="n"/>
      <c r="AKA12" s="0" t="n"/>
      <c r="AKB12" s="0" t="n"/>
      <c r="AKC12" s="0" t="n"/>
      <c r="AKD12" s="0" t="n"/>
      <c r="AKE12" s="0" t="n"/>
      <c r="AKF12" s="0" t="n"/>
      <c r="AKG12" s="0" t="n"/>
      <c r="AKH12" s="0" t="n"/>
      <c r="AKI12" s="0" t="n"/>
      <c r="AKJ12" s="0" t="n"/>
      <c r="AKK12" s="0" t="n"/>
      <c r="AKL12" s="0" t="n"/>
      <c r="AKM12" s="0" t="n"/>
      <c r="AKN12" s="0" t="n"/>
      <c r="AKO12" s="0" t="n"/>
      <c r="AKP12" s="0" t="n"/>
      <c r="AKQ12" s="0" t="n"/>
      <c r="AKR12" s="0" t="n"/>
      <c r="AKS12" s="0" t="n"/>
      <c r="AKT12" s="0" t="n"/>
      <c r="AKU12" s="0" t="n"/>
      <c r="AKV12" s="0" t="n"/>
      <c r="AKW12" s="0" t="n"/>
      <c r="AKX12" s="0" t="n"/>
      <c r="AKY12" s="0" t="n"/>
      <c r="AKZ12" s="0" t="n"/>
      <c r="ALA12" s="0" t="n"/>
      <c r="ALB12" s="0" t="n"/>
      <c r="ALC12" s="0" t="n"/>
      <c r="ALD12" s="0" t="n"/>
      <c r="ALE12" s="0" t="n"/>
      <c r="ALF12" s="0" t="n"/>
      <c r="ALG12" s="0" t="n"/>
      <c r="ALH12" s="0" t="n"/>
      <c r="ALI12" s="0" t="n"/>
      <c r="ALJ12" s="0" t="n"/>
      <c r="ALK12" s="0" t="n"/>
      <c r="ALL12" s="0" t="n"/>
      <c r="ALM12" s="0" t="n"/>
      <c r="ALN12" s="0" t="n"/>
      <c r="ALO12" s="0" t="n"/>
      <c r="ALP12" s="0" t="n"/>
      <c r="ALQ12" s="0" t="n"/>
      <c r="ALR12" s="0" t="n"/>
      <c r="ALS12" s="0" t="n"/>
      <c r="ALT12" s="0" t="n"/>
      <c r="ALU12" s="0" t="n"/>
      <c r="ALV12" s="0" t="n"/>
      <c r="ALW12" s="0" t="n"/>
      <c r="ALX12" s="0" t="n"/>
      <c r="ALY12" s="0" t="n"/>
      <c r="ALZ12" s="0" t="n"/>
      <c r="AMA12" s="0" t="n"/>
      <c r="AMB12" s="0" t="n"/>
      <c r="AMC12" s="0" t="n"/>
      <c r="AMD12" s="0" t="n"/>
      <c r="AME12" s="0" t="n"/>
      <c r="AMF12" s="0" t="n"/>
      <c r="AMG12" s="0" t="n"/>
      <c r="AMH12" s="0" t="n"/>
      <c r="AMI12" s="0" t="n"/>
      <c r="AMJ12" s="0" t="n"/>
      <c r="AMK12" s="0" t="n"/>
    </row>
    <row outlineLevel="0" r="13">
      <c r="A13" s="81" t="s">
        <v>469</v>
      </c>
      <c r="B13" s="165" t="n">
        <v>132.76</v>
      </c>
      <c r="C13" s="165" t="n">
        <v>177.19</v>
      </c>
      <c r="D13" s="165" t="n">
        <v>105.4</v>
      </c>
      <c r="E13" s="165" t="n">
        <v>415.35</v>
      </c>
      <c r="K13" s="0" t="n"/>
      <c r="L13" s="0" t="n"/>
      <c r="M13" s="0" t="n"/>
      <c r="N13" s="0" t="n"/>
      <c r="O13" s="0" t="n"/>
      <c r="P13" s="0" t="n"/>
      <c r="Q13" s="0" t="n"/>
      <c r="R13" s="0" t="n"/>
      <c r="S13" s="0" t="n"/>
      <c r="T13" s="0" t="n"/>
      <c r="U13" s="0" t="n"/>
      <c r="V13" s="0" t="n"/>
      <c r="W13" s="0" t="n"/>
      <c r="X13" s="0" t="n"/>
      <c r="Y13" s="0" t="n"/>
      <c r="Z13" s="0" t="n"/>
      <c r="AA13" s="0" t="n"/>
      <c r="AB13" s="0" t="n"/>
      <c r="AC13" s="0" t="n"/>
      <c r="AD13" s="0" t="n"/>
      <c r="AE13" s="0" t="n"/>
      <c r="AF13" s="0" t="n"/>
      <c r="AG13" s="0" t="n"/>
      <c r="AH13" s="0" t="n"/>
      <c r="AI13" s="0" t="n"/>
      <c r="AJ13" s="0" t="n"/>
      <c r="AK13" s="0" t="n"/>
      <c r="AL13" s="0" t="n"/>
      <c r="AM13" s="0" t="n"/>
      <c r="AN13" s="0" t="n"/>
      <c r="AO13" s="0" t="n"/>
      <c r="AP13" s="0" t="n"/>
      <c r="AQ13" s="0" t="n"/>
      <c r="AR13" s="0" t="n"/>
      <c r="AS13" s="0" t="n"/>
      <c r="AT13" s="0" t="n"/>
      <c r="AU13" s="0" t="n"/>
      <c r="AV13" s="0" t="n"/>
      <c r="AW13" s="0" t="n"/>
      <c r="AX13" s="0" t="n"/>
      <c r="AY13" s="0" t="n"/>
      <c r="AZ13" s="0" t="n"/>
      <c r="BA13" s="0" t="n"/>
      <c r="BB13" s="0" t="n"/>
      <c r="BC13" s="0" t="n"/>
      <c r="BD13" s="0" t="n"/>
      <c r="BE13" s="0" t="n"/>
      <c r="BF13" s="0" t="n"/>
      <c r="BG13" s="0" t="n"/>
      <c r="BH13" s="0" t="n"/>
      <c r="BI13" s="0" t="n"/>
      <c r="BJ13" s="0" t="n"/>
      <c r="BK13" s="0" t="n"/>
      <c r="BL13" s="0" t="n"/>
      <c r="BM13" s="0" t="n"/>
      <c r="BN13" s="0" t="n"/>
      <c r="BO13" s="0" t="n"/>
      <c r="BP13" s="0" t="n"/>
      <c r="BQ13" s="0" t="n"/>
      <c r="BR13" s="0" t="n"/>
      <c r="BS13" s="0" t="n"/>
      <c r="BT13" s="0" t="n"/>
      <c r="BU13" s="0" t="n"/>
      <c r="BV13" s="0" t="n"/>
      <c r="BW13" s="0" t="n"/>
      <c r="BX13" s="0" t="n"/>
      <c r="BY13" s="0" t="n"/>
      <c r="BZ13" s="0" t="n"/>
      <c r="CA13" s="0" t="n"/>
      <c r="CB13" s="0" t="n"/>
      <c r="CC13" s="0" t="n"/>
      <c r="CD13" s="0" t="n"/>
      <c r="CE13" s="0" t="n"/>
      <c r="CF13" s="0" t="n"/>
      <c r="CG13" s="0" t="n"/>
      <c r="CH13" s="0" t="n"/>
      <c r="CI13" s="0" t="n"/>
      <c r="CJ13" s="0" t="n"/>
      <c r="CK13" s="0" t="n"/>
      <c r="CL13" s="0" t="n"/>
      <c r="CM13" s="0" t="n"/>
      <c r="CN13" s="0" t="n"/>
      <c r="CO13" s="0" t="n"/>
      <c r="CP13" s="0" t="n"/>
      <c r="CQ13" s="0" t="n"/>
      <c r="CR13" s="0" t="n"/>
      <c r="CS13" s="0" t="n"/>
      <c r="CT13" s="0" t="n"/>
      <c r="CU13" s="0" t="n"/>
      <c r="CV13" s="0" t="n"/>
      <c r="CW13" s="0" t="n"/>
      <c r="CX13" s="0" t="n"/>
      <c r="CY13" s="0" t="n"/>
      <c r="CZ13" s="0" t="n"/>
      <c r="DA13" s="0" t="n"/>
      <c r="DB13" s="0" t="n"/>
      <c r="DC13" s="0" t="n"/>
      <c r="DD13" s="0" t="n"/>
      <c r="DE13" s="0" t="n"/>
      <c r="DF13" s="0" t="n"/>
      <c r="DG13" s="0" t="n"/>
      <c r="DH13" s="0" t="n"/>
      <c r="DI13" s="0" t="n"/>
      <c r="DJ13" s="0" t="n"/>
      <c r="DK13" s="0" t="n"/>
      <c r="DL13" s="0" t="n"/>
      <c r="DM13" s="0" t="n"/>
      <c r="DN13" s="0" t="n"/>
      <c r="DO13" s="0" t="n"/>
      <c r="DP13" s="0" t="n"/>
      <c r="DQ13" s="0" t="n"/>
      <c r="DR13" s="0" t="n"/>
      <c r="DS13" s="0" t="n"/>
      <c r="DT13" s="0" t="n"/>
      <c r="DU13" s="0" t="n"/>
      <c r="DV13" s="0" t="n"/>
      <c r="DW13" s="0" t="n"/>
      <c r="DX13" s="0" t="n"/>
      <c r="DY13" s="0" t="n"/>
      <c r="DZ13" s="0" t="n"/>
      <c r="EA13" s="0" t="n"/>
      <c r="EB13" s="0" t="n"/>
      <c r="EC13" s="0" t="n"/>
      <c r="ED13" s="0" t="n"/>
      <c r="EE13" s="0" t="n"/>
      <c r="EF13" s="0" t="n"/>
      <c r="EG13" s="0" t="n"/>
      <c r="EH13" s="0" t="n"/>
      <c r="EI13" s="0" t="n"/>
      <c r="EJ13" s="0" t="n"/>
      <c r="EK13" s="0" t="n"/>
      <c r="EL13" s="0" t="n"/>
      <c r="EM13" s="0" t="n"/>
      <c r="EN13" s="0" t="n"/>
      <c r="EO13" s="0" t="n"/>
      <c r="EP13" s="0" t="n"/>
      <c r="EQ13" s="0" t="n"/>
      <c r="ER13" s="0" t="n"/>
      <c r="ES13" s="0" t="n"/>
      <c r="ET13" s="0" t="n"/>
      <c r="EU13" s="0" t="n"/>
      <c r="EV13" s="0" t="n"/>
      <c r="EW13" s="0" t="n"/>
      <c r="EX13" s="0" t="n"/>
      <c r="EY13" s="0" t="n"/>
      <c r="EZ13" s="0" t="n"/>
      <c r="FA13" s="0" t="n"/>
      <c r="FB13" s="0" t="n"/>
      <c r="FC13" s="0" t="n"/>
      <c r="FD13" s="0" t="n"/>
      <c r="FE13" s="0" t="n"/>
      <c r="FF13" s="0" t="n"/>
      <c r="FG13" s="0" t="n"/>
      <c r="FH13" s="0" t="n"/>
      <c r="FI13" s="0" t="n"/>
      <c r="FJ13" s="0" t="n"/>
      <c r="FK13" s="0" t="n"/>
      <c r="FL13" s="0" t="n"/>
      <c r="FM13" s="0" t="n"/>
      <c r="FN13" s="0" t="n"/>
      <c r="FO13" s="0" t="n"/>
      <c r="FP13" s="0" t="n"/>
      <c r="FQ13" s="0" t="n"/>
      <c r="FR13" s="0" t="n"/>
      <c r="FS13" s="0" t="n"/>
      <c r="FT13" s="0" t="n"/>
      <c r="FU13" s="0" t="n"/>
      <c r="FV13" s="0" t="n"/>
      <c r="FW13" s="0" t="n"/>
      <c r="FX13" s="0" t="n"/>
      <c r="FY13" s="0" t="n"/>
      <c r="FZ13" s="0" t="n"/>
      <c r="GA13" s="0" t="n"/>
      <c r="GB13" s="0" t="n"/>
      <c r="GC13" s="0" t="n"/>
      <c r="GD13" s="0" t="n"/>
      <c r="GE13" s="0" t="n"/>
      <c r="GF13" s="0" t="n"/>
      <c r="GG13" s="0" t="n"/>
      <c r="GH13" s="0" t="n"/>
      <c r="GI13" s="0" t="n"/>
      <c r="GJ13" s="0" t="n"/>
      <c r="GK13" s="0" t="n"/>
      <c r="GL13" s="0" t="n"/>
      <c r="GM13" s="0" t="n"/>
      <c r="GN13" s="0" t="n"/>
      <c r="GO13" s="0" t="n"/>
      <c r="GP13" s="0" t="n"/>
      <c r="GQ13" s="0" t="n"/>
      <c r="GR13" s="0" t="n"/>
      <c r="GS13" s="0" t="n"/>
      <c r="GT13" s="0" t="n"/>
      <c r="GU13" s="0" t="n"/>
      <c r="GV13" s="0" t="n"/>
      <c r="GW13" s="0" t="n"/>
      <c r="GX13" s="0" t="n"/>
      <c r="GY13" s="0" t="n"/>
      <c r="GZ13" s="0" t="n"/>
      <c r="HA13" s="0" t="n"/>
      <c r="HB13" s="0" t="n"/>
      <c r="HC13" s="0" t="n"/>
      <c r="HD13" s="0" t="n"/>
      <c r="HE13" s="0" t="n"/>
      <c r="HF13" s="0" t="n"/>
      <c r="HG13" s="0" t="n"/>
      <c r="HH13" s="0" t="n"/>
      <c r="HI13" s="0" t="n"/>
      <c r="HJ13" s="0" t="n"/>
      <c r="HK13" s="0" t="n"/>
      <c r="HL13" s="0" t="n"/>
      <c r="HM13" s="0" t="n"/>
      <c r="HN13" s="0" t="n"/>
      <c r="HO13" s="0" t="n"/>
      <c r="HP13" s="0" t="n"/>
      <c r="HQ13" s="0" t="n"/>
      <c r="HR13" s="0" t="n"/>
      <c r="HS13" s="0" t="n"/>
      <c r="HT13" s="0" t="n"/>
      <c r="HU13" s="0" t="n"/>
      <c r="HV13" s="0" t="n"/>
      <c r="HW13" s="0" t="n"/>
      <c r="HX13" s="0" t="n"/>
      <c r="HY13" s="0" t="n"/>
      <c r="HZ13" s="0" t="n"/>
      <c r="IA13" s="0" t="n"/>
      <c r="IB13" s="0" t="n"/>
      <c r="IC13" s="0" t="n"/>
      <c r="ID13" s="0" t="n"/>
      <c r="IE13" s="0" t="n"/>
      <c r="IF13" s="0" t="n"/>
      <c r="IG13" s="0" t="n"/>
      <c r="IH13" s="0" t="n"/>
      <c r="II13" s="0" t="n"/>
      <c r="IJ13" s="0" t="n"/>
      <c r="IK13" s="0" t="n"/>
      <c r="IL13" s="0" t="n"/>
      <c r="IM13" s="0" t="n"/>
      <c r="IN13" s="0" t="n"/>
      <c r="IO13" s="0" t="n"/>
      <c r="IP13" s="0" t="n"/>
      <c r="IQ13" s="0" t="n"/>
      <c r="IR13" s="0" t="n"/>
      <c r="IS13" s="0" t="n"/>
      <c r="IT13" s="0" t="n"/>
      <c r="IU13" s="0" t="n"/>
      <c r="IV13" s="0" t="n"/>
      <c r="IW13" s="0" t="n"/>
      <c r="IX13" s="0" t="n"/>
      <c r="IY13" s="0" t="n"/>
      <c r="IZ13" s="0" t="n"/>
      <c r="JA13" s="0" t="n"/>
      <c r="JB13" s="0" t="n"/>
      <c r="JC13" s="0" t="n"/>
      <c r="JD13" s="0" t="n"/>
      <c r="JE13" s="0" t="n"/>
      <c r="JF13" s="0" t="n"/>
      <c r="JG13" s="0" t="n"/>
      <c r="JH13" s="0" t="n"/>
      <c r="JI13" s="0" t="n"/>
      <c r="JJ13" s="0" t="n"/>
      <c r="JK13" s="0" t="n"/>
      <c r="JL13" s="0" t="n"/>
      <c r="JM13" s="0" t="n"/>
      <c r="JN13" s="0" t="n"/>
      <c r="JO13" s="0" t="n"/>
      <c r="JP13" s="0" t="n"/>
      <c r="JQ13" s="0" t="n"/>
      <c r="JR13" s="0" t="n"/>
      <c r="JS13" s="0" t="n"/>
      <c r="JT13" s="0" t="n"/>
      <c r="JU13" s="0" t="n"/>
      <c r="JV13" s="0" t="n"/>
      <c r="JW13" s="0" t="n"/>
      <c r="JX13" s="0" t="n"/>
      <c r="JY13" s="0" t="n"/>
      <c r="JZ13" s="0" t="n"/>
      <c r="KA13" s="0" t="n"/>
      <c r="KB13" s="0" t="n"/>
      <c r="KC13" s="0" t="n"/>
      <c r="KD13" s="0" t="n"/>
      <c r="KE13" s="0" t="n"/>
      <c r="KF13" s="0" t="n"/>
      <c r="KG13" s="0" t="n"/>
      <c r="KH13" s="0" t="n"/>
      <c r="KI13" s="0" t="n"/>
      <c r="KJ13" s="0" t="n"/>
      <c r="KK13" s="0" t="n"/>
      <c r="KL13" s="0" t="n"/>
      <c r="KM13" s="0" t="n"/>
      <c r="KN13" s="0" t="n"/>
      <c r="KO13" s="0" t="n"/>
      <c r="KP13" s="0" t="n"/>
      <c r="KQ13" s="0" t="n"/>
      <c r="KR13" s="0" t="n"/>
      <c r="KS13" s="0" t="n"/>
      <c r="KT13" s="0" t="n"/>
      <c r="KU13" s="0" t="n"/>
      <c r="KV13" s="0" t="n"/>
      <c r="KW13" s="0" t="n"/>
      <c r="KX13" s="0" t="n"/>
      <c r="KY13" s="0" t="n"/>
      <c r="KZ13" s="0" t="n"/>
      <c r="LA13" s="0" t="n"/>
      <c r="LB13" s="0" t="n"/>
      <c r="LC13" s="0" t="n"/>
      <c r="LD13" s="0" t="n"/>
      <c r="LE13" s="0" t="n"/>
      <c r="LF13" s="0" t="n"/>
      <c r="LG13" s="0" t="n"/>
      <c r="LH13" s="0" t="n"/>
      <c r="LI13" s="0" t="n"/>
      <c r="LJ13" s="0" t="n"/>
      <c r="LK13" s="0" t="n"/>
      <c r="LL13" s="0" t="n"/>
      <c r="LM13" s="0" t="n"/>
      <c r="LN13" s="0" t="n"/>
      <c r="LO13" s="0" t="n"/>
      <c r="LP13" s="0" t="n"/>
      <c r="LQ13" s="0" t="n"/>
      <c r="LR13" s="0" t="n"/>
      <c r="LS13" s="0" t="n"/>
      <c r="LT13" s="0" t="n"/>
      <c r="LU13" s="0" t="n"/>
      <c r="LV13" s="0" t="n"/>
      <c r="LW13" s="0" t="n"/>
      <c r="LX13" s="0" t="n"/>
      <c r="LY13" s="0" t="n"/>
      <c r="LZ13" s="0" t="n"/>
      <c r="MA13" s="0" t="n"/>
      <c r="MB13" s="0" t="n"/>
      <c r="MC13" s="0" t="n"/>
      <c r="MD13" s="0" t="n"/>
      <c r="ME13" s="0" t="n"/>
      <c r="MF13" s="0" t="n"/>
      <c r="MG13" s="0" t="n"/>
      <c r="MH13" s="0" t="n"/>
      <c r="MI13" s="0" t="n"/>
      <c r="MJ13" s="0" t="n"/>
      <c r="MK13" s="0" t="n"/>
      <c r="ML13" s="0" t="n"/>
      <c r="MM13" s="0" t="n"/>
      <c r="MN13" s="0" t="n"/>
      <c r="MO13" s="0" t="n"/>
      <c r="MP13" s="0" t="n"/>
      <c r="MQ13" s="0" t="n"/>
      <c r="MR13" s="0" t="n"/>
      <c r="MS13" s="0" t="n"/>
      <c r="MT13" s="0" t="n"/>
      <c r="MU13" s="0" t="n"/>
      <c r="MV13" s="0" t="n"/>
      <c r="MW13" s="0" t="n"/>
      <c r="MX13" s="0" t="n"/>
      <c r="MY13" s="0" t="n"/>
      <c r="MZ13" s="0" t="n"/>
      <c r="NA13" s="0" t="n"/>
      <c r="NB13" s="0" t="n"/>
      <c r="NC13" s="0" t="n"/>
      <c r="ND13" s="0" t="n"/>
      <c r="NE13" s="0" t="n"/>
      <c r="NF13" s="0" t="n"/>
      <c r="NG13" s="0" t="n"/>
      <c r="NH13" s="0" t="n"/>
      <c r="NI13" s="0" t="n"/>
      <c r="NJ13" s="0" t="n"/>
      <c r="NK13" s="0" t="n"/>
      <c r="NL13" s="0" t="n"/>
      <c r="NM13" s="0" t="n"/>
      <c r="NN13" s="0" t="n"/>
      <c r="NO13" s="0" t="n"/>
      <c r="NP13" s="0" t="n"/>
      <c r="NQ13" s="0" t="n"/>
      <c r="NR13" s="0" t="n"/>
      <c r="NS13" s="0" t="n"/>
      <c r="NT13" s="0" t="n"/>
      <c r="NU13" s="0" t="n"/>
      <c r="NV13" s="0" t="n"/>
      <c r="NW13" s="0" t="n"/>
      <c r="NX13" s="0" t="n"/>
      <c r="NY13" s="0" t="n"/>
      <c r="NZ13" s="0" t="n"/>
      <c r="OA13" s="0" t="n"/>
      <c r="OB13" s="0" t="n"/>
      <c r="OC13" s="0" t="n"/>
      <c r="OD13" s="0" t="n"/>
      <c r="OE13" s="0" t="n"/>
      <c r="OF13" s="0" t="n"/>
      <c r="OG13" s="0" t="n"/>
      <c r="OH13" s="0" t="n"/>
      <c r="OI13" s="0" t="n"/>
      <c r="OJ13" s="0" t="n"/>
      <c r="OK13" s="0" t="n"/>
      <c r="OL13" s="0" t="n"/>
      <c r="OM13" s="0" t="n"/>
      <c r="ON13" s="0" t="n"/>
      <c r="OO13" s="0" t="n"/>
      <c r="OP13" s="0" t="n"/>
      <c r="OQ13" s="0" t="n"/>
      <c r="OR13" s="0" t="n"/>
      <c r="OS13" s="0" t="n"/>
      <c r="OT13" s="0" t="n"/>
      <c r="OU13" s="0" t="n"/>
      <c r="OV13" s="0" t="n"/>
      <c r="OW13" s="0" t="n"/>
      <c r="OX13" s="0" t="n"/>
      <c r="OY13" s="0" t="n"/>
      <c r="OZ13" s="0" t="n"/>
      <c r="PA13" s="0" t="n"/>
      <c r="PB13" s="0" t="n"/>
      <c r="PC13" s="0" t="n"/>
      <c r="PD13" s="0" t="n"/>
      <c r="PE13" s="0" t="n"/>
      <c r="PF13" s="0" t="n"/>
      <c r="PG13" s="0" t="n"/>
      <c r="PH13" s="0" t="n"/>
      <c r="PI13" s="0" t="n"/>
      <c r="PJ13" s="0" t="n"/>
      <c r="PK13" s="0" t="n"/>
      <c r="PL13" s="0" t="n"/>
      <c r="PM13" s="0" t="n"/>
      <c r="PN13" s="0" t="n"/>
      <c r="PO13" s="0" t="n"/>
      <c r="PP13" s="0" t="n"/>
      <c r="PQ13" s="0" t="n"/>
      <c r="PR13" s="0" t="n"/>
      <c r="PS13" s="0" t="n"/>
      <c r="PT13" s="0" t="n"/>
      <c r="PU13" s="0" t="n"/>
      <c r="PV13" s="0" t="n"/>
      <c r="PW13" s="0" t="n"/>
      <c r="PX13" s="0" t="n"/>
      <c r="PY13" s="0" t="n"/>
      <c r="PZ13" s="0" t="n"/>
      <c r="QA13" s="0" t="n"/>
      <c r="QB13" s="0" t="n"/>
      <c r="QC13" s="0" t="n"/>
      <c r="QD13" s="0" t="n"/>
      <c r="QE13" s="0" t="n"/>
      <c r="QF13" s="0" t="n"/>
      <c r="QG13" s="0" t="n"/>
      <c r="QH13" s="0" t="n"/>
      <c r="QI13" s="0" t="n"/>
      <c r="QJ13" s="0" t="n"/>
      <c r="QK13" s="0" t="n"/>
      <c r="QL13" s="0" t="n"/>
      <c r="QM13" s="0" t="n"/>
      <c r="QN13" s="0" t="n"/>
      <c r="QO13" s="0" t="n"/>
      <c r="QP13" s="0" t="n"/>
      <c r="QQ13" s="0" t="n"/>
      <c r="QR13" s="0" t="n"/>
      <c r="QS13" s="0" t="n"/>
      <c r="QT13" s="0" t="n"/>
      <c r="QU13" s="0" t="n"/>
      <c r="QV13" s="0" t="n"/>
      <c r="QW13" s="0" t="n"/>
      <c r="QX13" s="0" t="n"/>
      <c r="QY13" s="0" t="n"/>
      <c r="QZ13" s="0" t="n"/>
      <c r="RA13" s="0" t="n"/>
      <c r="RB13" s="0" t="n"/>
      <c r="RC13" s="0" t="n"/>
      <c r="RD13" s="0" t="n"/>
      <c r="RE13" s="0" t="n"/>
      <c r="RF13" s="0" t="n"/>
      <c r="RG13" s="0" t="n"/>
      <c r="RH13" s="0" t="n"/>
      <c r="RI13" s="0" t="n"/>
      <c r="RJ13" s="0" t="n"/>
      <c r="RK13" s="0" t="n"/>
      <c r="RL13" s="0" t="n"/>
      <c r="RM13" s="0" t="n"/>
      <c r="RN13" s="0" t="n"/>
      <c r="RO13" s="0" t="n"/>
      <c r="RP13" s="0" t="n"/>
      <c r="RQ13" s="0" t="n"/>
      <c r="RR13" s="0" t="n"/>
      <c r="RS13" s="0" t="n"/>
      <c r="RT13" s="0" t="n"/>
      <c r="RU13" s="0" t="n"/>
      <c r="RV13" s="0" t="n"/>
      <c r="RW13" s="0" t="n"/>
      <c r="RX13" s="0" t="n"/>
      <c r="RY13" s="0" t="n"/>
      <c r="RZ13" s="0" t="n"/>
      <c r="SA13" s="0" t="n"/>
      <c r="SB13" s="0" t="n"/>
      <c r="SC13" s="0" t="n"/>
      <c r="SD13" s="0" t="n"/>
      <c r="SE13" s="0" t="n"/>
      <c r="SF13" s="0" t="n"/>
      <c r="SG13" s="0" t="n"/>
      <c r="SH13" s="0" t="n"/>
      <c r="SI13" s="0" t="n"/>
      <c r="SJ13" s="0" t="n"/>
      <c r="SK13" s="0" t="n"/>
      <c r="SL13" s="0" t="n"/>
      <c r="SM13" s="0" t="n"/>
      <c r="SN13" s="0" t="n"/>
      <c r="SO13" s="0" t="n"/>
      <c r="SP13" s="0" t="n"/>
      <c r="SQ13" s="0" t="n"/>
      <c r="SR13" s="0" t="n"/>
      <c r="SS13" s="0" t="n"/>
      <c r="ST13" s="0" t="n"/>
      <c r="SU13" s="0" t="n"/>
      <c r="SV13" s="0" t="n"/>
      <c r="SW13" s="0" t="n"/>
      <c r="SX13" s="0" t="n"/>
      <c r="SY13" s="0" t="n"/>
      <c r="SZ13" s="0" t="n"/>
      <c r="TA13" s="0" t="n"/>
      <c r="TB13" s="0" t="n"/>
      <c r="TC13" s="0" t="n"/>
      <c r="TD13" s="0" t="n"/>
      <c r="TE13" s="0" t="n"/>
      <c r="TF13" s="0" t="n"/>
      <c r="TG13" s="0" t="n"/>
      <c r="TH13" s="0" t="n"/>
      <c r="TI13" s="0" t="n"/>
      <c r="TJ13" s="0" t="n"/>
      <c r="TK13" s="0" t="n"/>
      <c r="TL13" s="0" t="n"/>
      <c r="TM13" s="0" t="n"/>
      <c r="TN13" s="0" t="n"/>
      <c r="TO13" s="0" t="n"/>
      <c r="TP13" s="0" t="n"/>
      <c r="TQ13" s="0" t="n"/>
      <c r="TR13" s="0" t="n"/>
      <c r="TS13" s="0" t="n"/>
      <c r="TT13" s="0" t="n"/>
      <c r="TU13" s="0" t="n"/>
      <c r="TV13" s="0" t="n"/>
      <c r="TW13" s="0" t="n"/>
      <c r="TX13" s="0" t="n"/>
      <c r="TY13" s="0" t="n"/>
      <c r="TZ13" s="0" t="n"/>
      <c r="UA13" s="0" t="n"/>
      <c r="UB13" s="0" t="n"/>
      <c r="UC13" s="0" t="n"/>
      <c r="UD13" s="0" t="n"/>
      <c r="UE13" s="0" t="n"/>
      <c r="UF13" s="0" t="n"/>
      <c r="UG13" s="0" t="n"/>
      <c r="UH13" s="0" t="n"/>
      <c r="UI13" s="0" t="n"/>
      <c r="UJ13" s="0" t="n"/>
      <c r="UK13" s="0" t="n"/>
      <c r="UL13" s="0" t="n"/>
      <c r="UM13" s="0" t="n"/>
      <c r="UN13" s="0" t="n"/>
      <c r="UO13" s="0" t="n"/>
      <c r="UP13" s="0" t="n"/>
      <c r="UQ13" s="0" t="n"/>
      <c r="UR13" s="0" t="n"/>
      <c r="US13" s="0" t="n"/>
      <c r="UT13" s="0" t="n"/>
      <c r="UU13" s="0" t="n"/>
      <c r="UV13" s="0" t="n"/>
      <c r="UW13" s="0" t="n"/>
      <c r="UX13" s="0" t="n"/>
      <c r="UY13" s="0" t="n"/>
      <c r="UZ13" s="0" t="n"/>
      <c r="VA13" s="0" t="n"/>
      <c r="VB13" s="0" t="n"/>
      <c r="VC13" s="0" t="n"/>
      <c r="VD13" s="0" t="n"/>
      <c r="VE13" s="0" t="n"/>
      <c r="VF13" s="0" t="n"/>
      <c r="VG13" s="0" t="n"/>
      <c r="VH13" s="0" t="n"/>
      <c r="VI13" s="0" t="n"/>
      <c r="VJ13" s="0" t="n"/>
      <c r="VK13" s="0" t="n"/>
      <c r="VL13" s="0" t="n"/>
      <c r="VM13" s="0" t="n"/>
      <c r="VN13" s="0" t="n"/>
      <c r="VO13" s="0" t="n"/>
      <c r="VP13" s="0" t="n"/>
      <c r="VQ13" s="0" t="n"/>
      <c r="VR13" s="0" t="n"/>
      <c r="VS13" s="0" t="n"/>
      <c r="VT13" s="0" t="n"/>
      <c r="VU13" s="0" t="n"/>
      <c r="VV13" s="0" t="n"/>
      <c r="VW13" s="0" t="n"/>
      <c r="VX13" s="0" t="n"/>
      <c r="VY13" s="0" t="n"/>
      <c r="VZ13" s="0" t="n"/>
      <c r="WA13" s="0" t="n"/>
      <c r="WB13" s="0" t="n"/>
      <c r="WC13" s="0" t="n"/>
      <c r="WD13" s="0" t="n"/>
      <c r="WE13" s="0" t="n"/>
      <c r="WF13" s="0" t="n"/>
      <c r="WG13" s="0" t="n"/>
      <c r="WH13" s="0" t="n"/>
      <c r="WI13" s="0" t="n"/>
      <c r="WJ13" s="0" t="n"/>
      <c r="WK13" s="0" t="n"/>
      <c r="WL13" s="0" t="n"/>
      <c r="WM13" s="0" t="n"/>
      <c r="WN13" s="0" t="n"/>
      <c r="WO13" s="0" t="n"/>
      <c r="WP13" s="0" t="n"/>
      <c r="WQ13" s="0" t="n"/>
      <c r="WR13" s="0" t="n"/>
      <c r="WS13" s="0" t="n"/>
      <c r="WT13" s="0" t="n"/>
      <c r="WU13" s="0" t="n"/>
      <c r="WV13" s="0" t="n"/>
      <c r="WW13" s="0" t="n"/>
      <c r="WX13" s="0" t="n"/>
      <c r="WY13" s="0" t="n"/>
      <c r="WZ13" s="0" t="n"/>
      <c r="XA13" s="0" t="n"/>
      <c r="XB13" s="0" t="n"/>
      <c r="XC13" s="0" t="n"/>
      <c r="XD13" s="0" t="n"/>
      <c r="XE13" s="0" t="n"/>
      <c r="XF13" s="0" t="n"/>
      <c r="XG13" s="0" t="n"/>
      <c r="XH13" s="0" t="n"/>
      <c r="XI13" s="0" t="n"/>
      <c r="XJ13" s="0" t="n"/>
      <c r="XK13" s="0" t="n"/>
      <c r="XL13" s="0" t="n"/>
      <c r="XM13" s="0" t="n"/>
      <c r="XN13" s="0" t="n"/>
      <c r="XO13" s="0" t="n"/>
      <c r="XP13" s="0" t="n"/>
      <c r="XQ13" s="0" t="n"/>
      <c r="XR13" s="0" t="n"/>
      <c r="XS13" s="0" t="n"/>
      <c r="XT13" s="0" t="n"/>
      <c r="XU13" s="0" t="n"/>
      <c r="XV13" s="0" t="n"/>
      <c r="XW13" s="0" t="n"/>
      <c r="XX13" s="0" t="n"/>
      <c r="XY13" s="0" t="n"/>
      <c r="XZ13" s="0" t="n"/>
      <c r="YA13" s="0" t="n"/>
      <c r="YB13" s="0" t="n"/>
      <c r="YC13" s="0" t="n"/>
      <c r="YD13" s="0" t="n"/>
      <c r="YE13" s="0" t="n"/>
      <c r="YF13" s="0" t="n"/>
      <c r="YG13" s="0" t="n"/>
      <c r="YH13" s="0" t="n"/>
      <c r="YI13" s="0" t="n"/>
      <c r="YJ13" s="0" t="n"/>
      <c r="YK13" s="0" t="n"/>
      <c r="YL13" s="0" t="n"/>
      <c r="YM13" s="0" t="n"/>
      <c r="YN13" s="0" t="n"/>
      <c r="YO13" s="0" t="n"/>
      <c r="YP13" s="0" t="n"/>
      <c r="YQ13" s="0" t="n"/>
      <c r="YR13" s="0" t="n"/>
      <c r="YS13" s="0" t="n"/>
      <c r="YT13" s="0" t="n"/>
      <c r="YU13" s="0" t="n"/>
      <c r="YV13" s="0" t="n"/>
      <c r="YW13" s="0" t="n"/>
      <c r="YX13" s="0" t="n"/>
      <c r="YY13" s="0" t="n"/>
      <c r="YZ13" s="0" t="n"/>
      <c r="ZA13" s="0" t="n"/>
      <c r="ZB13" s="0" t="n"/>
      <c r="ZC13" s="0" t="n"/>
      <c r="ZD13" s="0" t="n"/>
      <c r="ZE13" s="0" t="n"/>
      <c r="ZF13" s="0" t="n"/>
      <c r="ZG13" s="0" t="n"/>
      <c r="ZH13" s="0" t="n"/>
      <c r="ZI13" s="0" t="n"/>
      <c r="ZJ13" s="0" t="n"/>
      <c r="ZK13" s="0" t="n"/>
      <c r="ZL13" s="0" t="n"/>
      <c r="ZM13" s="0" t="n"/>
      <c r="ZN13" s="0" t="n"/>
      <c r="ZO13" s="0" t="n"/>
      <c r="ZP13" s="0" t="n"/>
      <c r="ZQ13" s="0" t="n"/>
      <c r="ZR13" s="0" t="n"/>
      <c r="ZS13" s="0" t="n"/>
      <c r="ZT13" s="0" t="n"/>
      <c r="ZU13" s="0" t="n"/>
      <c r="ZV13" s="0" t="n"/>
      <c r="ZW13" s="0" t="n"/>
      <c r="ZX13" s="0" t="n"/>
      <c r="ZY13" s="0" t="n"/>
      <c r="ZZ13" s="0" t="n"/>
      <c r="AAA13" s="0" t="n"/>
      <c r="AAB13" s="0" t="n"/>
      <c r="AAC13" s="0" t="n"/>
      <c r="AAD13" s="0" t="n"/>
      <c r="AAE13" s="0" t="n"/>
      <c r="AAF13" s="0" t="n"/>
      <c r="AAG13" s="0" t="n"/>
      <c r="AAH13" s="0" t="n"/>
      <c r="AAI13" s="0" t="n"/>
      <c r="AAJ13" s="0" t="n"/>
      <c r="AAK13" s="0" t="n"/>
      <c r="AAL13" s="0" t="n"/>
      <c r="AAM13" s="0" t="n"/>
      <c r="AAN13" s="0" t="n"/>
      <c r="AAO13" s="0" t="n"/>
      <c r="AAP13" s="0" t="n"/>
      <c r="AAQ13" s="0" t="n"/>
      <c r="AAR13" s="0" t="n"/>
      <c r="AAS13" s="0" t="n"/>
      <c r="AAT13" s="0" t="n"/>
      <c r="AAU13" s="0" t="n"/>
      <c r="AAV13" s="0" t="n"/>
      <c r="AAW13" s="0" t="n"/>
      <c r="AAX13" s="0" t="n"/>
      <c r="AAY13" s="0" t="n"/>
      <c r="AAZ13" s="0" t="n"/>
      <c r="ABA13" s="0" t="n"/>
      <c r="ABB13" s="0" t="n"/>
      <c r="ABC13" s="0" t="n"/>
      <c r="ABD13" s="0" t="n"/>
      <c r="ABE13" s="0" t="n"/>
      <c r="ABF13" s="0" t="n"/>
      <c r="ABG13" s="0" t="n"/>
      <c r="ABH13" s="0" t="n"/>
      <c r="ABI13" s="0" t="n"/>
      <c r="ABJ13" s="0" t="n"/>
      <c r="ABK13" s="0" t="n"/>
      <c r="ABL13" s="0" t="n"/>
      <c r="ABM13" s="0" t="n"/>
      <c r="ABN13" s="0" t="n"/>
      <c r="ABO13" s="0" t="n"/>
      <c r="ABP13" s="0" t="n"/>
      <c r="ABQ13" s="0" t="n"/>
      <c r="ABR13" s="0" t="n"/>
      <c r="ABS13" s="0" t="n"/>
      <c r="ABT13" s="0" t="n"/>
      <c r="ABU13" s="0" t="n"/>
      <c r="ABV13" s="0" t="n"/>
      <c r="ABW13" s="0" t="n"/>
      <c r="ABX13" s="0" t="n"/>
      <c r="ABY13" s="0" t="n"/>
      <c r="ABZ13" s="0" t="n"/>
      <c r="ACA13" s="0" t="n"/>
      <c r="ACB13" s="0" t="n"/>
      <c r="ACC13" s="0" t="n"/>
      <c r="ACD13" s="0" t="n"/>
      <c r="ACE13" s="0" t="n"/>
      <c r="ACF13" s="0" t="n"/>
      <c r="ACG13" s="0" t="n"/>
      <c r="ACH13" s="0" t="n"/>
      <c r="ACI13" s="0" t="n"/>
      <c r="ACJ13" s="0" t="n"/>
      <c r="ACK13" s="0" t="n"/>
      <c r="ACL13" s="0" t="n"/>
      <c r="ACM13" s="0" t="n"/>
      <c r="ACN13" s="0" t="n"/>
      <c r="ACO13" s="0" t="n"/>
      <c r="ACP13" s="0" t="n"/>
      <c r="ACQ13" s="0" t="n"/>
      <c r="ACR13" s="0" t="n"/>
      <c r="ACS13" s="0" t="n"/>
      <c r="ACT13" s="0" t="n"/>
      <c r="ACU13" s="0" t="n"/>
      <c r="ACV13" s="0" t="n"/>
      <c r="ACW13" s="0" t="n"/>
      <c r="ACX13" s="0" t="n"/>
      <c r="ACY13" s="0" t="n"/>
      <c r="ACZ13" s="0" t="n"/>
      <c r="ADA13" s="0" t="n"/>
      <c r="ADB13" s="0" t="n"/>
      <c r="ADC13" s="0" t="n"/>
      <c r="ADD13" s="0" t="n"/>
      <c r="ADE13" s="0" t="n"/>
      <c r="ADF13" s="0" t="n"/>
      <c r="ADG13" s="0" t="n"/>
      <c r="ADH13" s="0" t="n"/>
      <c r="ADI13" s="0" t="n"/>
      <c r="ADJ13" s="0" t="n"/>
      <c r="ADK13" s="0" t="n"/>
      <c r="ADL13" s="0" t="n"/>
      <c r="ADM13" s="0" t="n"/>
      <c r="ADN13" s="0" t="n"/>
      <c r="ADO13" s="0" t="n"/>
      <c r="ADP13" s="0" t="n"/>
      <c r="ADQ13" s="0" t="n"/>
      <c r="ADR13" s="0" t="n"/>
      <c r="ADS13" s="0" t="n"/>
      <c r="ADT13" s="0" t="n"/>
      <c r="ADU13" s="0" t="n"/>
      <c r="ADV13" s="0" t="n"/>
      <c r="ADW13" s="0" t="n"/>
      <c r="ADX13" s="0" t="n"/>
      <c r="ADY13" s="0" t="n"/>
      <c r="ADZ13" s="0" t="n"/>
      <c r="AEA13" s="0" t="n"/>
      <c r="AEB13" s="0" t="n"/>
      <c r="AEC13" s="0" t="n"/>
      <c r="AED13" s="0" t="n"/>
      <c r="AEE13" s="0" t="n"/>
      <c r="AEF13" s="0" t="n"/>
      <c r="AEG13" s="0" t="n"/>
      <c r="AEH13" s="0" t="n"/>
      <c r="AEI13" s="0" t="n"/>
      <c r="AEJ13" s="0" t="n"/>
      <c r="AEK13" s="0" t="n"/>
      <c r="AEL13" s="0" t="n"/>
      <c r="AEM13" s="0" t="n"/>
      <c r="AEN13" s="0" t="n"/>
      <c r="AEO13" s="0" t="n"/>
      <c r="AEP13" s="0" t="n"/>
      <c r="AEQ13" s="0" t="n"/>
      <c r="AER13" s="0" t="n"/>
      <c r="AES13" s="0" t="n"/>
      <c r="AET13" s="0" t="n"/>
      <c r="AEU13" s="0" t="n"/>
      <c r="AEV13" s="0" t="n"/>
      <c r="AEW13" s="0" t="n"/>
      <c r="AEX13" s="0" t="n"/>
      <c r="AEY13" s="0" t="n"/>
      <c r="AEZ13" s="0" t="n"/>
      <c r="AFA13" s="0" t="n"/>
      <c r="AFB13" s="0" t="n"/>
      <c r="AFC13" s="0" t="n"/>
      <c r="AFD13" s="0" t="n"/>
      <c r="AFE13" s="0" t="n"/>
      <c r="AFF13" s="0" t="n"/>
      <c r="AFG13" s="0" t="n"/>
      <c r="AFH13" s="0" t="n"/>
      <c r="AFI13" s="0" t="n"/>
      <c r="AFJ13" s="0" t="n"/>
      <c r="AFK13" s="0" t="n"/>
      <c r="AFL13" s="0" t="n"/>
      <c r="AFM13" s="0" t="n"/>
      <c r="AFN13" s="0" t="n"/>
      <c r="AFO13" s="0" t="n"/>
      <c r="AFP13" s="0" t="n"/>
      <c r="AFQ13" s="0" t="n"/>
      <c r="AFR13" s="0" t="n"/>
      <c r="AFS13" s="0" t="n"/>
      <c r="AFT13" s="0" t="n"/>
      <c r="AFU13" s="0" t="n"/>
      <c r="AFV13" s="0" t="n"/>
      <c r="AFW13" s="0" t="n"/>
      <c r="AFX13" s="0" t="n"/>
      <c r="AFY13" s="0" t="n"/>
      <c r="AFZ13" s="0" t="n"/>
      <c r="AGA13" s="0" t="n"/>
      <c r="AGB13" s="0" t="n"/>
      <c r="AGC13" s="0" t="n"/>
      <c r="AGD13" s="0" t="n"/>
      <c r="AGE13" s="0" t="n"/>
      <c r="AGF13" s="0" t="n"/>
      <c r="AGG13" s="0" t="n"/>
      <c r="AGH13" s="0" t="n"/>
      <c r="AGI13" s="0" t="n"/>
      <c r="AGJ13" s="0" t="n"/>
      <c r="AGK13" s="0" t="n"/>
      <c r="AGL13" s="0" t="n"/>
      <c r="AGM13" s="0" t="n"/>
      <c r="AGN13" s="0" t="n"/>
      <c r="AGO13" s="0" t="n"/>
      <c r="AGP13" s="0" t="n"/>
      <c r="AGQ13" s="0" t="n"/>
      <c r="AGR13" s="0" t="n"/>
      <c r="AGS13" s="0" t="n"/>
      <c r="AGT13" s="0" t="n"/>
      <c r="AGU13" s="0" t="n"/>
      <c r="AGV13" s="0" t="n"/>
      <c r="AGW13" s="0" t="n"/>
      <c r="AGX13" s="0" t="n"/>
      <c r="AGY13" s="0" t="n"/>
      <c r="AGZ13" s="0" t="n"/>
      <c r="AHA13" s="0" t="n"/>
      <c r="AHB13" s="0" t="n"/>
      <c r="AHC13" s="0" t="n"/>
      <c r="AHD13" s="0" t="n"/>
      <c r="AHE13" s="0" t="n"/>
      <c r="AHF13" s="0" t="n"/>
      <c r="AHG13" s="0" t="n"/>
      <c r="AHH13" s="0" t="n"/>
      <c r="AHI13" s="0" t="n"/>
      <c r="AHJ13" s="0" t="n"/>
      <c r="AHK13" s="0" t="n"/>
      <c r="AHL13" s="0" t="n"/>
      <c r="AHM13" s="0" t="n"/>
      <c r="AHN13" s="0" t="n"/>
      <c r="AHO13" s="0" t="n"/>
      <c r="AHP13" s="0" t="n"/>
      <c r="AHQ13" s="0" t="n"/>
      <c r="AHR13" s="0" t="n"/>
      <c r="AHS13" s="0" t="n"/>
      <c r="AHT13" s="0" t="n"/>
      <c r="AHU13" s="0" t="n"/>
      <c r="AHV13" s="0" t="n"/>
      <c r="AHW13" s="0" t="n"/>
      <c r="AHX13" s="0" t="n"/>
      <c r="AHY13" s="0" t="n"/>
      <c r="AHZ13" s="0" t="n"/>
      <c r="AIA13" s="0" t="n"/>
      <c r="AIB13" s="0" t="n"/>
      <c r="AIC13" s="0" t="n"/>
      <c r="AID13" s="0" t="n"/>
      <c r="AIE13" s="0" t="n"/>
      <c r="AIF13" s="0" t="n"/>
      <c r="AIG13" s="0" t="n"/>
      <c r="AIH13" s="0" t="n"/>
      <c r="AII13" s="0" t="n"/>
      <c r="AIJ13" s="0" t="n"/>
      <c r="AIK13" s="0" t="n"/>
      <c r="AIL13" s="0" t="n"/>
      <c r="AIM13" s="0" t="n"/>
      <c r="AIN13" s="0" t="n"/>
      <c r="AIO13" s="0" t="n"/>
      <c r="AIP13" s="0" t="n"/>
      <c r="AIQ13" s="0" t="n"/>
      <c r="AIR13" s="0" t="n"/>
      <c r="AIS13" s="0" t="n"/>
      <c r="AIT13" s="0" t="n"/>
      <c r="AIU13" s="0" t="n"/>
      <c r="AIV13" s="0" t="n"/>
      <c r="AIW13" s="0" t="n"/>
      <c r="AIX13" s="0" t="n"/>
      <c r="AIY13" s="0" t="n"/>
      <c r="AIZ13" s="0" t="n"/>
      <c r="AJA13" s="0" t="n"/>
      <c r="AJB13" s="0" t="n"/>
      <c r="AJC13" s="0" t="n"/>
      <c r="AJD13" s="0" t="n"/>
      <c r="AJE13" s="0" t="n"/>
      <c r="AJF13" s="0" t="n"/>
      <c r="AJG13" s="0" t="n"/>
      <c r="AJH13" s="0" t="n"/>
      <c r="AJI13" s="0" t="n"/>
      <c r="AJJ13" s="0" t="n"/>
      <c r="AJK13" s="0" t="n"/>
      <c r="AJL13" s="0" t="n"/>
      <c r="AJM13" s="0" t="n"/>
      <c r="AJN13" s="0" t="n"/>
      <c r="AJO13" s="0" t="n"/>
      <c r="AJP13" s="0" t="n"/>
      <c r="AJQ13" s="0" t="n"/>
      <c r="AJR13" s="0" t="n"/>
      <c r="AJS13" s="0" t="n"/>
      <c r="AJT13" s="0" t="n"/>
      <c r="AJU13" s="0" t="n"/>
      <c r="AJV13" s="0" t="n"/>
      <c r="AJW13" s="0" t="n"/>
      <c r="AJX13" s="0" t="n"/>
      <c r="AJY13" s="0" t="n"/>
      <c r="AJZ13" s="0" t="n"/>
      <c r="AKA13" s="0" t="n"/>
      <c r="AKB13" s="0" t="n"/>
      <c r="AKC13" s="0" t="n"/>
      <c r="AKD13" s="0" t="n"/>
      <c r="AKE13" s="0" t="n"/>
      <c r="AKF13" s="0" t="n"/>
      <c r="AKG13" s="0" t="n"/>
      <c r="AKH13" s="0" t="n"/>
      <c r="AKI13" s="0" t="n"/>
      <c r="AKJ13" s="0" t="n"/>
      <c r="AKK13" s="0" t="n"/>
      <c r="AKL13" s="0" t="n"/>
      <c r="AKM13" s="0" t="n"/>
      <c r="AKN13" s="0" t="n"/>
      <c r="AKO13" s="0" t="n"/>
      <c r="AKP13" s="0" t="n"/>
      <c r="AKQ13" s="0" t="n"/>
      <c r="AKR13" s="0" t="n"/>
      <c r="AKS13" s="0" t="n"/>
      <c r="AKT13" s="0" t="n"/>
      <c r="AKU13" s="0" t="n"/>
      <c r="AKV13" s="0" t="n"/>
      <c r="AKW13" s="0" t="n"/>
      <c r="AKX13" s="0" t="n"/>
      <c r="AKY13" s="0" t="n"/>
      <c r="AKZ13" s="0" t="n"/>
      <c r="ALA13" s="0" t="n"/>
      <c r="ALB13" s="0" t="n"/>
      <c r="ALC13" s="0" t="n"/>
      <c r="ALD13" s="0" t="n"/>
      <c r="ALE13" s="0" t="n"/>
      <c r="ALF13" s="0" t="n"/>
      <c r="ALG13" s="0" t="n"/>
      <c r="ALH13" s="0" t="n"/>
      <c r="ALI13" s="0" t="n"/>
      <c r="ALJ13" s="0" t="n"/>
      <c r="ALK13" s="0" t="n"/>
      <c r="ALL13" s="0" t="n"/>
      <c r="ALM13" s="0" t="n"/>
      <c r="ALN13" s="0" t="n"/>
      <c r="ALO13" s="0" t="n"/>
      <c r="ALP13" s="0" t="n"/>
      <c r="ALQ13" s="0" t="n"/>
      <c r="ALR13" s="0" t="n"/>
      <c r="ALS13" s="0" t="n"/>
      <c r="ALT13" s="0" t="n"/>
      <c r="ALU13" s="0" t="n"/>
      <c r="ALV13" s="0" t="n"/>
      <c r="ALW13" s="0" t="n"/>
      <c r="ALX13" s="0" t="n"/>
      <c r="ALY13" s="0" t="n"/>
      <c r="ALZ13" s="0" t="n"/>
      <c r="AMA13" s="0" t="n"/>
      <c r="AMB13" s="0" t="n"/>
      <c r="AMC13" s="0" t="n"/>
      <c r="AMD13" s="0" t="n"/>
      <c r="AME13" s="0" t="n"/>
      <c r="AMF13" s="0" t="n"/>
      <c r="AMG13" s="0" t="n"/>
      <c r="AMH13" s="0" t="n"/>
      <c r="AMI13" s="0" t="n"/>
      <c r="AMJ13" s="0" t="n"/>
      <c r="AMK13" s="0" t="n"/>
    </row>
    <row outlineLevel="0" r="14">
      <c r="A14" s="81" t="s">
        <v>470</v>
      </c>
      <c r="B14" s="165" t="n">
        <v>114.77</v>
      </c>
      <c r="C14" s="165" t="n">
        <v>166.39</v>
      </c>
      <c r="D14" s="165" t="n">
        <v>81.2</v>
      </c>
      <c r="E14" s="165" t="n">
        <v>362.36</v>
      </c>
      <c r="K14" s="0" t="n"/>
      <c r="L14" s="0" t="n"/>
      <c r="M14" s="0" t="n"/>
      <c r="N14" s="0" t="n"/>
      <c r="O14" s="0" t="n"/>
      <c r="P14" s="0" t="n"/>
      <c r="Q14" s="0" t="n"/>
      <c r="R14" s="0" t="n"/>
      <c r="S14" s="0" t="n"/>
      <c r="T14" s="0" t="n"/>
      <c r="U14" s="0" t="n"/>
      <c r="V14" s="0" t="n"/>
      <c r="W14" s="0" t="n"/>
      <c r="X14" s="0" t="n"/>
      <c r="Y14" s="0" t="n"/>
      <c r="Z14" s="0" t="n"/>
      <c r="AA14" s="0" t="n"/>
      <c r="AB14" s="0" t="n"/>
      <c r="AC14" s="0" t="n"/>
      <c r="AD14" s="0" t="n"/>
      <c r="AE14" s="0" t="n"/>
      <c r="AF14" s="0" t="n"/>
      <c r="AG14" s="0" t="n"/>
      <c r="AH14" s="0" t="n"/>
      <c r="AI14" s="0" t="n"/>
      <c r="AJ14" s="0" t="n"/>
      <c r="AK14" s="0" t="n"/>
      <c r="AL14" s="0" t="n"/>
      <c r="AM14" s="0" t="n"/>
      <c r="AN14" s="0" t="n"/>
      <c r="AO14" s="0" t="n"/>
      <c r="AP14" s="0" t="n"/>
      <c r="AQ14" s="0" t="n"/>
      <c r="AR14" s="0" t="n"/>
      <c r="AS14" s="0" t="n"/>
      <c r="AT14" s="0" t="n"/>
      <c r="AU14" s="0" t="n"/>
      <c r="AV14" s="0" t="n"/>
      <c r="AW14" s="0" t="n"/>
      <c r="AX14" s="0" t="n"/>
      <c r="AY14" s="0" t="n"/>
      <c r="AZ14" s="0" t="n"/>
      <c r="BA14" s="0" t="n"/>
      <c r="BB14" s="0" t="n"/>
      <c r="BC14" s="0" t="n"/>
      <c r="BD14" s="0" t="n"/>
      <c r="BE14" s="0" t="n"/>
      <c r="BF14" s="0" t="n"/>
      <c r="BG14" s="0" t="n"/>
      <c r="BH14" s="0" t="n"/>
      <c r="BI14" s="0" t="n"/>
      <c r="BJ14" s="0" t="n"/>
      <c r="BK14" s="0" t="n"/>
      <c r="BL14" s="0" t="n"/>
      <c r="BM14" s="0" t="n"/>
      <c r="BN14" s="0" t="n"/>
      <c r="BO14" s="0" t="n"/>
      <c r="BP14" s="0" t="n"/>
      <c r="BQ14" s="0" t="n"/>
      <c r="BR14" s="0" t="n"/>
      <c r="BS14" s="0" t="n"/>
      <c r="BT14" s="0" t="n"/>
      <c r="BU14" s="0" t="n"/>
      <c r="BV14" s="0" t="n"/>
      <c r="BW14" s="0" t="n"/>
      <c r="BX14" s="0" t="n"/>
      <c r="BY14" s="0" t="n"/>
      <c r="BZ14" s="0" t="n"/>
      <c r="CA14" s="0" t="n"/>
      <c r="CB14" s="0" t="n"/>
      <c r="CC14" s="0" t="n"/>
      <c r="CD14" s="0" t="n"/>
      <c r="CE14" s="0" t="n"/>
      <c r="CF14" s="0" t="n"/>
      <c r="CG14" s="0" t="n"/>
      <c r="CH14" s="0" t="n"/>
      <c r="CI14" s="0" t="n"/>
      <c r="CJ14" s="0" t="n"/>
      <c r="CK14" s="0" t="n"/>
      <c r="CL14" s="0" t="n"/>
      <c r="CM14" s="0" t="n"/>
      <c r="CN14" s="0" t="n"/>
      <c r="CO14" s="0" t="n"/>
      <c r="CP14" s="0" t="n"/>
      <c r="CQ14" s="0" t="n"/>
      <c r="CR14" s="0" t="n"/>
      <c r="CS14" s="0" t="n"/>
      <c r="CT14" s="0" t="n"/>
      <c r="CU14" s="0" t="n"/>
      <c r="CV14" s="0" t="n"/>
      <c r="CW14" s="0" t="n"/>
      <c r="CX14" s="0" t="n"/>
      <c r="CY14" s="0" t="n"/>
      <c r="CZ14" s="0" t="n"/>
      <c r="DA14" s="0" t="n"/>
      <c r="DB14" s="0" t="n"/>
      <c r="DC14" s="0" t="n"/>
      <c r="DD14" s="0" t="n"/>
      <c r="DE14" s="0" t="n"/>
      <c r="DF14" s="0" t="n"/>
      <c r="DG14" s="0" t="n"/>
      <c r="DH14" s="0" t="n"/>
      <c r="DI14" s="0" t="n"/>
      <c r="DJ14" s="0" t="n"/>
      <c r="DK14" s="0" t="n"/>
      <c r="DL14" s="0" t="n"/>
      <c r="DM14" s="0" t="n"/>
      <c r="DN14" s="0" t="n"/>
      <c r="DO14" s="0" t="n"/>
      <c r="DP14" s="0" t="n"/>
      <c r="DQ14" s="0" t="n"/>
      <c r="DR14" s="0" t="n"/>
      <c r="DS14" s="0" t="n"/>
      <c r="DT14" s="0" t="n"/>
      <c r="DU14" s="0" t="n"/>
      <c r="DV14" s="0" t="n"/>
      <c r="DW14" s="0" t="n"/>
      <c r="DX14" s="0" t="n"/>
      <c r="DY14" s="0" t="n"/>
      <c r="DZ14" s="0" t="n"/>
      <c r="EA14" s="0" t="n"/>
      <c r="EB14" s="0" t="n"/>
      <c r="EC14" s="0" t="n"/>
      <c r="ED14" s="0" t="n"/>
      <c r="EE14" s="0" t="n"/>
      <c r="EF14" s="0" t="n"/>
      <c r="EG14" s="0" t="n"/>
      <c r="EH14" s="0" t="n"/>
      <c r="EI14" s="0" t="n"/>
      <c r="EJ14" s="0" t="n"/>
      <c r="EK14" s="0" t="n"/>
      <c r="EL14" s="0" t="n"/>
      <c r="EM14" s="0" t="n"/>
      <c r="EN14" s="0" t="n"/>
      <c r="EO14" s="0" t="n"/>
      <c r="EP14" s="0" t="n"/>
      <c r="EQ14" s="0" t="n"/>
      <c r="ER14" s="0" t="n"/>
      <c r="ES14" s="0" t="n"/>
      <c r="ET14" s="0" t="n"/>
      <c r="EU14" s="0" t="n"/>
      <c r="EV14" s="0" t="n"/>
      <c r="EW14" s="0" t="n"/>
      <c r="EX14" s="0" t="n"/>
      <c r="EY14" s="0" t="n"/>
      <c r="EZ14" s="0" t="n"/>
      <c r="FA14" s="0" t="n"/>
      <c r="FB14" s="0" t="n"/>
      <c r="FC14" s="0" t="n"/>
      <c r="FD14" s="0" t="n"/>
      <c r="FE14" s="0" t="n"/>
      <c r="FF14" s="0" t="n"/>
      <c r="FG14" s="0" t="n"/>
      <c r="FH14" s="0" t="n"/>
      <c r="FI14" s="0" t="n"/>
      <c r="FJ14" s="0" t="n"/>
      <c r="FK14" s="0" t="n"/>
      <c r="FL14" s="0" t="n"/>
      <c r="FM14" s="0" t="n"/>
      <c r="FN14" s="0" t="n"/>
      <c r="FO14" s="0" t="n"/>
      <c r="FP14" s="0" t="n"/>
      <c r="FQ14" s="0" t="n"/>
      <c r="FR14" s="0" t="n"/>
      <c r="FS14" s="0" t="n"/>
      <c r="FT14" s="0" t="n"/>
      <c r="FU14" s="0" t="n"/>
      <c r="FV14" s="0" t="n"/>
      <c r="FW14" s="0" t="n"/>
      <c r="FX14" s="0" t="n"/>
      <c r="FY14" s="0" t="n"/>
      <c r="FZ14" s="0" t="n"/>
      <c r="GA14" s="0" t="n"/>
      <c r="GB14" s="0" t="n"/>
      <c r="GC14" s="0" t="n"/>
      <c r="GD14" s="0" t="n"/>
      <c r="GE14" s="0" t="n"/>
      <c r="GF14" s="0" t="n"/>
      <c r="GG14" s="0" t="n"/>
      <c r="GH14" s="0" t="n"/>
      <c r="GI14" s="0" t="n"/>
      <c r="GJ14" s="0" t="n"/>
      <c r="GK14" s="0" t="n"/>
      <c r="GL14" s="0" t="n"/>
      <c r="GM14" s="0" t="n"/>
      <c r="GN14" s="0" t="n"/>
      <c r="GO14" s="0" t="n"/>
      <c r="GP14" s="0" t="n"/>
      <c r="GQ14" s="0" t="n"/>
      <c r="GR14" s="0" t="n"/>
      <c r="GS14" s="0" t="n"/>
      <c r="GT14" s="0" t="n"/>
      <c r="GU14" s="0" t="n"/>
      <c r="GV14" s="0" t="n"/>
      <c r="GW14" s="0" t="n"/>
      <c r="GX14" s="0" t="n"/>
      <c r="GY14" s="0" t="n"/>
      <c r="GZ14" s="0" t="n"/>
      <c r="HA14" s="0" t="n"/>
      <c r="HB14" s="0" t="n"/>
      <c r="HC14" s="0" t="n"/>
      <c r="HD14" s="0" t="n"/>
      <c r="HE14" s="0" t="n"/>
      <c r="HF14" s="0" t="n"/>
      <c r="HG14" s="0" t="n"/>
      <c r="HH14" s="0" t="n"/>
      <c r="HI14" s="0" t="n"/>
      <c r="HJ14" s="0" t="n"/>
      <c r="HK14" s="0" t="n"/>
      <c r="HL14" s="0" t="n"/>
      <c r="HM14" s="0" t="n"/>
      <c r="HN14" s="0" t="n"/>
      <c r="HO14" s="0" t="n"/>
      <c r="HP14" s="0" t="n"/>
      <c r="HQ14" s="0" t="n"/>
      <c r="HR14" s="0" t="n"/>
      <c r="HS14" s="0" t="n"/>
      <c r="HT14" s="0" t="n"/>
      <c r="HU14" s="0" t="n"/>
      <c r="HV14" s="0" t="n"/>
      <c r="HW14" s="0" t="n"/>
      <c r="HX14" s="0" t="n"/>
      <c r="HY14" s="0" t="n"/>
      <c r="HZ14" s="0" t="n"/>
      <c r="IA14" s="0" t="n"/>
      <c r="IB14" s="0" t="n"/>
      <c r="IC14" s="0" t="n"/>
      <c r="ID14" s="0" t="n"/>
      <c r="IE14" s="0" t="n"/>
      <c r="IF14" s="0" t="n"/>
      <c r="IG14" s="0" t="n"/>
      <c r="IH14" s="0" t="n"/>
      <c r="II14" s="0" t="n"/>
      <c r="IJ14" s="0" t="n"/>
      <c r="IK14" s="0" t="n"/>
      <c r="IL14" s="0" t="n"/>
      <c r="IM14" s="0" t="n"/>
      <c r="IN14" s="0" t="n"/>
      <c r="IO14" s="0" t="n"/>
      <c r="IP14" s="0" t="n"/>
      <c r="IQ14" s="0" t="n"/>
      <c r="IR14" s="0" t="n"/>
      <c r="IS14" s="0" t="n"/>
      <c r="IT14" s="0" t="n"/>
      <c r="IU14" s="0" t="n"/>
      <c r="IV14" s="0" t="n"/>
      <c r="IW14" s="0" t="n"/>
      <c r="IX14" s="0" t="n"/>
      <c r="IY14" s="0" t="n"/>
      <c r="IZ14" s="0" t="n"/>
      <c r="JA14" s="0" t="n"/>
      <c r="JB14" s="0" t="n"/>
      <c r="JC14" s="0" t="n"/>
      <c r="JD14" s="0" t="n"/>
      <c r="JE14" s="0" t="n"/>
      <c r="JF14" s="0" t="n"/>
      <c r="JG14" s="0" t="n"/>
      <c r="JH14" s="0" t="n"/>
      <c r="JI14" s="0" t="n"/>
      <c r="JJ14" s="0" t="n"/>
      <c r="JK14" s="0" t="n"/>
      <c r="JL14" s="0" t="n"/>
      <c r="JM14" s="0" t="n"/>
      <c r="JN14" s="0" t="n"/>
      <c r="JO14" s="0" t="n"/>
      <c r="JP14" s="0" t="n"/>
      <c r="JQ14" s="0" t="n"/>
      <c r="JR14" s="0" t="n"/>
      <c r="JS14" s="0" t="n"/>
      <c r="JT14" s="0" t="n"/>
      <c r="JU14" s="0" t="n"/>
      <c r="JV14" s="0" t="n"/>
      <c r="JW14" s="0" t="n"/>
      <c r="JX14" s="0" t="n"/>
      <c r="JY14" s="0" t="n"/>
      <c r="JZ14" s="0" t="n"/>
      <c r="KA14" s="0" t="n"/>
      <c r="KB14" s="0" t="n"/>
      <c r="KC14" s="0" t="n"/>
      <c r="KD14" s="0" t="n"/>
      <c r="KE14" s="0" t="n"/>
      <c r="KF14" s="0" t="n"/>
      <c r="KG14" s="0" t="n"/>
      <c r="KH14" s="0" t="n"/>
      <c r="KI14" s="0" t="n"/>
      <c r="KJ14" s="0" t="n"/>
      <c r="KK14" s="0" t="n"/>
      <c r="KL14" s="0" t="n"/>
      <c r="KM14" s="0" t="n"/>
      <c r="KN14" s="0" t="n"/>
      <c r="KO14" s="0" t="n"/>
      <c r="KP14" s="0" t="n"/>
      <c r="KQ14" s="0" t="n"/>
      <c r="KR14" s="0" t="n"/>
      <c r="KS14" s="0" t="n"/>
      <c r="KT14" s="0" t="n"/>
      <c r="KU14" s="0" t="n"/>
      <c r="KV14" s="0" t="n"/>
      <c r="KW14" s="0" t="n"/>
      <c r="KX14" s="0" t="n"/>
      <c r="KY14" s="0" t="n"/>
      <c r="KZ14" s="0" t="n"/>
      <c r="LA14" s="0" t="n"/>
      <c r="LB14" s="0" t="n"/>
      <c r="LC14" s="0" t="n"/>
      <c r="LD14" s="0" t="n"/>
      <c r="LE14" s="0" t="n"/>
      <c r="LF14" s="0" t="n"/>
      <c r="LG14" s="0" t="n"/>
      <c r="LH14" s="0" t="n"/>
      <c r="LI14" s="0" t="n"/>
      <c r="LJ14" s="0" t="n"/>
      <c r="LK14" s="0" t="n"/>
      <c r="LL14" s="0" t="n"/>
      <c r="LM14" s="0" t="n"/>
      <c r="LN14" s="0" t="n"/>
      <c r="LO14" s="0" t="n"/>
      <c r="LP14" s="0" t="n"/>
      <c r="LQ14" s="0" t="n"/>
      <c r="LR14" s="0" t="n"/>
      <c r="LS14" s="0" t="n"/>
      <c r="LT14" s="0" t="n"/>
      <c r="LU14" s="0" t="n"/>
      <c r="LV14" s="0" t="n"/>
      <c r="LW14" s="0" t="n"/>
      <c r="LX14" s="0" t="n"/>
      <c r="LY14" s="0" t="n"/>
      <c r="LZ14" s="0" t="n"/>
      <c r="MA14" s="0" t="n"/>
      <c r="MB14" s="0" t="n"/>
      <c r="MC14" s="0" t="n"/>
      <c r="MD14" s="0" t="n"/>
      <c r="ME14" s="0" t="n"/>
      <c r="MF14" s="0" t="n"/>
      <c r="MG14" s="0" t="n"/>
      <c r="MH14" s="0" t="n"/>
      <c r="MI14" s="0" t="n"/>
      <c r="MJ14" s="0" t="n"/>
      <c r="MK14" s="0" t="n"/>
      <c r="ML14" s="0" t="n"/>
      <c r="MM14" s="0" t="n"/>
      <c r="MN14" s="0" t="n"/>
      <c r="MO14" s="0" t="n"/>
      <c r="MP14" s="0" t="n"/>
      <c r="MQ14" s="0" t="n"/>
      <c r="MR14" s="0" t="n"/>
      <c r="MS14" s="0" t="n"/>
      <c r="MT14" s="0" t="n"/>
      <c r="MU14" s="0" t="n"/>
      <c r="MV14" s="0" t="n"/>
      <c r="MW14" s="0" t="n"/>
      <c r="MX14" s="0" t="n"/>
      <c r="MY14" s="0" t="n"/>
      <c r="MZ14" s="0" t="n"/>
      <c r="NA14" s="0" t="n"/>
      <c r="NB14" s="0" t="n"/>
      <c r="NC14" s="0" t="n"/>
      <c r="ND14" s="0" t="n"/>
      <c r="NE14" s="0" t="n"/>
      <c r="NF14" s="0" t="n"/>
      <c r="NG14" s="0" t="n"/>
      <c r="NH14" s="0" t="n"/>
      <c r="NI14" s="0" t="n"/>
      <c r="NJ14" s="0" t="n"/>
      <c r="NK14" s="0" t="n"/>
      <c r="NL14" s="0" t="n"/>
      <c r="NM14" s="0" t="n"/>
      <c r="NN14" s="0" t="n"/>
      <c r="NO14" s="0" t="n"/>
      <c r="NP14" s="0" t="n"/>
      <c r="NQ14" s="0" t="n"/>
      <c r="NR14" s="0" t="n"/>
      <c r="NS14" s="0" t="n"/>
      <c r="NT14" s="0" t="n"/>
      <c r="NU14" s="0" t="n"/>
      <c r="NV14" s="0" t="n"/>
      <c r="NW14" s="0" t="n"/>
      <c r="NX14" s="0" t="n"/>
      <c r="NY14" s="0" t="n"/>
      <c r="NZ14" s="0" t="n"/>
      <c r="OA14" s="0" t="n"/>
      <c r="OB14" s="0" t="n"/>
      <c r="OC14" s="0" t="n"/>
      <c r="OD14" s="0" t="n"/>
      <c r="OE14" s="0" t="n"/>
      <c r="OF14" s="0" t="n"/>
      <c r="OG14" s="0" t="n"/>
      <c r="OH14" s="0" t="n"/>
      <c r="OI14" s="0" t="n"/>
      <c r="OJ14" s="0" t="n"/>
      <c r="OK14" s="0" t="n"/>
      <c r="OL14" s="0" t="n"/>
      <c r="OM14" s="0" t="n"/>
      <c r="ON14" s="0" t="n"/>
      <c r="OO14" s="0" t="n"/>
      <c r="OP14" s="0" t="n"/>
      <c r="OQ14" s="0" t="n"/>
      <c r="OR14" s="0" t="n"/>
      <c r="OS14" s="0" t="n"/>
      <c r="OT14" s="0" t="n"/>
      <c r="OU14" s="0" t="n"/>
      <c r="OV14" s="0" t="n"/>
      <c r="OW14" s="0" t="n"/>
      <c r="OX14" s="0" t="n"/>
      <c r="OY14" s="0" t="n"/>
      <c r="OZ14" s="0" t="n"/>
      <c r="PA14" s="0" t="n"/>
      <c r="PB14" s="0" t="n"/>
      <c r="PC14" s="0" t="n"/>
      <c r="PD14" s="0" t="n"/>
      <c r="PE14" s="0" t="n"/>
      <c r="PF14" s="0" t="n"/>
      <c r="PG14" s="0" t="n"/>
      <c r="PH14" s="0" t="n"/>
      <c r="PI14" s="0" t="n"/>
      <c r="PJ14" s="0" t="n"/>
      <c r="PK14" s="0" t="n"/>
      <c r="PL14" s="0" t="n"/>
      <c r="PM14" s="0" t="n"/>
      <c r="PN14" s="0" t="n"/>
      <c r="PO14" s="0" t="n"/>
      <c r="PP14" s="0" t="n"/>
      <c r="PQ14" s="0" t="n"/>
      <c r="PR14" s="0" t="n"/>
      <c r="PS14" s="0" t="n"/>
      <c r="PT14" s="0" t="n"/>
      <c r="PU14" s="0" t="n"/>
      <c r="PV14" s="0" t="n"/>
      <c r="PW14" s="0" t="n"/>
      <c r="PX14" s="0" t="n"/>
      <c r="PY14" s="0" t="n"/>
      <c r="PZ14" s="0" t="n"/>
      <c r="QA14" s="0" t="n"/>
      <c r="QB14" s="0" t="n"/>
      <c r="QC14" s="0" t="n"/>
      <c r="QD14" s="0" t="n"/>
      <c r="QE14" s="0" t="n"/>
      <c r="QF14" s="0" t="n"/>
      <c r="QG14" s="0" t="n"/>
      <c r="QH14" s="0" t="n"/>
      <c r="QI14" s="0" t="n"/>
      <c r="QJ14" s="0" t="n"/>
      <c r="QK14" s="0" t="n"/>
      <c r="QL14" s="0" t="n"/>
      <c r="QM14" s="0" t="n"/>
      <c r="QN14" s="0" t="n"/>
      <c r="QO14" s="0" t="n"/>
      <c r="QP14" s="0" t="n"/>
      <c r="QQ14" s="0" t="n"/>
      <c r="QR14" s="0" t="n"/>
      <c r="QS14" s="0" t="n"/>
      <c r="QT14" s="0" t="n"/>
      <c r="QU14" s="0" t="n"/>
      <c r="QV14" s="0" t="n"/>
      <c r="QW14" s="0" t="n"/>
      <c r="QX14" s="0" t="n"/>
      <c r="QY14" s="0" t="n"/>
      <c r="QZ14" s="0" t="n"/>
      <c r="RA14" s="0" t="n"/>
      <c r="RB14" s="0" t="n"/>
      <c r="RC14" s="0" t="n"/>
      <c r="RD14" s="0" t="n"/>
      <c r="RE14" s="0" t="n"/>
      <c r="RF14" s="0" t="n"/>
      <c r="RG14" s="0" t="n"/>
      <c r="RH14" s="0" t="n"/>
      <c r="RI14" s="0" t="n"/>
      <c r="RJ14" s="0" t="n"/>
      <c r="RK14" s="0" t="n"/>
      <c r="RL14" s="0" t="n"/>
      <c r="RM14" s="0" t="n"/>
      <c r="RN14" s="0" t="n"/>
      <c r="RO14" s="0" t="n"/>
      <c r="RP14" s="0" t="n"/>
      <c r="RQ14" s="0" t="n"/>
      <c r="RR14" s="0" t="n"/>
      <c r="RS14" s="0" t="n"/>
      <c r="RT14" s="0" t="n"/>
      <c r="RU14" s="0" t="n"/>
      <c r="RV14" s="0" t="n"/>
      <c r="RW14" s="0" t="n"/>
      <c r="RX14" s="0" t="n"/>
      <c r="RY14" s="0" t="n"/>
      <c r="RZ14" s="0" t="n"/>
      <c r="SA14" s="0" t="n"/>
      <c r="SB14" s="0" t="n"/>
      <c r="SC14" s="0" t="n"/>
      <c r="SD14" s="0" t="n"/>
      <c r="SE14" s="0" t="n"/>
      <c r="SF14" s="0" t="n"/>
      <c r="SG14" s="0" t="n"/>
      <c r="SH14" s="0" t="n"/>
      <c r="SI14" s="0" t="n"/>
      <c r="SJ14" s="0" t="n"/>
      <c r="SK14" s="0" t="n"/>
      <c r="SL14" s="0" t="n"/>
      <c r="SM14" s="0" t="n"/>
      <c r="SN14" s="0" t="n"/>
      <c r="SO14" s="0" t="n"/>
      <c r="SP14" s="0" t="n"/>
      <c r="SQ14" s="0" t="n"/>
      <c r="SR14" s="0" t="n"/>
      <c r="SS14" s="0" t="n"/>
      <c r="ST14" s="0" t="n"/>
      <c r="SU14" s="0" t="n"/>
      <c r="SV14" s="0" t="n"/>
      <c r="SW14" s="0" t="n"/>
      <c r="SX14" s="0" t="n"/>
      <c r="SY14" s="0" t="n"/>
      <c r="SZ14" s="0" t="n"/>
      <c r="TA14" s="0" t="n"/>
      <c r="TB14" s="0" t="n"/>
      <c r="TC14" s="0" t="n"/>
      <c r="TD14" s="0" t="n"/>
      <c r="TE14" s="0" t="n"/>
      <c r="TF14" s="0" t="n"/>
      <c r="TG14" s="0" t="n"/>
      <c r="TH14" s="0" t="n"/>
      <c r="TI14" s="0" t="n"/>
      <c r="TJ14" s="0" t="n"/>
      <c r="TK14" s="0" t="n"/>
      <c r="TL14" s="0" t="n"/>
      <c r="TM14" s="0" t="n"/>
      <c r="TN14" s="0" t="n"/>
      <c r="TO14" s="0" t="n"/>
      <c r="TP14" s="0" t="n"/>
      <c r="TQ14" s="0" t="n"/>
      <c r="TR14" s="0" t="n"/>
      <c r="TS14" s="0" t="n"/>
      <c r="TT14" s="0" t="n"/>
      <c r="TU14" s="0" t="n"/>
      <c r="TV14" s="0" t="n"/>
      <c r="TW14" s="0" t="n"/>
      <c r="TX14" s="0" t="n"/>
      <c r="TY14" s="0" t="n"/>
      <c r="TZ14" s="0" t="n"/>
      <c r="UA14" s="0" t="n"/>
      <c r="UB14" s="0" t="n"/>
      <c r="UC14" s="0" t="n"/>
      <c r="UD14" s="0" t="n"/>
      <c r="UE14" s="0" t="n"/>
      <c r="UF14" s="0" t="n"/>
      <c r="UG14" s="0" t="n"/>
      <c r="UH14" s="0" t="n"/>
      <c r="UI14" s="0" t="n"/>
      <c r="UJ14" s="0" t="n"/>
      <c r="UK14" s="0" t="n"/>
      <c r="UL14" s="0" t="n"/>
      <c r="UM14" s="0" t="n"/>
      <c r="UN14" s="0" t="n"/>
      <c r="UO14" s="0" t="n"/>
      <c r="UP14" s="0" t="n"/>
      <c r="UQ14" s="0" t="n"/>
      <c r="UR14" s="0" t="n"/>
      <c r="US14" s="0" t="n"/>
      <c r="UT14" s="0" t="n"/>
      <c r="UU14" s="0" t="n"/>
      <c r="UV14" s="0" t="n"/>
      <c r="UW14" s="0" t="n"/>
      <c r="UX14" s="0" t="n"/>
      <c r="UY14" s="0" t="n"/>
      <c r="UZ14" s="0" t="n"/>
      <c r="VA14" s="0" t="n"/>
      <c r="VB14" s="0" t="n"/>
      <c r="VC14" s="0" t="n"/>
      <c r="VD14" s="0" t="n"/>
      <c r="VE14" s="0" t="n"/>
      <c r="VF14" s="0" t="n"/>
      <c r="VG14" s="0" t="n"/>
      <c r="VH14" s="0" t="n"/>
      <c r="VI14" s="0" t="n"/>
      <c r="VJ14" s="0" t="n"/>
      <c r="VK14" s="0" t="n"/>
      <c r="VL14" s="0" t="n"/>
      <c r="VM14" s="0" t="n"/>
      <c r="VN14" s="0" t="n"/>
      <c r="VO14" s="0" t="n"/>
      <c r="VP14" s="0" t="n"/>
      <c r="VQ14" s="0" t="n"/>
      <c r="VR14" s="0" t="n"/>
      <c r="VS14" s="0" t="n"/>
      <c r="VT14" s="0" t="n"/>
      <c r="VU14" s="0" t="n"/>
      <c r="VV14" s="0" t="n"/>
      <c r="VW14" s="0" t="n"/>
      <c r="VX14" s="0" t="n"/>
      <c r="VY14" s="0" t="n"/>
      <c r="VZ14" s="0" t="n"/>
      <c r="WA14" s="0" t="n"/>
      <c r="WB14" s="0" t="n"/>
      <c r="WC14" s="0" t="n"/>
      <c r="WD14" s="0" t="n"/>
      <c r="WE14" s="0" t="n"/>
      <c r="WF14" s="0" t="n"/>
      <c r="WG14" s="0" t="n"/>
      <c r="WH14" s="0" t="n"/>
      <c r="WI14" s="0" t="n"/>
      <c r="WJ14" s="0" t="n"/>
      <c r="WK14" s="0" t="n"/>
      <c r="WL14" s="0" t="n"/>
      <c r="WM14" s="0" t="n"/>
      <c r="WN14" s="0" t="n"/>
      <c r="WO14" s="0" t="n"/>
      <c r="WP14" s="0" t="n"/>
      <c r="WQ14" s="0" t="n"/>
      <c r="WR14" s="0" t="n"/>
      <c r="WS14" s="0" t="n"/>
      <c r="WT14" s="0" t="n"/>
      <c r="WU14" s="0" t="n"/>
      <c r="WV14" s="0" t="n"/>
      <c r="WW14" s="0" t="n"/>
      <c r="WX14" s="0" t="n"/>
      <c r="WY14" s="0" t="n"/>
      <c r="WZ14" s="0" t="n"/>
      <c r="XA14" s="0" t="n"/>
      <c r="XB14" s="0" t="n"/>
      <c r="XC14" s="0" t="n"/>
      <c r="XD14" s="0" t="n"/>
      <c r="XE14" s="0" t="n"/>
      <c r="XF14" s="0" t="n"/>
      <c r="XG14" s="0" t="n"/>
      <c r="XH14" s="0" t="n"/>
      <c r="XI14" s="0" t="n"/>
      <c r="XJ14" s="0" t="n"/>
      <c r="XK14" s="0" t="n"/>
      <c r="XL14" s="0" t="n"/>
      <c r="XM14" s="0" t="n"/>
      <c r="XN14" s="0" t="n"/>
      <c r="XO14" s="0" t="n"/>
      <c r="XP14" s="0" t="n"/>
      <c r="XQ14" s="0" t="n"/>
      <c r="XR14" s="0" t="n"/>
      <c r="XS14" s="0" t="n"/>
      <c r="XT14" s="0" t="n"/>
      <c r="XU14" s="0" t="n"/>
      <c r="XV14" s="0" t="n"/>
      <c r="XW14" s="0" t="n"/>
      <c r="XX14" s="0" t="n"/>
      <c r="XY14" s="0" t="n"/>
      <c r="XZ14" s="0" t="n"/>
      <c r="YA14" s="0" t="n"/>
      <c r="YB14" s="0" t="n"/>
      <c r="YC14" s="0" t="n"/>
      <c r="YD14" s="0" t="n"/>
      <c r="YE14" s="0" t="n"/>
      <c r="YF14" s="0" t="n"/>
      <c r="YG14" s="0" t="n"/>
      <c r="YH14" s="0" t="n"/>
      <c r="YI14" s="0" t="n"/>
      <c r="YJ14" s="0" t="n"/>
      <c r="YK14" s="0" t="n"/>
      <c r="YL14" s="0" t="n"/>
      <c r="YM14" s="0" t="n"/>
      <c r="YN14" s="0" t="n"/>
      <c r="YO14" s="0" t="n"/>
      <c r="YP14" s="0" t="n"/>
      <c r="YQ14" s="0" t="n"/>
      <c r="YR14" s="0" t="n"/>
      <c r="YS14" s="0" t="n"/>
      <c r="YT14" s="0" t="n"/>
      <c r="YU14" s="0" t="n"/>
      <c r="YV14" s="0" t="n"/>
      <c r="YW14" s="0" t="n"/>
      <c r="YX14" s="0" t="n"/>
      <c r="YY14" s="0" t="n"/>
      <c r="YZ14" s="0" t="n"/>
      <c r="ZA14" s="0" t="n"/>
      <c r="ZB14" s="0" t="n"/>
      <c r="ZC14" s="0" t="n"/>
      <c r="ZD14" s="0" t="n"/>
      <c r="ZE14" s="0" t="n"/>
      <c r="ZF14" s="0" t="n"/>
      <c r="ZG14" s="0" t="n"/>
      <c r="ZH14" s="0" t="n"/>
      <c r="ZI14" s="0" t="n"/>
      <c r="ZJ14" s="0" t="n"/>
      <c r="ZK14" s="0" t="n"/>
      <c r="ZL14" s="0" t="n"/>
      <c r="ZM14" s="0" t="n"/>
      <c r="ZN14" s="0" t="n"/>
      <c r="ZO14" s="0" t="n"/>
      <c r="ZP14" s="0" t="n"/>
      <c r="ZQ14" s="0" t="n"/>
      <c r="ZR14" s="0" t="n"/>
      <c r="ZS14" s="0" t="n"/>
      <c r="ZT14" s="0" t="n"/>
      <c r="ZU14" s="0" t="n"/>
      <c r="ZV14" s="0" t="n"/>
      <c r="ZW14" s="0" t="n"/>
      <c r="ZX14" s="0" t="n"/>
      <c r="ZY14" s="0" t="n"/>
      <c r="ZZ14" s="0" t="n"/>
      <c r="AAA14" s="0" t="n"/>
      <c r="AAB14" s="0" t="n"/>
      <c r="AAC14" s="0" t="n"/>
      <c r="AAD14" s="0" t="n"/>
      <c r="AAE14" s="0" t="n"/>
      <c r="AAF14" s="0" t="n"/>
      <c r="AAG14" s="0" t="n"/>
      <c r="AAH14" s="0" t="n"/>
      <c r="AAI14" s="0" t="n"/>
      <c r="AAJ14" s="0" t="n"/>
      <c r="AAK14" s="0" t="n"/>
      <c r="AAL14" s="0" t="n"/>
      <c r="AAM14" s="0" t="n"/>
      <c r="AAN14" s="0" t="n"/>
      <c r="AAO14" s="0" t="n"/>
      <c r="AAP14" s="0" t="n"/>
      <c r="AAQ14" s="0" t="n"/>
      <c r="AAR14" s="0" t="n"/>
      <c r="AAS14" s="0" t="n"/>
      <c r="AAT14" s="0" t="n"/>
      <c r="AAU14" s="0" t="n"/>
      <c r="AAV14" s="0" t="n"/>
      <c r="AAW14" s="0" t="n"/>
      <c r="AAX14" s="0" t="n"/>
      <c r="AAY14" s="0" t="n"/>
      <c r="AAZ14" s="0" t="n"/>
      <c r="ABA14" s="0" t="n"/>
      <c r="ABB14" s="0" t="n"/>
      <c r="ABC14" s="0" t="n"/>
      <c r="ABD14" s="0" t="n"/>
      <c r="ABE14" s="0" t="n"/>
      <c r="ABF14" s="0" t="n"/>
      <c r="ABG14" s="0" t="n"/>
      <c r="ABH14" s="0" t="n"/>
      <c r="ABI14" s="0" t="n"/>
      <c r="ABJ14" s="0" t="n"/>
      <c r="ABK14" s="0" t="n"/>
      <c r="ABL14" s="0" t="n"/>
      <c r="ABM14" s="0" t="n"/>
      <c r="ABN14" s="0" t="n"/>
      <c r="ABO14" s="0" t="n"/>
      <c r="ABP14" s="0" t="n"/>
      <c r="ABQ14" s="0" t="n"/>
      <c r="ABR14" s="0" t="n"/>
      <c r="ABS14" s="0" t="n"/>
      <c r="ABT14" s="0" t="n"/>
      <c r="ABU14" s="0" t="n"/>
      <c r="ABV14" s="0" t="n"/>
      <c r="ABW14" s="0" t="n"/>
      <c r="ABX14" s="0" t="n"/>
      <c r="ABY14" s="0" t="n"/>
      <c r="ABZ14" s="0" t="n"/>
      <c r="ACA14" s="0" t="n"/>
      <c r="ACB14" s="0" t="n"/>
      <c r="ACC14" s="0" t="n"/>
      <c r="ACD14" s="0" t="n"/>
      <c r="ACE14" s="0" t="n"/>
      <c r="ACF14" s="0" t="n"/>
      <c r="ACG14" s="0" t="n"/>
      <c r="ACH14" s="0" t="n"/>
      <c r="ACI14" s="0" t="n"/>
      <c r="ACJ14" s="0" t="n"/>
      <c r="ACK14" s="0" t="n"/>
      <c r="ACL14" s="0" t="n"/>
      <c r="ACM14" s="0" t="n"/>
      <c r="ACN14" s="0" t="n"/>
      <c r="ACO14" s="0" t="n"/>
      <c r="ACP14" s="0" t="n"/>
      <c r="ACQ14" s="0" t="n"/>
      <c r="ACR14" s="0" t="n"/>
      <c r="ACS14" s="0" t="n"/>
      <c r="ACT14" s="0" t="n"/>
      <c r="ACU14" s="0" t="n"/>
      <c r="ACV14" s="0" t="n"/>
      <c r="ACW14" s="0" t="n"/>
      <c r="ACX14" s="0" t="n"/>
      <c r="ACY14" s="0" t="n"/>
      <c r="ACZ14" s="0" t="n"/>
      <c r="ADA14" s="0" t="n"/>
      <c r="ADB14" s="0" t="n"/>
      <c r="ADC14" s="0" t="n"/>
      <c r="ADD14" s="0" t="n"/>
      <c r="ADE14" s="0" t="n"/>
      <c r="ADF14" s="0" t="n"/>
      <c r="ADG14" s="0" t="n"/>
      <c r="ADH14" s="0" t="n"/>
      <c r="ADI14" s="0" t="n"/>
      <c r="ADJ14" s="0" t="n"/>
      <c r="ADK14" s="0" t="n"/>
      <c r="ADL14" s="0" t="n"/>
      <c r="ADM14" s="0" t="n"/>
      <c r="ADN14" s="0" t="n"/>
      <c r="ADO14" s="0" t="n"/>
      <c r="ADP14" s="0" t="n"/>
      <c r="ADQ14" s="0" t="n"/>
      <c r="ADR14" s="0" t="n"/>
      <c r="ADS14" s="0" t="n"/>
      <c r="ADT14" s="0" t="n"/>
      <c r="ADU14" s="0" t="n"/>
      <c r="ADV14" s="0" t="n"/>
      <c r="ADW14" s="0" t="n"/>
      <c r="ADX14" s="0" t="n"/>
      <c r="ADY14" s="0" t="n"/>
      <c r="ADZ14" s="0" t="n"/>
      <c r="AEA14" s="0" t="n"/>
      <c r="AEB14" s="0" t="n"/>
      <c r="AEC14" s="0" t="n"/>
      <c r="AED14" s="0" t="n"/>
      <c r="AEE14" s="0" t="n"/>
      <c r="AEF14" s="0" t="n"/>
      <c r="AEG14" s="0" t="n"/>
      <c r="AEH14" s="0" t="n"/>
      <c r="AEI14" s="0" t="n"/>
      <c r="AEJ14" s="0" t="n"/>
      <c r="AEK14" s="0" t="n"/>
      <c r="AEL14" s="0" t="n"/>
      <c r="AEM14" s="0" t="n"/>
      <c r="AEN14" s="0" t="n"/>
      <c r="AEO14" s="0" t="n"/>
      <c r="AEP14" s="0" t="n"/>
      <c r="AEQ14" s="0" t="n"/>
      <c r="AER14" s="0" t="n"/>
      <c r="AES14" s="0" t="n"/>
      <c r="AET14" s="0" t="n"/>
      <c r="AEU14" s="0" t="n"/>
      <c r="AEV14" s="0" t="n"/>
      <c r="AEW14" s="0" t="n"/>
      <c r="AEX14" s="0" t="n"/>
      <c r="AEY14" s="0" t="n"/>
      <c r="AEZ14" s="0" t="n"/>
      <c r="AFA14" s="0" t="n"/>
      <c r="AFB14" s="0" t="n"/>
      <c r="AFC14" s="0" t="n"/>
      <c r="AFD14" s="0" t="n"/>
      <c r="AFE14" s="0" t="n"/>
      <c r="AFF14" s="0" t="n"/>
      <c r="AFG14" s="0" t="n"/>
      <c r="AFH14" s="0" t="n"/>
      <c r="AFI14" s="0" t="n"/>
      <c r="AFJ14" s="0" t="n"/>
      <c r="AFK14" s="0" t="n"/>
      <c r="AFL14" s="0" t="n"/>
      <c r="AFM14" s="0" t="n"/>
      <c r="AFN14" s="0" t="n"/>
      <c r="AFO14" s="0" t="n"/>
      <c r="AFP14" s="0" t="n"/>
      <c r="AFQ14" s="0" t="n"/>
      <c r="AFR14" s="0" t="n"/>
      <c r="AFS14" s="0" t="n"/>
      <c r="AFT14" s="0" t="n"/>
      <c r="AFU14" s="0" t="n"/>
      <c r="AFV14" s="0" t="n"/>
      <c r="AFW14" s="0" t="n"/>
      <c r="AFX14" s="0" t="n"/>
      <c r="AFY14" s="0" t="n"/>
      <c r="AFZ14" s="0" t="n"/>
      <c r="AGA14" s="0" t="n"/>
      <c r="AGB14" s="0" t="n"/>
      <c r="AGC14" s="0" t="n"/>
      <c r="AGD14" s="0" t="n"/>
      <c r="AGE14" s="0" t="n"/>
      <c r="AGF14" s="0" t="n"/>
      <c r="AGG14" s="0" t="n"/>
      <c r="AGH14" s="0" t="n"/>
      <c r="AGI14" s="0" t="n"/>
      <c r="AGJ14" s="0" t="n"/>
      <c r="AGK14" s="0" t="n"/>
      <c r="AGL14" s="0" t="n"/>
      <c r="AGM14" s="0" t="n"/>
      <c r="AGN14" s="0" t="n"/>
      <c r="AGO14" s="0" t="n"/>
      <c r="AGP14" s="0" t="n"/>
      <c r="AGQ14" s="0" t="n"/>
      <c r="AGR14" s="0" t="n"/>
      <c r="AGS14" s="0" t="n"/>
      <c r="AGT14" s="0" t="n"/>
      <c r="AGU14" s="0" t="n"/>
      <c r="AGV14" s="0" t="n"/>
      <c r="AGW14" s="0" t="n"/>
      <c r="AGX14" s="0" t="n"/>
      <c r="AGY14" s="0" t="n"/>
      <c r="AGZ14" s="0" t="n"/>
      <c r="AHA14" s="0" t="n"/>
      <c r="AHB14" s="0" t="n"/>
      <c r="AHC14" s="0" t="n"/>
      <c r="AHD14" s="0" t="n"/>
      <c r="AHE14" s="0" t="n"/>
      <c r="AHF14" s="0" t="n"/>
      <c r="AHG14" s="0" t="n"/>
      <c r="AHH14" s="0" t="n"/>
      <c r="AHI14" s="0" t="n"/>
      <c r="AHJ14" s="0" t="n"/>
      <c r="AHK14" s="0" t="n"/>
      <c r="AHL14" s="0" t="n"/>
      <c r="AHM14" s="0" t="n"/>
      <c r="AHN14" s="0" t="n"/>
      <c r="AHO14" s="0" t="n"/>
      <c r="AHP14" s="0" t="n"/>
      <c r="AHQ14" s="0" t="n"/>
      <c r="AHR14" s="0" t="n"/>
      <c r="AHS14" s="0" t="n"/>
      <c r="AHT14" s="0" t="n"/>
      <c r="AHU14" s="0" t="n"/>
      <c r="AHV14" s="0" t="n"/>
      <c r="AHW14" s="0" t="n"/>
      <c r="AHX14" s="0" t="n"/>
      <c r="AHY14" s="0" t="n"/>
      <c r="AHZ14" s="0" t="n"/>
      <c r="AIA14" s="0" t="n"/>
      <c r="AIB14" s="0" t="n"/>
      <c r="AIC14" s="0" t="n"/>
      <c r="AID14" s="0" t="n"/>
      <c r="AIE14" s="0" t="n"/>
      <c r="AIF14" s="0" t="n"/>
      <c r="AIG14" s="0" t="n"/>
      <c r="AIH14" s="0" t="n"/>
      <c r="AII14" s="0" t="n"/>
      <c r="AIJ14" s="0" t="n"/>
      <c r="AIK14" s="0" t="n"/>
      <c r="AIL14" s="0" t="n"/>
      <c r="AIM14" s="0" t="n"/>
      <c r="AIN14" s="0" t="n"/>
      <c r="AIO14" s="0" t="n"/>
      <c r="AIP14" s="0" t="n"/>
      <c r="AIQ14" s="0" t="n"/>
      <c r="AIR14" s="0" t="n"/>
      <c r="AIS14" s="0" t="n"/>
      <c r="AIT14" s="0" t="n"/>
      <c r="AIU14" s="0" t="n"/>
      <c r="AIV14" s="0" t="n"/>
      <c r="AIW14" s="0" t="n"/>
      <c r="AIX14" s="0" t="n"/>
      <c r="AIY14" s="0" t="n"/>
      <c r="AIZ14" s="0" t="n"/>
      <c r="AJA14" s="0" t="n"/>
      <c r="AJB14" s="0" t="n"/>
      <c r="AJC14" s="0" t="n"/>
      <c r="AJD14" s="0" t="n"/>
      <c r="AJE14" s="0" t="n"/>
      <c r="AJF14" s="0" t="n"/>
      <c r="AJG14" s="0" t="n"/>
      <c r="AJH14" s="0" t="n"/>
      <c r="AJI14" s="0" t="n"/>
      <c r="AJJ14" s="0" t="n"/>
      <c r="AJK14" s="0" t="n"/>
      <c r="AJL14" s="0" t="n"/>
      <c r="AJM14" s="0" t="n"/>
      <c r="AJN14" s="0" t="n"/>
      <c r="AJO14" s="0" t="n"/>
      <c r="AJP14" s="0" t="n"/>
      <c r="AJQ14" s="0" t="n"/>
      <c r="AJR14" s="0" t="n"/>
      <c r="AJS14" s="0" t="n"/>
      <c r="AJT14" s="0" t="n"/>
      <c r="AJU14" s="0" t="n"/>
      <c r="AJV14" s="0" t="n"/>
      <c r="AJW14" s="0" t="n"/>
      <c r="AJX14" s="0" t="n"/>
      <c r="AJY14" s="0" t="n"/>
      <c r="AJZ14" s="0" t="n"/>
      <c r="AKA14" s="0" t="n"/>
      <c r="AKB14" s="0" t="n"/>
      <c r="AKC14" s="0" t="n"/>
      <c r="AKD14" s="0" t="n"/>
      <c r="AKE14" s="0" t="n"/>
      <c r="AKF14" s="0" t="n"/>
      <c r="AKG14" s="0" t="n"/>
      <c r="AKH14" s="0" t="n"/>
      <c r="AKI14" s="0" t="n"/>
      <c r="AKJ14" s="0" t="n"/>
      <c r="AKK14" s="0" t="n"/>
      <c r="AKL14" s="0" t="n"/>
      <c r="AKM14" s="0" t="n"/>
      <c r="AKN14" s="0" t="n"/>
      <c r="AKO14" s="0" t="n"/>
      <c r="AKP14" s="0" t="n"/>
      <c r="AKQ14" s="0" t="n"/>
      <c r="AKR14" s="0" t="n"/>
      <c r="AKS14" s="0" t="n"/>
      <c r="AKT14" s="0" t="n"/>
      <c r="AKU14" s="0" t="n"/>
      <c r="AKV14" s="0" t="n"/>
      <c r="AKW14" s="0" t="n"/>
      <c r="AKX14" s="0" t="n"/>
      <c r="AKY14" s="0" t="n"/>
      <c r="AKZ14" s="0" t="n"/>
      <c r="ALA14" s="0" t="n"/>
      <c r="ALB14" s="0" t="n"/>
      <c r="ALC14" s="0" t="n"/>
      <c r="ALD14" s="0" t="n"/>
      <c r="ALE14" s="0" t="n"/>
      <c r="ALF14" s="0" t="n"/>
      <c r="ALG14" s="0" t="n"/>
      <c r="ALH14" s="0" t="n"/>
      <c r="ALI14" s="0" t="n"/>
      <c r="ALJ14" s="0" t="n"/>
      <c r="ALK14" s="0" t="n"/>
      <c r="ALL14" s="0" t="n"/>
      <c r="ALM14" s="0" t="n"/>
      <c r="ALN14" s="0" t="n"/>
      <c r="ALO14" s="0" t="n"/>
      <c r="ALP14" s="0" t="n"/>
      <c r="ALQ14" s="0" t="n"/>
      <c r="ALR14" s="0" t="n"/>
      <c r="ALS14" s="0" t="n"/>
      <c r="ALT14" s="0" t="n"/>
      <c r="ALU14" s="0" t="n"/>
      <c r="ALV14" s="0" t="n"/>
      <c r="ALW14" s="0" t="n"/>
      <c r="ALX14" s="0" t="n"/>
      <c r="ALY14" s="0" t="n"/>
      <c r="ALZ14" s="0" t="n"/>
      <c r="AMA14" s="0" t="n"/>
      <c r="AMB14" s="0" t="n"/>
      <c r="AMC14" s="0" t="n"/>
      <c r="AMD14" s="0" t="n"/>
      <c r="AME14" s="0" t="n"/>
      <c r="AMF14" s="0" t="n"/>
      <c r="AMG14" s="0" t="n"/>
      <c r="AMH14" s="0" t="n"/>
      <c r="AMI14" s="0" t="n"/>
      <c r="AMJ14" s="0" t="n"/>
      <c r="AMK14" s="0" t="n"/>
    </row>
    <row outlineLevel="0" r="15">
      <c r="A15" s="81" t="s">
        <v>471</v>
      </c>
      <c r="B15" s="165" t="n">
        <v>77.72</v>
      </c>
      <c r="C15" s="165" t="n">
        <v>189.41</v>
      </c>
      <c r="D15" s="165" t="n">
        <v>136.15</v>
      </c>
      <c r="E15" s="165" t="n">
        <v>403.28</v>
      </c>
      <c r="K15" s="0" t="n"/>
      <c r="L15" s="0" t="n"/>
      <c r="M15" s="0" t="n"/>
      <c r="N15" s="0" t="n"/>
      <c r="O15" s="0" t="n"/>
      <c r="P15" s="0" t="n"/>
      <c r="Q15" s="0" t="n"/>
      <c r="R15" s="0" t="n"/>
      <c r="S15" s="0" t="n"/>
      <c r="T15" s="0" t="n"/>
      <c r="U15" s="0" t="n"/>
      <c r="V15" s="0" t="n"/>
      <c r="W15" s="0" t="n"/>
      <c r="X15" s="0" t="n"/>
      <c r="Y15" s="0" t="n"/>
      <c r="Z15" s="0" t="n"/>
      <c r="AA15" s="0" t="n"/>
      <c r="AB15" s="0" t="n"/>
      <c r="AC15" s="0" t="n"/>
      <c r="AD15" s="0" t="n"/>
      <c r="AE15" s="0" t="n"/>
      <c r="AF15" s="0" t="n"/>
      <c r="AG15" s="0" t="n"/>
      <c r="AH15" s="0" t="n"/>
      <c r="AI15" s="0" t="n"/>
      <c r="AJ15" s="0" t="n"/>
      <c r="AK15" s="0" t="n"/>
      <c r="AL15" s="0" t="n"/>
      <c r="AM15" s="0" t="n"/>
      <c r="AN15" s="0" t="n"/>
      <c r="AO15" s="0" t="n"/>
      <c r="AP15" s="0" t="n"/>
      <c r="AQ15" s="0" t="n"/>
      <c r="AR15" s="0" t="n"/>
      <c r="AS15" s="0" t="n"/>
      <c r="AT15" s="0" t="n"/>
      <c r="AU15" s="0" t="n"/>
      <c r="AV15" s="0" t="n"/>
      <c r="AW15" s="0" t="n"/>
      <c r="AX15" s="0" t="n"/>
      <c r="AY15" s="0" t="n"/>
      <c r="AZ15" s="0" t="n"/>
      <c r="BA15" s="0" t="n"/>
      <c r="BB15" s="0" t="n"/>
      <c r="BC15" s="0" t="n"/>
      <c r="BD15" s="0" t="n"/>
      <c r="BE15" s="0" t="n"/>
      <c r="BF15" s="0" t="n"/>
      <c r="BG15" s="0" t="n"/>
      <c r="BH15" s="0" t="n"/>
      <c r="BI15" s="0" t="n"/>
      <c r="BJ15" s="0" t="n"/>
      <c r="BK15" s="0" t="n"/>
      <c r="BL15" s="0" t="n"/>
      <c r="BM15" s="0" t="n"/>
      <c r="BN15" s="0" t="n"/>
      <c r="BO15" s="0" t="n"/>
      <c r="BP15" s="0" t="n"/>
      <c r="BQ15" s="0" t="n"/>
      <c r="BR15" s="0" t="n"/>
      <c r="BS15" s="0" t="n"/>
      <c r="BT15" s="0" t="n"/>
      <c r="BU15" s="0" t="n"/>
      <c r="BV15" s="0" t="n"/>
      <c r="BW15" s="0" t="n"/>
      <c r="BX15" s="0" t="n"/>
      <c r="BY15" s="0" t="n"/>
      <c r="BZ15" s="0" t="n"/>
      <c r="CA15" s="0" t="n"/>
      <c r="CB15" s="0" t="n"/>
      <c r="CC15" s="0" t="n"/>
      <c r="CD15" s="0" t="n"/>
      <c r="CE15" s="0" t="n"/>
      <c r="CF15" s="0" t="n"/>
      <c r="CG15" s="0" t="n"/>
      <c r="CH15" s="0" t="n"/>
      <c r="CI15" s="0" t="n"/>
      <c r="CJ15" s="0" t="n"/>
      <c r="CK15" s="0" t="n"/>
      <c r="CL15" s="0" t="n"/>
      <c r="CM15" s="0" t="n"/>
      <c r="CN15" s="0" t="n"/>
      <c r="CO15" s="0" t="n"/>
      <c r="CP15" s="0" t="n"/>
      <c r="CQ15" s="0" t="n"/>
      <c r="CR15" s="0" t="n"/>
      <c r="CS15" s="0" t="n"/>
      <c r="CT15" s="0" t="n"/>
      <c r="CU15" s="0" t="n"/>
      <c r="CV15" s="0" t="n"/>
      <c r="CW15" s="0" t="n"/>
      <c r="CX15" s="0" t="n"/>
      <c r="CY15" s="0" t="n"/>
      <c r="CZ15" s="0" t="n"/>
      <c r="DA15" s="0" t="n"/>
      <c r="DB15" s="0" t="n"/>
      <c r="DC15" s="0" t="n"/>
      <c r="DD15" s="0" t="n"/>
      <c r="DE15" s="0" t="n"/>
      <c r="DF15" s="0" t="n"/>
      <c r="DG15" s="0" t="n"/>
      <c r="DH15" s="0" t="n"/>
      <c r="DI15" s="0" t="n"/>
      <c r="DJ15" s="0" t="n"/>
      <c r="DK15" s="0" t="n"/>
      <c r="DL15" s="0" t="n"/>
      <c r="DM15" s="0" t="n"/>
      <c r="DN15" s="0" t="n"/>
      <c r="DO15" s="0" t="n"/>
      <c r="DP15" s="0" t="n"/>
      <c r="DQ15" s="0" t="n"/>
      <c r="DR15" s="0" t="n"/>
      <c r="DS15" s="0" t="n"/>
      <c r="DT15" s="0" t="n"/>
      <c r="DU15" s="0" t="n"/>
      <c r="DV15" s="0" t="n"/>
      <c r="DW15" s="0" t="n"/>
      <c r="DX15" s="0" t="n"/>
      <c r="DY15" s="0" t="n"/>
      <c r="DZ15" s="0" t="n"/>
      <c r="EA15" s="0" t="n"/>
      <c r="EB15" s="0" t="n"/>
      <c r="EC15" s="0" t="n"/>
      <c r="ED15" s="0" t="n"/>
      <c r="EE15" s="0" t="n"/>
      <c r="EF15" s="0" t="n"/>
      <c r="EG15" s="0" t="n"/>
      <c r="EH15" s="0" t="n"/>
      <c r="EI15" s="0" t="n"/>
      <c r="EJ15" s="0" t="n"/>
      <c r="EK15" s="0" t="n"/>
      <c r="EL15" s="0" t="n"/>
      <c r="EM15" s="0" t="n"/>
      <c r="EN15" s="0" t="n"/>
      <c r="EO15" s="0" t="n"/>
      <c r="EP15" s="0" t="n"/>
      <c r="EQ15" s="0" t="n"/>
      <c r="ER15" s="0" t="n"/>
      <c r="ES15" s="0" t="n"/>
      <c r="ET15" s="0" t="n"/>
      <c r="EU15" s="0" t="n"/>
      <c r="EV15" s="0" t="n"/>
      <c r="EW15" s="0" t="n"/>
      <c r="EX15" s="0" t="n"/>
      <c r="EY15" s="0" t="n"/>
      <c r="EZ15" s="0" t="n"/>
      <c r="FA15" s="0" t="n"/>
      <c r="FB15" s="0" t="n"/>
      <c r="FC15" s="0" t="n"/>
      <c r="FD15" s="0" t="n"/>
      <c r="FE15" s="0" t="n"/>
      <c r="FF15" s="0" t="n"/>
      <c r="FG15" s="0" t="n"/>
      <c r="FH15" s="0" t="n"/>
      <c r="FI15" s="0" t="n"/>
      <c r="FJ15" s="0" t="n"/>
      <c r="FK15" s="0" t="n"/>
      <c r="FL15" s="0" t="n"/>
      <c r="FM15" s="0" t="n"/>
      <c r="FN15" s="0" t="n"/>
      <c r="FO15" s="0" t="n"/>
      <c r="FP15" s="0" t="n"/>
      <c r="FQ15" s="0" t="n"/>
      <c r="FR15" s="0" t="n"/>
      <c r="FS15" s="0" t="n"/>
      <c r="FT15" s="0" t="n"/>
      <c r="FU15" s="0" t="n"/>
      <c r="FV15" s="0" t="n"/>
      <c r="FW15" s="0" t="n"/>
      <c r="FX15" s="0" t="n"/>
      <c r="FY15" s="0" t="n"/>
      <c r="FZ15" s="0" t="n"/>
      <c r="GA15" s="0" t="n"/>
      <c r="GB15" s="0" t="n"/>
      <c r="GC15" s="0" t="n"/>
      <c r="GD15" s="0" t="n"/>
      <c r="GE15" s="0" t="n"/>
      <c r="GF15" s="0" t="n"/>
      <c r="GG15" s="0" t="n"/>
      <c r="GH15" s="0" t="n"/>
      <c r="GI15" s="0" t="n"/>
      <c r="GJ15" s="0" t="n"/>
      <c r="GK15" s="0" t="n"/>
      <c r="GL15" s="0" t="n"/>
      <c r="GM15" s="0" t="n"/>
      <c r="GN15" s="0" t="n"/>
      <c r="GO15" s="0" t="n"/>
      <c r="GP15" s="0" t="n"/>
      <c r="GQ15" s="0" t="n"/>
      <c r="GR15" s="0" t="n"/>
      <c r="GS15" s="0" t="n"/>
      <c r="GT15" s="0" t="n"/>
      <c r="GU15" s="0" t="n"/>
      <c r="GV15" s="0" t="n"/>
      <c r="GW15" s="0" t="n"/>
      <c r="GX15" s="0" t="n"/>
      <c r="GY15" s="0" t="n"/>
      <c r="GZ15" s="0" t="n"/>
      <c r="HA15" s="0" t="n"/>
      <c r="HB15" s="0" t="n"/>
      <c r="HC15" s="0" t="n"/>
      <c r="HD15" s="0" t="n"/>
      <c r="HE15" s="0" t="n"/>
      <c r="HF15" s="0" t="n"/>
      <c r="HG15" s="0" t="n"/>
      <c r="HH15" s="0" t="n"/>
      <c r="HI15" s="0" t="n"/>
      <c r="HJ15" s="0" t="n"/>
      <c r="HK15" s="0" t="n"/>
      <c r="HL15" s="0" t="n"/>
      <c r="HM15" s="0" t="n"/>
      <c r="HN15" s="0" t="n"/>
      <c r="HO15" s="0" t="n"/>
      <c r="HP15" s="0" t="n"/>
      <c r="HQ15" s="0" t="n"/>
      <c r="HR15" s="0" t="n"/>
      <c r="HS15" s="0" t="n"/>
      <c r="HT15" s="0" t="n"/>
      <c r="HU15" s="0" t="n"/>
      <c r="HV15" s="0" t="n"/>
      <c r="HW15" s="0" t="n"/>
      <c r="HX15" s="0" t="n"/>
      <c r="HY15" s="0" t="n"/>
      <c r="HZ15" s="0" t="n"/>
      <c r="IA15" s="0" t="n"/>
      <c r="IB15" s="0" t="n"/>
      <c r="IC15" s="0" t="n"/>
      <c r="ID15" s="0" t="n"/>
      <c r="IE15" s="0" t="n"/>
      <c r="IF15" s="0" t="n"/>
      <c r="IG15" s="0" t="n"/>
      <c r="IH15" s="0" t="n"/>
      <c r="II15" s="0" t="n"/>
      <c r="IJ15" s="0" t="n"/>
      <c r="IK15" s="0" t="n"/>
      <c r="IL15" s="0" t="n"/>
      <c r="IM15" s="0" t="n"/>
      <c r="IN15" s="0" t="n"/>
      <c r="IO15" s="0" t="n"/>
      <c r="IP15" s="0" t="n"/>
      <c r="IQ15" s="0" t="n"/>
      <c r="IR15" s="0" t="n"/>
      <c r="IS15" s="0" t="n"/>
      <c r="IT15" s="0" t="n"/>
      <c r="IU15" s="0" t="n"/>
      <c r="IV15" s="0" t="n"/>
      <c r="IW15" s="0" t="n"/>
      <c r="IX15" s="0" t="n"/>
      <c r="IY15" s="0" t="n"/>
      <c r="IZ15" s="0" t="n"/>
      <c r="JA15" s="0" t="n"/>
      <c r="JB15" s="0" t="n"/>
      <c r="JC15" s="0" t="n"/>
      <c r="JD15" s="0" t="n"/>
      <c r="JE15" s="0" t="n"/>
      <c r="JF15" s="0" t="n"/>
      <c r="JG15" s="0" t="n"/>
      <c r="JH15" s="0" t="n"/>
      <c r="JI15" s="0" t="n"/>
      <c r="JJ15" s="0" t="n"/>
      <c r="JK15" s="0" t="n"/>
      <c r="JL15" s="0" t="n"/>
      <c r="JM15" s="0" t="n"/>
      <c r="JN15" s="0" t="n"/>
      <c r="JO15" s="0" t="n"/>
      <c r="JP15" s="0" t="n"/>
      <c r="JQ15" s="0" t="n"/>
      <c r="JR15" s="0" t="n"/>
      <c r="JS15" s="0" t="n"/>
      <c r="JT15" s="0" t="n"/>
      <c r="JU15" s="0" t="n"/>
      <c r="JV15" s="0" t="n"/>
      <c r="JW15" s="0" t="n"/>
      <c r="JX15" s="0" t="n"/>
      <c r="JY15" s="0" t="n"/>
      <c r="JZ15" s="0" t="n"/>
      <c r="KA15" s="0" t="n"/>
      <c r="KB15" s="0" t="n"/>
      <c r="KC15" s="0" t="n"/>
      <c r="KD15" s="0" t="n"/>
      <c r="KE15" s="0" t="n"/>
      <c r="KF15" s="0" t="n"/>
      <c r="KG15" s="0" t="n"/>
      <c r="KH15" s="0" t="n"/>
      <c r="KI15" s="0" t="n"/>
      <c r="KJ15" s="0" t="n"/>
      <c r="KK15" s="0" t="n"/>
      <c r="KL15" s="0" t="n"/>
      <c r="KM15" s="0" t="n"/>
      <c r="KN15" s="0" t="n"/>
      <c r="KO15" s="0" t="n"/>
      <c r="KP15" s="0" t="n"/>
      <c r="KQ15" s="0" t="n"/>
      <c r="KR15" s="0" t="n"/>
      <c r="KS15" s="0" t="n"/>
      <c r="KT15" s="0" t="n"/>
      <c r="KU15" s="0" t="n"/>
      <c r="KV15" s="0" t="n"/>
      <c r="KW15" s="0" t="n"/>
      <c r="KX15" s="0" t="n"/>
      <c r="KY15" s="0" t="n"/>
      <c r="KZ15" s="0" t="n"/>
      <c r="LA15" s="0" t="n"/>
      <c r="LB15" s="0" t="n"/>
      <c r="LC15" s="0" t="n"/>
      <c r="LD15" s="0" t="n"/>
      <c r="LE15" s="0" t="n"/>
      <c r="LF15" s="0" t="n"/>
      <c r="LG15" s="0" t="n"/>
      <c r="LH15" s="0" t="n"/>
      <c r="LI15" s="0" t="n"/>
      <c r="LJ15" s="0" t="n"/>
      <c r="LK15" s="0" t="n"/>
      <c r="LL15" s="0" t="n"/>
      <c r="LM15" s="0" t="n"/>
      <c r="LN15" s="0" t="n"/>
      <c r="LO15" s="0" t="n"/>
      <c r="LP15" s="0" t="n"/>
      <c r="LQ15" s="0" t="n"/>
      <c r="LR15" s="0" t="n"/>
      <c r="LS15" s="0" t="n"/>
      <c r="LT15" s="0" t="n"/>
      <c r="LU15" s="0" t="n"/>
      <c r="LV15" s="0" t="n"/>
      <c r="LW15" s="0" t="n"/>
      <c r="LX15" s="0" t="n"/>
      <c r="LY15" s="0" t="n"/>
      <c r="LZ15" s="0" t="n"/>
      <c r="MA15" s="0" t="n"/>
      <c r="MB15" s="0" t="n"/>
      <c r="MC15" s="0" t="n"/>
      <c r="MD15" s="0" t="n"/>
      <c r="ME15" s="0" t="n"/>
      <c r="MF15" s="0" t="n"/>
      <c r="MG15" s="0" t="n"/>
      <c r="MH15" s="0" t="n"/>
      <c r="MI15" s="0" t="n"/>
      <c r="MJ15" s="0" t="n"/>
      <c r="MK15" s="0" t="n"/>
      <c r="ML15" s="0" t="n"/>
      <c r="MM15" s="0" t="n"/>
      <c r="MN15" s="0" t="n"/>
      <c r="MO15" s="0" t="n"/>
      <c r="MP15" s="0" t="n"/>
      <c r="MQ15" s="0" t="n"/>
      <c r="MR15" s="0" t="n"/>
      <c r="MS15" s="0" t="n"/>
      <c r="MT15" s="0" t="n"/>
      <c r="MU15" s="0" t="n"/>
      <c r="MV15" s="0" t="n"/>
      <c r="MW15" s="0" t="n"/>
      <c r="MX15" s="0" t="n"/>
      <c r="MY15" s="0" t="n"/>
      <c r="MZ15" s="0" t="n"/>
      <c r="NA15" s="0" t="n"/>
      <c r="NB15" s="0" t="n"/>
      <c r="NC15" s="0" t="n"/>
      <c r="ND15" s="0" t="n"/>
      <c r="NE15" s="0" t="n"/>
      <c r="NF15" s="0" t="n"/>
      <c r="NG15" s="0" t="n"/>
      <c r="NH15" s="0" t="n"/>
      <c r="NI15" s="0" t="n"/>
      <c r="NJ15" s="0" t="n"/>
      <c r="NK15" s="0" t="n"/>
      <c r="NL15" s="0" t="n"/>
      <c r="NM15" s="0" t="n"/>
      <c r="NN15" s="0" t="n"/>
      <c r="NO15" s="0" t="n"/>
      <c r="NP15" s="0" t="n"/>
      <c r="NQ15" s="0" t="n"/>
      <c r="NR15" s="0" t="n"/>
      <c r="NS15" s="0" t="n"/>
      <c r="NT15" s="0" t="n"/>
      <c r="NU15" s="0" t="n"/>
      <c r="NV15" s="0" t="n"/>
      <c r="NW15" s="0" t="n"/>
      <c r="NX15" s="0" t="n"/>
      <c r="NY15" s="0" t="n"/>
      <c r="NZ15" s="0" t="n"/>
      <c r="OA15" s="0" t="n"/>
      <c r="OB15" s="0" t="n"/>
      <c r="OC15" s="0" t="n"/>
      <c r="OD15" s="0" t="n"/>
      <c r="OE15" s="0" t="n"/>
      <c r="OF15" s="0" t="n"/>
      <c r="OG15" s="0" t="n"/>
      <c r="OH15" s="0" t="n"/>
      <c r="OI15" s="0" t="n"/>
      <c r="OJ15" s="0" t="n"/>
      <c r="OK15" s="0" t="n"/>
      <c r="OL15" s="0" t="n"/>
      <c r="OM15" s="0" t="n"/>
      <c r="ON15" s="0" t="n"/>
      <c r="OO15" s="0" t="n"/>
      <c r="OP15" s="0" t="n"/>
      <c r="OQ15" s="0" t="n"/>
      <c r="OR15" s="0" t="n"/>
      <c r="OS15" s="0" t="n"/>
      <c r="OT15" s="0" t="n"/>
      <c r="OU15" s="0" t="n"/>
      <c r="OV15" s="0" t="n"/>
      <c r="OW15" s="0" t="n"/>
      <c r="OX15" s="0" t="n"/>
      <c r="OY15" s="0" t="n"/>
      <c r="OZ15" s="0" t="n"/>
      <c r="PA15" s="0" t="n"/>
      <c r="PB15" s="0" t="n"/>
      <c r="PC15" s="0" t="n"/>
      <c r="PD15" s="0" t="n"/>
      <c r="PE15" s="0" t="n"/>
      <c r="PF15" s="0" t="n"/>
      <c r="PG15" s="0" t="n"/>
      <c r="PH15" s="0" t="n"/>
      <c r="PI15" s="0" t="n"/>
      <c r="PJ15" s="0" t="n"/>
      <c r="PK15" s="0" t="n"/>
      <c r="PL15" s="0" t="n"/>
      <c r="PM15" s="0" t="n"/>
      <c r="PN15" s="0" t="n"/>
      <c r="PO15" s="0" t="n"/>
      <c r="PP15" s="0" t="n"/>
      <c r="PQ15" s="0" t="n"/>
      <c r="PR15" s="0" t="n"/>
      <c r="PS15" s="0" t="n"/>
      <c r="PT15" s="0" t="n"/>
      <c r="PU15" s="0" t="n"/>
      <c r="PV15" s="0" t="n"/>
      <c r="PW15" s="0" t="n"/>
      <c r="PX15" s="0" t="n"/>
      <c r="PY15" s="0" t="n"/>
      <c r="PZ15" s="0" t="n"/>
      <c r="QA15" s="0" t="n"/>
      <c r="QB15" s="0" t="n"/>
      <c r="QC15" s="0" t="n"/>
      <c r="QD15" s="0" t="n"/>
      <c r="QE15" s="0" t="n"/>
      <c r="QF15" s="0" t="n"/>
      <c r="QG15" s="0" t="n"/>
      <c r="QH15" s="0" t="n"/>
      <c r="QI15" s="0" t="n"/>
      <c r="QJ15" s="0" t="n"/>
      <c r="QK15" s="0" t="n"/>
      <c r="QL15" s="0" t="n"/>
      <c r="QM15" s="0" t="n"/>
      <c r="QN15" s="0" t="n"/>
      <c r="QO15" s="0" t="n"/>
      <c r="QP15" s="0" t="n"/>
      <c r="QQ15" s="0" t="n"/>
      <c r="QR15" s="0" t="n"/>
      <c r="QS15" s="0" t="n"/>
      <c r="QT15" s="0" t="n"/>
      <c r="QU15" s="0" t="n"/>
      <c r="QV15" s="0" t="n"/>
      <c r="QW15" s="0" t="n"/>
      <c r="QX15" s="0" t="n"/>
      <c r="QY15" s="0" t="n"/>
      <c r="QZ15" s="0" t="n"/>
      <c r="RA15" s="0" t="n"/>
      <c r="RB15" s="0" t="n"/>
      <c r="RC15" s="0" t="n"/>
      <c r="RD15" s="0" t="n"/>
      <c r="RE15" s="0" t="n"/>
      <c r="RF15" s="0" t="n"/>
      <c r="RG15" s="0" t="n"/>
      <c r="RH15" s="0" t="n"/>
      <c r="RI15" s="0" t="n"/>
      <c r="RJ15" s="0" t="n"/>
      <c r="RK15" s="0" t="n"/>
      <c r="RL15" s="0" t="n"/>
      <c r="RM15" s="0" t="n"/>
      <c r="RN15" s="0" t="n"/>
      <c r="RO15" s="0" t="n"/>
      <c r="RP15" s="0" t="n"/>
      <c r="RQ15" s="0" t="n"/>
      <c r="RR15" s="0" t="n"/>
      <c r="RS15" s="0" t="n"/>
      <c r="RT15" s="0" t="n"/>
      <c r="RU15" s="0" t="n"/>
      <c r="RV15" s="0" t="n"/>
      <c r="RW15" s="0" t="n"/>
      <c r="RX15" s="0" t="n"/>
      <c r="RY15" s="0" t="n"/>
      <c r="RZ15" s="0" t="n"/>
      <c r="SA15" s="0" t="n"/>
      <c r="SB15" s="0" t="n"/>
      <c r="SC15" s="0" t="n"/>
      <c r="SD15" s="0" t="n"/>
      <c r="SE15" s="0" t="n"/>
      <c r="SF15" s="0" t="n"/>
      <c r="SG15" s="0" t="n"/>
      <c r="SH15" s="0" t="n"/>
      <c r="SI15" s="0" t="n"/>
      <c r="SJ15" s="0" t="n"/>
      <c r="SK15" s="0" t="n"/>
      <c r="SL15" s="0" t="n"/>
      <c r="SM15" s="0" t="n"/>
      <c r="SN15" s="0" t="n"/>
      <c r="SO15" s="0" t="n"/>
      <c r="SP15" s="0" t="n"/>
      <c r="SQ15" s="0" t="n"/>
      <c r="SR15" s="0" t="n"/>
      <c r="SS15" s="0" t="n"/>
      <c r="ST15" s="0" t="n"/>
      <c r="SU15" s="0" t="n"/>
      <c r="SV15" s="0" t="n"/>
      <c r="SW15" s="0" t="n"/>
      <c r="SX15" s="0" t="n"/>
      <c r="SY15" s="0" t="n"/>
      <c r="SZ15" s="0" t="n"/>
      <c r="TA15" s="0" t="n"/>
      <c r="TB15" s="0" t="n"/>
      <c r="TC15" s="0" t="n"/>
      <c r="TD15" s="0" t="n"/>
      <c r="TE15" s="0" t="n"/>
      <c r="TF15" s="0" t="n"/>
      <c r="TG15" s="0" t="n"/>
      <c r="TH15" s="0" t="n"/>
      <c r="TI15" s="0" t="n"/>
      <c r="TJ15" s="0" t="n"/>
      <c r="TK15" s="0" t="n"/>
      <c r="TL15" s="0" t="n"/>
      <c r="TM15" s="0" t="n"/>
      <c r="TN15" s="0" t="n"/>
      <c r="TO15" s="0" t="n"/>
      <c r="TP15" s="0" t="n"/>
      <c r="TQ15" s="0" t="n"/>
      <c r="TR15" s="0" t="n"/>
      <c r="TS15" s="0" t="n"/>
      <c r="TT15" s="0" t="n"/>
      <c r="TU15" s="0" t="n"/>
      <c r="TV15" s="0" t="n"/>
      <c r="TW15" s="0" t="n"/>
      <c r="TX15" s="0" t="n"/>
      <c r="TY15" s="0" t="n"/>
      <c r="TZ15" s="0" t="n"/>
      <c r="UA15" s="0" t="n"/>
      <c r="UB15" s="0" t="n"/>
      <c r="UC15" s="0" t="n"/>
      <c r="UD15" s="0" t="n"/>
      <c r="UE15" s="0" t="n"/>
      <c r="UF15" s="0" t="n"/>
      <c r="UG15" s="0" t="n"/>
      <c r="UH15" s="0" t="n"/>
      <c r="UI15" s="0" t="n"/>
      <c r="UJ15" s="0" t="n"/>
      <c r="UK15" s="0" t="n"/>
      <c r="UL15" s="0" t="n"/>
      <c r="UM15" s="0" t="n"/>
      <c r="UN15" s="0" t="n"/>
      <c r="UO15" s="0" t="n"/>
      <c r="UP15" s="0" t="n"/>
      <c r="UQ15" s="0" t="n"/>
      <c r="UR15" s="0" t="n"/>
      <c r="US15" s="0" t="n"/>
      <c r="UT15" s="0" t="n"/>
      <c r="UU15" s="0" t="n"/>
      <c r="UV15" s="0" t="n"/>
      <c r="UW15" s="0" t="n"/>
      <c r="UX15" s="0" t="n"/>
      <c r="UY15" s="0" t="n"/>
      <c r="UZ15" s="0" t="n"/>
      <c r="VA15" s="0" t="n"/>
      <c r="VB15" s="0" t="n"/>
      <c r="VC15" s="0" t="n"/>
      <c r="VD15" s="0" t="n"/>
      <c r="VE15" s="0" t="n"/>
      <c r="VF15" s="0" t="n"/>
      <c r="VG15" s="0" t="n"/>
      <c r="VH15" s="0" t="n"/>
      <c r="VI15" s="0" t="n"/>
      <c r="VJ15" s="0" t="n"/>
      <c r="VK15" s="0" t="n"/>
      <c r="VL15" s="0" t="n"/>
      <c r="VM15" s="0" t="n"/>
      <c r="VN15" s="0" t="n"/>
      <c r="VO15" s="0" t="n"/>
      <c r="VP15" s="0" t="n"/>
      <c r="VQ15" s="0" t="n"/>
      <c r="VR15" s="0" t="n"/>
      <c r="VS15" s="0" t="n"/>
      <c r="VT15" s="0" t="n"/>
      <c r="VU15" s="0" t="n"/>
      <c r="VV15" s="0" t="n"/>
      <c r="VW15" s="0" t="n"/>
      <c r="VX15" s="0" t="n"/>
      <c r="VY15" s="0" t="n"/>
      <c r="VZ15" s="0" t="n"/>
      <c r="WA15" s="0" t="n"/>
      <c r="WB15" s="0" t="n"/>
      <c r="WC15" s="0" t="n"/>
      <c r="WD15" s="0" t="n"/>
      <c r="WE15" s="0" t="n"/>
      <c r="WF15" s="0" t="n"/>
      <c r="WG15" s="0" t="n"/>
      <c r="WH15" s="0" t="n"/>
      <c r="WI15" s="0" t="n"/>
      <c r="WJ15" s="0" t="n"/>
      <c r="WK15" s="0" t="n"/>
      <c r="WL15" s="0" t="n"/>
      <c r="WM15" s="0" t="n"/>
      <c r="WN15" s="0" t="n"/>
      <c r="WO15" s="0" t="n"/>
      <c r="WP15" s="0" t="n"/>
      <c r="WQ15" s="0" t="n"/>
      <c r="WR15" s="0" t="n"/>
      <c r="WS15" s="0" t="n"/>
      <c r="WT15" s="0" t="n"/>
      <c r="WU15" s="0" t="n"/>
      <c r="WV15" s="0" t="n"/>
      <c r="WW15" s="0" t="n"/>
      <c r="WX15" s="0" t="n"/>
      <c r="WY15" s="0" t="n"/>
      <c r="WZ15" s="0" t="n"/>
      <c r="XA15" s="0" t="n"/>
      <c r="XB15" s="0" t="n"/>
      <c r="XC15" s="0" t="n"/>
      <c r="XD15" s="0" t="n"/>
      <c r="XE15" s="0" t="n"/>
      <c r="XF15" s="0" t="n"/>
      <c r="XG15" s="0" t="n"/>
      <c r="XH15" s="0" t="n"/>
      <c r="XI15" s="0" t="n"/>
      <c r="XJ15" s="0" t="n"/>
      <c r="XK15" s="0" t="n"/>
      <c r="XL15" s="0" t="n"/>
      <c r="XM15" s="0" t="n"/>
      <c r="XN15" s="0" t="n"/>
      <c r="XO15" s="0" t="n"/>
      <c r="XP15" s="0" t="n"/>
      <c r="XQ15" s="0" t="n"/>
      <c r="XR15" s="0" t="n"/>
      <c r="XS15" s="0" t="n"/>
      <c r="XT15" s="0" t="n"/>
      <c r="XU15" s="0" t="n"/>
      <c r="XV15" s="0" t="n"/>
      <c r="XW15" s="0" t="n"/>
      <c r="XX15" s="0" t="n"/>
      <c r="XY15" s="0" t="n"/>
      <c r="XZ15" s="0" t="n"/>
      <c r="YA15" s="0" t="n"/>
      <c r="YB15" s="0" t="n"/>
      <c r="YC15" s="0" t="n"/>
      <c r="YD15" s="0" t="n"/>
      <c r="YE15" s="0" t="n"/>
      <c r="YF15" s="0" t="n"/>
      <c r="YG15" s="0" t="n"/>
      <c r="YH15" s="0" t="n"/>
      <c r="YI15" s="0" t="n"/>
      <c r="YJ15" s="0" t="n"/>
      <c r="YK15" s="0" t="n"/>
      <c r="YL15" s="0" t="n"/>
      <c r="YM15" s="0" t="n"/>
      <c r="YN15" s="0" t="n"/>
      <c r="YO15" s="0" t="n"/>
      <c r="YP15" s="0" t="n"/>
      <c r="YQ15" s="0" t="n"/>
      <c r="YR15" s="0" t="n"/>
      <c r="YS15" s="0" t="n"/>
      <c r="YT15" s="0" t="n"/>
      <c r="YU15" s="0" t="n"/>
      <c r="YV15" s="0" t="n"/>
      <c r="YW15" s="0" t="n"/>
      <c r="YX15" s="0" t="n"/>
      <c r="YY15" s="0" t="n"/>
      <c r="YZ15" s="0" t="n"/>
      <c r="ZA15" s="0" t="n"/>
      <c r="ZB15" s="0" t="n"/>
      <c r="ZC15" s="0" t="n"/>
      <c r="ZD15" s="0" t="n"/>
      <c r="ZE15" s="0" t="n"/>
      <c r="ZF15" s="0" t="n"/>
      <c r="ZG15" s="0" t="n"/>
      <c r="ZH15" s="0" t="n"/>
      <c r="ZI15" s="0" t="n"/>
      <c r="ZJ15" s="0" t="n"/>
      <c r="ZK15" s="0" t="n"/>
      <c r="ZL15" s="0" t="n"/>
      <c r="ZM15" s="0" t="n"/>
      <c r="ZN15" s="0" t="n"/>
      <c r="ZO15" s="0" t="n"/>
      <c r="ZP15" s="0" t="n"/>
      <c r="ZQ15" s="0" t="n"/>
      <c r="ZR15" s="0" t="n"/>
      <c r="ZS15" s="0" t="n"/>
      <c r="ZT15" s="0" t="n"/>
      <c r="ZU15" s="0" t="n"/>
      <c r="ZV15" s="0" t="n"/>
      <c r="ZW15" s="0" t="n"/>
      <c r="ZX15" s="0" t="n"/>
      <c r="ZY15" s="0" t="n"/>
      <c r="ZZ15" s="0" t="n"/>
      <c r="AAA15" s="0" t="n"/>
      <c r="AAB15" s="0" t="n"/>
      <c r="AAC15" s="0" t="n"/>
      <c r="AAD15" s="0" t="n"/>
      <c r="AAE15" s="0" t="n"/>
      <c r="AAF15" s="0" t="n"/>
      <c r="AAG15" s="0" t="n"/>
      <c r="AAH15" s="0" t="n"/>
      <c r="AAI15" s="0" t="n"/>
      <c r="AAJ15" s="0" t="n"/>
      <c r="AAK15" s="0" t="n"/>
      <c r="AAL15" s="0" t="n"/>
      <c r="AAM15" s="0" t="n"/>
      <c r="AAN15" s="0" t="n"/>
      <c r="AAO15" s="0" t="n"/>
      <c r="AAP15" s="0" t="n"/>
      <c r="AAQ15" s="0" t="n"/>
      <c r="AAR15" s="0" t="n"/>
      <c r="AAS15" s="0" t="n"/>
      <c r="AAT15" s="0" t="n"/>
      <c r="AAU15" s="0" t="n"/>
      <c r="AAV15" s="0" t="n"/>
      <c r="AAW15" s="0" t="n"/>
      <c r="AAX15" s="0" t="n"/>
      <c r="AAY15" s="0" t="n"/>
      <c r="AAZ15" s="0" t="n"/>
      <c r="ABA15" s="0" t="n"/>
      <c r="ABB15" s="0" t="n"/>
      <c r="ABC15" s="0" t="n"/>
      <c r="ABD15" s="0" t="n"/>
      <c r="ABE15" s="0" t="n"/>
      <c r="ABF15" s="0" t="n"/>
      <c r="ABG15" s="0" t="n"/>
      <c r="ABH15" s="0" t="n"/>
      <c r="ABI15" s="0" t="n"/>
      <c r="ABJ15" s="0" t="n"/>
      <c r="ABK15" s="0" t="n"/>
      <c r="ABL15" s="0" t="n"/>
      <c r="ABM15" s="0" t="n"/>
      <c r="ABN15" s="0" t="n"/>
      <c r="ABO15" s="0" t="n"/>
      <c r="ABP15" s="0" t="n"/>
      <c r="ABQ15" s="0" t="n"/>
      <c r="ABR15" s="0" t="n"/>
      <c r="ABS15" s="0" t="n"/>
      <c r="ABT15" s="0" t="n"/>
      <c r="ABU15" s="0" t="n"/>
      <c r="ABV15" s="0" t="n"/>
      <c r="ABW15" s="0" t="n"/>
      <c r="ABX15" s="0" t="n"/>
      <c r="ABY15" s="0" t="n"/>
      <c r="ABZ15" s="0" t="n"/>
      <c r="ACA15" s="0" t="n"/>
      <c r="ACB15" s="0" t="n"/>
      <c r="ACC15" s="0" t="n"/>
      <c r="ACD15" s="0" t="n"/>
      <c r="ACE15" s="0" t="n"/>
      <c r="ACF15" s="0" t="n"/>
      <c r="ACG15" s="0" t="n"/>
      <c r="ACH15" s="0" t="n"/>
      <c r="ACI15" s="0" t="n"/>
      <c r="ACJ15" s="0" t="n"/>
      <c r="ACK15" s="0" t="n"/>
      <c r="ACL15" s="0" t="n"/>
      <c r="ACM15" s="0" t="n"/>
      <c r="ACN15" s="0" t="n"/>
      <c r="ACO15" s="0" t="n"/>
      <c r="ACP15" s="0" t="n"/>
      <c r="ACQ15" s="0" t="n"/>
      <c r="ACR15" s="0" t="n"/>
      <c r="ACS15" s="0" t="n"/>
      <c r="ACT15" s="0" t="n"/>
      <c r="ACU15" s="0" t="n"/>
      <c r="ACV15" s="0" t="n"/>
      <c r="ACW15" s="0" t="n"/>
      <c r="ACX15" s="0" t="n"/>
      <c r="ACY15" s="0" t="n"/>
      <c r="ACZ15" s="0" t="n"/>
      <c r="ADA15" s="0" t="n"/>
      <c r="ADB15" s="0" t="n"/>
      <c r="ADC15" s="0" t="n"/>
      <c r="ADD15" s="0" t="n"/>
      <c r="ADE15" s="0" t="n"/>
      <c r="ADF15" s="0" t="n"/>
      <c r="ADG15" s="0" t="n"/>
      <c r="ADH15" s="0" t="n"/>
      <c r="ADI15" s="0" t="n"/>
      <c r="ADJ15" s="0" t="n"/>
      <c r="ADK15" s="0" t="n"/>
      <c r="ADL15" s="0" t="n"/>
      <c r="ADM15" s="0" t="n"/>
      <c r="ADN15" s="0" t="n"/>
      <c r="ADO15" s="0" t="n"/>
      <c r="ADP15" s="0" t="n"/>
      <c r="ADQ15" s="0" t="n"/>
      <c r="ADR15" s="0" t="n"/>
      <c r="ADS15" s="0" t="n"/>
      <c r="ADT15" s="0" t="n"/>
      <c r="ADU15" s="0" t="n"/>
      <c r="ADV15" s="0" t="n"/>
      <c r="ADW15" s="0" t="n"/>
      <c r="ADX15" s="0" t="n"/>
      <c r="ADY15" s="0" t="n"/>
      <c r="ADZ15" s="0" t="n"/>
      <c r="AEA15" s="0" t="n"/>
      <c r="AEB15" s="0" t="n"/>
      <c r="AEC15" s="0" t="n"/>
      <c r="AED15" s="0" t="n"/>
      <c r="AEE15" s="0" t="n"/>
      <c r="AEF15" s="0" t="n"/>
      <c r="AEG15" s="0" t="n"/>
      <c r="AEH15" s="0" t="n"/>
      <c r="AEI15" s="0" t="n"/>
      <c r="AEJ15" s="0" t="n"/>
      <c r="AEK15" s="0" t="n"/>
      <c r="AEL15" s="0" t="n"/>
      <c r="AEM15" s="0" t="n"/>
      <c r="AEN15" s="0" t="n"/>
      <c r="AEO15" s="0" t="n"/>
      <c r="AEP15" s="0" t="n"/>
      <c r="AEQ15" s="0" t="n"/>
      <c r="AER15" s="0" t="n"/>
      <c r="AES15" s="0" t="n"/>
      <c r="AET15" s="0" t="n"/>
      <c r="AEU15" s="0" t="n"/>
      <c r="AEV15" s="0" t="n"/>
      <c r="AEW15" s="0" t="n"/>
      <c r="AEX15" s="0" t="n"/>
      <c r="AEY15" s="0" t="n"/>
      <c r="AEZ15" s="0" t="n"/>
      <c r="AFA15" s="0" t="n"/>
      <c r="AFB15" s="0" t="n"/>
      <c r="AFC15" s="0" t="n"/>
      <c r="AFD15" s="0" t="n"/>
      <c r="AFE15" s="0" t="n"/>
      <c r="AFF15" s="0" t="n"/>
      <c r="AFG15" s="0" t="n"/>
      <c r="AFH15" s="0" t="n"/>
      <c r="AFI15" s="0" t="n"/>
      <c r="AFJ15" s="0" t="n"/>
      <c r="AFK15" s="0" t="n"/>
      <c r="AFL15" s="0" t="n"/>
      <c r="AFM15" s="0" t="n"/>
      <c r="AFN15" s="0" t="n"/>
      <c r="AFO15" s="0" t="n"/>
      <c r="AFP15" s="0" t="n"/>
      <c r="AFQ15" s="0" t="n"/>
      <c r="AFR15" s="0" t="n"/>
      <c r="AFS15" s="0" t="n"/>
      <c r="AFT15" s="0" t="n"/>
      <c r="AFU15" s="0" t="n"/>
      <c r="AFV15" s="0" t="n"/>
      <c r="AFW15" s="0" t="n"/>
      <c r="AFX15" s="0" t="n"/>
      <c r="AFY15" s="0" t="n"/>
      <c r="AFZ15" s="0" t="n"/>
      <c r="AGA15" s="0" t="n"/>
      <c r="AGB15" s="0" t="n"/>
      <c r="AGC15" s="0" t="n"/>
      <c r="AGD15" s="0" t="n"/>
      <c r="AGE15" s="0" t="n"/>
      <c r="AGF15" s="0" t="n"/>
      <c r="AGG15" s="0" t="n"/>
      <c r="AGH15" s="0" t="n"/>
      <c r="AGI15" s="0" t="n"/>
      <c r="AGJ15" s="0" t="n"/>
      <c r="AGK15" s="0" t="n"/>
      <c r="AGL15" s="0" t="n"/>
      <c r="AGM15" s="0" t="n"/>
      <c r="AGN15" s="0" t="n"/>
      <c r="AGO15" s="0" t="n"/>
      <c r="AGP15" s="0" t="n"/>
      <c r="AGQ15" s="0" t="n"/>
      <c r="AGR15" s="0" t="n"/>
      <c r="AGS15" s="0" t="n"/>
      <c r="AGT15" s="0" t="n"/>
      <c r="AGU15" s="0" t="n"/>
      <c r="AGV15" s="0" t="n"/>
      <c r="AGW15" s="0" t="n"/>
      <c r="AGX15" s="0" t="n"/>
      <c r="AGY15" s="0" t="n"/>
      <c r="AGZ15" s="0" t="n"/>
      <c r="AHA15" s="0" t="n"/>
      <c r="AHB15" s="0" t="n"/>
      <c r="AHC15" s="0" t="n"/>
      <c r="AHD15" s="0" t="n"/>
      <c r="AHE15" s="0" t="n"/>
      <c r="AHF15" s="0" t="n"/>
      <c r="AHG15" s="0" t="n"/>
      <c r="AHH15" s="0" t="n"/>
      <c r="AHI15" s="0" t="n"/>
      <c r="AHJ15" s="0" t="n"/>
      <c r="AHK15" s="0" t="n"/>
      <c r="AHL15" s="0" t="n"/>
      <c r="AHM15" s="0" t="n"/>
      <c r="AHN15" s="0" t="n"/>
      <c r="AHO15" s="0" t="n"/>
      <c r="AHP15" s="0" t="n"/>
      <c r="AHQ15" s="0" t="n"/>
      <c r="AHR15" s="0" t="n"/>
      <c r="AHS15" s="0" t="n"/>
      <c r="AHT15" s="0" t="n"/>
      <c r="AHU15" s="0" t="n"/>
      <c r="AHV15" s="0" t="n"/>
      <c r="AHW15" s="0" t="n"/>
      <c r="AHX15" s="0" t="n"/>
      <c r="AHY15" s="0" t="n"/>
      <c r="AHZ15" s="0" t="n"/>
      <c r="AIA15" s="0" t="n"/>
      <c r="AIB15" s="0" t="n"/>
      <c r="AIC15" s="0" t="n"/>
      <c r="AID15" s="0" t="n"/>
      <c r="AIE15" s="0" t="n"/>
      <c r="AIF15" s="0" t="n"/>
      <c r="AIG15" s="0" t="n"/>
      <c r="AIH15" s="0" t="n"/>
      <c r="AII15" s="0" t="n"/>
      <c r="AIJ15" s="0" t="n"/>
      <c r="AIK15" s="0" t="n"/>
      <c r="AIL15" s="0" t="n"/>
      <c r="AIM15" s="0" t="n"/>
      <c r="AIN15" s="0" t="n"/>
      <c r="AIO15" s="0" t="n"/>
      <c r="AIP15" s="0" t="n"/>
      <c r="AIQ15" s="0" t="n"/>
      <c r="AIR15" s="0" t="n"/>
      <c r="AIS15" s="0" t="n"/>
      <c r="AIT15" s="0" t="n"/>
      <c r="AIU15" s="0" t="n"/>
      <c r="AIV15" s="0" t="n"/>
      <c r="AIW15" s="0" t="n"/>
      <c r="AIX15" s="0" t="n"/>
      <c r="AIY15" s="0" t="n"/>
      <c r="AIZ15" s="0" t="n"/>
      <c r="AJA15" s="0" t="n"/>
      <c r="AJB15" s="0" t="n"/>
      <c r="AJC15" s="0" t="n"/>
      <c r="AJD15" s="0" t="n"/>
      <c r="AJE15" s="0" t="n"/>
      <c r="AJF15" s="0" t="n"/>
      <c r="AJG15" s="0" t="n"/>
      <c r="AJH15" s="0" t="n"/>
      <c r="AJI15" s="0" t="n"/>
      <c r="AJJ15" s="0" t="n"/>
      <c r="AJK15" s="0" t="n"/>
      <c r="AJL15" s="0" t="n"/>
      <c r="AJM15" s="0" t="n"/>
      <c r="AJN15" s="0" t="n"/>
      <c r="AJO15" s="0" t="n"/>
      <c r="AJP15" s="0" t="n"/>
      <c r="AJQ15" s="0" t="n"/>
      <c r="AJR15" s="0" t="n"/>
      <c r="AJS15" s="0" t="n"/>
      <c r="AJT15" s="0" t="n"/>
      <c r="AJU15" s="0" t="n"/>
      <c r="AJV15" s="0" t="n"/>
      <c r="AJW15" s="0" t="n"/>
      <c r="AJX15" s="0" t="n"/>
      <c r="AJY15" s="0" t="n"/>
      <c r="AJZ15" s="0" t="n"/>
      <c r="AKA15" s="0" t="n"/>
      <c r="AKB15" s="0" t="n"/>
      <c r="AKC15" s="0" t="n"/>
      <c r="AKD15" s="0" t="n"/>
      <c r="AKE15" s="0" t="n"/>
      <c r="AKF15" s="0" t="n"/>
      <c r="AKG15" s="0" t="n"/>
      <c r="AKH15" s="0" t="n"/>
      <c r="AKI15" s="0" t="n"/>
      <c r="AKJ15" s="0" t="n"/>
      <c r="AKK15" s="0" t="n"/>
      <c r="AKL15" s="0" t="n"/>
      <c r="AKM15" s="0" t="n"/>
      <c r="AKN15" s="0" t="n"/>
      <c r="AKO15" s="0" t="n"/>
      <c r="AKP15" s="0" t="n"/>
      <c r="AKQ15" s="0" t="n"/>
      <c r="AKR15" s="0" t="n"/>
      <c r="AKS15" s="0" t="n"/>
      <c r="AKT15" s="0" t="n"/>
      <c r="AKU15" s="0" t="n"/>
      <c r="AKV15" s="0" t="n"/>
      <c r="AKW15" s="0" t="n"/>
      <c r="AKX15" s="0" t="n"/>
      <c r="AKY15" s="0" t="n"/>
      <c r="AKZ15" s="0" t="n"/>
      <c r="ALA15" s="0" t="n"/>
      <c r="ALB15" s="0" t="n"/>
      <c r="ALC15" s="0" t="n"/>
      <c r="ALD15" s="0" t="n"/>
      <c r="ALE15" s="0" t="n"/>
      <c r="ALF15" s="0" t="n"/>
      <c r="ALG15" s="0" t="n"/>
      <c r="ALH15" s="0" t="n"/>
      <c r="ALI15" s="0" t="n"/>
      <c r="ALJ15" s="0" t="n"/>
      <c r="ALK15" s="0" t="n"/>
      <c r="ALL15" s="0" t="n"/>
      <c r="ALM15" s="0" t="n"/>
      <c r="ALN15" s="0" t="n"/>
      <c r="ALO15" s="0" t="n"/>
      <c r="ALP15" s="0" t="n"/>
      <c r="ALQ15" s="0" t="n"/>
      <c r="ALR15" s="0" t="n"/>
      <c r="ALS15" s="0" t="n"/>
      <c r="ALT15" s="0" t="n"/>
      <c r="ALU15" s="0" t="n"/>
      <c r="ALV15" s="0" t="n"/>
      <c r="ALW15" s="0" t="n"/>
      <c r="ALX15" s="0" t="n"/>
      <c r="ALY15" s="0" t="n"/>
      <c r="ALZ15" s="0" t="n"/>
      <c r="AMA15" s="0" t="n"/>
      <c r="AMB15" s="0" t="n"/>
      <c r="AMC15" s="0" t="n"/>
      <c r="AMD15" s="0" t="n"/>
      <c r="AME15" s="0" t="n"/>
      <c r="AMF15" s="0" t="n"/>
      <c r="AMG15" s="0" t="n"/>
      <c r="AMH15" s="0" t="n"/>
      <c r="AMI15" s="0" t="n"/>
      <c r="AMJ15" s="0" t="n"/>
      <c r="AMK15" s="0" t="n"/>
    </row>
    <row outlineLevel="0" r="16">
      <c r="A16" s="81" t="s">
        <v>472</v>
      </c>
      <c r="B16" s="165" t="n">
        <v>145.31</v>
      </c>
      <c r="C16" s="165" t="n">
        <v>171.63</v>
      </c>
      <c r="D16" s="165" t="n">
        <v>117.48</v>
      </c>
      <c r="E16" s="165" t="n">
        <v>434.42</v>
      </c>
      <c r="K16" s="0" t="n"/>
      <c r="L16" s="0" t="n"/>
      <c r="M16" s="0" t="n"/>
      <c r="N16" s="0" t="n"/>
      <c r="O16" s="0" t="n"/>
      <c r="P16" s="0" t="n"/>
      <c r="Q16" s="0" t="n"/>
      <c r="R16" s="0" t="n"/>
      <c r="S16" s="0" t="n"/>
      <c r="T16" s="0" t="n"/>
      <c r="U16" s="0" t="n"/>
      <c r="V16" s="0" t="n"/>
      <c r="W16" s="0" t="n"/>
      <c r="X16" s="0" t="n"/>
      <c r="Y16" s="0" t="n"/>
      <c r="Z16" s="0" t="n"/>
      <c r="AA16" s="0" t="n"/>
      <c r="AB16" s="0" t="n"/>
      <c r="AC16" s="0" t="n"/>
      <c r="AD16" s="0" t="n"/>
      <c r="AE16" s="0" t="n"/>
      <c r="AF16" s="0" t="n"/>
      <c r="AG16" s="0" t="n"/>
      <c r="AH16" s="0" t="n"/>
      <c r="AI16" s="0" t="n"/>
      <c r="AJ16" s="0" t="n"/>
      <c r="AK16" s="0" t="n"/>
      <c r="AL16" s="0" t="n"/>
      <c r="AM16" s="0" t="n"/>
      <c r="AN16" s="0" t="n"/>
      <c r="AO16" s="0" t="n"/>
      <c r="AP16" s="0" t="n"/>
      <c r="AQ16" s="0" t="n"/>
      <c r="AR16" s="0" t="n"/>
      <c r="AS16" s="0" t="n"/>
      <c r="AT16" s="0" t="n"/>
      <c r="AU16" s="0" t="n"/>
      <c r="AV16" s="0" t="n"/>
      <c r="AW16" s="0" t="n"/>
      <c r="AX16" s="0" t="n"/>
      <c r="AY16" s="0" t="n"/>
      <c r="AZ16" s="0" t="n"/>
      <c r="BA16" s="0" t="n"/>
      <c r="BB16" s="0" t="n"/>
      <c r="BC16" s="0" t="n"/>
      <c r="BD16" s="0" t="n"/>
      <c r="BE16" s="0" t="n"/>
      <c r="BF16" s="0" t="n"/>
      <c r="BG16" s="0" t="n"/>
      <c r="BH16" s="0" t="n"/>
      <c r="BI16" s="0" t="n"/>
      <c r="BJ16" s="0" t="n"/>
      <c r="BK16" s="0" t="n"/>
      <c r="BL16" s="0" t="n"/>
      <c r="BM16" s="0" t="n"/>
      <c r="BN16" s="0" t="n"/>
      <c r="BO16" s="0" t="n"/>
      <c r="BP16" s="0" t="n"/>
      <c r="BQ16" s="0" t="n"/>
      <c r="BR16" s="0" t="n"/>
      <c r="BS16" s="0" t="n"/>
      <c r="BT16" s="0" t="n"/>
      <c r="BU16" s="0" t="n"/>
      <c r="BV16" s="0" t="n"/>
      <c r="BW16" s="0" t="n"/>
      <c r="BX16" s="0" t="n"/>
      <c r="BY16" s="0" t="n"/>
      <c r="BZ16" s="0" t="n"/>
      <c r="CA16" s="0" t="n"/>
      <c r="CB16" s="0" t="n"/>
      <c r="CC16" s="0" t="n"/>
      <c r="CD16" s="0" t="n"/>
      <c r="CE16" s="0" t="n"/>
      <c r="CF16" s="0" t="n"/>
      <c r="CG16" s="0" t="n"/>
      <c r="CH16" s="0" t="n"/>
      <c r="CI16" s="0" t="n"/>
      <c r="CJ16" s="0" t="n"/>
      <c r="CK16" s="0" t="n"/>
      <c r="CL16" s="0" t="n"/>
      <c r="CM16" s="0" t="n"/>
      <c r="CN16" s="0" t="n"/>
      <c r="CO16" s="0" t="n"/>
      <c r="CP16" s="0" t="n"/>
      <c r="CQ16" s="0" t="n"/>
      <c r="CR16" s="0" t="n"/>
      <c r="CS16" s="0" t="n"/>
      <c r="CT16" s="0" t="n"/>
      <c r="CU16" s="0" t="n"/>
      <c r="CV16" s="0" t="n"/>
      <c r="CW16" s="0" t="n"/>
      <c r="CX16" s="0" t="n"/>
      <c r="CY16" s="0" t="n"/>
      <c r="CZ16" s="0" t="n"/>
      <c r="DA16" s="0" t="n"/>
      <c r="DB16" s="0" t="n"/>
      <c r="DC16" s="0" t="n"/>
      <c r="DD16" s="0" t="n"/>
      <c r="DE16" s="0" t="n"/>
      <c r="DF16" s="0" t="n"/>
      <c r="DG16" s="0" t="n"/>
      <c r="DH16" s="0" t="n"/>
      <c r="DI16" s="0" t="n"/>
      <c r="DJ16" s="0" t="n"/>
      <c r="DK16" s="0" t="n"/>
      <c r="DL16" s="0" t="n"/>
      <c r="DM16" s="0" t="n"/>
      <c r="DN16" s="0" t="n"/>
      <c r="DO16" s="0" t="n"/>
      <c r="DP16" s="0" t="n"/>
      <c r="DQ16" s="0" t="n"/>
      <c r="DR16" s="0" t="n"/>
      <c r="DS16" s="0" t="n"/>
      <c r="DT16" s="0" t="n"/>
      <c r="DU16" s="0" t="n"/>
      <c r="DV16" s="0" t="n"/>
      <c r="DW16" s="0" t="n"/>
      <c r="DX16" s="0" t="n"/>
      <c r="DY16" s="0" t="n"/>
      <c r="DZ16" s="0" t="n"/>
      <c r="EA16" s="0" t="n"/>
      <c r="EB16" s="0" t="n"/>
      <c r="EC16" s="0" t="n"/>
      <c r="ED16" s="0" t="n"/>
      <c r="EE16" s="0" t="n"/>
      <c r="EF16" s="0" t="n"/>
      <c r="EG16" s="0" t="n"/>
      <c r="EH16" s="0" t="n"/>
      <c r="EI16" s="0" t="n"/>
      <c r="EJ16" s="0" t="n"/>
      <c r="EK16" s="0" t="n"/>
      <c r="EL16" s="0" t="n"/>
      <c r="EM16" s="0" t="n"/>
      <c r="EN16" s="0" t="n"/>
      <c r="EO16" s="0" t="n"/>
      <c r="EP16" s="0" t="n"/>
      <c r="EQ16" s="0" t="n"/>
      <c r="ER16" s="0" t="n"/>
      <c r="ES16" s="0" t="n"/>
      <c r="ET16" s="0" t="n"/>
      <c r="EU16" s="0" t="n"/>
      <c r="EV16" s="0" t="n"/>
      <c r="EW16" s="0" t="n"/>
      <c r="EX16" s="0" t="n"/>
      <c r="EY16" s="0" t="n"/>
      <c r="EZ16" s="0" t="n"/>
      <c r="FA16" s="0" t="n"/>
      <c r="FB16" s="0" t="n"/>
      <c r="FC16" s="0" t="n"/>
      <c r="FD16" s="0" t="n"/>
      <c r="FE16" s="0" t="n"/>
      <c r="FF16" s="0" t="n"/>
      <c r="FG16" s="0" t="n"/>
      <c r="FH16" s="0" t="n"/>
      <c r="FI16" s="0" t="n"/>
      <c r="FJ16" s="0" t="n"/>
      <c r="FK16" s="0" t="n"/>
      <c r="FL16" s="0" t="n"/>
      <c r="FM16" s="0" t="n"/>
      <c r="FN16" s="0" t="n"/>
      <c r="FO16" s="0" t="n"/>
      <c r="FP16" s="0" t="n"/>
      <c r="FQ16" s="0" t="n"/>
      <c r="FR16" s="0" t="n"/>
      <c r="FS16" s="0" t="n"/>
      <c r="FT16" s="0" t="n"/>
      <c r="FU16" s="0" t="n"/>
      <c r="FV16" s="0" t="n"/>
      <c r="FW16" s="0" t="n"/>
      <c r="FX16" s="0" t="n"/>
      <c r="FY16" s="0" t="n"/>
      <c r="FZ16" s="0" t="n"/>
      <c r="GA16" s="0" t="n"/>
      <c r="GB16" s="0" t="n"/>
      <c r="GC16" s="0" t="n"/>
      <c r="GD16" s="0" t="n"/>
      <c r="GE16" s="0" t="n"/>
      <c r="GF16" s="0" t="n"/>
      <c r="GG16" s="0" t="n"/>
      <c r="GH16" s="0" t="n"/>
      <c r="GI16" s="0" t="n"/>
      <c r="GJ16" s="0" t="n"/>
      <c r="GK16" s="0" t="n"/>
      <c r="GL16" s="0" t="n"/>
      <c r="GM16" s="0" t="n"/>
      <c r="GN16" s="0" t="n"/>
      <c r="GO16" s="0" t="n"/>
      <c r="GP16" s="0" t="n"/>
      <c r="GQ16" s="0" t="n"/>
      <c r="GR16" s="0" t="n"/>
      <c r="GS16" s="0" t="n"/>
      <c r="GT16" s="0" t="n"/>
      <c r="GU16" s="0" t="n"/>
      <c r="GV16" s="0" t="n"/>
      <c r="GW16" s="0" t="n"/>
      <c r="GX16" s="0" t="n"/>
      <c r="GY16" s="0" t="n"/>
      <c r="GZ16" s="0" t="n"/>
      <c r="HA16" s="0" t="n"/>
      <c r="HB16" s="0" t="n"/>
      <c r="HC16" s="0" t="n"/>
      <c r="HD16" s="0" t="n"/>
      <c r="HE16" s="0" t="n"/>
      <c r="HF16" s="0" t="n"/>
      <c r="HG16" s="0" t="n"/>
      <c r="HH16" s="0" t="n"/>
      <c r="HI16" s="0" t="n"/>
      <c r="HJ16" s="0" t="n"/>
      <c r="HK16" s="0" t="n"/>
      <c r="HL16" s="0" t="n"/>
      <c r="HM16" s="0" t="n"/>
      <c r="HN16" s="0" t="n"/>
      <c r="HO16" s="0" t="n"/>
      <c r="HP16" s="0" t="n"/>
      <c r="HQ16" s="0" t="n"/>
      <c r="HR16" s="0" t="n"/>
      <c r="HS16" s="0" t="n"/>
      <c r="HT16" s="0" t="n"/>
      <c r="HU16" s="0" t="n"/>
      <c r="HV16" s="0" t="n"/>
      <c r="HW16" s="0" t="n"/>
      <c r="HX16" s="0" t="n"/>
      <c r="HY16" s="0" t="n"/>
      <c r="HZ16" s="0" t="n"/>
      <c r="IA16" s="0" t="n"/>
      <c r="IB16" s="0" t="n"/>
      <c r="IC16" s="0" t="n"/>
      <c r="ID16" s="0" t="n"/>
      <c r="IE16" s="0" t="n"/>
      <c r="IF16" s="0" t="n"/>
      <c r="IG16" s="0" t="n"/>
      <c r="IH16" s="0" t="n"/>
      <c r="II16" s="0" t="n"/>
      <c r="IJ16" s="0" t="n"/>
      <c r="IK16" s="0" t="n"/>
      <c r="IL16" s="0" t="n"/>
      <c r="IM16" s="0" t="n"/>
      <c r="IN16" s="0" t="n"/>
      <c r="IO16" s="0" t="n"/>
      <c r="IP16" s="0" t="n"/>
      <c r="IQ16" s="0" t="n"/>
      <c r="IR16" s="0" t="n"/>
      <c r="IS16" s="0" t="n"/>
      <c r="IT16" s="0" t="n"/>
      <c r="IU16" s="0" t="n"/>
      <c r="IV16" s="0" t="n"/>
      <c r="IW16" s="0" t="n"/>
      <c r="IX16" s="0" t="n"/>
      <c r="IY16" s="0" t="n"/>
      <c r="IZ16" s="0" t="n"/>
      <c r="JA16" s="0" t="n"/>
      <c r="JB16" s="0" t="n"/>
      <c r="JC16" s="0" t="n"/>
      <c r="JD16" s="0" t="n"/>
      <c r="JE16" s="0" t="n"/>
      <c r="JF16" s="0" t="n"/>
      <c r="JG16" s="0" t="n"/>
      <c r="JH16" s="0" t="n"/>
      <c r="JI16" s="0" t="n"/>
      <c r="JJ16" s="0" t="n"/>
      <c r="JK16" s="0" t="n"/>
      <c r="JL16" s="0" t="n"/>
      <c r="JM16" s="0" t="n"/>
      <c r="JN16" s="0" t="n"/>
      <c r="JO16" s="0" t="n"/>
      <c r="JP16" s="0" t="n"/>
      <c r="JQ16" s="0" t="n"/>
      <c r="JR16" s="0" t="n"/>
      <c r="JS16" s="0" t="n"/>
      <c r="JT16" s="0" t="n"/>
      <c r="JU16" s="0" t="n"/>
      <c r="JV16" s="0" t="n"/>
      <c r="JW16" s="0" t="n"/>
      <c r="JX16" s="0" t="n"/>
      <c r="JY16" s="0" t="n"/>
      <c r="JZ16" s="0" t="n"/>
      <c r="KA16" s="0" t="n"/>
      <c r="KB16" s="0" t="n"/>
      <c r="KC16" s="0" t="n"/>
      <c r="KD16" s="0" t="n"/>
      <c r="KE16" s="0" t="n"/>
      <c r="KF16" s="0" t="n"/>
      <c r="KG16" s="0" t="n"/>
      <c r="KH16" s="0" t="n"/>
      <c r="KI16" s="0" t="n"/>
      <c r="KJ16" s="0" t="n"/>
      <c r="KK16" s="0" t="n"/>
      <c r="KL16" s="0" t="n"/>
      <c r="KM16" s="0" t="n"/>
      <c r="KN16" s="0" t="n"/>
      <c r="KO16" s="0" t="n"/>
      <c r="KP16" s="0" t="n"/>
      <c r="KQ16" s="0" t="n"/>
      <c r="KR16" s="0" t="n"/>
      <c r="KS16" s="0" t="n"/>
      <c r="KT16" s="0" t="n"/>
      <c r="KU16" s="0" t="n"/>
      <c r="KV16" s="0" t="n"/>
      <c r="KW16" s="0" t="n"/>
      <c r="KX16" s="0" t="n"/>
      <c r="KY16" s="0" t="n"/>
      <c r="KZ16" s="0" t="n"/>
      <c r="LA16" s="0" t="n"/>
      <c r="LB16" s="0" t="n"/>
      <c r="LC16" s="0" t="n"/>
      <c r="LD16" s="0" t="n"/>
      <c r="LE16" s="0" t="n"/>
      <c r="LF16" s="0" t="n"/>
      <c r="LG16" s="0" t="n"/>
      <c r="LH16" s="0" t="n"/>
      <c r="LI16" s="0" t="n"/>
      <c r="LJ16" s="0" t="n"/>
      <c r="LK16" s="0" t="n"/>
      <c r="LL16" s="0" t="n"/>
      <c r="LM16" s="0" t="n"/>
      <c r="LN16" s="0" t="n"/>
      <c r="LO16" s="0" t="n"/>
      <c r="LP16" s="0" t="n"/>
      <c r="LQ16" s="0" t="n"/>
      <c r="LR16" s="0" t="n"/>
      <c r="LS16" s="0" t="n"/>
      <c r="LT16" s="0" t="n"/>
      <c r="LU16" s="0" t="n"/>
      <c r="LV16" s="0" t="n"/>
      <c r="LW16" s="0" t="n"/>
      <c r="LX16" s="0" t="n"/>
      <c r="LY16" s="0" t="n"/>
      <c r="LZ16" s="0" t="n"/>
      <c r="MA16" s="0" t="n"/>
      <c r="MB16" s="0" t="n"/>
      <c r="MC16" s="0" t="n"/>
      <c r="MD16" s="0" t="n"/>
      <c r="ME16" s="0" t="n"/>
      <c r="MF16" s="0" t="n"/>
      <c r="MG16" s="0" t="n"/>
      <c r="MH16" s="0" t="n"/>
      <c r="MI16" s="0" t="n"/>
      <c r="MJ16" s="0" t="n"/>
      <c r="MK16" s="0" t="n"/>
      <c r="ML16" s="0" t="n"/>
      <c r="MM16" s="0" t="n"/>
      <c r="MN16" s="0" t="n"/>
      <c r="MO16" s="0" t="n"/>
      <c r="MP16" s="0" t="n"/>
      <c r="MQ16" s="0" t="n"/>
      <c r="MR16" s="0" t="n"/>
      <c r="MS16" s="0" t="n"/>
      <c r="MT16" s="0" t="n"/>
      <c r="MU16" s="0" t="n"/>
      <c r="MV16" s="0" t="n"/>
      <c r="MW16" s="0" t="n"/>
      <c r="MX16" s="0" t="n"/>
      <c r="MY16" s="0" t="n"/>
      <c r="MZ16" s="0" t="n"/>
      <c r="NA16" s="0" t="n"/>
      <c r="NB16" s="0" t="n"/>
      <c r="NC16" s="0" t="n"/>
      <c r="ND16" s="0" t="n"/>
      <c r="NE16" s="0" t="n"/>
      <c r="NF16" s="0" t="n"/>
      <c r="NG16" s="0" t="n"/>
      <c r="NH16" s="0" t="n"/>
      <c r="NI16" s="0" t="n"/>
      <c r="NJ16" s="0" t="n"/>
      <c r="NK16" s="0" t="n"/>
      <c r="NL16" s="0" t="n"/>
      <c r="NM16" s="0" t="n"/>
      <c r="NN16" s="0" t="n"/>
      <c r="NO16" s="0" t="n"/>
      <c r="NP16" s="0" t="n"/>
      <c r="NQ16" s="0" t="n"/>
      <c r="NR16" s="0" t="n"/>
      <c r="NS16" s="0" t="n"/>
      <c r="NT16" s="0" t="n"/>
      <c r="NU16" s="0" t="n"/>
      <c r="NV16" s="0" t="n"/>
      <c r="NW16" s="0" t="n"/>
      <c r="NX16" s="0" t="n"/>
      <c r="NY16" s="0" t="n"/>
      <c r="NZ16" s="0" t="n"/>
      <c r="OA16" s="0" t="n"/>
      <c r="OB16" s="0" t="n"/>
      <c r="OC16" s="0" t="n"/>
      <c r="OD16" s="0" t="n"/>
      <c r="OE16" s="0" t="n"/>
      <c r="OF16" s="0" t="n"/>
      <c r="OG16" s="0" t="n"/>
      <c r="OH16" s="0" t="n"/>
      <c r="OI16" s="0" t="n"/>
      <c r="OJ16" s="0" t="n"/>
      <c r="OK16" s="0" t="n"/>
      <c r="OL16" s="0" t="n"/>
      <c r="OM16" s="0" t="n"/>
      <c r="ON16" s="0" t="n"/>
      <c r="OO16" s="0" t="n"/>
      <c r="OP16" s="0" t="n"/>
      <c r="OQ16" s="0" t="n"/>
      <c r="OR16" s="0" t="n"/>
      <c r="OS16" s="0" t="n"/>
      <c r="OT16" s="0" t="n"/>
      <c r="OU16" s="0" t="n"/>
      <c r="OV16" s="0" t="n"/>
      <c r="OW16" s="0" t="n"/>
      <c r="OX16" s="0" t="n"/>
      <c r="OY16" s="0" t="n"/>
      <c r="OZ16" s="0" t="n"/>
      <c r="PA16" s="0" t="n"/>
      <c r="PB16" s="0" t="n"/>
      <c r="PC16" s="0" t="n"/>
      <c r="PD16" s="0" t="n"/>
      <c r="PE16" s="0" t="n"/>
      <c r="PF16" s="0" t="n"/>
      <c r="PG16" s="0" t="n"/>
      <c r="PH16" s="0" t="n"/>
      <c r="PI16" s="0" t="n"/>
      <c r="PJ16" s="0" t="n"/>
      <c r="PK16" s="0" t="n"/>
      <c r="PL16" s="0" t="n"/>
      <c r="PM16" s="0" t="n"/>
      <c r="PN16" s="0" t="n"/>
      <c r="PO16" s="0" t="n"/>
      <c r="PP16" s="0" t="n"/>
      <c r="PQ16" s="0" t="n"/>
      <c r="PR16" s="0" t="n"/>
      <c r="PS16" s="0" t="n"/>
      <c r="PT16" s="0" t="n"/>
      <c r="PU16" s="0" t="n"/>
      <c r="PV16" s="0" t="n"/>
      <c r="PW16" s="0" t="n"/>
      <c r="PX16" s="0" t="n"/>
      <c r="PY16" s="0" t="n"/>
      <c r="PZ16" s="0" t="n"/>
      <c r="QA16" s="0" t="n"/>
      <c r="QB16" s="0" t="n"/>
      <c r="QC16" s="0" t="n"/>
      <c r="QD16" s="0" t="n"/>
      <c r="QE16" s="0" t="n"/>
      <c r="QF16" s="0" t="n"/>
      <c r="QG16" s="0" t="n"/>
      <c r="QH16" s="0" t="n"/>
      <c r="QI16" s="0" t="n"/>
      <c r="QJ16" s="0" t="n"/>
      <c r="QK16" s="0" t="n"/>
      <c r="QL16" s="0" t="n"/>
      <c r="QM16" s="0" t="n"/>
      <c r="QN16" s="0" t="n"/>
      <c r="QO16" s="0" t="n"/>
      <c r="QP16" s="0" t="n"/>
      <c r="QQ16" s="0" t="n"/>
      <c r="QR16" s="0" t="n"/>
      <c r="QS16" s="0" t="n"/>
      <c r="QT16" s="0" t="n"/>
      <c r="QU16" s="0" t="n"/>
      <c r="QV16" s="0" t="n"/>
      <c r="QW16" s="0" t="n"/>
      <c r="QX16" s="0" t="n"/>
      <c r="QY16" s="0" t="n"/>
      <c r="QZ16" s="0" t="n"/>
      <c r="RA16" s="0" t="n"/>
      <c r="RB16" s="0" t="n"/>
      <c r="RC16" s="0" t="n"/>
      <c r="RD16" s="0" t="n"/>
      <c r="RE16" s="0" t="n"/>
      <c r="RF16" s="0" t="n"/>
      <c r="RG16" s="0" t="n"/>
      <c r="RH16" s="0" t="n"/>
      <c r="RI16" s="0" t="n"/>
      <c r="RJ16" s="0" t="n"/>
      <c r="RK16" s="0" t="n"/>
      <c r="RL16" s="0" t="n"/>
      <c r="RM16" s="0" t="n"/>
      <c r="RN16" s="0" t="n"/>
      <c r="RO16" s="0" t="n"/>
      <c r="RP16" s="0" t="n"/>
      <c r="RQ16" s="0" t="n"/>
      <c r="RR16" s="0" t="n"/>
      <c r="RS16" s="0" t="n"/>
      <c r="RT16" s="0" t="n"/>
      <c r="RU16" s="0" t="n"/>
      <c r="RV16" s="0" t="n"/>
      <c r="RW16" s="0" t="n"/>
      <c r="RX16" s="0" t="n"/>
      <c r="RY16" s="0" t="n"/>
      <c r="RZ16" s="0" t="n"/>
      <c r="SA16" s="0" t="n"/>
      <c r="SB16" s="0" t="n"/>
      <c r="SC16" s="0" t="n"/>
      <c r="SD16" s="0" t="n"/>
      <c r="SE16" s="0" t="n"/>
      <c r="SF16" s="0" t="n"/>
      <c r="SG16" s="0" t="n"/>
      <c r="SH16" s="0" t="n"/>
      <c r="SI16" s="0" t="n"/>
      <c r="SJ16" s="0" t="n"/>
      <c r="SK16" s="0" t="n"/>
      <c r="SL16" s="0" t="n"/>
      <c r="SM16" s="0" t="n"/>
      <c r="SN16" s="0" t="n"/>
      <c r="SO16" s="0" t="n"/>
      <c r="SP16" s="0" t="n"/>
      <c r="SQ16" s="0" t="n"/>
      <c r="SR16" s="0" t="n"/>
      <c r="SS16" s="0" t="n"/>
      <c r="ST16" s="0" t="n"/>
      <c r="SU16" s="0" t="n"/>
      <c r="SV16" s="0" t="n"/>
      <c r="SW16" s="0" t="n"/>
      <c r="SX16" s="0" t="n"/>
      <c r="SY16" s="0" t="n"/>
      <c r="SZ16" s="0" t="n"/>
      <c r="TA16" s="0" t="n"/>
      <c r="TB16" s="0" t="n"/>
      <c r="TC16" s="0" t="n"/>
      <c r="TD16" s="0" t="n"/>
      <c r="TE16" s="0" t="n"/>
      <c r="TF16" s="0" t="n"/>
      <c r="TG16" s="0" t="n"/>
      <c r="TH16" s="0" t="n"/>
      <c r="TI16" s="0" t="n"/>
      <c r="TJ16" s="0" t="n"/>
      <c r="TK16" s="0" t="n"/>
      <c r="TL16" s="0" t="n"/>
      <c r="TM16" s="0" t="n"/>
      <c r="TN16" s="0" t="n"/>
      <c r="TO16" s="0" t="n"/>
      <c r="TP16" s="0" t="n"/>
      <c r="TQ16" s="0" t="n"/>
      <c r="TR16" s="0" t="n"/>
      <c r="TS16" s="0" t="n"/>
      <c r="TT16" s="0" t="n"/>
      <c r="TU16" s="0" t="n"/>
      <c r="TV16" s="0" t="n"/>
      <c r="TW16" s="0" t="n"/>
      <c r="TX16" s="0" t="n"/>
      <c r="TY16" s="0" t="n"/>
      <c r="TZ16" s="0" t="n"/>
      <c r="UA16" s="0" t="n"/>
      <c r="UB16" s="0" t="n"/>
      <c r="UC16" s="0" t="n"/>
      <c r="UD16" s="0" t="n"/>
      <c r="UE16" s="0" t="n"/>
      <c r="UF16" s="0" t="n"/>
      <c r="UG16" s="0" t="n"/>
      <c r="UH16" s="0" t="n"/>
      <c r="UI16" s="0" t="n"/>
      <c r="UJ16" s="0" t="n"/>
      <c r="UK16" s="0" t="n"/>
      <c r="UL16" s="0" t="n"/>
      <c r="UM16" s="0" t="n"/>
      <c r="UN16" s="0" t="n"/>
      <c r="UO16" s="0" t="n"/>
      <c r="UP16" s="0" t="n"/>
      <c r="UQ16" s="0" t="n"/>
      <c r="UR16" s="0" t="n"/>
      <c r="US16" s="0" t="n"/>
      <c r="UT16" s="0" t="n"/>
      <c r="UU16" s="0" t="n"/>
      <c r="UV16" s="0" t="n"/>
      <c r="UW16" s="0" t="n"/>
      <c r="UX16" s="0" t="n"/>
      <c r="UY16" s="0" t="n"/>
      <c r="UZ16" s="0" t="n"/>
      <c r="VA16" s="0" t="n"/>
      <c r="VB16" s="0" t="n"/>
      <c r="VC16" s="0" t="n"/>
      <c r="VD16" s="0" t="n"/>
      <c r="VE16" s="0" t="n"/>
      <c r="VF16" s="0" t="n"/>
      <c r="VG16" s="0" t="n"/>
      <c r="VH16" s="0" t="n"/>
      <c r="VI16" s="0" t="n"/>
      <c r="VJ16" s="0" t="n"/>
      <c r="VK16" s="0" t="n"/>
      <c r="VL16" s="0" t="n"/>
      <c r="VM16" s="0" t="n"/>
      <c r="VN16" s="0" t="n"/>
      <c r="VO16" s="0" t="n"/>
      <c r="VP16" s="0" t="n"/>
      <c r="VQ16" s="0" t="n"/>
      <c r="VR16" s="0" t="n"/>
      <c r="VS16" s="0" t="n"/>
      <c r="VT16" s="0" t="n"/>
      <c r="VU16" s="0" t="n"/>
      <c r="VV16" s="0" t="n"/>
      <c r="VW16" s="0" t="n"/>
      <c r="VX16" s="0" t="n"/>
      <c r="VY16" s="0" t="n"/>
      <c r="VZ16" s="0" t="n"/>
      <c r="WA16" s="0" t="n"/>
      <c r="WB16" s="0" t="n"/>
      <c r="WC16" s="0" t="n"/>
      <c r="WD16" s="0" t="n"/>
      <c r="WE16" s="0" t="n"/>
      <c r="WF16" s="0" t="n"/>
      <c r="WG16" s="0" t="n"/>
      <c r="WH16" s="0" t="n"/>
      <c r="WI16" s="0" t="n"/>
      <c r="WJ16" s="0" t="n"/>
      <c r="WK16" s="0" t="n"/>
      <c r="WL16" s="0" t="n"/>
      <c r="WM16" s="0" t="n"/>
      <c r="WN16" s="0" t="n"/>
      <c r="WO16" s="0" t="n"/>
      <c r="WP16" s="0" t="n"/>
      <c r="WQ16" s="0" t="n"/>
      <c r="WR16" s="0" t="n"/>
      <c r="WS16" s="0" t="n"/>
      <c r="WT16" s="0" t="n"/>
      <c r="WU16" s="0" t="n"/>
      <c r="WV16" s="0" t="n"/>
      <c r="WW16" s="0" t="n"/>
      <c r="WX16" s="0" t="n"/>
      <c r="WY16" s="0" t="n"/>
      <c r="WZ16" s="0" t="n"/>
      <c r="XA16" s="0" t="n"/>
      <c r="XB16" s="0" t="n"/>
      <c r="XC16" s="0" t="n"/>
      <c r="XD16" s="0" t="n"/>
      <c r="XE16" s="0" t="n"/>
      <c r="XF16" s="0" t="n"/>
      <c r="XG16" s="0" t="n"/>
      <c r="XH16" s="0" t="n"/>
      <c r="XI16" s="0" t="n"/>
      <c r="XJ16" s="0" t="n"/>
      <c r="XK16" s="0" t="n"/>
      <c r="XL16" s="0" t="n"/>
      <c r="XM16" s="0" t="n"/>
      <c r="XN16" s="0" t="n"/>
      <c r="XO16" s="0" t="n"/>
      <c r="XP16" s="0" t="n"/>
      <c r="XQ16" s="0" t="n"/>
      <c r="XR16" s="0" t="n"/>
      <c r="XS16" s="0" t="n"/>
      <c r="XT16" s="0" t="n"/>
      <c r="XU16" s="0" t="n"/>
      <c r="XV16" s="0" t="n"/>
      <c r="XW16" s="0" t="n"/>
      <c r="XX16" s="0" t="n"/>
      <c r="XY16" s="0" t="n"/>
      <c r="XZ16" s="0" t="n"/>
      <c r="YA16" s="0" t="n"/>
      <c r="YB16" s="0" t="n"/>
      <c r="YC16" s="0" t="n"/>
      <c r="YD16" s="0" t="n"/>
      <c r="YE16" s="0" t="n"/>
      <c r="YF16" s="0" t="n"/>
      <c r="YG16" s="0" t="n"/>
      <c r="YH16" s="0" t="n"/>
      <c r="YI16" s="0" t="n"/>
      <c r="YJ16" s="0" t="n"/>
      <c r="YK16" s="0" t="n"/>
      <c r="YL16" s="0" t="n"/>
      <c r="YM16" s="0" t="n"/>
      <c r="YN16" s="0" t="n"/>
      <c r="YO16" s="0" t="n"/>
      <c r="YP16" s="0" t="n"/>
      <c r="YQ16" s="0" t="n"/>
      <c r="YR16" s="0" t="n"/>
      <c r="YS16" s="0" t="n"/>
      <c r="YT16" s="0" t="n"/>
      <c r="YU16" s="0" t="n"/>
      <c r="YV16" s="0" t="n"/>
      <c r="YW16" s="0" t="n"/>
      <c r="YX16" s="0" t="n"/>
      <c r="YY16" s="0" t="n"/>
      <c r="YZ16" s="0" t="n"/>
      <c r="ZA16" s="0" t="n"/>
      <c r="ZB16" s="0" t="n"/>
      <c r="ZC16" s="0" t="n"/>
      <c r="ZD16" s="0" t="n"/>
      <c r="ZE16" s="0" t="n"/>
      <c r="ZF16" s="0" t="n"/>
      <c r="ZG16" s="0" t="n"/>
      <c r="ZH16" s="0" t="n"/>
      <c r="ZI16" s="0" t="n"/>
      <c r="ZJ16" s="0" t="n"/>
      <c r="ZK16" s="0" t="n"/>
      <c r="ZL16" s="0" t="n"/>
      <c r="ZM16" s="0" t="n"/>
      <c r="ZN16" s="0" t="n"/>
      <c r="ZO16" s="0" t="n"/>
      <c r="ZP16" s="0" t="n"/>
      <c r="ZQ16" s="0" t="n"/>
      <c r="ZR16" s="0" t="n"/>
      <c r="ZS16" s="0" t="n"/>
      <c r="ZT16" s="0" t="n"/>
      <c r="ZU16" s="0" t="n"/>
      <c r="ZV16" s="0" t="n"/>
      <c r="ZW16" s="0" t="n"/>
      <c r="ZX16" s="0" t="n"/>
      <c r="ZY16" s="0" t="n"/>
      <c r="ZZ16" s="0" t="n"/>
      <c r="AAA16" s="0" t="n"/>
      <c r="AAB16" s="0" t="n"/>
      <c r="AAC16" s="0" t="n"/>
      <c r="AAD16" s="0" t="n"/>
      <c r="AAE16" s="0" t="n"/>
      <c r="AAF16" s="0" t="n"/>
      <c r="AAG16" s="0" t="n"/>
      <c r="AAH16" s="0" t="n"/>
      <c r="AAI16" s="0" t="n"/>
      <c r="AAJ16" s="0" t="n"/>
      <c r="AAK16" s="0" t="n"/>
      <c r="AAL16" s="0" t="n"/>
      <c r="AAM16" s="0" t="n"/>
      <c r="AAN16" s="0" t="n"/>
      <c r="AAO16" s="0" t="n"/>
      <c r="AAP16" s="0" t="n"/>
      <c r="AAQ16" s="0" t="n"/>
      <c r="AAR16" s="0" t="n"/>
      <c r="AAS16" s="0" t="n"/>
      <c r="AAT16" s="0" t="n"/>
      <c r="AAU16" s="0" t="n"/>
      <c r="AAV16" s="0" t="n"/>
      <c r="AAW16" s="0" t="n"/>
      <c r="AAX16" s="0" t="n"/>
      <c r="AAY16" s="0" t="n"/>
      <c r="AAZ16" s="0" t="n"/>
      <c r="ABA16" s="0" t="n"/>
      <c r="ABB16" s="0" t="n"/>
      <c r="ABC16" s="0" t="n"/>
      <c r="ABD16" s="0" t="n"/>
      <c r="ABE16" s="0" t="n"/>
      <c r="ABF16" s="0" t="n"/>
      <c r="ABG16" s="0" t="n"/>
      <c r="ABH16" s="0" t="n"/>
      <c r="ABI16" s="0" t="n"/>
      <c r="ABJ16" s="0" t="n"/>
      <c r="ABK16" s="0" t="n"/>
      <c r="ABL16" s="0" t="n"/>
      <c r="ABM16" s="0" t="n"/>
      <c r="ABN16" s="0" t="n"/>
      <c r="ABO16" s="0" t="n"/>
      <c r="ABP16" s="0" t="n"/>
      <c r="ABQ16" s="0" t="n"/>
      <c r="ABR16" s="0" t="n"/>
      <c r="ABS16" s="0" t="n"/>
      <c r="ABT16" s="0" t="n"/>
      <c r="ABU16" s="0" t="n"/>
      <c r="ABV16" s="0" t="n"/>
      <c r="ABW16" s="0" t="n"/>
      <c r="ABX16" s="0" t="n"/>
      <c r="ABY16" s="0" t="n"/>
      <c r="ABZ16" s="0" t="n"/>
      <c r="ACA16" s="0" t="n"/>
      <c r="ACB16" s="0" t="n"/>
      <c r="ACC16" s="0" t="n"/>
      <c r="ACD16" s="0" t="n"/>
      <c r="ACE16" s="0" t="n"/>
      <c r="ACF16" s="0" t="n"/>
      <c r="ACG16" s="0" t="n"/>
      <c r="ACH16" s="0" t="n"/>
      <c r="ACI16" s="0" t="n"/>
      <c r="ACJ16" s="0" t="n"/>
      <c r="ACK16" s="0" t="n"/>
      <c r="ACL16" s="0" t="n"/>
      <c r="ACM16" s="0" t="n"/>
      <c r="ACN16" s="0" t="n"/>
      <c r="ACO16" s="0" t="n"/>
      <c r="ACP16" s="0" t="n"/>
      <c r="ACQ16" s="0" t="n"/>
      <c r="ACR16" s="0" t="n"/>
      <c r="ACS16" s="0" t="n"/>
      <c r="ACT16" s="0" t="n"/>
      <c r="ACU16" s="0" t="n"/>
      <c r="ACV16" s="0" t="n"/>
      <c r="ACW16" s="0" t="n"/>
      <c r="ACX16" s="0" t="n"/>
      <c r="ACY16" s="0" t="n"/>
      <c r="ACZ16" s="0" t="n"/>
      <c r="ADA16" s="0" t="n"/>
      <c r="ADB16" s="0" t="n"/>
      <c r="ADC16" s="0" t="n"/>
      <c r="ADD16" s="0" t="n"/>
      <c r="ADE16" s="0" t="n"/>
      <c r="ADF16" s="0" t="n"/>
      <c r="ADG16" s="0" t="n"/>
      <c r="ADH16" s="0" t="n"/>
      <c r="ADI16" s="0" t="n"/>
      <c r="ADJ16" s="0" t="n"/>
      <c r="ADK16" s="0" t="n"/>
      <c r="ADL16" s="0" t="n"/>
      <c r="ADM16" s="0" t="n"/>
      <c r="ADN16" s="0" t="n"/>
      <c r="ADO16" s="0" t="n"/>
      <c r="ADP16" s="0" t="n"/>
      <c r="ADQ16" s="0" t="n"/>
      <c r="ADR16" s="0" t="n"/>
      <c r="ADS16" s="0" t="n"/>
      <c r="ADT16" s="0" t="n"/>
      <c r="ADU16" s="0" t="n"/>
      <c r="ADV16" s="0" t="n"/>
      <c r="ADW16" s="0" t="n"/>
      <c r="ADX16" s="0" t="n"/>
      <c r="ADY16" s="0" t="n"/>
      <c r="ADZ16" s="0" t="n"/>
      <c r="AEA16" s="0" t="n"/>
      <c r="AEB16" s="0" t="n"/>
      <c r="AEC16" s="0" t="n"/>
      <c r="AED16" s="0" t="n"/>
      <c r="AEE16" s="0" t="n"/>
      <c r="AEF16" s="0" t="n"/>
      <c r="AEG16" s="0" t="n"/>
      <c r="AEH16" s="0" t="n"/>
      <c r="AEI16" s="0" t="n"/>
      <c r="AEJ16" s="0" t="n"/>
      <c r="AEK16" s="0" t="n"/>
      <c r="AEL16" s="0" t="n"/>
      <c r="AEM16" s="0" t="n"/>
      <c r="AEN16" s="0" t="n"/>
      <c r="AEO16" s="0" t="n"/>
      <c r="AEP16" s="0" t="n"/>
      <c r="AEQ16" s="0" t="n"/>
      <c r="AER16" s="0" t="n"/>
      <c r="AES16" s="0" t="n"/>
      <c r="AET16" s="0" t="n"/>
      <c r="AEU16" s="0" t="n"/>
      <c r="AEV16" s="0" t="n"/>
      <c r="AEW16" s="0" t="n"/>
      <c r="AEX16" s="0" t="n"/>
      <c r="AEY16" s="0" t="n"/>
      <c r="AEZ16" s="0" t="n"/>
      <c r="AFA16" s="0" t="n"/>
      <c r="AFB16" s="0" t="n"/>
      <c r="AFC16" s="0" t="n"/>
      <c r="AFD16" s="0" t="n"/>
      <c r="AFE16" s="0" t="n"/>
      <c r="AFF16" s="0" t="n"/>
      <c r="AFG16" s="0" t="n"/>
      <c r="AFH16" s="0" t="n"/>
      <c r="AFI16" s="0" t="n"/>
      <c r="AFJ16" s="0" t="n"/>
      <c r="AFK16" s="0" t="n"/>
      <c r="AFL16" s="0" t="n"/>
      <c r="AFM16" s="0" t="n"/>
      <c r="AFN16" s="0" t="n"/>
      <c r="AFO16" s="0" t="n"/>
      <c r="AFP16" s="0" t="n"/>
      <c r="AFQ16" s="0" t="n"/>
      <c r="AFR16" s="0" t="n"/>
      <c r="AFS16" s="0" t="n"/>
      <c r="AFT16" s="0" t="n"/>
      <c r="AFU16" s="0" t="n"/>
      <c r="AFV16" s="0" t="n"/>
      <c r="AFW16" s="0" t="n"/>
      <c r="AFX16" s="0" t="n"/>
      <c r="AFY16" s="0" t="n"/>
      <c r="AFZ16" s="0" t="n"/>
      <c r="AGA16" s="0" t="n"/>
      <c r="AGB16" s="0" t="n"/>
      <c r="AGC16" s="0" t="n"/>
      <c r="AGD16" s="0" t="n"/>
      <c r="AGE16" s="0" t="n"/>
      <c r="AGF16" s="0" t="n"/>
      <c r="AGG16" s="0" t="n"/>
      <c r="AGH16" s="0" t="n"/>
      <c r="AGI16" s="0" t="n"/>
      <c r="AGJ16" s="0" t="n"/>
      <c r="AGK16" s="0" t="n"/>
      <c r="AGL16" s="0" t="n"/>
      <c r="AGM16" s="0" t="n"/>
      <c r="AGN16" s="0" t="n"/>
      <c r="AGO16" s="0" t="n"/>
      <c r="AGP16" s="0" t="n"/>
      <c r="AGQ16" s="0" t="n"/>
      <c r="AGR16" s="0" t="n"/>
      <c r="AGS16" s="0" t="n"/>
      <c r="AGT16" s="0" t="n"/>
      <c r="AGU16" s="0" t="n"/>
      <c r="AGV16" s="0" t="n"/>
      <c r="AGW16" s="0" t="n"/>
      <c r="AGX16" s="0" t="n"/>
      <c r="AGY16" s="0" t="n"/>
      <c r="AGZ16" s="0" t="n"/>
      <c r="AHA16" s="0" t="n"/>
      <c r="AHB16" s="0" t="n"/>
      <c r="AHC16" s="0" t="n"/>
      <c r="AHD16" s="0" t="n"/>
      <c r="AHE16" s="0" t="n"/>
      <c r="AHF16" s="0" t="n"/>
      <c r="AHG16" s="0" t="n"/>
      <c r="AHH16" s="0" t="n"/>
      <c r="AHI16" s="0" t="n"/>
      <c r="AHJ16" s="0" t="n"/>
      <c r="AHK16" s="0" t="n"/>
      <c r="AHL16" s="0" t="n"/>
      <c r="AHM16" s="0" t="n"/>
      <c r="AHN16" s="0" t="n"/>
      <c r="AHO16" s="0" t="n"/>
      <c r="AHP16" s="0" t="n"/>
      <c r="AHQ16" s="0" t="n"/>
      <c r="AHR16" s="0" t="n"/>
      <c r="AHS16" s="0" t="n"/>
      <c r="AHT16" s="0" t="n"/>
      <c r="AHU16" s="0" t="n"/>
      <c r="AHV16" s="0" t="n"/>
      <c r="AHW16" s="0" t="n"/>
      <c r="AHX16" s="0" t="n"/>
      <c r="AHY16" s="0" t="n"/>
      <c r="AHZ16" s="0" t="n"/>
      <c r="AIA16" s="0" t="n"/>
      <c r="AIB16" s="0" t="n"/>
      <c r="AIC16" s="0" t="n"/>
      <c r="AID16" s="0" t="n"/>
      <c r="AIE16" s="0" t="n"/>
      <c r="AIF16" s="0" t="n"/>
      <c r="AIG16" s="0" t="n"/>
      <c r="AIH16" s="0" t="n"/>
      <c r="AII16" s="0" t="n"/>
      <c r="AIJ16" s="0" t="n"/>
      <c r="AIK16" s="0" t="n"/>
      <c r="AIL16" s="0" t="n"/>
      <c r="AIM16" s="0" t="n"/>
      <c r="AIN16" s="0" t="n"/>
      <c r="AIO16" s="0" t="n"/>
      <c r="AIP16" s="0" t="n"/>
      <c r="AIQ16" s="0" t="n"/>
      <c r="AIR16" s="0" t="n"/>
      <c r="AIS16" s="0" t="n"/>
      <c r="AIT16" s="0" t="n"/>
      <c r="AIU16" s="0" t="n"/>
      <c r="AIV16" s="0" t="n"/>
      <c r="AIW16" s="0" t="n"/>
      <c r="AIX16" s="0" t="n"/>
      <c r="AIY16" s="0" t="n"/>
      <c r="AIZ16" s="0" t="n"/>
      <c r="AJA16" s="0" t="n"/>
      <c r="AJB16" s="0" t="n"/>
      <c r="AJC16" s="0" t="n"/>
      <c r="AJD16" s="0" t="n"/>
      <c r="AJE16" s="0" t="n"/>
      <c r="AJF16" s="0" t="n"/>
      <c r="AJG16" s="0" t="n"/>
      <c r="AJH16" s="0" t="n"/>
      <c r="AJI16" s="0" t="n"/>
      <c r="AJJ16" s="0" t="n"/>
      <c r="AJK16" s="0" t="n"/>
      <c r="AJL16" s="0" t="n"/>
      <c r="AJM16" s="0" t="n"/>
      <c r="AJN16" s="0" t="n"/>
      <c r="AJO16" s="0" t="n"/>
      <c r="AJP16" s="0" t="n"/>
      <c r="AJQ16" s="0" t="n"/>
      <c r="AJR16" s="0" t="n"/>
      <c r="AJS16" s="0" t="n"/>
      <c r="AJT16" s="0" t="n"/>
      <c r="AJU16" s="0" t="n"/>
      <c r="AJV16" s="0" t="n"/>
      <c r="AJW16" s="0" t="n"/>
      <c r="AJX16" s="0" t="n"/>
      <c r="AJY16" s="0" t="n"/>
      <c r="AJZ16" s="0" t="n"/>
      <c r="AKA16" s="0" t="n"/>
      <c r="AKB16" s="0" t="n"/>
      <c r="AKC16" s="0" t="n"/>
      <c r="AKD16" s="0" t="n"/>
      <c r="AKE16" s="0" t="n"/>
      <c r="AKF16" s="0" t="n"/>
      <c r="AKG16" s="0" t="n"/>
      <c r="AKH16" s="0" t="n"/>
      <c r="AKI16" s="0" t="n"/>
      <c r="AKJ16" s="0" t="n"/>
      <c r="AKK16" s="0" t="n"/>
      <c r="AKL16" s="0" t="n"/>
      <c r="AKM16" s="0" t="n"/>
      <c r="AKN16" s="0" t="n"/>
      <c r="AKO16" s="0" t="n"/>
      <c r="AKP16" s="0" t="n"/>
      <c r="AKQ16" s="0" t="n"/>
      <c r="AKR16" s="0" t="n"/>
      <c r="AKS16" s="0" t="n"/>
      <c r="AKT16" s="0" t="n"/>
      <c r="AKU16" s="0" t="n"/>
      <c r="AKV16" s="0" t="n"/>
      <c r="AKW16" s="0" t="n"/>
      <c r="AKX16" s="0" t="n"/>
      <c r="AKY16" s="0" t="n"/>
      <c r="AKZ16" s="0" t="n"/>
      <c r="ALA16" s="0" t="n"/>
      <c r="ALB16" s="0" t="n"/>
      <c r="ALC16" s="0" t="n"/>
      <c r="ALD16" s="0" t="n"/>
      <c r="ALE16" s="0" t="n"/>
      <c r="ALF16" s="0" t="n"/>
      <c r="ALG16" s="0" t="n"/>
      <c r="ALH16" s="0" t="n"/>
      <c r="ALI16" s="0" t="n"/>
      <c r="ALJ16" s="0" t="n"/>
      <c r="ALK16" s="0" t="n"/>
      <c r="ALL16" s="0" t="n"/>
      <c r="ALM16" s="0" t="n"/>
      <c r="ALN16" s="0" t="n"/>
      <c r="ALO16" s="0" t="n"/>
      <c r="ALP16" s="0" t="n"/>
      <c r="ALQ16" s="0" t="n"/>
      <c r="ALR16" s="0" t="n"/>
      <c r="ALS16" s="0" t="n"/>
      <c r="ALT16" s="0" t="n"/>
      <c r="ALU16" s="0" t="n"/>
      <c r="ALV16" s="0" t="n"/>
      <c r="ALW16" s="0" t="n"/>
      <c r="ALX16" s="0" t="n"/>
      <c r="ALY16" s="0" t="n"/>
      <c r="ALZ16" s="0" t="n"/>
      <c r="AMA16" s="0" t="n"/>
      <c r="AMB16" s="0" t="n"/>
      <c r="AMC16" s="0" t="n"/>
      <c r="AMD16" s="0" t="n"/>
      <c r="AME16" s="0" t="n"/>
      <c r="AMF16" s="0" t="n"/>
      <c r="AMG16" s="0" t="n"/>
      <c r="AMH16" s="0" t="n"/>
      <c r="AMI16" s="0" t="n"/>
      <c r="AMJ16" s="0" t="n"/>
      <c r="AMK16" s="0" t="n"/>
    </row>
    <row outlineLevel="0" r="17">
      <c r="A17" s="81" t="s">
        <v>473</v>
      </c>
      <c r="B17" s="165" t="n">
        <v>79.86</v>
      </c>
      <c r="C17" s="165" t="n">
        <v>168.82</v>
      </c>
      <c r="D17" s="165" t="n">
        <v>108.56</v>
      </c>
      <c r="E17" s="165" t="n">
        <v>357.24</v>
      </c>
      <c r="K17" s="0" t="n"/>
      <c r="L17" s="0" t="n"/>
      <c r="M17" s="0" t="n"/>
      <c r="N17" s="0" t="n"/>
      <c r="O17" s="0" t="n"/>
      <c r="P17" s="0" t="n"/>
      <c r="Q17" s="0" t="n"/>
      <c r="R17" s="0" t="n"/>
      <c r="S17" s="0" t="n"/>
      <c r="T17" s="0" t="n"/>
      <c r="U17" s="0" t="n"/>
      <c r="V17" s="0" t="n"/>
      <c r="W17" s="0" t="n"/>
      <c r="X17" s="0" t="n"/>
      <c r="Y17" s="0" t="n"/>
      <c r="Z17" s="0" t="n"/>
      <c r="AA17" s="0" t="n"/>
      <c r="AB17" s="0" t="n"/>
      <c r="AC17" s="0" t="n"/>
      <c r="AD17" s="0" t="n"/>
      <c r="AE17" s="0" t="n"/>
      <c r="AF17" s="0" t="n"/>
      <c r="AG17" s="0" t="n"/>
      <c r="AH17" s="0" t="n"/>
      <c r="AI17" s="0" t="n"/>
      <c r="AJ17" s="0" t="n"/>
      <c r="AK17" s="0" t="n"/>
      <c r="AL17" s="0" t="n"/>
      <c r="AM17" s="0" t="n"/>
      <c r="AN17" s="0" t="n"/>
      <c r="AO17" s="0" t="n"/>
      <c r="AP17" s="0" t="n"/>
      <c r="AQ17" s="0" t="n"/>
      <c r="AR17" s="0" t="n"/>
      <c r="AS17" s="0" t="n"/>
      <c r="AT17" s="0" t="n"/>
      <c r="AU17" s="0" t="n"/>
      <c r="AV17" s="0" t="n"/>
      <c r="AW17" s="0" t="n"/>
      <c r="AX17" s="0" t="n"/>
      <c r="AY17" s="0" t="n"/>
      <c r="AZ17" s="0" t="n"/>
      <c r="BA17" s="0" t="n"/>
      <c r="BB17" s="0" t="n"/>
      <c r="BC17" s="0" t="n"/>
      <c r="BD17" s="0" t="n"/>
      <c r="BE17" s="0" t="n"/>
      <c r="BF17" s="0" t="n"/>
      <c r="BG17" s="0" t="n"/>
      <c r="BH17" s="0" t="n"/>
      <c r="BI17" s="0" t="n"/>
      <c r="BJ17" s="0" t="n"/>
      <c r="BK17" s="0" t="n"/>
      <c r="BL17" s="0" t="n"/>
      <c r="BM17" s="0" t="n"/>
      <c r="BN17" s="0" t="n"/>
      <c r="BO17" s="0" t="n"/>
      <c r="BP17" s="0" t="n"/>
      <c r="BQ17" s="0" t="n"/>
      <c r="BR17" s="0" t="n"/>
      <c r="BS17" s="0" t="n"/>
      <c r="BT17" s="0" t="n"/>
      <c r="BU17" s="0" t="n"/>
      <c r="BV17" s="0" t="n"/>
      <c r="BW17" s="0" t="n"/>
      <c r="BX17" s="0" t="n"/>
      <c r="BY17" s="0" t="n"/>
      <c r="BZ17" s="0" t="n"/>
      <c r="CA17" s="0" t="n"/>
      <c r="CB17" s="0" t="n"/>
      <c r="CC17" s="0" t="n"/>
      <c r="CD17" s="0" t="n"/>
      <c r="CE17" s="0" t="n"/>
      <c r="CF17" s="0" t="n"/>
      <c r="CG17" s="0" t="n"/>
      <c r="CH17" s="0" t="n"/>
      <c r="CI17" s="0" t="n"/>
      <c r="CJ17" s="0" t="n"/>
      <c r="CK17" s="0" t="n"/>
      <c r="CL17" s="0" t="n"/>
      <c r="CM17" s="0" t="n"/>
      <c r="CN17" s="0" t="n"/>
      <c r="CO17" s="0" t="n"/>
      <c r="CP17" s="0" t="n"/>
      <c r="CQ17" s="0" t="n"/>
      <c r="CR17" s="0" t="n"/>
      <c r="CS17" s="0" t="n"/>
      <c r="CT17" s="0" t="n"/>
      <c r="CU17" s="0" t="n"/>
      <c r="CV17" s="0" t="n"/>
      <c r="CW17" s="0" t="n"/>
      <c r="CX17" s="0" t="n"/>
      <c r="CY17" s="0" t="n"/>
      <c r="CZ17" s="0" t="n"/>
      <c r="DA17" s="0" t="n"/>
      <c r="DB17" s="0" t="n"/>
      <c r="DC17" s="0" t="n"/>
      <c r="DD17" s="0" t="n"/>
      <c r="DE17" s="0" t="n"/>
      <c r="DF17" s="0" t="n"/>
      <c r="DG17" s="0" t="n"/>
      <c r="DH17" s="0" t="n"/>
      <c r="DI17" s="0" t="n"/>
      <c r="DJ17" s="0" t="n"/>
      <c r="DK17" s="0" t="n"/>
      <c r="DL17" s="0" t="n"/>
      <c r="DM17" s="0" t="n"/>
      <c r="DN17" s="0" t="n"/>
      <c r="DO17" s="0" t="n"/>
      <c r="DP17" s="0" t="n"/>
      <c r="DQ17" s="0" t="n"/>
      <c r="DR17" s="0" t="n"/>
      <c r="DS17" s="0" t="n"/>
      <c r="DT17" s="0" t="n"/>
      <c r="DU17" s="0" t="n"/>
      <c r="DV17" s="0" t="n"/>
      <c r="DW17" s="0" t="n"/>
      <c r="DX17" s="0" t="n"/>
      <c r="DY17" s="0" t="n"/>
      <c r="DZ17" s="0" t="n"/>
      <c r="EA17" s="0" t="n"/>
      <c r="EB17" s="0" t="n"/>
      <c r="EC17" s="0" t="n"/>
      <c r="ED17" s="0" t="n"/>
      <c r="EE17" s="0" t="n"/>
      <c r="EF17" s="0" t="n"/>
      <c r="EG17" s="0" t="n"/>
      <c r="EH17" s="0" t="n"/>
      <c r="EI17" s="0" t="n"/>
      <c r="EJ17" s="0" t="n"/>
      <c r="EK17" s="0" t="n"/>
      <c r="EL17" s="0" t="n"/>
      <c r="EM17" s="0" t="n"/>
      <c r="EN17" s="0" t="n"/>
      <c r="EO17" s="0" t="n"/>
      <c r="EP17" s="0" t="n"/>
      <c r="EQ17" s="0" t="n"/>
      <c r="ER17" s="0" t="n"/>
      <c r="ES17" s="0" t="n"/>
      <c r="ET17" s="0" t="n"/>
      <c r="EU17" s="0" t="n"/>
      <c r="EV17" s="0" t="n"/>
      <c r="EW17" s="0" t="n"/>
      <c r="EX17" s="0" t="n"/>
      <c r="EY17" s="0" t="n"/>
      <c r="EZ17" s="0" t="n"/>
      <c r="FA17" s="0" t="n"/>
      <c r="FB17" s="0" t="n"/>
      <c r="FC17" s="0" t="n"/>
      <c r="FD17" s="0" t="n"/>
      <c r="FE17" s="0" t="n"/>
      <c r="FF17" s="0" t="n"/>
      <c r="FG17" s="0" t="n"/>
      <c r="FH17" s="0" t="n"/>
      <c r="FI17" s="0" t="n"/>
      <c r="FJ17" s="0" t="n"/>
      <c r="FK17" s="0" t="n"/>
      <c r="FL17" s="0" t="n"/>
      <c r="FM17" s="0" t="n"/>
      <c r="FN17" s="0" t="n"/>
      <c r="FO17" s="0" t="n"/>
      <c r="FP17" s="0" t="n"/>
      <c r="FQ17" s="0" t="n"/>
      <c r="FR17" s="0" t="n"/>
      <c r="FS17" s="0" t="n"/>
      <c r="FT17" s="0" t="n"/>
      <c r="FU17" s="0" t="n"/>
      <c r="FV17" s="0" t="n"/>
      <c r="FW17" s="0" t="n"/>
      <c r="FX17" s="0" t="n"/>
      <c r="FY17" s="0" t="n"/>
      <c r="FZ17" s="0" t="n"/>
      <c r="GA17" s="0" t="n"/>
      <c r="GB17" s="0" t="n"/>
      <c r="GC17" s="0" t="n"/>
      <c r="GD17" s="0" t="n"/>
      <c r="GE17" s="0" t="n"/>
      <c r="GF17" s="0" t="n"/>
      <c r="GG17" s="0" t="n"/>
      <c r="GH17" s="0" t="n"/>
      <c r="GI17" s="0" t="n"/>
      <c r="GJ17" s="0" t="n"/>
      <c r="GK17" s="0" t="n"/>
      <c r="GL17" s="0" t="n"/>
      <c r="GM17" s="0" t="n"/>
      <c r="GN17" s="0" t="n"/>
      <c r="GO17" s="0" t="n"/>
      <c r="GP17" s="0" t="n"/>
      <c r="GQ17" s="0" t="n"/>
      <c r="GR17" s="0" t="n"/>
      <c r="GS17" s="0" t="n"/>
      <c r="GT17" s="0" t="n"/>
      <c r="GU17" s="0" t="n"/>
      <c r="GV17" s="0" t="n"/>
      <c r="GW17" s="0" t="n"/>
      <c r="GX17" s="0" t="n"/>
      <c r="GY17" s="0" t="n"/>
      <c r="GZ17" s="0" t="n"/>
      <c r="HA17" s="0" t="n"/>
      <c r="HB17" s="0" t="n"/>
      <c r="HC17" s="0" t="n"/>
      <c r="HD17" s="0" t="n"/>
      <c r="HE17" s="0" t="n"/>
      <c r="HF17" s="0" t="n"/>
      <c r="HG17" s="0" t="n"/>
      <c r="HH17" s="0" t="n"/>
      <c r="HI17" s="0" t="n"/>
      <c r="HJ17" s="0" t="n"/>
      <c r="HK17" s="0" t="n"/>
      <c r="HL17" s="0" t="n"/>
      <c r="HM17" s="0" t="n"/>
      <c r="HN17" s="0" t="n"/>
      <c r="HO17" s="0" t="n"/>
      <c r="HP17" s="0" t="n"/>
      <c r="HQ17" s="0" t="n"/>
      <c r="HR17" s="0" t="n"/>
      <c r="HS17" s="0" t="n"/>
      <c r="HT17" s="0" t="n"/>
      <c r="HU17" s="0" t="n"/>
      <c r="HV17" s="0" t="n"/>
      <c r="HW17" s="0" t="n"/>
      <c r="HX17" s="0" t="n"/>
      <c r="HY17" s="0" t="n"/>
      <c r="HZ17" s="0" t="n"/>
      <c r="IA17" s="0" t="n"/>
      <c r="IB17" s="0" t="n"/>
      <c r="IC17" s="0" t="n"/>
      <c r="ID17" s="0" t="n"/>
      <c r="IE17" s="0" t="n"/>
      <c r="IF17" s="0" t="n"/>
      <c r="IG17" s="0" t="n"/>
      <c r="IH17" s="0" t="n"/>
      <c r="II17" s="0" t="n"/>
      <c r="IJ17" s="0" t="n"/>
      <c r="IK17" s="0" t="n"/>
      <c r="IL17" s="0" t="n"/>
      <c r="IM17" s="0" t="n"/>
      <c r="IN17" s="0" t="n"/>
      <c r="IO17" s="0" t="n"/>
      <c r="IP17" s="0" t="n"/>
      <c r="IQ17" s="0" t="n"/>
      <c r="IR17" s="0" t="n"/>
      <c r="IS17" s="0" t="n"/>
      <c r="IT17" s="0" t="n"/>
      <c r="IU17" s="0" t="n"/>
      <c r="IV17" s="0" t="n"/>
      <c r="IW17" s="0" t="n"/>
      <c r="IX17" s="0" t="n"/>
      <c r="IY17" s="0" t="n"/>
      <c r="IZ17" s="0" t="n"/>
      <c r="JA17" s="0" t="n"/>
      <c r="JB17" s="0" t="n"/>
      <c r="JC17" s="0" t="n"/>
      <c r="JD17" s="0" t="n"/>
      <c r="JE17" s="0" t="n"/>
      <c r="JF17" s="0" t="n"/>
      <c r="JG17" s="0" t="n"/>
      <c r="JH17" s="0" t="n"/>
      <c r="JI17" s="0" t="n"/>
      <c r="JJ17" s="0" t="n"/>
      <c r="JK17" s="0" t="n"/>
      <c r="JL17" s="0" t="n"/>
      <c r="JM17" s="0" t="n"/>
      <c r="JN17" s="0" t="n"/>
      <c r="JO17" s="0" t="n"/>
      <c r="JP17" s="0" t="n"/>
      <c r="JQ17" s="0" t="n"/>
      <c r="JR17" s="0" t="n"/>
      <c r="JS17" s="0" t="n"/>
      <c r="JT17" s="0" t="n"/>
      <c r="JU17" s="0" t="n"/>
      <c r="JV17" s="0" t="n"/>
      <c r="JW17" s="0" t="n"/>
      <c r="JX17" s="0" t="n"/>
      <c r="JY17" s="0" t="n"/>
      <c r="JZ17" s="0" t="n"/>
      <c r="KA17" s="0" t="n"/>
      <c r="KB17" s="0" t="n"/>
      <c r="KC17" s="0" t="n"/>
      <c r="KD17" s="0" t="n"/>
      <c r="KE17" s="0" t="n"/>
      <c r="KF17" s="0" t="n"/>
      <c r="KG17" s="0" t="n"/>
      <c r="KH17" s="0" t="n"/>
      <c r="KI17" s="0" t="n"/>
      <c r="KJ17" s="0" t="n"/>
      <c r="KK17" s="0" t="n"/>
      <c r="KL17" s="0" t="n"/>
      <c r="KM17" s="0" t="n"/>
      <c r="KN17" s="0" t="n"/>
      <c r="KO17" s="0" t="n"/>
      <c r="KP17" s="0" t="n"/>
      <c r="KQ17" s="0" t="n"/>
      <c r="KR17" s="0" t="n"/>
      <c r="KS17" s="0" t="n"/>
      <c r="KT17" s="0" t="n"/>
      <c r="KU17" s="0" t="n"/>
      <c r="KV17" s="0" t="n"/>
      <c r="KW17" s="0" t="n"/>
      <c r="KX17" s="0" t="n"/>
      <c r="KY17" s="0" t="n"/>
      <c r="KZ17" s="0" t="n"/>
      <c r="LA17" s="0" t="n"/>
      <c r="LB17" s="0" t="n"/>
      <c r="LC17" s="0" t="n"/>
      <c r="LD17" s="0" t="n"/>
      <c r="LE17" s="0" t="n"/>
      <c r="LF17" s="0" t="n"/>
      <c r="LG17" s="0" t="n"/>
      <c r="LH17" s="0" t="n"/>
      <c r="LI17" s="0" t="n"/>
      <c r="LJ17" s="0" t="n"/>
      <c r="LK17" s="0" t="n"/>
      <c r="LL17" s="0" t="n"/>
      <c r="LM17" s="0" t="n"/>
      <c r="LN17" s="0" t="n"/>
      <c r="LO17" s="0" t="n"/>
      <c r="LP17" s="0" t="n"/>
      <c r="LQ17" s="0" t="n"/>
      <c r="LR17" s="0" t="n"/>
      <c r="LS17" s="0" t="n"/>
      <c r="LT17" s="0" t="n"/>
      <c r="LU17" s="0" t="n"/>
      <c r="LV17" s="0" t="n"/>
      <c r="LW17" s="0" t="n"/>
      <c r="LX17" s="0" t="n"/>
      <c r="LY17" s="0" t="n"/>
      <c r="LZ17" s="0" t="n"/>
      <c r="MA17" s="0" t="n"/>
      <c r="MB17" s="0" t="n"/>
      <c r="MC17" s="0" t="n"/>
      <c r="MD17" s="0" t="n"/>
      <c r="ME17" s="0" t="n"/>
      <c r="MF17" s="0" t="n"/>
      <c r="MG17" s="0" t="n"/>
      <c r="MH17" s="0" t="n"/>
      <c r="MI17" s="0" t="n"/>
      <c r="MJ17" s="0" t="n"/>
      <c r="MK17" s="0" t="n"/>
      <c r="ML17" s="0" t="n"/>
      <c r="MM17" s="0" t="n"/>
      <c r="MN17" s="0" t="n"/>
      <c r="MO17" s="0" t="n"/>
      <c r="MP17" s="0" t="n"/>
      <c r="MQ17" s="0" t="n"/>
      <c r="MR17" s="0" t="n"/>
      <c r="MS17" s="0" t="n"/>
      <c r="MT17" s="0" t="n"/>
      <c r="MU17" s="0" t="n"/>
      <c r="MV17" s="0" t="n"/>
      <c r="MW17" s="0" t="n"/>
      <c r="MX17" s="0" t="n"/>
      <c r="MY17" s="0" t="n"/>
      <c r="MZ17" s="0" t="n"/>
      <c r="NA17" s="0" t="n"/>
      <c r="NB17" s="0" t="n"/>
      <c r="NC17" s="0" t="n"/>
      <c r="ND17" s="0" t="n"/>
      <c r="NE17" s="0" t="n"/>
      <c r="NF17" s="0" t="n"/>
      <c r="NG17" s="0" t="n"/>
      <c r="NH17" s="0" t="n"/>
      <c r="NI17" s="0" t="n"/>
      <c r="NJ17" s="0" t="n"/>
      <c r="NK17" s="0" t="n"/>
      <c r="NL17" s="0" t="n"/>
      <c r="NM17" s="0" t="n"/>
      <c r="NN17" s="0" t="n"/>
      <c r="NO17" s="0" t="n"/>
      <c r="NP17" s="0" t="n"/>
      <c r="NQ17" s="0" t="n"/>
      <c r="NR17" s="0" t="n"/>
      <c r="NS17" s="0" t="n"/>
      <c r="NT17" s="0" t="n"/>
      <c r="NU17" s="0" t="n"/>
      <c r="NV17" s="0" t="n"/>
      <c r="NW17" s="0" t="n"/>
      <c r="NX17" s="0" t="n"/>
      <c r="NY17" s="0" t="n"/>
      <c r="NZ17" s="0" t="n"/>
      <c r="OA17" s="0" t="n"/>
      <c r="OB17" s="0" t="n"/>
      <c r="OC17" s="0" t="n"/>
      <c r="OD17" s="0" t="n"/>
      <c r="OE17" s="0" t="n"/>
      <c r="OF17" s="0" t="n"/>
      <c r="OG17" s="0" t="n"/>
      <c r="OH17" s="0" t="n"/>
      <c r="OI17" s="0" t="n"/>
      <c r="OJ17" s="0" t="n"/>
      <c r="OK17" s="0" t="n"/>
      <c r="OL17" s="0" t="n"/>
      <c r="OM17" s="0" t="n"/>
      <c r="ON17" s="0" t="n"/>
      <c r="OO17" s="0" t="n"/>
      <c r="OP17" s="0" t="n"/>
      <c r="OQ17" s="0" t="n"/>
      <c r="OR17" s="0" t="n"/>
      <c r="OS17" s="0" t="n"/>
      <c r="OT17" s="0" t="n"/>
      <c r="OU17" s="0" t="n"/>
      <c r="OV17" s="0" t="n"/>
      <c r="OW17" s="0" t="n"/>
      <c r="OX17" s="0" t="n"/>
      <c r="OY17" s="0" t="n"/>
      <c r="OZ17" s="0" t="n"/>
      <c r="PA17" s="0" t="n"/>
      <c r="PB17" s="0" t="n"/>
      <c r="PC17" s="0" t="n"/>
      <c r="PD17" s="0" t="n"/>
      <c r="PE17" s="0" t="n"/>
      <c r="PF17" s="0" t="n"/>
      <c r="PG17" s="0" t="n"/>
      <c r="PH17" s="0" t="n"/>
      <c r="PI17" s="0" t="n"/>
      <c r="PJ17" s="0" t="n"/>
      <c r="PK17" s="0" t="n"/>
      <c r="PL17" s="0" t="n"/>
      <c r="PM17" s="0" t="n"/>
      <c r="PN17" s="0" t="n"/>
      <c r="PO17" s="0" t="n"/>
      <c r="PP17" s="0" t="n"/>
      <c r="PQ17" s="0" t="n"/>
      <c r="PR17" s="0" t="n"/>
      <c r="PS17" s="0" t="n"/>
      <c r="PT17" s="0" t="n"/>
      <c r="PU17" s="0" t="n"/>
      <c r="PV17" s="0" t="n"/>
      <c r="PW17" s="0" t="n"/>
      <c r="PX17" s="0" t="n"/>
      <c r="PY17" s="0" t="n"/>
      <c r="PZ17" s="0" t="n"/>
      <c r="QA17" s="0" t="n"/>
      <c r="QB17" s="0" t="n"/>
      <c r="QC17" s="0" t="n"/>
      <c r="QD17" s="0" t="n"/>
      <c r="QE17" s="0" t="n"/>
      <c r="QF17" s="0" t="n"/>
      <c r="QG17" s="0" t="n"/>
      <c r="QH17" s="0" t="n"/>
      <c r="QI17" s="0" t="n"/>
      <c r="QJ17" s="0" t="n"/>
      <c r="QK17" s="0" t="n"/>
      <c r="QL17" s="0" t="n"/>
      <c r="QM17" s="0" t="n"/>
      <c r="QN17" s="0" t="n"/>
      <c r="QO17" s="0" t="n"/>
      <c r="QP17" s="0" t="n"/>
      <c r="QQ17" s="0" t="n"/>
      <c r="QR17" s="0" t="n"/>
      <c r="QS17" s="0" t="n"/>
      <c r="QT17" s="0" t="n"/>
      <c r="QU17" s="0" t="n"/>
      <c r="QV17" s="0" t="n"/>
      <c r="QW17" s="0" t="n"/>
      <c r="QX17" s="0" t="n"/>
      <c r="QY17" s="0" t="n"/>
      <c r="QZ17" s="0" t="n"/>
      <c r="RA17" s="0" t="n"/>
      <c r="RB17" s="0" t="n"/>
      <c r="RC17" s="0" t="n"/>
      <c r="RD17" s="0" t="n"/>
      <c r="RE17" s="0" t="n"/>
      <c r="RF17" s="0" t="n"/>
      <c r="RG17" s="0" t="n"/>
      <c r="RH17" s="0" t="n"/>
      <c r="RI17" s="0" t="n"/>
      <c r="RJ17" s="0" t="n"/>
      <c r="RK17" s="0" t="n"/>
      <c r="RL17" s="0" t="n"/>
      <c r="RM17" s="0" t="n"/>
      <c r="RN17" s="0" t="n"/>
      <c r="RO17" s="0" t="n"/>
      <c r="RP17" s="0" t="n"/>
      <c r="RQ17" s="0" t="n"/>
      <c r="RR17" s="0" t="n"/>
      <c r="RS17" s="0" t="n"/>
      <c r="RT17" s="0" t="n"/>
      <c r="RU17" s="0" t="n"/>
      <c r="RV17" s="0" t="n"/>
      <c r="RW17" s="0" t="n"/>
      <c r="RX17" s="0" t="n"/>
      <c r="RY17" s="0" t="n"/>
      <c r="RZ17" s="0" t="n"/>
      <c r="SA17" s="0" t="n"/>
      <c r="SB17" s="0" t="n"/>
      <c r="SC17" s="0" t="n"/>
      <c r="SD17" s="0" t="n"/>
      <c r="SE17" s="0" t="n"/>
      <c r="SF17" s="0" t="n"/>
      <c r="SG17" s="0" t="n"/>
      <c r="SH17" s="0" t="n"/>
      <c r="SI17" s="0" t="n"/>
      <c r="SJ17" s="0" t="n"/>
      <c r="SK17" s="0" t="n"/>
      <c r="SL17" s="0" t="n"/>
      <c r="SM17" s="0" t="n"/>
      <c r="SN17" s="0" t="n"/>
      <c r="SO17" s="0" t="n"/>
      <c r="SP17" s="0" t="n"/>
      <c r="SQ17" s="0" t="n"/>
      <c r="SR17" s="0" t="n"/>
      <c r="SS17" s="0" t="n"/>
      <c r="ST17" s="0" t="n"/>
      <c r="SU17" s="0" t="n"/>
      <c r="SV17" s="0" t="n"/>
      <c r="SW17" s="0" t="n"/>
      <c r="SX17" s="0" t="n"/>
      <c r="SY17" s="0" t="n"/>
      <c r="SZ17" s="0" t="n"/>
      <c r="TA17" s="0" t="n"/>
      <c r="TB17" s="0" t="n"/>
      <c r="TC17" s="0" t="n"/>
      <c r="TD17" s="0" t="n"/>
      <c r="TE17" s="0" t="n"/>
      <c r="TF17" s="0" t="n"/>
      <c r="TG17" s="0" t="n"/>
      <c r="TH17" s="0" t="n"/>
      <c r="TI17" s="0" t="n"/>
      <c r="TJ17" s="0" t="n"/>
      <c r="TK17" s="0" t="n"/>
      <c r="TL17" s="0" t="n"/>
      <c r="TM17" s="0" t="n"/>
      <c r="TN17" s="0" t="n"/>
      <c r="TO17" s="0" t="n"/>
      <c r="TP17" s="0" t="n"/>
      <c r="TQ17" s="0" t="n"/>
      <c r="TR17" s="0" t="n"/>
      <c r="TS17" s="0" t="n"/>
      <c r="TT17" s="0" t="n"/>
      <c r="TU17" s="0" t="n"/>
      <c r="TV17" s="0" t="n"/>
      <c r="TW17" s="0" t="n"/>
      <c r="TX17" s="0" t="n"/>
      <c r="TY17" s="0" t="n"/>
      <c r="TZ17" s="0" t="n"/>
      <c r="UA17" s="0" t="n"/>
      <c r="UB17" s="0" t="n"/>
      <c r="UC17" s="0" t="n"/>
      <c r="UD17" s="0" t="n"/>
      <c r="UE17" s="0" t="n"/>
      <c r="UF17" s="0" t="n"/>
      <c r="UG17" s="0" t="n"/>
      <c r="UH17" s="0" t="n"/>
      <c r="UI17" s="0" t="n"/>
      <c r="UJ17" s="0" t="n"/>
      <c r="UK17" s="0" t="n"/>
      <c r="UL17" s="0" t="n"/>
      <c r="UM17" s="0" t="n"/>
      <c r="UN17" s="0" t="n"/>
      <c r="UO17" s="0" t="n"/>
      <c r="UP17" s="0" t="n"/>
      <c r="UQ17" s="0" t="n"/>
      <c r="UR17" s="0" t="n"/>
      <c r="US17" s="0" t="n"/>
      <c r="UT17" s="0" t="n"/>
      <c r="UU17" s="0" t="n"/>
      <c r="UV17" s="0" t="n"/>
      <c r="UW17" s="0" t="n"/>
      <c r="UX17" s="0" t="n"/>
      <c r="UY17" s="0" t="n"/>
      <c r="UZ17" s="0" t="n"/>
      <c r="VA17" s="0" t="n"/>
      <c r="VB17" s="0" t="n"/>
      <c r="VC17" s="0" t="n"/>
      <c r="VD17" s="0" t="n"/>
      <c r="VE17" s="0" t="n"/>
      <c r="VF17" s="0" t="n"/>
      <c r="VG17" s="0" t="n"/>
      <c r="VH17" s="0" t="n"/>
      <c r="VI17" s="0" t="n"/>
      <c r="VJ17" s="0" t="n"/>
      <c r="VK17" s="0" t="n"/>
      <c r="VL17" s="0" t="n"/>
      <c r="VM17" s="0" t="n"/>
      <c r="VN17" s="0" t="n"/>
      <c r="VO17" s="0" t="n"/>
      <c r="VP17" s="0" t="n"/>
      <c r="VQ17" s="0" t="n"/>
      <c r="VR17" s="0" t="n"/>
      <c r="VS17" s="0" t="n"/>
      <c r="VT17" s="0" t="n"/>
      <c r="VU17" s="0" t="n"/>
      <c r="VV17" s="0" t="n"/>
      <c r="VW17" s="0" t="n"/>
      <c r="VX17" s="0" t="n"/>
      <c r="VY17" s="0" t="n"/>
      <c r="VZ17" s="0" t="n"/>
      <c r="WA17" s="0" t="n"/>
      <c r="WB17" s="0" t="n"/>
      <c r="WC17" s="0" t="n"/>
      <c r="WD17" s="0" t="n"/>
      <c r="WE17" s="0" t="n"/>
      <c r="WF17" s="0" t="n"/>
      <c r="WG17" s="0" t="n"/>
      <c r="WH17" s="0" t="n"/>
      <c r="WI17" s="0" t="n"/>
      <c r="WJ17" s="0" t="n"/>
      <c r="WK17" s="0" t="n"/>
      <c r="WL17" s="0" t="n"/>
      <c r="WM17" s="0" t="n"/>
      <c r="WN17" s="0" t="n"/>
      <c r="WO17" s="0" t="n"/>
      <c r="WP17" s="0" t="n"/>
      <c r="WQ17" s="0" t="n"/>
      <c r="WR17" s="0" t="n"/>
      <c r="WS17" s="0" t="n"/>
      <c r="WT17" s="0" t="n"/>
      <c r="WU17" s="0" t="n"/>
      <c r="WV17" s="0" t="n"/>
      <c r="WW17" s="0" t="n"/>
      <c r="WX17" s="0" t="n"/>
      <c r="WY17" s="0" t="n"/>
      <c r="WZ17" s="0" t="n"/>
      <c r="XA17" s="0" t="n"/>
      <c r="XB17" s="0" t="n"/>
      <c r="XC17" s="0" t="n"/>
      <c r="XD17" s="0" t="n"/>
      <c r="XE17" s="0" t="n"/>
      <c r="XF17" s="0" t="n"/>
      <c r="XG17" s="0" t="n"/>
      <c r="XH17" s="0" t="n"/>
      <c r="XI17" s="0" t="n"/>
      <c r="XJ17" s="0" t="n"/>
      <c r="XK17" s="0" t="n"/>
      <c r="XL17" s="0" t="n"/>
      <c r="XM17" s="0" t="n"/>
      <c r="XN17" s="0" t="n"/>
      <c r="XO17" s="0" t="n"/>
      <c r="XP17" s="0" t="n"/>
      <c r="XQ17" s="0" t="n"/>
      <c r="XR17" s="0" t="n"/>
      <c r="XS17" s="0" t="n"/>
      <c r="XT17" s="0" t="n"/>
      <c r="XU17" s="0" t="n"/>
      <c r="XV17" s="0" t="n"/>
      <c r="XW17" s="0" t="n"/>
      <c r="XX17" s="0" t="n"/>
      <c r="XY17" s="0" t="n"/>
      <c r="XZ17" s="0" t="n"/>
      <c r="YA17" s="0" t="n"/>
      <c r="YB17" s="0" t="n"/>
      <c r="YC17" s="0" t="n"/>
      <c r="YD17" s="0" t="n"/>
      <c r="YE17" s="0" t="n"/>
      <c r="YF17" s="0" t="n"/>
      <c r="YG17" s="0" t="n"/>
      <c r="YH17" s="0" t="n"/>
      <c r="YI17" s="0" t="n"/>
      <c r="YJ17" s="0" t="n"/>
      <c r="YK17" s="0" t="n"/>
      <c r="YL17" s="0" t="n"/>
      <c r="YM17" s="0" t="n"/>
      <c r="YN17" s="0" t="n"/>
      <c r="YO17" s="0" t="n"/>
      <c r="YP17" s="0" t="n"/>
      <c r="YQ17" s="0" t="n"/>
      <c r="YR17" s="0" t="n"/>
      <c r="YS17" s="0" t="n"/>
      <c r="YT17" s="0" t="n"/>
      <c r="YU17" s="0" t="n"/>
      <c r="YV17" s="0" t="n"/>
      <c r="YW17" s="0" t="n"/>
      <c r="YX17" s="0" t="n"/>
      <c r="YY17" s="0" t="n"/>
      <c r="YZ17" s="0" t="n"/>
      <c r="ZA17" s="0" t="n"/>
      <c r="ZB17" s="0" t="n"/>
      <c r="ZC17" s="0" t="n"/>
      <c r="ZD17" s="0" t="n"/>
      <c r="ZE17" s="0" t="n"/>
      <c r="ZF17" s="0" t="n"/>
      <c r="ZG17" s="0" t="n"/>
      <c r="ZH17" s="0" t="n"/>
      <c r="ZI17" s="0" t="n"/>
      <c r="ZJ17" s="0" t="n"/>
      <c r="ZK17" s="0" t="n"/>
      <c r="ZL17" s="0" t="n"/>
      <c r="ZM17" s="0" t="n"/>
      <c r="ZN17" s="0" t="n"/>
      <c r="ZO17" s="0" t="n"/>
      <c r="ZP17" s="0" t="n"/>
      <c r="ZQ17" s="0" t="n"/>
      <c r="ZR17" s="0" t="n"/>
      <c r="ZS17" s="0" t="n"/>
      <c r="ZT17" s="0" t="n"/>
      <c r="ZU17" s="0" t="n"/>
      <c r="ZV17" s="0" t="n"/>
      <c r="ZW17" s="0" t="n"/>
      <c r="ZX17" s="0" t="n"/>
      <c r="ZY17" s="0" t="n"/>
      <c r="ZZ17" s="0" t="n"/>
      <c r="AAA17" s="0" t="n"/>
      <c r="AAB17" s="0" t="n"/>
      <c r="AAC17" s="0" t="n"/>
      <c r="AAD17" s="0" t="n"/>
      <c r="AAE17" s="0" t="n"/>
      <c r="AAF17" s="0" t="n"/>
      <c r="AAG17" s="0" t="n"/>
      <c r="AAH17" s="0" t="n"/>
      <c r="AAI17" s="0" t="n"/>
      <c r="AAJ17" s="0" t="n"/>
      <c r="AAK17" s="0" t="n"/>
      <c r="AAL17" s="0" t="n"/>
      <c r="AAM17" s="0" t="n"/>
      <c r="AAN17" s="0" t="n"/>
      <c r="AAO17" s="0" t="n"/>
      <c r="AAP17" s="0" t="n"/>
      <c r="AAQ17" s="0" t="n"/>
      <c r="AAR17" s="0" t="n"/>
      <c r="AAS17" s="0" t="n"/>
      <c r="AAT17" s="0" t="n"/>
      <c r="AAU17" s="0" t="n"/>
      <c r="AAV17" s="0" t="n"/>
      <c r="AAW17" s="0" t="n"/>
      <c r="AAX17" s="0" t="n"/>
      <c r="AAY17" s="0" t="n"/>
      <c r="AAZ17" s="0" t="n"/>
      <c r="ABA17" s="0" t="n"/>
      <c r="ABB17" s="0" t="n"/>
      <c r="ABC17" s="0" t="n"/>
      <c r="ABD17" s="0" t="n"/>
      <c r="ABE17" s="0" t="n"/>
      <c r="ABF17" s="0" t="n"/>
      <c r="ABG17" s="0" t="n"/>
      <c r="ABH17" s="0" t="n"/>
      <c r="ABI17" s="0" t="n"/>
      <c r="ABJ17" s="0" t="n"/>
      <c r="ABK17" s="0" t="n"/>
      <c r="ABL17" s="0" t="n"/>
      <c r="ABM17" s="0" t="n"/>
      <c r="ABN17" s="0" t="n"/>
      <c r="ABO17" s="0" t="n"/>
      <c r="ABP17" s="0" t="n"/>
      <c r="ABQ17" s="0" t="n"/>
      <c r="ABR17" s="0" t="n"/>
      <c r="ABS17" s="0" t="n"/>
      <c r="ABT17" s="0" t="n"/>
      <c r="ABU17" s="0" t="n"/>
      <c r="ABV17" s="0" t="n"/>
      <c r="ABW17" s="0" t="n"/>
      <c r="ABX17" s="0" t="n"/>
      <c r="ABY17" s="0" t="n"/>
      <c r="ABZ17" s="0" t="n"/>
      <c r="ACA17" s="0" t="n"/>
      <c r="ACB17" s="0" t="n"/>
      <c r="ACC17" s="0" t="n"/>
      <c r="ACD17" s="0" t="n"/>
      <c r="ACE17" s="0" t="n"/>
      <c r="ACF17" s="0" t="n"/>
      <c r="ACG17" s="0" t="n"/>
      <c r="ACH17" s="0" t="n"/>
      <c r="ACI17" s="0" t="n"/>
      <c r="ACJ17" s="0" t="n"/>
      <c r="ACK17" s="0" t="n"/>
      <c r="ACL17" s="0" t="n"/>
      <c r="ACM17" s="0" t="n"/>
      <c r="ACN17" s="0" t="n"/>
      <c r="ACO17" s="0" t="n"/>
      <c r="ACP17" s="0" t="n"/>
      <c r="ACQ17" s="0" t="n"/>
      <c r="ACR17" s="0" t="n"/>
      <c r="ACS17" s="0" t="n"/>
      <c r="ACT17" s="0" t="n"/>
      <c r="ACU17" s="0" t="n"/>
      <c r="ACV17" s="0" t="n"/>
      <c r="ACW17" s="0" t="n"/>
      <c r="ACX17" s="0" t="n"/>
      <c r="ACY17" s="0" t="n"/>
      <c r="ACZ17" s="0" t="n"/>
      <c r="ADA17" s="0" t="n"/>
      <c r="ADB17" s="0" t="n"/>
      <c r="ADC17" s="0" t="n"/>
      <c r="ADD17" s="0" t="n"/>
      <c r="ADE17" s="0" t="n"/>
      <c r="ADF17" s="0" t="n"/>
      <c r="ADG17" s="0" t="n"/>
      <c r="ADH17" s="0" t="n"/>
      <c r="ADI17" s="0" t="n"/>
      <c r="ADJ17" s="0" t="n"/>
      <c r="ADK17" s="0" t="n"/>
      <c r="ADL17" s="0" t="n"/>
      <c r="ADM17" s="0" t="n"/>
      <c r="ADN17" s="0" t="n"/>
      <c r="ADO17" s="0" t="n"/>
      <c r="ADP17" s="0" t="n"/>
      <c r="ADQ17" s="0" t="n"/>
      <c r="ADR17" s="0" t="n"/>
      <c r="ADS17" s="0" t="n"/>
      <c r="ADT17" s="0" t="n"/>
      <c r="ADU17" s="0" t="n"/>
      <c r="ADV17" s="0" t="n"/>
      <c r="ADW17" s="0" t="n"/>
      <c r="ADX17" s="0" t="n"/>
      <c r="ADY17" s="0" t="n"/>
      <c r="ADZ17" s="0" t="n"/>
      <c r="AEA17" s="0" t="n"/>
      <c r="AEB17" s="0" t="n"/>
      <c r="AEC17" s="0" t="n"/>
      <c r="AED17" s="0" t="n"/>
      <c r="AEE17" s="0" t="n"/>
      <c r="AEF17" s="0" t="n"/>
      <c r="AEG17" s="0" t="n"/>
      <c r="AEH17" s="0" t="n"/>
      <c r="AEI17" s="0" t="n"/>
      <c r="AEJ17" s="0" t="n"/>
      <c r="AEK17" s="0" t="n"/>
      <c r="AEL17" s="0" t="n"/>
      <c r="AEM17" s="0" t="n"/>
      <c r="AEN17" s="0" t="n"/>
      <c r="AEO17" s="0" t="n"/>
      <c r="AEP17" s="0" t="n"/>
      <c r="AEQ17" s="0" t="n"/>
      <c r="AER17" s="0" t="n"/>
      <c r="AES17" s="0" t="n"/>
      <c r="AET17" s="0" t="n"/>
      <c r="AEU17" s="0" t="n"/>
      <c r="AEV17" s="0" t="n"/>
      <c r="AEW17" s="0" t="n"/>
      <c r="AEX17" s="0" t="n"/>
      <c r="AEY17" s="0" t="n"/>
      <c r="AEZ17" s="0" t="n"/>
      <c r="AFA17" s="0" t="n"/>
      <c r="AFB17" s="0" t="n"/>
      <c r="AFC17" s="0" t="n"/>
      <c r="AFD17" s="0" t="n"/>
      <c r="AFE17" s="0" t="n"/>
      <c r="AFF17" s="0" t="n"/>
      <c r="AFG17" s="0" t="n"/>
      <c r="AFH17" s="0" t="n"/>
      <c r="AFI17" s="0" t="n"/>
      <c r="AFJ17" s="0" t="n"/>
      <c r="AFK17" s="0" t="n"/>
      <c r="AFL17" s="0" t="n"/>
      <c r="AFM17" s="0" t="n"/>
      <c r="AFN17" s="0" t="n"/>
      <c r="AFO17" s="0" t="n"/>
      <c r="AFP17" s="0" t="n"/>
      <c r="AFQ17" s="0" t="n"/>
      <c r="AFR17" s="0" t="n"/>
      <c r="AFS17" s="0" t="n"/>
      <c r="AFT17" s="0" t="n"/>
      <c r="AFU17" s="0" t="n"/>
      <c r="AFV17" s="0" t="n"/>
      <c r="AFW17" s="0" t="n"/>
      <c r="AFX17" s="0" t="n"/>
      <c r="AFY17" s="0" t="n"/>
      <c r="AFZ17" s="0" t="n"/>
      <c r="AGA17" s="0" t="n"/>
      <c r="AGB17" s="0" t="n"/>
      <c r="AGC17" s="0" t="n"/>
      <c r="AGD17" s="0" t="n"/>
      <c r="AGE17" s="0" t="n"/>
      <c r="AGF17" s="0" t="n"/>
      <c r="AGG17" s="0" t="n"/>
      <c r="AGH17" s="0" t="n"/>
      <c r="AGI17" s="0" t="n"/>
      <c r="AGJ17" s="0" t="n"/>
      <c r="AGK17" s="0" t="n"/>
      <c r="AGL17" s="0" t="n"/>
      <c r="AGM17" s="0" t="n"/>
      <c r="AGN17" s="0" t="n"/>
      <c r="AGO17" s="0" t="n"/>
      <c r="AGP17" s="0" t="n"/>
      <c r="AGQ17" s="0" t="n"/>
      <c r="AGR17" s="0" t="n"/>
      <c r="AGS17" s="0" t="n"/>
      <c r="AGT17" s="0" t="n"/>
      <c r="AGU17" s="0" t="n"/>
      <c r="AGV17" s="0" t="n"/>
      <c r="AGW17" s="0" t="n"/>
      <c r="AGX17" s="0" t="n"/>
      <c r="AGY17" s="0" t="n"/>
      <c r="AGZ17" s="0" t="n"/>
      <c r="AHA17" s="0" t="n"/>
      <c r="AHB17" s="0" t="n"/>
      <c r="AHC17" s="0" t="n"/>
      <c r="AHD17" s="0" t="n"/>
      <c r="AHE17" s="0" t="n"/>
      <c r="AHF17" s="0" t="n"/>
      <c r="AHG17" s="0" t="n"/>
      <c r="AHH17" s="0" t="n"/>
      <c r="AHI17" s="0" t="n"/>
      <c r="AHJ17" s="0" t="n"/>
      <c r="AHK17" s="0" t="n"/>
      <c r="AHL17" s="0" t="n"/>
      <c r="AHM17" s="0" t="n"/>
      <c r="AHN17" s="0" t="n"/>
      <c r="AHO17" s="0" t="n"/>
      <c r="AHP17" s="0" t="n"/>
      <c r="AHQ17" s="0" t="n"/>
      <c r="AHR17" s="0" t="n"/>
      <c r="AHS17" s="0" t="n"/>
      <c r="AHT17" s="0" t="n"/>
      <c r="AHU17" s="0" t="n"/>
      <c r="AHV17" s="0" t="n"/>
      <c r="AHW17" s="0" t="n"/>
      <c r="AHX17" s="0" t="n"/>
      <c r="AHY17" s="0" t="n"/>
      <c r="AHZ17" s="0" t="n"/>
      <c r="AIA17" s="0" t="n"/>
      <c r="AIB17" s="0" t="n"/>
      <c r="AIC17" s="0" t="n"/>
      <c r="AID17" s="0" t="n"/>
      <c r="AIE17" s="0" t="n"/>
      <c r="AIF17" s="0" t="n"/>
      <c r="AIG17" s="0" t="n"/>
      <c r="AIH17" s="0" t="n"/>
      <c r="AII17" s="0" t="n"/>
      <c r="AIJ17" s="0" t="n"/>
      <c r="AIK17" s="0" t="n"/>
      <c r="AIL17" s="0" t="n"/>
      <c r="AIM17" s="0" t="n"/>
      <c r="AIN17" s="0" t="n"/>
      <c r="AIO17" s="0" t="n"/>
      <c r="AIP17" s="0" t="n"/>
      <c r="AIQ17" s="0" t="n"/>
      <c r="AIR17" s="0" t="n"/>
      <c r="AIS17" s="0" t="n"/>
      <c r="AIT17" s="0" t="n"/>
      <c r="AIU17" s="0" t="n"/>
      <c r="AIV17" s="0" t="n"/>
      <c r="AIW17" s="0" t="n"/>
      <c r="AIX17" s="0" t="n"/>
      <c r="AIY17" s="0" t="n"/>
      <c r="AIZ17" s="0" t="n"/>
      <c r="AJA17" s="0" t="n"/>
      <c r="AJB17" s="0" t="n"/>
      <c r="AJC17" s="0" t="n"/>
      <c r="AJD17" s="0" t="n"/>
      <c r="AJE17" s="0" t="n"/>
      <c r="AJF17" s="0" t="n"/>
      <c r="AJG17" s="0" t="n"/>
      <c r="AJH17" s="0" t="n"/>
      <c r="AJI17" s="0" t="n"/>
      <c r="AJJ17" s="0" t="n"/>
      <c r="AJK17" s="0" t="n"/>
      <c r="AJL17" s="0" t="n"/>
      <c r="AJM17" s="0" t="n"/>
      <c r="AJN17" s="0" t="n"/>
      <c r="AJO17" s="0" t="n"/>
      <c r="AJP17" s="0" t="n"/>
      <c r="AJQ17" s="0" t="n"/>
      <c r="AJR17" s="0" t="n"/>
      <c r="AJS17" s="0" t="n"/>
      <c r="AJT17" s="0" t="n"/>
      <c r="AJU17" s="0" t="n"/>
      <c r="AJV17" s="0" t="n"/>
      <c r="AJW17" s="0" t="n"/>
      <c r="AJX17" s="0" t="n"/>
      <c r="AJY17" s="0" t="n"/>
      <c r="AJZ17" s="0" t="n"/>
      <c r="AKA17" s="0" t="n"/>
      <c r="AKB17" s="0" t="n"/>
      <c r="AKC17" s="0" t="n"/>
      <c r="AKD17" s="0" t="n"/>
      <c r="AKE17" s="0" t="n"/>
      <c r="AKF17" s="0" t="n"/>
      <c r="AKG17" s="0" t="n"/>
      <c r="AKH17" s="0" t="n"/>
      <c r="AKI17" s="0" t="n"/>
      <c r="AKJ17" s="0" t="n"/>
      <c r="AKK17" s="0" t="n"/>
      <c r="AKL17" s="0" t="n"/>
      <c r="AKM17" s="0" t="n"/>
      <c r="AKN17" s="0" t="n"/>
      <c r="AKO17" s="0" t="n"/>
      <c r="AKP17" s="0" t="n"/>
      <c r="AKQ17" s="0" t="n"/>
      <c r="AKR17" s="0" t="n"/>
      <c r="AKS17" s="0" t="n"/>
      <c r="AKT17" s="0" t="n"/>
      <c r="AKU17" s="0" t="n"/>
      <c r="AKV17" s="0" t="n"/>
      <c r="AKW17" s="0" t="n"/>
      <c r="AKX17" s="0" t="n"/>
      <c r="AKY17" s="0" t="n"/>
      <c r="AKZ17" s="0" t="n"/>
      <c r="ALA17" s="0" t="n"/>
      <c r="ALB17" s="0" t="n"/>
      <c r="ALC17" s="0" t="n"/>
      <c r="ALD17" s="0" t="n"/>
      <c r="ALE17" s="0" t="n"/>
      <c r="ALF17" s="0" t="n"/>
      <c r="ALG17" s="0" t="n"/>
      <c r="ALH17" s="0" t="n"/>
      <c r="ALI17" s="0" t="n"/>
      <c r="ALJ17" s="0" t="n"/>
      <c r="ALK17" s="0" t="n"/>
      <c r="ALL17" s="0" t="n"/>
      <c r="ALM17" s="0" t="n"/>
      <c r="ALN17" s="0" t="n"/>
      <c r="ALO17" s="0" t="n"/>
      <c r="ALP17" s="0" t="n"/>
      <c r="ALQ17" s="0" t="n"/>
      <c r="ALR17" s="0" t="n"/>
      <c r="ALS17" s="0" t="n"/>
      <c r="ALT17" s="0" t="n"/>
      <c r="ALU17" s="0" t="n"/>
      <c r="ALV17" s="0" t="n"/>
      <c r="ALW17" s="0" t="n"/>
      <c r="ALX17" s="0" t="n"/>
      <c r="ALY17" s="0" t="n"/>
      <c r="ALZ17" s="0" t="n"/>
      <c r="AMA17" s="0" t="n"/>
      <c r="AMB17" s="0" t="n"/>
      <c r="AMC17" s="0" t="n"/>
      <c r="AMD17" s="0" t="n"/>
      <c r="AME17" s="0" t="n"/>
      <c r="AMF17" s="0" t="n"/>
      <c r="AMG17" s="0" t="n"/>
      <c r="AMH17" s="0" t="n"/>
      <c r="AMI17" s="0" t="n"/>
      <c r="AMJ17" s="0" t="n"/>
      <c r="AMK17" s="0" t="n"/>
    </row>
    <row outlineLevel="0" r="18">
      <c r="A18" s="81" t="s">
        <v>474</v>
      </c>
      <c r="B18" s="165" t="n">
        <v>176.44</v>
      </c>
      <c r="C18" s="165" t="n">
        <v>161.21</v>
      </c>
      <c r="D18" s="165" t="n">
        <v>92.37</v>
      </c>
      <c r="E18" s="165" t="n">
        <v>430.02</v>
      </c>
      <c r="K18" s="0" t="n"/>
      <c r="L18" s="0" t="n"/>
      <c r="M18" s="0" t="n"/>
      <c r="N18" s="0" t="n"/>
      <c r="O18" s="0" t="n"/>
      <c r="P18" s="0" t="n"/>
      <c r="Q18" s="0" t="n"/>
      <c r="R18" s="0" t="n"/>
      <c r="S18" s="0" t="n"/>
      <c r="T18" s="0" t="n"/>
      <c r="U18" s="0" t="n"/>
      <c r="V18" s="0" t="n"/>
      <c r="W18" s="0" t="n"/>
      <c r="X18" s="0" t="n"/>
      <c r="Y18" s="0" t="n"/>
      <c r="Z18" s="0" t="n"/>
      <c r="AA18" s="0" t="n"/>
      <c r="AB18" s="0" t="n"/>
      <c r="AC18" s="0" t="n"/>
      <c r="AD18" s="0" t="n"/>
      <c r="AE18" s="0" t="n"/>
      <c r="AF18" s="0" t="n"/>
      <c r="AG18" s="0" t="n"/>
      <c r="AH18" s="0" t="n"/>
      <c r="AI18" s="0" t="n"/>
      <c r="AJ18" s="0" t="n"/>
      <c r="AK18" s="0" t="n"/>
      <c r="AL18" s="0" t="n"/>
      <c r="AM18" s="0" t="n"/>
      <c r="AN18" s="0" t="n"/>
      <c r="AO18" s="0" t="n"/>
      <c r="AP18" s="0" t="n"/>
      <c r="AQ18" s="0" t="n"/>
      <c r="AR18" s="0" t="n"/>
      <c r="AS18" s="0" t="n"/>
      <c r="AT18" s="0" t="n"/>
      <c r="AU18" s="0" t="n"/>
      <c r="AV18" s="0" t="n"/>
      <c r="AW18" s="0" t="n"/>
      <c r="AX18" s="0" t="n"/>
      <c r="AY18" s="0" t="n"/>
      <c r="AZ18" s="0" t="n"/>
      <c r="BA18" s="0" t="n"/>
      <c r="BB18" s="0" t="n"/>
      <c r="BC18" s="0" t="n"/>
      <c r="BD18" s="0" t="n"/>
      <c r="BE18" s="0" t="n"/>
      <c r="BF18" s="0" t="n"/>
      <c r="BG18" s="0" t="n"/>
      <c r="BH18" s="0" t="n"/>
      <c r="BI18" s="0" t="n"/>
      <c r="BJ18" s="0" t="n"/>
      <c r="BK18" s="0" t="n"/>
      <c r="BL18" s="0" t="n"/>
      <c r="BM18" s="0" t="n"/>
      <c r="BN18" s="0" t="n"/>
      <c r="BO18" s="0" t="n"/>
      <c r="BP18" s="0" t="n"/>
      <c r="BQ18" s="0" t="n"/>
      <c r="BR18" s="0" t="n"/>
      <c r="BS18" s="0" t="n"/>
      <c r="BT18" s="0" t="n"/>
      <c r="BU18" s="0" t="n"/>
      <c r="BV18" s="0" t="n"/>
      <c r="BW18" s="0" t="n"/>
      <c r="BX18" s="0" t="n"/>
      <c r="BY18" s="0" t="n"/>
      <c r="BZ18" s="0" t="n"/>
      <c r="CA18" s="0" t="n"/>
      <c r="CB18" s="0" t="n"/>
      <c r="CC18" s="0" t="n"/>
      <c r="CD18" s="0" t="n"/>
      <c r="CE18" s="0" t="n"/>
      <c r="CF18" s="0" t="n"/>
      <c r="CG18" s="0" t="n"/>
      <c r="CH18" s="0" t="n"/>
      <c r="CI18" s="0" t="n"/>
      <c r="CJ18" s="0" t="n"/>
      <c r="CK18" s="0" t="n"/>
      <c r="CL18" s="0" t="n"/>
      <c r="CM18" s="0" t="n"/>
      <c r="CN18" s="0" t="n"/>
      <c r="CO18" s="0" t="n"/>
      <c r="CP18" s="0" t="n"/>
      <c r="CQ18" s="0" t="n"/>
      <c r="CR18" s="0" t="n"/>
      <c r="CS18" s="0" t="n"/>
      <c r="CT18" s="0" t="n"/>
      <c r="CU18" s="0" t="n"/>
      <c r="CV18" s="0" t="n"/>
      <c r="CW18" s="0" t="n"/>
      <c r="CX18" s="0" t="n"/>
      <c r="CY18" s="0" t="n"/>
      <c r="CZ18" s="0" t="n"/>
      <c r="DA18" s="0" t="n"/>
      <c r="DB18" s="0" t="n"/>
      <c r="DC18" s="0" t="n"/>
      <c r="DD18" s="0" t="n"/>
      <c r="DE18" s="0" t="n"/>
      <c r="DF18" s="0" t="n"/>
      <c r="DG18" s="0" t="n"/>
      <c r="DH18" s="0" t="n"/>
      <c r="DI18" s="0" t="n"/>
      <c r="DJ18" s="0" t="n"/>
      <c r="DK18" s="0" t="n"/>
      <c r="DL18" s="0" t="n"/>
      <c r="DM18" s="0" t="n"/>
      <c r="DN18" s="0" t="n"/>
      <c r="DO18" s="0" t="n"/>
      <c r="DP18" s="0" t="n"/>
      <c r="DQ18" s="0" t="n"/>
      <c r="DR18" s="0" t="n"/>
      <c r="DS18" s="0" t="n"/>
      <c r="DT18" s="0" t="n"/>
      <c r="DU18" s="0" t="n"/>
      <c r="DV18" s="0" t="n"/>
      <c r="DW18" s="0" t="n"/>
      <c r="DX18" s="0" t="n"/>
      <c r="DY18" s="0" t="n"/>
      <c r="DZ18" s="0" t="n"/>
      <c r="EA18" s="0" t="n"/>
      <c r="EB18" s="0" t="n"/>
      <c r="EC18" s="0" t="n"/>
      <c r="ED18" s="0" t="n"/>
      <c r="EE18" s="0" t="n"/>
      <c r="EF18" s="0" t="n"/>
      <c r="EG18" s="0" t="n"/>
      <c r="EH18" s="0" t="n"/>
      <c r="EI18" s="0" t="n"/>
      <c r="EJ18" s="0" t="n"/>
      <c r="EK18" s="0" t="n"/>
      <c r="EL18" s="0" t="n"/>
      <c r="EM18" s="0" t="n"/>
      <c r="EN18" s="0" t="n"/>
      <c r="EO18" s="0" t="n"/>
      <c r="EP18" s="0" t="n"/>
      <c r="EQ18" s="0" t="n"/>
      <c r="ER18" s="0" t="n"/>
      <c r="ES18" s="0" t="n"/>
      <c r="ET18" s="0" t="n"/>
      <c r="EU18" s="0" t="n"/>
      <c r="EV18" s="0" t="n"/>
      <c r="EW18" s="0" t="n"/>
      <c r="EX18" s="0" t="n"/>
      <c r="EY18" s="0" t="n"/>
      <c r="EZ18" s="0" t="n"/>
      <c r="FA18" s="0" t="n"/>
      <c r="FB18" s="0" t="n"/>
      <c r="FC18" s="0" t="n"/>
      <c r="FD18" s="0" t="n"/>
      <c r="FE18" s="0" t="n"/>
      <c r="FF18" s="0" t="n"/>
      <c r="FG18" s="0" t="n"/>
      <c r="FH18" s="0" t="n"/>
      <c r="FI18" s="0" t="n"/>
      <c r="FJ18" s="0" t="n"/>
      <c r="FK18" s="0" t="n"/>
      <c r="FL18" s="0" t="n"/>
      <c r="FM18" s="0" t="n"/>
      <c r="FN18" s="0" t="n"/>
      <c r="FO18" s="0" t="n"/>
      <c r="FP18" s="0" t="n"/>
      <c r="FQ18" s="0" t="n"/>
      <c r="FR18" s="0" t="n"/>
      <c r="FS18" s="0" t="n"/>
      <c r="FT18" s="0" t="n"/>
      <c r="FU18" s="0" t="n"/>
      <c r="FV18" s="0" t="n"/>
      <c r="FW18" s="0" t="n"/>
      <c r="FX18" s="0" t="n"/>
      <c r="FY18" s="0" t="n"/>
      <c r="FZ18" s="0" t="n"/>
      <c r="GA18" s="0" t="n"/>
      <c r="GB18" s="0" t="n"/>
      <c r="GC18" s="0" t="n"/>
      <c r="GD18" s="0" t="n"/>
      <c r="GE18" s="0" t="n"/>
      <c r="GF18" s="0" t="n"/>
      <c r="GG18" s="0" t="n"/>
      <c r="GH18" s="0" t="n"/>
      <c r="GI18" s="0" t="n"/>
      <c r="GJ18" s="0" t="n"/>
      <c r="GK18" s="0" t="n"/>
      <c r="GL18" s="0" t="n"/>
      <c r="GM18" s="0" t="n"/>
      <c r="GN18" s="0" t="n"/>
      <c r="GO18" s="0" t="n"/>
      <c r="GP18" s="0" t="n"/>
      <c r="GQ18" s="0" t="n"/>
      <c r="GR18" s="0" t="n"/>
      <c r="GS18" s="0" t="n"/>
      <c r="GT18" s="0" t="n"/>
      <c r="GU18" s="0" t="n"/>
      <c r="GV18" s="0" t="n"/>
      <c r="GW18" s="0" t="n"/>
      <c r="GX18" s="0" t="n"/>
      <c r="GY18" s="0" t="n"/>
      <c r="GZ18" s="0" t="n"/>
      <c r="HA18" s="0" t="n"/>
      <c r="HB18" s="0" t="n"/>
      <c r="HC18" s="0" t="n"/>
      <c r="HD18" s="0" t="n"/>
      <c r="HE18" s="0" t="n"/>
      <c r="HF18" s="0" t="n"/>
      <c r="HG18" s="0" t="n"/>
      <c r="HH18" s="0" t="n"/>
      <c r="HI18" s="0" t="n"/>
      <c r="HJ18" s="0" t="n"/>
      <c r="HK18" s="0" t="n"/>
      <c r="HL18" s="0" t="n"/>
      <c r="HM18" s="0" t="n"/>
      <c r="HN18" s="0" t="n"/>
      <c r="HO18" s="0" t="n"/>
      <c r="HP18" s="0" t="n"/>
      <c r="HQ18" s="0" t="n"/>
      <c r="HR18" s="0" t="n"/>
      <c r="HS18" s="0" t="n"/>
      <c r="HT18" s="0" t="n"/>
      <c r="HU18" s="0" t="n"/>
      <c r="HV18" s="0" t="n"/>
      <c r="HW18" s="0" t="n"/>
      <c r="HX18" s="0" t="n"/>
      <c r="HY18" s="0" t="n"/>
      <c r="HZ18" s="0" t="n"/>
      <c r="IA18" s="0" t="n"/>
      <c r="IB18" s="0" t="n"/>
      <c r="IC18" s="0" t="n"/>
      <c r="ID18" s="0" t="n"/>
      <c r="IE18" s="0" t="n"/>
      <c r="IF18" s="0" t="n"/>
      <c r="IG18" s="0" t="n"/>
      <c r="IH18" s="0" t="n"/>
      <c r="II18" s="0" t="n"/>
      <c r="IJ18" s="0" t="n"/>
      <c r="IK18" s="0" t="n"/>
      <c r="IL18" s="0" t="n"/>
      <c r="IM18" s="0" t="n"/>
      <c r="IN18" s="0" t="n"/>
      <c r="IO18" s="0" t="n"/>
      <c r="IP18" s="0" t="n"/>
      <c r="IQ18" s="0" t="n"/>
      <c r="IR18" s="0" t="n"/>
      <c r="IS18" s="0" t="n"/>
      <c r="IT18" s="0" t="n"/>
      <c r="IU18" s="0" t="n"/>
      <c r="IV18" s="0" t="n"/>
      <c r="IW18" s="0" t="n"/>
      <c r="IX18" s="0" t="n"/>
      <c r="IY18" s="0" t="n"/>
      <c r="IZ18" s="0" t="n"/>
      <c r="JA18" s="0" t="n"/>
      <c r="JB18" s="0" t="n"/>
      <c r="JC18" s="0" t="n"/>
      <c r="JD18" s="0" t="n"/>
      <c r="JE18" s="0" t="n"/>
      <c r="JF18" s="0" t="n"/>
      <c r="JG18" s="0" t="n"/>
      <c r="JH18" s="0" t="n"/>
      <c r="JI18" s="0" t="n"/>
      <c r="JJ18" s="0" t="n"/>
      <c r="JK18" s="0" t="n"/>
      <c r="JL18" s="0" t="n"/>
      <c r="JM18" s="0" t="n"/>
      <c r="JN18" s="0" t="n"/>
      <c r="JO18" s="0" t="n"/>
      <c r="JP18" s="0" t="n"/>
      <c r="JQ18" s="0" t="n"/>
      <c r="JR18" s="0" t="n"/>
      <c r="JS18" s="0" t="n"/>
      <c r="JT18" s="0" t="n"/>
      <c r="JU18" s="0" t="n"/>
      <c r="JV18" s="0" t="n"/>
      <c r="JW18" s="0" t="n"/>
      <c r="JX18" s="0" t="n"/>
      <c r="JY18" s="0" t="n"/>
      <c r="JZ18" s="0" t="n"/>
      <c r="KA18" s="0" t="n"/>
      <c r="KB18" s="0" t="n"/>
      <c r="KC18" s="0" t="n"/>
      <c r="KD18" s="0" t="n"/>
      <c r="KE18" s="0" t="n"/>
      <c r="KF18" s="0" t="n"/>
      <c r="KG18" s="0" t="n"/>
      <c r="KH18" s="0" t="n"/>
      <c r="KI18" s="0" t="n"/>
      <c r="KJ18" s="0" t="n"/>
      <c r="KK18" s="0" t="n"/>
      <c r="KL18" s="0" t="n"/>
      <c r="KM18" s="0" t="n"/>
      <c r="KN18" s="0" t="n"/>
      <c r="KO18" s="0" t="n"/>
      <c r="KP18" s="0" t="n"/>
      <c r="KQ18" s="0" t="n"/>
      <c r="KR18" s="0" t="n"/>
      <c r="KS18" s="0" t="n"/>
      <c r="KT18" s="0" t="n"/>
      <c r="KU18" s="0" t="n"/>
      <c r="KV18" s="0" t="n"/>
      <c r="KW18" s="0" t="n"/>
      <c r="KX18" s="0" t="n"/>
      <c r="KY18" s="0" t="n"/>
      <c r="KZ18" s="0" t="n"/>
      <c r="LA18" s="0" t="n"/>
      <c r="LB18" s="0" t="n"/>
      <c r="LC18" s="0" t="n"/>
      <c r="LD18" s="0" t="n"/>
      <c r="LE18" s="0" t="n"/>
      <c r="LF18" s="0" t="n"/>
      <c r="LG18" s="0" t="n"/>
      <c r="LH18" s="0" t="n"/>
      <c r="LI18" s="0" t="n"/>
      <c r="LJ18" s="0" t="n"/>
      <c r="LK18" s="0" t="n"/>
      <c r="LL18" s="0" t="n"/>
      <c r="LM18" s="0" t="n"/>
      <c r="LN18" s="0" t="n"/>
      <c r="LO18" s="0" t="n"/>
      <c r="LP18" s="0" t="n"/>
      <c r="LQ18" s="0" t="n"/>
      <c r="LR18" s="0" t="n"/>
      <c r="LS18" s="0" t="n"/>
      <c r="LT18" s="0" t="n"/>
      <c r="LU18" s="0" t="n"/>
      <c r="LV18" s="0" t="n"/>
      <c r="LW18" s="0" t="n"/>
      <c r="LX18" s="0" t="n"/>
      <c r="LY18" s="0" t="n"/>
      <c r="LZ18" s="0" t="n"/>
      <c r="MA18" s="0" t="n"/>
      <c r="MB18" s="0" t="n"/>
      <c r="MC18" s="0" t="n"/>
      <c r="MD18" s="0" t="n"/>
      <c r="ME18" s="0" t="n"/>
      <c r="MF18" s="0" t="n"/>
      <c r="MG18" s="0" t="n"/>
      <c r="MH18" s="0" t="n"/>
      <c r="MI18" s="0" t="n"/>
      <c r="MJ18" s="0" t="n"/>
      <c r="MK18" s="0" t="n"/>
      <c r="ML18" s="0" t="n"/>
      <c r="MM18" s="0" t="n"/>
      <c r="MN18" s="0" t="n"/>
      <c r="MO18" s="0" t="n"/>
      <c r="MP18" s="0" t="n"/>
      <c r="MQ18" s="0" t="n"/>
      <c r="MR18" s="0" t="n"/>
      <c r="MS18" s="0" t="n"/>
      <c r="MT18" s="0" t="n"/>
      <c r="MU18" s="0" t="n"/>
      <c r="MV18" s="0" t="n"/>
      <c r="MW18" s="0" t="n"/>
      <c r="MX18" s="0" t="n"/>
      <c r="MY18" s="0" t="n"/>
      <c r="MZ18" s="0" t="n"/>
      <c r="NA18" s="0" t="n"/>
      <c r="NB18" s="0" t="n"/>
      <c r="NC18" s="0" t="n"/>
      <c r="ND18" s="0" t="n"/>
      <c r="NE18" s="0" t="n"/>
      <c r="NF18" s="0" t="n"/>
      <c r="NG18" s="0" t="n"/>
      <c r="NH18" s="0" t="n"/>
      <c r="NI18" s="0" t="n"/>
      <c r="NJ18" s="0" t="n"/>
      <c r="NK18" s="0" t="n"/>
      <c r="NL18" s="0" t="n"/>
      <c r="NM18" s="0" t="n"/>
      <c r="NN18" s="0" t="n"/>
      <c r="NO18" s="0" t="n"/>
      <c r="NP18" s="0" t="n"/>
      <c r="NQ18" s="0" t="n"/>
      <c r="NR18" s="0" t="n"/>
      <c r="NS18" s="0" t="n"/>
      <c r="NT18" s="0" t="n"/>
      <c r="NU18" s="0" t="n"/>
      <c r="NV18" s="0" t="n"/>
      <c r="NW18" s="0" t="n"/>
      <c r="NX18" s="0" t="n"/>
      <c r="NY18" s="0" t="n"/>
      <c r="NZ18" s="0" t="n"/>
      <c r="OA18" s="0" t="n"/>
      <c r="OB18" s="0" t="n"/>
      <c r="OC18" s="0" t="n"/>
      <c r="OD18" s="0" t="n"/>
      <c r="OE18" s="0" t="n"/>
      <c r="OF18" s="0" t="n"/>
      <c r="OG18" s="0" t="n"/>
      <c r="OH18" s="0" t="n"/>
      <c r="OI18" s="0" t="n"/>
      <c r="OJ18" s="0" t="n"/>
      <c r="OK18" s="0" t="n"/>
      <c r="OL18" s="0" t="n"/>
      <c r="OM18" s="0" t="n"/>
      <c r="ON18" s="0" t="n"/>
      <c r="OO18" s="0" t="n"/>
      <c r="OP18" s="0" t="n"/>
      <c r="OQ18" s="0" t="n"/>
      <c r="OR18" s="0" t="n"/>
      <c r="OS18" s="0" t="n"/>
      <c r="OT18" s="0" t="n"/>
      <c r="OU18" s="0" t="n"/>
      <c r="OV18" s="0" t="n"/>
      <c r="OW18" s="0" t="n"/>
      <c r="OX18" s="0" t="n"/>
      <c r="OY18" s="0" t="n"/>
      <c r="OZ18" s="0" t="n"/>
      <c r="PA18" s="0" t="n"/>
      <c r="PB18" s="0" t="n"/>
      <c r="PC18" s="0" t="n"/>
      <c r="PD18" s="0" t="n"/>
      <c r="PE18" s="0" t="n"/>
      <c r="PF18" s="0" t="n"/>
      <c r="PG18" s="0" t="n"/>
      <c r="PH18" s="0" t="n"/>
      <c r="PI18" s="0" t="n"/>
      <c r="PJ18" s="0" t="n"/>
      <c r="PK18" s="0" t="n"/>
      <c r="PL18" s="0" t="n"/>
      <c r="PM18" s="0" t="n"/>
      <c r="PN18" s="0" t="n"/>
      <c r="PO18" s="0" t="n"/>
      <c r="PP18" s="0" t="n"/>
      <c r="PQ18" s="0" t="n"/>
      <c r="PR18" s="0" t="n"/>
      <c r="PS18" s="0" t="n"/>
      <c r="PT18" s="0" t="n"/>
      <c r="PU18" s="0" t="n"/>
      <c r="PV18" s="0" t="n"/>
      <c r="PW18" s="0" t="n"/>
      <c r="PX18" s="0" t="n"/>
      <c r="PY18" s="0" t="n"/>
      <c r="PZ18" s="0" t="n"/>
      <c r="QA18" s="0" t="n"/>
      <c r="QB18" s="0" t="n"/>
      <c r="QC18" s="0" t="n"/>
      <c r="QD18" s="0" t="n"/>
      <c r="QE18" s="0" t="n"/>
      <c r="QF18" s="0" t="n"/>
      <c r="QG18" s="0" t="n"/>
      <c r="QH18" s="0" t="n"/>
      <c r="QI18" s="0" t="n"/>
      <c r="QJ18" s="0" t="n"/>
      <c r="QK18" s="0" t="n"/>
      <c r="QL18" s="0" t="n"/>
      <c r="QM18" s="0" t="n"/>
      <c r="QN18" s="0" t="n"/>
      <c r="QO18" s="0" t="n"/>
      <c r="QP18" s="0" t="n"/>
      <c r="QQ18" s="0" t="n"/>
      <c r="QR18" s="0" t="n"/>
      <c r="QS18" s="0" t="n"/>
      <c r="QT18" s="0" t="n"/>
      <c r="QU18" s="0" t="n"/>
      <c r="QV18" s="0" t="n"/>
      <c r="QW18" s="0" t="n"/>
      <c r="QX18" s="0" t="n"/>
      <c r="QY18" s="0" t="n"/>
      <c r="QZ18" s="0" t="n"/>
      <c r="RA18" s="0" t="n"/>
      <c r="RB18" s="0" t="n"/>
      <c r="RC18" s="0" t="n"/>
      <c r="RD18" s="0" t="n"/>
      <c r="RE18" s="0" t="n"/>
      <c r="RF18" s="0" t="n"/>
      <c r="RG18" s="0" t="n"/>
      <c r="RH18" s="0" t="n"/>
      <c r="RI18" s="0" t="n"/>
      <c r="RJ18" s="0" t="n"/>
      <c r="RK18" s="0" t="n"/>
      <c r="RL18" s="0" t="n"/>
      <c r="RM18" s="0" t="n"/>
      <c r="RN18" s="0" t="n"/>
      <c r="RO18" s="0" t="n"/>
      <c r="RP18" s="0" t="n"/>
      <c r="RQ18" s="0" t="n"/>
      <c r="RR18" s="0" t="n"/>
      <c r="RS18" s="0" t="n"/>
      <c r="RT18" s="0" t="n"/>
      <c r="RU18" s="0" t="n"/>
      <c r="RV18" s="0" t="n"/>
      <c r="RW18" s="0" t="n"/>
      <c r="RX18" s="0" t="n"/>
      <c r="RY18" s="0" t="n"/>
      <c r="RZ18" s="0" t="n"/>
      <c r="SA18" s="0" t="n"/>
      <c r="SB18" s="0" t="n"/>
      <c r="SC18" s="0" t="n"/>
      <c r="SD18" s="0" t="n"/>
      <c r="SE18" s="0" t="n"/>
      <c r="SF18" s="0" t="n"/>
      <c r="SG18" s="0" t="n"/>
      <c r="SH18" s="0" t="n"/>
      <c r="SI18" s="0" t="n"/>
      <c r="SJ18" s="0" t="n"/>
      <c r="SK18" s="0" t="n"/>
      <c r="SL18" s="0" t="n"/>
      <c r="SM18" s="0" t="n"/>
      <c r="SN18" s="0" t="n"/>
      <c r="SO18" s="0" t="n"/>
      <c r="SP18" s="0" t="n"/>
      <c r="SQ18" s="0" t="n"/>
      <c r="SR18" s="0" t="n"/>
      <c r="SS18" s="0" t="n"/>
      <c r="ST18" s="0" t="n"/>
      <c r="SU18" s="0" t="n"/>
      <c r="SV18" s="0" t="n"/>
      <c r="SW18" s="0" t="n"/>
      <c r="SX18" s="0" t="n"/>
      <c r="SY18" s="0" t="n"/>
      <c r="SZ18" s="0" t="n"/>
      <c r="TA18" s="0" t="n"/>
      <c r="TB18" s="0" t="n"/>
      <c r="TC18" s="0" t="n"/>
      <c r="TD18" s="0" t="n"/>
      <c r="TE18" s="0" t="n"/>
      <c r="TF18" s="0" t="n"/>
      <c r="TG18" s="0" t="n"/>
      <c r="TH18" s="0" t="n"/>
      <c r="TI18" s="0" t="n"/>
      <c r="TJ18" s="0" t="n"/>
      <c r="TK18" s="0" t="n"/>
      <c r="TL18" s="0" t="n"/>
      <c r="TM18" s="0" t="n"/>
      <c r="TN18" s="0" t="n"/>
      <c r="TO18" s="0" t="n"/>
      <c r="TP18" s="0" t="n"/>
      <c r="TQ18" s="0" t="n"/>
      <c r="TR18" s="0" t="n"/>
      <c r="TS18" s="0" t="n"/>
      <c r="TT18" s="0" t="n"/>
      <c r="TU18" s="0" t="n"/>
      <c r="TV18" s="0" t="n"/>
      <c r="TW18" s="0" t="n"/>
      <c r="TX18" s="0" t="n"/>
      <c r="TY18" s="0" t="n"/>
      <c r="TZ18" s="0" t="n"/>
      <c r="UA18" s="0" t="n"/>
      <c r="UB18" s="0" t="n"/>
      <c r="UC18" s="0" t="n"/>
      <c r="UD18" s="0" t="n"/>
      <c r="UE18" s="0" t="n"/>
      <c r="UF18" s="0" t="n"/>
      <c r="UG18" s="0" t="n"/>
      <c r="UH18" s="0" t="n"/>
      <c r="UI18" s="0" t="n"/>
      <c r="UJ18" s="0" t="n"/>
      <c r="UK18" s="0" t="n"/>
      <c r="UL18" s="0" t="n"/>
      <c r="UM18" s="0" t="n"/>
      <c r="UN18" s="0" t="n"/>
      <c r="UO18" s="0" t="n"/>
      <c r="UP18" s="0" t="n"/>
      <c r="UQ18" s="0" t="n"/>
      <c r="UR18" s="0" t="n"/>
      <c r="US18" s="0" t="n"/>
      <c r="UT18" s="0" t="n"/>
      <c r="UU18" s="0" t="n"/>
      <c r="UV18" s="0" t="n"/>
      <c r="UW18" s="0" t="n"/>
      <c r="UX18" s="0" t="n"/>
      <c r="UY18" s="0" t="n"/>
      <c r="UZ18" s="0" t="n"/>
      <c r="VA18" s="0" t="n"/>
      <c r="VB18" s="0" t="n"/>
      <c r="VC18" s="0" t="n"/>
      <c r="VD18" s="0" t="n"/>
      <c r="VE18" s="0" t="n"/>
      <c r="VF18" s="0" t="n"/>
      <c r="VG18" s="0" t="n"/>
      <c r="VH18" s="0" t="n"/>
      <c r="VI18" s="0" t="n"/>
      <c r="VJ18" s="0" t="n"/>
      <c r="VK18" s="0" t="n"/>
      <c r="VL18" s="0" t="n"/>
      <c r="VM18" s="0" t="n"/>
      <c r="VN18" s="0" t="n"/>
      <c r="VO18" s="0" t="n"/>
      <c r="VP18" s="0" t="n"/>
      <c r="VQ18" s="0" t="n"/>
      <c r="VR18" s="0" t="n"/>
      <c r="VS18" s="0" t="n"/>
      <c r="VT18" s="0" t="n"/>
      <c r="VU18" s="0" t="n"/>
      <c r="VV18" s="0" t="n"/>
      <c r="VW18" s="0" t="n"/>
      <c r="VX18" s="0" t="n"/>
      <c r="VY18" s="0" t="n"/>
      <c r="VZ18" s="0" t="n"/>
      <c r="WA18" s="0" t="n"/>
      <c r="WB18" s="0" t="n"/>
      <c r="WC18" s="0" t="n"/>
      <c r="WD18" s="0" t="n"/>
      <c r="WE18" s="0" t="n"/>
      <c r="WF18" s="0" t="n"/>
      <c r="WG18" s="0" t="n"/>
      <c r="WH18" s="0" t="n"/>
      <c r="WI18" s="0" t="n"/>
      <c r="WJ18" s="0" t="n"/>
      <c r="WK18" s="0" t="n"/>
      <c r="WL18" s="0" t="n"/>
      <c r="WM18" s="0" t="n"/>
      <c r="WN18" s="0" t="n"/>
      <c r="WO18" s="0" t="n"/>
      <c r="WP18" s="0" t="n"/>
      <c r="WQ18" s="0" t="n"/>
      <c r="WR18" s="0" t="n"/>
      <c r="WS18" s="0" t="n"/>
      <c r="WT18" s="0" t="n"/>
      <c r="WU18" s="0" t="n"/>
      <c r="WV18" s="0" t="n"/>
      <c r="WW18" s="0" t="n"/>
      <c r="WX18" s="0" t="n"/>
      <c r="WY18" s="0" t="n"/>
      <c r="WZ18" s="0" t="n"/>
      <c r="XA18" s="0" t="n"/>
      <c r="XB18" s="0" t="n"/>
      <c r="XC18" s="0" t="n"/>
      <c r="XD18" s="0" t="n"/>
      <c r="XE18" s="0" t="n"/>
      <c r="XF18" s="0" t="n"/>
      <c r="XG18" s="0" t="n"/>
      <c r="XH18" s="0" t="n"/>
      <c r="XI18" s="0" t="n"/>
      <c r="XJ18" s="0" t="n"/>
      <c r="XK18" s="0" t="n"/>
      <c r="XL18" s="0" t="n"/>
      <c r="XM18" s="0" t="n"/>
      <c r="XN18" s="0" t="n"/>
      <c r="XO18" s="0" t="n"/>
      <c r="XP18" s="0" t="n"/>
      <c r="XQ18" s="0" t="n"/>
      <c r="XR18" s="0" t="n"/>
      <c r="XS18" s="0" t="n"/>
      <c r="XT18" s="0" t="n"/>
      <c r="XU18" s="0" t="n"/>
      <c r="XV18" s="0" t="n"/>
      <c r="XW18" s="0" t="n"/>
      <c r="XX18" s="0" t="n"/>
      <c r="XY18" s="0" t="n"/>
      <c r="XZ18" s="0" t="n"/>
      <c r="YA18" s="0" t="n"/>
      <c r="YB18" s="0" t="n"/>
      <c r="YC18" s="0" t="n"/>
      <c r="YD18" s="0" t="n"/>
      <c r="YE18" s="0" t="n"/>
      <c r="YF18" s="0" t="n"/>
      <c r="YG18" s="0" t="n"/>
      <c r="YH18" s="0" t="n"/>
      <c r="YI18" s="0" t="n"/>
      <c r="YJ18" s="0" t="n"/>
      <c r="YK18" s="0" t="n"/>
      <c r="YL18" s="0" t="n"/>
      <c r="YM18" s="0" t="n"/>
      <c r="YN18" s="0" t="n"/>
      <c r="YO18" s="0" t="n"/>
      <c r="YP18" s="0" t="n"/>
      <c r="YQ18" s="0" t="n"/>
      <c r="YR18" s="0" t="n"/>
      <c r="YS18" s="0" t="n"/>
      <c r="YT18" s="0" t="n"/>
      <c r="YU18" s="0" t="n"/>
      <c r="YV18" s="0" t="n"/>
      <c r="YW18" s="0" t="n"/>
      <c r="YX18" s="0" t="n"/>
      <c r="YY18" s="0" t="n"/>
      <c r="YZ18" s="0" t="n"/>
      <c r="ZA18" s="0" t="n"/>
      <c r="ZB18" s="0" t="n"/>
      <c r="ZC18" s="0" t="n"/>
      <c r="ZD18" s="0" t="n"/>
      <c r="ZE18" s="0" t="n"/>
      <c r="ZF18" s="0" t="n"/>
      <c r="ZG18" s="0" t="n"/>
      <c r="ZH18" s="0" t="n"/>
      <c r="ZI18" s="0" t="n"/>
      <c r="ZJ18" s="0" t="n"/>
      <c r="ZK18" s="0" t="n"/>
      <c r="ZL18" s="0" t="n"/>
      <c r="ZM18" s="0" t="n"/>
      <c r="ZN18" s="0" t="n"/>
      <c r="ZO18" s="0" t="n"/>
      <c r="ZP18" s="0" t="n"/>
      <c r="ZQ18" s="0" t="n"/>
      <c r="ZR18" s="0" t="n"/>
      <c r="ZS18" s="0" t="n"/>
      <c r="ZT18" s="0" t="n"/>
      <c r="ZU18" s="0" t="n"/>
      <c r="ZV18" s="0" t="n"/>
      <c r="ZW18" s="0" t="n"/>
      <c r="ZX18" s="0" t="n"/>
      <c r="ZY18" s="0" t="n"/>
      <c r="ZZ18" s="0" t="n"/>
      <c r="AAA18" s="0" t="n"/>
      <c r="AAB18" s="0" t="n"/>
      <c r="AAC18" s="0" t="n"/>
      <c r="AAD18" s="0" t="n"/>
      <c r="AAE18" s="0" t="n"/>
      <c r="AAF18" s="0" t="n"/>
      <c r="AAG18" s="0" t="n"/>
      <c r="AAH18" s="0" t="n"/>
      <c r="AAI18" s="0" t="n"/>
      <c r="AAJ18" s="0" t="n"/>
      <c r="AAK18" s="0" t="n"/>
      <c r="AAL18" s="0" t="n"/>
      <c r="AAM18" s="0" t="n"/>
      <c r="AAN18" s="0" t="n"/>
      <c r="AAO18" s="0" t="n"/>
      <c r="AAP18" s="0" t="n"/>
      <c r="AAQ18" s="0" t="n"/>
      <c r="AAR18" s="0" t="n"/>
      <c r="AAS18" s="0" t="n"/>
      <c r="AAT18" s="0" t="n"/>
      <c r="AAU18" s="0" t="n"/>
      <c r="AAV18" s="0" t="n"/>
      <c r="AAW18" s="0" t="n"/>
      <c r="AAX18" s="0" t="n"/>
      <c r="AAY18" s="0" t="n"/>
      <c r="AAZ18" s="0" t="n"/>
      <c r="ABA18" s="0" t="n"/>
      <c r="ABB18" s="0" t="n"/>
      <c r="ABC18" s="0" t="n"/>
      <c r="ABD18" s="0" t="n"/>
      <c r="ABE18" s="0" t="n"/>
      <c r="ABF18" s="0" t="n"/>
      <c r="ABG18" s="0" t="n"/>
      <c r="ABH18" s="0" t="n"/>
      <c r="ABI18" s="0" t="n"/>
      <c r="ABJ18" s="0" t="n"/>
      <c r="ABK18" s="0" t="n"/>
      <c r="ABL18" s="0" t="n"/>
      <c r="ABM18" s="0" t="n"/>
      <c r="ABN18" s="0" t="n"/>
      <c r="ABO18" s="0" t="n"/>
      <c r="ABP18" s="0" t="n"/>
      <c r="ABQ18" s="0" t="n"/>
      <c r="ABR18" s="0" t="n"/>
      <c r="ABS18" s="0" t="n"/>
      <c r="ABT18" s="0" t="n"/>
      <c r="ABU18" s="0" t="n"/>
      <c r="ABV18" s="0" t="n"/>
      <c r="ABW18" s="0" t="n"/>
      <c r="ABX18" s="0" t="n"/>
      <c r="ABY18" s="0" t="n"/>
      <c r="ABZ18" s="0" t="n"/>
      <c r="ACA18" s="0" t="n"/>
      <c r="ACB18" s="0" t="n"/>
      <c r="ACC18" s="0" t="n"/>
      <c r="ACD18" s="0" t="n"/>
      <c r="ACE18" s="0" t="n"/>
      <c r="ACF18" s="0" t="n"/>
      <c r="ACG18" s="0" t="n"/>
      <c r="ACH18" s="0" t="n"/>
      <c r="ACI18" s="0" t="n"/>
      <c r="ACJ18" s="0" t="n"/>
      <c r="ACK18" s="0" t="n"/>
      <c r="ACL18" s="0" t="n"/>
      <c r="ACM18" s="0" t="n"/>
      <c r="ACN18" s="0" t="n"/>
      <c r="ACO18" s="0" t="n"/>
      <c r="ACP18" s="0" t="n"/>
      <c r="ACQ18" s="0" t="n"/>
      <c r="ACR18" s="0" t="n"/>
      <c r="ACS18" s="0" t="n"/>
      <c r="ACT18" s="0" t="n"/>
      <c r="ACU18" s="0" t="n"/>
      <c r="ACV18" s="0" t="n"/>
      <c r="ACW18" s="0" t="n"/>
      <c r="ACX18" s="0" t="n"/>
      <c r="ACY18" s="0" t="n"/>
      <c r="ACZ18" s="0" t="n"/>
      <c r="ADA18" s="0" t="n"/>
      <c r="ADB18" s="0" t="n"/>
      <c r="ADC18" s="0" t="n"/>
      <c r="ADD18" s="0" t="n"/>
      <c r="ADE18" s="0" t="n"/>
      <c r="ADF18" s="0" t="n"/>
      <c r="ADG18" s="0" t="n"/>
      <c r="ADH18" s="0" t="n"/>
      <c r="ADI18" s="0" t="n"/>
      <c r="ADJ18" s="0" t="n"/>
      <c r="ADK18" s="0" t="n"/>
      <c r="ADL18" s="0" t="n"/>
      <c r="ADM18" s="0" t="n"/>
      <c r="ADN18" s="0" t="n"/>
      <c r="ADO18" s="0" t="n"/>
      <c r="ADP18" s="0" t="n"/>
      <c r="ADQ18" s="0" t="n"/>
      <c r="ADR18" s="0" t="n"/>
      <c r="ADS18" s="0" t="n"/>
      <c r="ADT18" s="0" t="n"/>
      <c r="ADU18" s="0" t="n"/>
      <c r="ADV18" s="0" t="n"/>
      <c r="ADW18" s="0" t="n"/>
      <c r="ADX18" s="0" t="n"/>
      <c r="ADY18" s="0" t="n"/>
      <c r="ADZ18" s="0" t="n"/>
      <c r="AEA18" s="0" t="n"/>
      <c r="AEB18" s="0" t="n"/>
      <c r="AEC18" s="0" t="n"/>
      <c r="AED18" s="0" t="n"/>
      <c r="AEE18" s="0" t="n"/>
      <c r="AEF18" s="0" t="n"/>
      <c r="AEG18" s="0" t="n"/>
      <c r="AEH18" s="0" t="n"/>
      <c r="AEI18" s="0" t="n"/>
      <c r="AEJ18" s="0" t="n"/>
      <c r="AEK18" s="0" t="n"/>
      <c r="AEL18" s="0" t="n"/>
      <c r="AEM18" s="0" t="n"/>
      <c r="AEN18" s="0" t="n"/>
      <c r="AEO18" s="0" t="n"/>
      <c r="AEP18" s="0" t="n"/>
      <c r="AEQ18" s="0" t="n"/>
      <c r="AER18" s="0" t="n"/>
      <c r="AES18" s="0" t="n"/>
      <c r="AET18" s="0" t="n"/>
      <c r="AEU18" s="0" t="n"/>
      <c r="AEV18" s="0" t="n"/>
      <c r="AEW18" s="0" t="n"/>
      <c r="AEX18" s="0" t="n"/>
      <c r="AEY18" s="0" t="n"/>
      <c r="AEZ18" s="0" t="n"/>
      <c r="AFA18" s="0" t="n"/>
      <c r="AFB18" s="0" t="n"/>
      <c r="AFC18" s="0" t="n"/>
      <c r="AFD18" s="0" t="n"/>
      <c r="AFE18" s="0" t="n"/>
      <c r="AFF18" s="0" t="n"/>
      <c r="AFG18" s="0" t="n"/>
      <c r="AFH18" s="0" t="n"/>
      <c r="AFI18" s="0" t="n"/>
      <c r="AFJ18" s="0" t="n"/>
      <c r="AFK18" s="0" t="n"/>
      <c r="AFL18" s="0" t="n"/>
      <c r="AFM18" s="0" t="n"/>
      <c r="AFN18" s="0" t="n"/>
      <c r="AFO18" s="0" t="n"/>
      <c r="AFP18" s="0" t="n"/>
      <c r="AFQ18" s="0" t="n"/>
      <c r="AFR18" s="0" t="n"/>
      <c r="AFS18" s="0" t="n"/>
      <c r="AFT18" s="0" t="n"/>
      <c r="AFU18" s="0" t="n"/>
      <c r="AFV18" s="0" t="n"/>
      <c r="AFW18" s="0" t="n"/>
      <c r="AFX18" s="0" t="n"/>
      <c r="AFY18" s="0" t="n"/>
      <c r="AFZ18" s="0" t="n"/>
      <c r="AGA18" s="0" t="n"/>
      <c r="AGB18" s="0" t="n"/>
      <c r="AGC18" s="0" t="n"/>
      <c r="AGD18" s="0" t="n"/>
      <c r="AGE18" s="0" t="n"/>
      <c r="AGF18" s="0" t="n"/>
      <c r="AGG18" s="0" t="n"/>
      <c r="AGH18" s="0" t="n"/>
      <c r="AGI18" s="0" t="n"/>
      <c r="AGJ18" s="0" t="n"/>
      <c r="AGK18" s="0" t="n"/>
      <c r="AGL18" s="0" t="n"/>
      <c r="AGM18" s="0" t="n"/>
      <c r="AGN18" s="0" t="n"/>
      <c r="AGO18" s="0" t="n"/>
      <c r="AGP18" s="0" t="n"/>
      <c r="AGQ18" s="0" t="n"/>
      <c r="AGR18" s="0" t="n"/>
      <c r="AGS18" s="0" t="n"/>
      <c r="AGT18" s="0" t="n"/>
      <c r="AGU18" s="0" t="n"/>
      <c r="AGV18" s="0" t="n"/>
      <c r="AGW18" s="0" t="n"/>
      <c r="AGX18" s="0" t="n"/>
      <c r="AGY18" s="0" t="n"/>
      <c r="AGZ18" s="0" t="n"/>
      <c r="AHA18" s="0" t="n"/>
      <c r="AHB18" s="0" t="n"/>
      <c r="AHC18" s="0" t="n"/>
      <c r="AHD18" s="0" t="n"/>
      <c r="AHE18" s="0" t="n"/>
      <c r="AHF18" s="0" t="n"/>
      <c r="AHG18" s="0" t="n"/>
      <c r="AHH18" s="0" t="n"/>
      <c r="AHI18" s="0" t="n"/>
      <c r="AHJ18" s="0" t="n"/>
      <c r="AHK18" s="0" t="n"/>
      <c r="AHL18" s="0" t="n"/>
      <c r="AHM18" s="0" t="n"/>
      <c r="AHN18" s="0" t="n"/>
      <c r="AHO18" s="0" t="n"/>
      <c r="AHP18" s="0" t="n"/>
      <c r="AHQ18" s="0" t="n"/>
      <c r="AHR18" s="0" t="n"/>
      <c r="AHS18" s="0" t="n"/>
      <c r="AHT18" s="0" t="n"/>
      <c r="AHU18" s="0" t="n"/>
      <c r="AHV18" s="0" t="n"/>
      <c r="AHW18" s="0" t="n"/>
      <c r="AHX18" s="0" t="n"/>
      <c r="AHY18" s="0" t="n"/>
      <c r="AHZ18" s="0" t="n"/>
      <c r="AIA18" s="0" t="n"/>
      <c r="AIB18" s="0" t="n"/>
      <c r="AIC18" s="0" t="n"/>
      <c r="AID18" s="0" t="n"/>
      <c r="AIE18" s="0" t="n"/>
      <c r="AIF18" s="0" t="n"/>
      <c r="AIG18" s="0" t="n"/>
      <c r="AIH18" s="0" t="n"/>
      <c r="AII18" s="0" t="n"/>
      <c r="AIJ18" s="0" t="n"/>
      <c r="AIK18" s="0" t="n"/>
      <c r="AIL18" s="0" t="n"/>
      <c r="AIM18" s="0" t="n"/>
      <c r="AIN18" s="0" t="n"/>
      <c r="AIO18" s="0" t="n"/>
      <c r="AIP18" s="0" t="n"/>
      <c r="AIQ18" s="0" t="n"/>
      <c r="AIR18" s="0" t="n"/>
      <c r="AIS18" s="0" t="n"/>
      <c r="AIT18" s="0" t="n"/>
      <c r="AIU18" s="0" t="n"/>
      <c r="AIV18" s="0" t="n"/>
      <c r="AIW18" s="0" t="n"/>
      <c r="AIX18" s="0" t="n"/>
      <c r="AIY18" s="0" t="n"/>
      <c r="AIZ18" s="0" t="n"/>
      <c r="AJA18" s="0" t="n"/>
      <c r="AJB18" s="0" t="n"/>
      <c r="AJC18" s="0" t="n"/>
      <c r="AJD18" s="0" t="n"/>
      <c r="AJE18" s="0" t="n"/>
      <c r="AJF18" s="0" t="n"/>
      <c r="AJG18" s="0" t="n"/>
      <c r="AJH18" s="0" t="n"/>
      <c r="AJI18" s="0" t="n"/>
      <c r="AJJ18" s="0" t="n"/>
      <c r="AJK18" s="0" t="n"/>
      <c r="AJL18" s="0" t="n"/>
      <c r="AJM18" s="0" t="n"/>
      <c r="AJN18" s="0" t="n"/>
      <c r="AJO18" s="0" t="n"/>
      <c r="AJP18" s="0" t="n"/>
      <c r="AJQ18" s="0" t="n"/>
      <c r="AJR18" s="0" t="n"/>
      <c r="AJS18" s="0" t="n"/>
      <c r="AJT18" s="0" t="n"/>
      <c r="AJU18" s="0" t="n"/>
      <c r="AJV18" s="0" t="n"/>
      <c r="AJW18" s="0" t="n"/>
      <c r="AJX18" s="0" t="n"/>
      <c r="AJY18" s="0" t="n"/>
      <c r="AJZ18" s="0" t="n"/>
      <c r="AKA18" s="0" t="n"/>
      <c r="AKB18" s="0" t="n"/>
      <c r="AKC18" s="0" t="n"/>
      <c r="AKD18" s="0" t="n"/>
      <c r="AKE18" s="0" t="n"/>
      <c r="AKF18" s="0" t="n"/>
      <c r="AKG18" s="0" t="n"/>
      <c r="AKH18" s="0" t="n"/>
      <c r="AKI18" s="0" t="n"/>
      <c r="AKJ18" s="0" t="n"/>
      <c r="AKK18" s="0" t="n"/>
      <c r="AKL18" s="0" t="n"/>
      <c r="AKM18" s="0" t="n"/>
      <c r="AKN18" s="0" t="n"/>
      <c r="AKO18" s="0" t="n"/>
      <c r="AKP18" s="0" t="n"/>
      <c r="AKQ18" s="0" t="n"/>
      <c r="AKR18" s="0" t="n"/>
      <c r="AKS18" s="0" t="n"/>
      <c r="AKT18" s="0" t="n"/>
      <c r="AKU18" s="0" t="n"/>
      <c r="AKV18" s="0" t="n"/>
      <c r="AKW18" s="0" t="n"/>
      <c r="AKX18" s="0" t="n"/>
      <c r="AKY18" s="0" t="n"/>
      <c r="AKZ18" s="0" t="n"/>
      <c r="ALA18" s="0" t="n"/>
      <c r="ALB18" s="0" t="n"/>
      <c r="ALC18" s="0" t="n"/>
      <c r="ALD18" s="0" t="n"/>
      <c r="ALE18" s="0" t="n"/>
      <c r="ALF18" s="0" t="n"/>
      <c r="ALG18" s="0" t="n"/>
      <c r="ALH18" s="0" t="n"/>
      <c r="ALI18" s="0" t="n"/>
      <c r="ALJ18" s="0" t="n"/>
      <c r="ALK18" s="0" t="n"/>
      <c r="ALL18" s="0" t="n"/>
      <c r="ALM18" s="0" t="n"/>
      <c r="ALN18" s="0" t="n"/>
      <c r="ALO18" s="0" t="n"/>
      <c r="ALP18" s="0" t="n"/>
      <c r="ALQ18" s="0" t="n"/>
      <c r="ALR18" s="0" t="n"/>
      <c r="ALS18" s="0" t="n"/>
      <c r="ALT18" s="0" t="n"/>
      <c r="ALU18" s="0" t="n"/>
      <c r="ALV18" s="0" t="n"/>
      <c r="ALW18" s="0" t="n"/>
      <c r="ALX18" s="0" t="n"/>
      <c r="ALY18" s="0" t="n"/>
      <c r="ALZ18" s="0" t="n"/>
      <c r="AMA18" s="0" t="n"/>
      <c r="AMB18" s="0" t="n"/>
      <c r="AMC18" s="0" t="n"/>
      <c r="AMD18" s="0" t="n"/>
      <c r="AME18" s="0" t="n"/>
      <c r="AMF18" s="0" t="n"/>
      <c r="AMG18" s="0" t="n"/>
      <c r="AMH18" s="0" t="n"/>
      <c r="AMI18" s="0" t="n"/>
      <c r="AMJ18" s="0" t="n"/>
      <c r="AMK18" s="0" t="n"/>
    </row>
    <row outlineLevel="0" r="19">
      <c r="A19" s="81" t="s">
        <v>475</v>
      </c>
      <c r="B19" s="165" t="n">
        <v>87.93</v>
      </c>
      <c r="C19" s="165" t="n">
        <v>187.87</v>
      </c>
      <c r="D19" s="165" t="n">
        <v>123.27</v>
      </c>
      <c r="E19" s="165" t="n">
        <v>399.07</v>
      </c>
      <c r="K19" s="0" t="n"/>
      <c r="L19" s="0" t="n"/>
      <c r="M19" s="0" t="n"/>
      <c r="N19" s="0" t="n"/>
      <c r="O19" s="0" t="n"/>
      <c r="P19" s="0" t="n"/>
      <c r="Q19" s="0" t="n"/>
      <c r="R19" s="0" t="n"/>
      <c r="S19" s="0" t="n"/>
      <c r="T19" s="0" t="n"/>
      <c r="U19" s="0" t="n"/>
      <c r="V19" s="0" t="n"/>
      <c r="W19" s="0" t="n"/>
      <c r="X19" s="0" t="n"/>
      <c r="Y19" s="0" t="n"/>
      <c r="Z19" s="0" t="n"/>
      <c r="AA19" s="0" t="n"/>
      <c r="AB19" s="0" t="n"/>
      <c r="AC19" s="0" t="n"/>
      <c r="AD19" s="0" t="n"/>
      <c r="AE19" s="0" t="n"/>
      <c r="AF19" s="0" t="n"/>
      <c r="AG19" s="0" t="n"/>
      <c r="AH19" s="0" t="n"/>
      <c r="AI19" s="0" t="n"/>
      <c r="AJ19" s="0" t="n"/>
      <c r="AK19" s="0" t="n"/>
      <c r="AL19" s="0" t="n"/>
      <c r="AM19" s="0" t="n"/>
      <c r="AN19" s="0" t="n"/>
      <c r="AO19" s="0" t="n"/>
      <c r="AP19" s="0" t="n"/>
      <c r="AQ19" s="0" t="n"/>
      <c r="AR19" s="0" t="n"/>
      <c r="AS19" s="0" t="n"/>
      <c r="AT19" s="0" t="n"/>
      <c r="AU19" s="0" t="n"/>
      <c r="AV19" s="0" t="n"/>
      <c r="AW19" s="0" t="n"/>
      <c r="AX19" s="0" t="n"/>
      <c r="AY19" s="0" t="n"/>
      <c r="AZ19" s="0" t="n"/>
      <c r="BA19" s="0" t="n"/>
      <c r="BB19" s="0" t="n"/>
      <c r="BC19" s="0" t="n"/>
      <c r="BD19" s="0" t="n"/>
      <c r="BE19" s="0" t="n"/>
      <c r="BF19" s="0" t="n"/>
      <c r="BG19" s="0" t="n"/>
      <c r="BH19" s="0" t="n"/>
      <c r="BI19" s="0" t="n"/>
      <c r="BJ19" s="0" t="n"/>
      <c r="BK19" s="0" t="n"/>
      <c r="BL19" s="0" t="n"/>
      <c r="BM19" s="0" t="n"/>
      <c r="BN19" s="0" t="n"/>
      <c r="BO19" s="0" t="n"/>
      <c r="BP19" s="0" t="n"/>
      <c r="BQ19" s="0" t="n"/>
      <c r="BR19" s="0" t="n"/>
      <c r="BS19" s="0" t="n"/>
      <c r="BT19" s="0" t="n"/>
      <c r="BU19" s="0" t="n"/>
      <c r="BV19" s="0" t="n"/>
      <c r="BW19" s="0" t="n"/>
      <c r="BX19" s="0" t="n"/>
      <c r="BY19" s="0" t="n"/>
      <c r="BZ19" s="0" t="n"/>
      <c r="CA19" s="0" t="n"/>
      <c r="CB19" s="0" t="n"/>
      <c r="CC19" s="0" t="n"/>
      <c r="CD19" s="0" t="n"/>
      <c r="CE19" s="0" t="n"/>
      <c r="CF19" s="0" t="n"/>
      <c r="CG19" s="0" t="n"/>
      <c r="CH19" s="0" t="n"/>
      <c r="CI19" s="0" t="n"/>
      <c r="CJ19" s="0" t="n"/>
      <c r="CK19" s="0" t="n"/>
      <c r="CL19" s="0" t="n"/>
      <c r="CM19" s="0" t="n"/>
      <c r="CN19" s="0" t="n"/>
      <c r="CO19" s="0" t="n"/>
      <c r="CP19" s="0" t="n"/>
      <c r="CQ19" s="0" t="n"/>
      <c r="CR19" s="0" t="n"/>
      <c r="CS19" s="0" t="n"/>
      <c r="CT19" s="0" t="n"/>
      <c r="CU19" s="0" t="n"/>
      <c r="CV19" s="0" t="n"/>
      <c r="CW19" s="0" t="n"/>
      <c r="CX19" s="0" t="n"/>
      <c r="CY19" s="0" t="n"/>
      <c r="CZ19" s="0" t="n"/>
      <c r="DA19" s="0" t="n"/>
      <c r="DB19" s="0" t="n"/>
      <c r="DC19" s="0" t="n"/>
      <c r="DD19" s="0" t="n"/>
      <c r="DE19" s="0" t="n"/>
      <c r="DF19" s="0" t="n"/>
      <c r="DG19" s="0" t="n"/>
      <c r="DH19" s="0" t="n"/>
      <c r="DI19" s="0" t="n"/>
      <c r="DJ19" s="0" t="n"/>
      <c r="DK19" s="0" t="n"/>
      <c r="DL19" s="0" t="n"/>
      <c r="DM19" s="0" t="n"/>
      <c r="DN19" s="0" t="n"/>
      <c r="DO19" s="0" t="n"/>
      <c r="DP19" s="0" t="n"/>
      <c r="DQ19" s="0" t="n"/>
      <c r="DR19" s="0" t="n"/>
      <c r="DS19" s="0" t="n"/>
      <c r="DT19" s="0" t="n"/>
      <c r="DU19" s="0" t="n"/>
      <c r="DV19" s="0" t="n"/>
      <c r="DW19" s="0" t="n"/>
      <c r="DX19" s="0" t="n"/>
      <c r="DY19" s="0" t="n"/>
      <c r="DZ19" s="0" t="n"/>
      <c r="EA19" s="0" t="n"/>
      <c r="EB19" s="0" t="n"/>
      <c r="EC19" s="0" t="n"/>
      <c r="ED19" s="0" t="n"/>
      <c r="EE19" s="0" t="n"/>
      <c r="EF19" s="0" t="n"/>
      <c r="EG19" s="0" t="n"/>
      <c r="EH19" s="0" t="n"/>
      <c r="EI19" s="0" t="n"/>
      <c r="EJ19" s="0" t="n"/>
      <c r="EK19" s="0" t="n"/>
      <c r="EL19" s="0" t="n"/>
      <c r="EM19" s="0" t="n"/>
      <c r="EN19" s="0" t="n"/>
      <c r="EO19" s="0" t="n"/>
      <c r="EP19" s="0" t="n"/>
      <c r="EQ19" s="0" t="n"/>
      <c r="ER19" s="0" t="n"/>
      <c r="ES19" s="0" t="n"/>
      <c r="ET19" s="0" t="n"/>
      <c r="EU19" s="0" t="n"/>
      <c r="EV19" s="0" t="n"/>
      <c r="EW19" s="0" t="n"/>
      <c r="EX19" s="0" t="n"/>
      <c r="EY19" s="0" t="n"/>
      <c r="EZ19" s="0" t="n"/>
      <c r="FA19" s="0" t="n"/>
      <c r="FB19" s="0" t="n"/>
      <c r="FC19" s="0" t="n"/>
      <c r="FD19" s="0" t="n"/>
      <c r="FE19" s="0" t="n"/>
      <c r="FF19" s="0" t="n"/>
      <c r="FG19" s="0" t="n"/>
      <c r="FH19" s="0" t="n"/>
      <c r="FI19" s="0" t="n"/>
      <c r="FJ19" s="0" t="n"/>
      <c r="FK19" s="0" t="n"/>
      <c r="FL19" s="0" t="n"/>
      <c r="FM19" s="0" t="n"/>
      <c r="FN19" s="0" t="n"/>
      <c r="FO19" s="0" t="n"/>
      <c r="FP19" s="0" t="n"/>
      <c r="FQ19" s="0" t="n"/>
      <c r="FR19" s="0" t="n"/>
      <c r="FS19" s="0" t="n"/>
      <c r="FT19" s="0" t="n"/>
      <c r="FU19" s="0" t="n"/>
      <c r="FV19" s="0" t="n"/>
      <c r="FW19" s="0" t="n"/>
      <c r="FX19" s="0" t="n"/>
      <c r="FY19" s="0" t="n"/>
      <c r="FZ19" s="0" t="n"/>
      <c r="GA19" s="0" t="n"/>
      <c r="GB19" s="0" t="n"/>
      <c r="GC19" s="0" t="n"/>
      <c r="GD19" s="0" t="n"/>
      <c r="GE19" s="0" t="n"/>
      <c r="GF19" s="0" t="n"/>
      <c r="GG19" s="0" t="n"/>
      <c r="GH19" s="0" t="n"/>
      <c r="GI19" s="0" t="n"/>
      <c r="GJ19" s="0" t="n"/>
      <c r="GK19" s="0" t="n"/>
      <c r="GL19" s="0" t="n"/>
      <c r="GM19" s="0" t="n"/>
      <c r="GN19" s="0" t="n"/>
      <c r="GO19" s="0" t="n"/>
      <c r="GP19" s="0" t="n"/>
      <c r="GQ19" s="0" t="n"/>
      <c r="GR19" s="0" t="n"/>
      <c r="GS19" s="0" t="n"/>
      <c r="GT19" s="0" t="n"/>
      <c r="GU19" s="0" t="n"/>
      <c r="GV19" s="0" t="n"/>
      <c r="GW19" s="0" t="n"/>
      <c r="GX19" s="0" t="n"/>
      <c r="GY19" s="0" t="n"/>
      <c r="GZ19" s="0" t="n"/>
      <c r="HA19" s="0" t="n"/>
      <c r="HB19" s="0" t="n"/>
      <c r="HC19" s="0" t="n"/>
      <c r="HD19" s="0" t="n"/>
      <c r="HE19" s="0" t="n"/>
      <c r="HF19" s="0" t="n"/>
      <c r="HG19" s="0" t="n"/>
      <c r="HH19" s="0" t="n"/>
      <c r="HI19" s="0" t="n"/>
      <c r="HJ19" s="0" t="n"/>
      <c r="HK19" s="0" t="n"/>
      <c r="HL19" s="0" t="n"/>
      <c r="HM19" s="0" t="n"/>
      <c r="HN19" s="0" t="n"/>
      <c r="HO19" s="0" t="n"/>
      <c r="HP19" s="0" t="n"/>
      <c r="HQ19" s="0" t="n"/>
      <c r="HR19" s="0" t="n"/>
      <c r="HS19" s="0" t="n"/>
      <c r="HT19" s="0" t="n"/>
      <c r="HU19" s="0" t="n"/>
      <c r="HV19" s="0" t="n"/>
      <c r="HW19" s="0" t="n"/>
      <c r="HX19" s="0" t="n"/>
      <c r="HY19" s="0" t="n"/>
      <c r="HZ19" s="0" t="n"/>
      <c r="IA19" s="0" t="n"/>
      <c r="IB19" s="0" t="n"/>
      <c r="IC19" s="0" t="n"/>
      <c r="ID19" s="0" t="n"/>
      <c r="IE19" s="0" t="n"/>
      <c r="IF19" s="0" t="n"/>
      <c r="IG19" s="0" t="n"/>
      <c r="IH19" s="0" t="n"/>
      <c r="II19" s="0" t="n"/>
      <c r="IJ19" s="0" t="n"/>
      <c r="IK19" s="0" t="n"/>
      <c r="IL19" s="0" t="n"/>
      <c r="IM19" s="0" t="n"/>
      <c r="IN19" s="0" t="n"/>
      <c r="IO19" s="0" t="n"/>
      <c r="IP19" s="0" t="n"/>
      <c r="IQ19" s="0" t="n"/>
      <c r="IR19" s="0" t="n"/>
      <c r="IS19" s="0" t="n"/>
      <c r="IT19" s="0" t="n"/>
      <c r="IU19" s="0" t="n"/>
      <c r="IV19" s="0" t="n"/>
      <c r="IW19" s="0" t="n"/>
      <c r="IX19" s="0" t="n"/>
      <c r="IY19" s="0" t="n"/>
      <c r="IZ19" s="0" t="n"/>
      <c r="JA19" s="0" t="n"/>
      <c r="JB19" s="0" t="n"/>
      <c r="JC19" s="0" t="n"/>
      <c r="JD19" s="0" t="n"/>
      <c r="JE19" s="0" t="n"/>
      <c r="JF19" s="0" t="n"/>
      <c r="JG19" s="0" t="n"/>
      <c r="JH19" s="0" t="n"/>
      <c r="JI19" s="0" t="n"/>
      <c r="JJ19" s="0" t="n"/>
      <c r="JK19" s="0" t="n"/>
      <c r="JL19" s="0" t="n"/>
      <c r="JM19" s="0" t="n"/>
      <c r="JN19" s="0" t="n"/>
      <c r="JO19" s="0" t="n"/>
      <c r="JP19" s="0" t="n"/>
      <c r="JQ19" s="0" t="n"/>
      <c r="JR19" s="0" t="n"/>
      <c r="JS19" s="0" t="n"/>
      <c r="JT19" s="0" t="n"/>
      <c r="JU19" s="0" t="n"/>
      <c r="JV19" s="0" t="n"/>
      <c r="JW19" s="0" t="n"/>
      <c r="JX19" s="0" t="n"/>
      <c r="JY19" s="0" t="n"/>
      <c r="JZ19" s="0" t="n"/>
      <c r="KA19" s="0" t="n"/>
      <c r="KB19" s="0" t="n"/>
      <c r="KC19" s="0" t="n"/>
      <c r="KD19" s="0" t="n"/>
      <c r="KE19" s="0" t="n"/>
      <c r="KF19" s="0" t="n"/>
      <c r="KG19" s="0" t="n"/>
      <c r="KH19" s="0" t="n"/>
      <c r="KI19" s="0" t="n"/>
      <c r="KJ19" s="0" t="n"/>
      <c r="KK19" s="0" t="n"/>
      <c r="KL19" s="0" t="n"/>
      <c r="KM19" s="0" t="n"/>
      <c r="KN19" s="0" t="n"/>
      <c r="KO19" s="0" t="n"/>
      <c r="KP19" s="0" t="n"/>
      <c r="KQ19" s="0" t="n"/>
      <c r="KR19" s="0" t="n"/>
      <c r="KS19" s="0" t="n"/>
      <c r="KT19" s="0" t="n"/>
      <c r="KU19" s="0" t="n"/>
      <c r="KV19" s="0" t="n"/>
      <c r="KW19" s="0" t="n"/>
      <c r="KX19" s="0" t="n"/>
      <c r="KY19" s="0" t="n"/>
      <c r="KZ19" s="0" t="n"/>
      <c r="LA19" s="0" t="n"/>
      <c r="LB19" s="0" t="n"/>
      <c r="LC19" s="0" t="n"/>
      <c r="LD19" s="0" t="n"/>
      <c r="LE19" s="0" t="n"/>
      <c r="LF19" s="0" t="n"/>
      <c r="LG19" s="0" t="n"/>
      <c r="LH19" s="0" t="n"/>
      <c r="LI19" s="0" t="n"/>
      <c r="LJ19" s="0" t="n"/>
      <c r="LK19" s="0" t="n"/>
      <c r="LL19" s="0" t="n"/>
      <c r="LM19" s="0" t="n"/>
      <c r="LN19" s="0" t="n"/>
      <c r="LO19" s="0" t="n"/>
      <c r="LP19" s="0" t="n"/>
      <c r="LQ19" s="0" t="n"/>
      <c r="LR19" s="0" t="n"/>
      <c r="LS19" s="0" t="n"/>
      <c r="LT19" s="0" t="n"/>
      <c r="LU19" s="0" t="n"/>
      <c r="LV19" s="0" t="n"/>
      <c r="LW19" s="0" t="n"/>
      <c r="LX19" s="0" t="n"/>
      <c r="LY19" s="0" t="n"/>
      <c r="LZ19" s="0" t="n"/>
      <c r="MA19" s="0" t="n"/>
      <c r="MB19" s="0" t="n"/>
      <c r="MC19" s="0" t="n"/>
      <c r="MD19" s="0" t="n"/>
      <c r="ME19" s="0" t="n"/>
      <c r="MF19" s="0" t="n"/>
      <c r="MG19" s="0" t="n"/>
      <c r="MH19" s="0" t="n"/>
      <c r="MI19" s="0" t="n"/>
      <c r="MJ19" s="0" t="n"/>
      <c r="MK19" s="0" t="n"/>
      <c r="ML19" s="0" t="n"/>
      <c r="MM19" s="0" t="n"/>
      <c r="MN19" s="0" t="n"/>
      <c r="MO19" s="0" t="n"/>
      <c r="MP19" s="0" t="n"/>
      <c r="MQ19" s="0" t="n"/>
      <c r="MR19" s="0" t="n"/>
      <c r="MS19" s="0" t="n"/>
      <c r="MT19" s="0" t="n"/>
      <c r="MU19" s="0" t="n"/>
      <c r="MV19" s="0" t="n"/>
      <c r="MW19" s="0" t="n"/>
      <c r="MX19" s="0" t="n"/>
      <c r="MY19" s="0" t="n"/>
      <c r="MZ19" s="0" t="n"/>
      <c r="NA19" s="0" t="n"/>
      <c r="NB19" s="0" t="n"/>
      <c r="NC19" s="0" t="n"/>
      <c r="ND19" s="0" t="n"/>
      <c r="NE19" s="0" t="n"/>
      <c r="NF19" s="0" t="n"/>
      <c r="NG19" s="0" t="n"/>
      <c r="NH19" s="0" t="n"/>
      <c r="NI19" s="0" t="n"/>
      <c r="NJ19" s="0" t="n"/>
      <c r="NK19" s="0" t="n"/>
      <c r="NL19" s="0" t="n"/>
      <c r="NM19" s="0" t="n"/>
      <c r="NN19" s="0" t="n"/>
      <c r="NO19" s="0" t="n"/>
      <c r="NP19" s="0" t="n"/>
      <c r="NQ19" s="0" t="n"/>
      <c r="NR19" s="0" t="n"/>
      <c r="NS19" s="0" t="n"/>
      <c r="NT19" s="0" t="n"/>
      <c r="NU19" s="0" t="n"/>
      <c r="NV19" s="0" t="n"/>
      <c r="NW19" s="0" t="n"/>
      <c r="NX19" s="0" t="n"/>
      <c r="NY19" s="0" t="n"/>
      <c r="NZ19" s="0" t="n"/>
      <c r="OA19" s="0" t="n"/>
      <c r="OB19" s="0" t="n"/>
      <c r="OC19" s="0" t="n"/>
      <c r="OD19" s="0" t="n"/>
      <c r="OE19" s="0" t="n"/>
      <c r="OF19" s="0" t="n"/>
      <c r="OG19" s="0" t="n"/>
      <c r="OH19" s="0" t="n"/>
      <c r="OI19" s="0" t="n"/>
      <c r="OJ19" s="0" t="n"/>
      <c r="OK19" s="0" t="n"/>
      <c r="OL19" s="0" t="n"/>
      <c r="OM19" s="0" t="n"/>
      <c r="ON19" s="0" t="n"/>
      <c r="OO19" s="0" t="n"/>
      <c r="OP19" s="0" t="n"/>
      <c r="OQ19" s="0" t="n"/>
      <c r="OR19" s="0" t="n"/>
      <c r="OS19" s="0" t="n"/>
      <c r="OT19" s="0" t="n"/>
      <c r="OU19" s="0" t="n"/>
      <c r="OV19" s="0" t="n"/>
      <c r="OW19" s="0" t="n"/>
      <c r="OX19" s="0" t="n"/>
      <c r="OY19" s="0" t="n"/>
      <c r="OZ19" s="0" t="n"/>
      <c r="PA19" s="0" t="n"/>
      <c r="PB19" s="0" t="n"/>
      <c r="PC19" s="0" t="n"/>
      <c r="PD19" s="0" t="n"/>
      <c r="PE19" s="0" t="n"/>
      <c r="PF19" s="0" t="n"/>
      <c r="PG19" s="0" t="n"/>
      <c r="PH19" s="0" t="n"/>
      <c r="PI19" s="0" t="n"/>
      <c r="PJ19" s="0" t="n"/>
      <c r="PK19" s="0" t="n"/>
      <c r="PL19" s="0" t="n"/>
      <c r="PM19" s="0" t="n"/>
      <c r="PN19" s="0" t="n"/>
      <c r="PO19" s="0" t="n"/>
      <c r="PP19" s="0" t="n"/>
      <c r="PQ19" s="0" t="n"/>
      <c r="PR19" s="0" t="n"/>
      <c r="PS19" s="0" t="n"/>
      <c r="PT19" s="0" t="n"/>
      <c r="PU19" s="0" t="n"/>
      <c r="PV19" s="0" t="n"/>
      <c r="PW19" s="0" t="n"/>
      <c r="PX19" s="0" t="n"/>
      <c r="PY19" s="0" t="n"/>
      <c r="PZ19" s="0" t="n"/>
      <c r="QA19" s="0" t="n"/>
      <c r="QB19" s="0" t="n"/>
      <c r="QC19" s="0" t="n"/>
      <c r="QD19" s="0" t="n"/>
      <c r="QE19" s="0" t="n"/>
      <c r="QF19" s="0" t="n"/>
      <c r="QG19" s="0" t="n"/>
      <c r="QH19" s="0" t="n"/>
      <c r="QI19" s="0" t="n"/>
      <c r="QJ19" s="0" t="n"/>
      <c r="QK19" s="0" t="n"/>
      <c r="QL19" s="0" t="n"/>
      <c r="QM19" s="0" t="n"/>
      <c r="QN19" s="0" t="n"/>
      <c r="QO19" s="0" t="n"/>
      <c r="QP19" s="0" t="n"/>
      <c r="QQ19" s="0" t="n"/>
      <c r="QR19" s="0" t="n"/>
      <c r="QS19" s="0" t="n"/>
      <c r="QT19" s="0" t="n"/>
      <c r="QU19" s="0" t="n"/>
      <c r="QV19" s="0" t="n"/>
      <c r="QW19" s="0" t="n"/>
      <c r="QX19" s="0" t="n"/>
      <c r="QY19" s="0" t="n"/>
      <c r="QZ19" s="0" t="n"/>
      <c r="RA19" s="0" t="n"/>
      <c r="RB19" s="0" t="n"/>
      <c r="RC19" s="0" t="n"/>
      <c r="RD19" s="0" t="n"/>
      <c r="RE19" s="0" t="n"/>
      <c r="RF19" s="0" t="n"/>
      <c r="RG19" s="0" t="n"/>
      <c r="RH19" s="0" t="n"/>
      <c r="RI19" s="0" t="n"/>
      <c r="RJ19" s="0" t="n"/>
      <c r="RK19" s="0" t="n"/>
      <c r="RL19" s="0" t="n"/>
      <c r="RM19" s="0" t="n"/>
      <c r="RN19" s="0" t="n"/>
      <c r="RO19" s="0" t="n"/>
      <c r="RP19" s="0" t="n"/>
      <c r="RQ19" s="0" t="n"/>
      <c r="RR19" s="0" t="n"/>
      <c r="RS19" s="0" t="n"/>
      <c r="RT19" s="0" t="n"/>
      <c r="RU19" s="0" t="n"/>
      <c r="RV19" s="0" t="n"/>
      <c r="RW19" s="0" t="n"/>
      <c r="RX19" s="0" t="n"/>
      <c r="RY19" s="0" t="n"/>
      <c r="RZ19" s="0" t="n"/>
      <c r="SA19" s="0" t="n"/>
      <c r="SB19" s="0" t="n"/>
      <c r="SC19" s="0" t="n"/>
      <c r="SD19" s="0" t="n"/>
      <c r="SE19" s="0" t="n"/>
      <c r="SF19" s="0" t="n"/>
      <c r="SG19" s="0" t="n"/>
      <c r="SH19" s="0" t="n"/>
      <c r="SI19" s="0" t="n"/>
      <c r="SJ19" s="0" t="n"/>
      <c r="SK19" s="0" t="n"/>
      <c r="SL19" s="0" t="n"/>
      <c r="SM19" s="0" t="n"/>
      <c r="SN19" s="0" t="n"/>
      <c r="SO19" s="0" t="n"/>
      <c r="SP19" s="0" t="n"/>
      <c r="SQ19" s="0" t="n"/>
      <c r="SR19" s="0" t="n"/>
      <c r="SS19" s="0" t="n"/>
      <c r="ST19" s="0" t="n"/>
      <c r="SU19" s="0" t="n"/>
      <c r="SV19" s="0" t="n"/>
      <c r="SW19" s="0" t="n"/>
      <c r="SX19" s="0" t="n"/>
      <c r="SY19" s="0" t="n"/>
      <c r="SZ19" s="0" t="n"/>
      <c r="TA19" s="0" t="n"/>
      <c r="TB19" s="0" t="n"/>
      <c r="TC19" s="0" t="n"/>
      <c r="TD19" s="0" t="n"/>
      <c r="TE19" s="0" t="n"/>
      <c r="TF19" s="0" t="n"/>
      <c r="TG19" s="0" t="n"/>
      <c r="TH19" s="0" t="n"/>
      <c r="TI19" s="0" t="n"/>
      <c r="TJ19" s="0" t="n"/>
      <c r="TK19" s="0" t="n"/>
      <c r="TL19" s="0" t="n"/>
      <c r="TM19" s="0" t="n"/>
      <c r="TN19" s="0" t="n"/>
      <c r="TO19" s="0" t="n"/>
      <c r="TP19" s="0" t="n"/>
      <c r="TQ19" s="0" t="n"/>
      <c r="TR19" s="0" t="n"/>
      <c r="TS19" s="0" t="n"/>
      <c r="TT19" s="0" t="n"/>
      <c r="TU19" s="0" t="n"/>
      <c r="TV19" s="0" t="n"/>
      <c r="TW19" s="0" t="n"/>
      <c r="TX19" s="0" t="n"/>
      <c r="TY19" s="0" t="n"/>
      <c r="TZ19" s="0" t="n"/>
      <c r="UA19" s="0" t="n"/>
      <c r="UB19" s="0" t="n"/>
      <c r="UC19" s="0" t="n"/>
      <c r="UD19" s="0" t="n"/>
      <c r="UE19" s="0" t="n"/>
      <c r="UF19" s="0" t="n"/>
      <c r="UG19" s="0" t="n"/>
      <c r="UH19" s="0" t="n"/>
      <c r="UI19" s="0" t="n"/>
      <c r="UJ19" s="0" t="n"/>
      <c r="UK19" s="0" t="n"/>
      <c r="UL19" s="0" t="n"/>
      <c r="UM19" s="0" t="n"/>
      <c r="UN19" s="0" t="n"/>
      <c r="UO19" s="0" t="n"/>
      <c r="UP19" s="0" t="n"/>
      <c r="UQ19" s="0" t="n"/>
      <c r="UR19" s="0" t="n"/>
      <c r="US19" s="0" t="n"/>
      <c r="UT19" s="0" t="n"/>
      <c r="UU19" s="0" t="n"/>
      <c r="UV19" s="0" t="n"/>
      <c r="UW19" s="0" t="n"/>
      <c r="UX19" s="0" t="n"/>
      <c r="UY19" s="0" t="n"/>
      <c r="UZ19" s="0" t="n"/>
      <c r="VA19" s="0" t="n"/>
      <c r="VB19" s="0" t="n"/>
      <c r="VC19" s="0" t="n"/>
      <c r="VD19" s="0" t="n"/>
      <c r="VE19" s="0" t="n"/>
      <c r="VF19" s="0" t="n"/>
      <c r="VG19" s="0" t="n"/>
      <c r="VH19" s="0" t="n"/>
      <c r="VI19" s="0" t="n"/>
      <c r="VJ19" s="0" t="n"/>
      <c r="VK19" s="0" t="n"/>
      <c r="VL19" s="0" t="n"/>
      <c r="VM19" s="0" t="n"/>
      <c r="VN19" s="0" t="n"/>
      <c r="VO19" s="0" t="n"/>
      <c r="VP19" s="0" t="n"/>
      <c r="VQ19" s="0" t="n"/>
      <c r="VR19" s="0" t="n"/>
      <c r="VS19" s="0" t="n"/>
      <c r="VT19" s="0" t="n"/>
      <c r="VU19" s="0" t="n"/>
      <c r="VV19" s="0" t="n"/>
      <c r="VW19" s="0" t="n"/>
      <c r="VX19" s="0" t="n"/>
      <c r="VY19" s="0" t="n"/>
      <c r="VZ19" s="0" t="n"/>
      <c r="WA19" s="0" t="n"/>
      <c r="WB19" s="0" t="n"/>
      <c r="WC19" s="0" t="n"/>
      <c r="WD19" s="0" t="n"/>
      <c r="WE19" s="0" t="n"/>
      <c r="WF19" s="0" t="n"/>
      <c r="WG19" s="0" t="n"/>
      <c r="WH19" s="0" t="n"/>
      <c r="WI19" s="0" t="n"/>
      <c r="WJ19" s="0" t="n"/>
      <c r="WK19" s="0" t="n"/>
      <c r="WL19" s="0" t="n"/>
      <c r="WM19" s="0" t="n"/>
      <c r="WN19" s="0" t="n"/>
      <c r="WO19" s="0" t="n"/>
      <c r="WP19" s="0" t="n"/>
      <c r="WQ19" s="0" t="n"/>
      <c r="WR19" s="0" t="n"/>
      <c r="WS19" s="0" t="n"/>
      <c r="WT19" s="0" t="n"/>
      <c r="WU19" s="0" t="n"/>
      <c r="WV19" s="0" t="n"/>
      <c r="WW19" s="0" t="n"/>
      <c r="WX19" s="0" t="n"/>
      <c r="WY19" s="0" t="n"/>
      <c r="WZ19" s="0" t="n"/>
      <c r="XA19" s="0" t="n"/>
      <c r="XB19" s="0" t="n"/>
      <c r="XC19" s="0" t="n"/>
      <c r="XD19" s="0" t="n"/>
      <c r="XE19" s="0" t="n"/>
      <c r="XF19" s="0" t="n"/>
      <c r="XG19" s="0" t="n"/>
      <c r="XH19" s="0" t="n"/>
      <c r="XI19" s="0" t="n"/>
      <c r="XJ19" s="0" t="n"/>
      <c r="XK19" s="0" t="n"/>
      <c r="XL19" s="0" t="n"/>
      <c r="XM19" s="0" t="n"/>
      <c r="XN19" s="0" t="n"/>
      <c r="XO19" s="0" t="n"/>
      <c r="XP19" s="0" t="n"/>
      <c r="XQ19" s="0" t="n"/>
      <c r="XR19" s="0" t="n"/>
      <c r="XS19" s="0" t="n"/>
      <c r="XT19" s="0" t="n"/>
      <c r="XU19" s="0" t="n"/>
      <c r="XV19" s="0" t="n"/>
      <c r="XW19" s="0" t="n"/>
      <c r="XX19" s="0" t="n"/>
      <c r="XY19" s="0" t="n"/>
      <c r="XZ19" s="0" t="n"/>
      <c r="YA19" s="0" t="n"/>
      <c r="YB19" s="0" t="n"/>
      <c r="YC19" s="0" t="n"/>
      <c r="YD19" s="0" t="n"/>
      <c r="YE19" s="0" t="n"/>
      <c r="YF19" s="0" t="n"/>
      <c r="YG19" s="0" t="n"/>
      <c r="YH19" s="0" t="n"/>
      <c r="YI19" s="0" t="n"/>
      <c r="YJ19" s="0" t="n"/>
      <c r="YK19" s="0" t="n"/>
      <c r="YL19" s="0" t="n"/>
      <c r="YM19" s="0" t="n"/>
      <c r="YN19" s="0" t="n"/>
      <c r="YO19" s="0" t="n"/>
      <c r="YP19" s="0" t="n"/>
      <c r="YQ19" s="0" t="n"/>
      <c r="YR19" s="0" t="n"/>
      <c r="YS19" s="0" t="n"/>
      <c r="YT19" s="0" t="n"/>
      <c r="YU19" s="0" t="n"/>
      <c r="YV19" s="0" t="n"/>
      <c r="YW19" s="0" t="n"/>
      <c r="YX19" s="0" t="n"/>
      <c r="YY19" s="0" t="n"/>
      <c r="YZ19" s="0" t="n"/>
      <c r="ZA19" s="0" t="n"/>
      <c r="ZB19" s="0" t="n"/>
      <c r="ZC19" s="0" t="n"/>
      <c r="ZD19" s="0" t="n"/>
      <c r="ZE19" s="0" t="n"/>
      <c r="ZF19" s="0" t="n"/>
      <c r="ZG19" s="0" t="n"/>
      <c r="ZH19" s="0" t="n"/>
      <c r="ZI19" s="0" t="n"/>
      <c r="ZJ19" s="0" t="n"/>
      <c r="ZK19" s="0" t="n"/>
      <c r="ZL19" s="0" t="n"/>
      <c r="ZM19" s="0" t="n"/>
      <c r="ZN19" s="0" t="n"/>
      <c r="ZO19" s="0" t="n"/>
      <c r="ZP19" s="0" t="n"/>
      <c r="ZQ19" s="0" t="n"/>
      <c r="ZR19" s="0" t="n"/>
      <c r="ZS19" s="0" t="n"/>
      <c r="ZT19" s="0" t="n"/>
      <c r="ZU19" s="0" t="n"/>
      <c r="ZV19" s="0" t="n"/>
      <c r="ZW19" s="0" t="n"/>
      <c r="ZX19" s="0" t="n"/>
      <c r="ZY19" s="0" t="n"/>
      <c r="ZZ19" s="0" t="n"/>
      <c r="AAA19" s="0" t="n"/>
      <c r="AAB19" s="0" t="n"/>
      <c r="AAC19" s="0" t="n"/>
      <c r="AAD19" s="0" t="n"/>
      <c r="AAE19" s="0" t="n"/>
      <c r="AAF19" s="0" t="n"/>
      <c r="AAG19" s="0" t="n"/>
      <c r="AAH19" s="0" t="n"/>
      <c r="AAI19" s="0" t="n"/>
      <c r="AAJ19" s="0" t="n"/>
      <c r="AAK19" s="0" t="n"/>
      <c r="AAL19" s="0" t="n"/>
      <c r="AAM19" s="0" t="n"/>
      <c r="AAN19" s="0" t="n"/>
      <c r="AAO19" s="0" t="n"/>
      <c r="AAP19" s="0" t="n"/>
      <c r="AAQ19" s="0" t="n"/>
      <c r="AAR19" s="0" t="n"/>
      <c r="AAS19" s="0" t="n"/>
      <c r="AAT19" s="0" t="n"/>
      <c r="AAU19" s="0" t="n"/>
      <c r="AAV19" s="0" t="n"/>
      <c r="AAW19" s="0" t="n"/>
      <c r="AAX19" s="0" t="n"/>
      <c r="AAY19" s="0" t="n"/>
      <c r="AAZ19" s="0" t="n"/>
      <c r="ABA19" s="0" t="n"/>
      <c r="ABB19" s="0" t="n"/>
      <c r="ABC19" s="0" t="n"/>
      <c r="ABD19" s="0" t="n"/>
      <c r="ABE19" s="0" t="n"/>
      <c r="ABF19" s="0" t="n"/>
      <c r="ABG19" s="0" t="n"/>
      <c r="ABH19" s="0" t="n"/>
      <c r="ABI19" s="0" t="n"/>
      <c r="ABJ19" s="0" t="n"/>
      <c r="ABK19" s="0" t="n"/>
      <c r="ABL19" s="0" t="n"/>
      <c r="ABM19" s="0" t="n"/>
      <c r="ABN19" s="0" t="n"/>
      <c r="ABO19" s="0" t="n"/>
      <c r="ABP19" s="0" t="n"/>
      <c r="ABQ19" s="0" t="n"/>
      <c r="ABR19" s="0" t="n"/>
      <c r="ABS19" s="0" t="n"/>
      <c r="ABT19" s="0" t="n"/>
      <c r="ABU19" s="0" t="n"/>
      <c r="ABV19" s="0" t="n"/>
      <c r="ABW19" s="0" t="n"/>
      <c r="ABX19" s="0" t="n"/>
      <c r="ABY19" s="0" t="n"/>
      <c r="ABZ19" s="0" t="n"/>
      <c r="ACA19" s="0" t="n"/>
      <c r="ACB19" s="0" t="n"/>
      <c r="ACC19" s="0" t="n"/>
      <c r="ACD19" s="0" t="n"/>
      <c r="ACE19" s="0" t="n"/>
      <c r="ACF19" s="0" t="n"/>
      <c r="ACG19" s="0" t="n"/>
      <c r="ACH19" s="0" t="n"/>
      <c r="ACI19" s="0" t="n"/>
      <c r="ACJ19" s="0" t="n"/>
      <c r="ACK19" s="0" t="n"/>
      <c r="ACL19" s="0" t="n"/>
      <c r="ACM19" s="0" t="n"/>
      <c r="ACN19" s="0" t="n"/>
      <c r="ACO19" s="0" t="n"/>
      <c r="ACP19" s="0" t="n"/>
      <c r="ACQ19" s="0" t="n"/>
      <c r="ACR19" s="0" t="n"/>
      <c r="ACS19" s="0" t="n"/>
      <c r="ACT19" s="0" t="n"/>
      <c r="ACU19" s="0" t="n"/>
      <c r="ACV19" s="0" t="n"/>
      <c r="ACW19" s="0" t="n"/>
      <c r="ACX19" s="0" t="n"/>
      <c r="ACY19" s="0" t="n"/>
      <c r="ACZ19" s="0" t="n"/>
      <c r="ADA19" s="0" t="n"/>
      <c r="ADB19" s="0" t="n"/>
      <c r="ADC19" s="0" t="n"/>
      <c r="ADD19" s="0" t="n"/>
      <c r="ADE19" s="0" t="n"/>
      <c r="ADF19" s="0" t="n"/>
      <c r="ADG19" s="0" t="n"/>
      <c r="ADH19" s="0" t="n"/>
      <c r="ADI19" s="0" t="n"/>
      <c r="ADJ19" s="0" t="n"/>
      <c r="ADK19" s="0" t="n"/>
      <c r="ADL19" s="0" t="n"/>
      <c r="ADM19" s="0" t="n"/>
      <c r="ADN19" s="0" t="n"/>
      <c r="ADO19" s="0" t="n"/>
      <c r="ADP19" s="0" t="n"/>
      <c r="ADQ19" s="0" t="n"/>
      <c r="ADR19" s="0" t="n"/>
      <c r="ADS19" s="0" t="n"/>
      <c r="ADT19" s="0" t="n"/>
      <c r="ADU19" s="0" t="n"/>
      <c r="ADV19" s="0" t="n"/>
      <c r="ADW19" s="0" t="n"/>
      <c r="ADX19" s="0" t="n"/>
      <c r="ADY19" s="0" t="n"/>
      <c r="ADZ19" s="0" t="n"/>
      <c r="AEA19" s="0" t="n"/>
      <c r="AEB19" s="0" t="n"/>
      <c r="AEC19" s="0" t="n"/>
      <c r="AED19" s="0" t="n"/>
      <c r="AEE19" s="0" t="n"/>
      <c r="AEF19" s="0" t="n"/>
      <c r="AEG19" s="0" t="n"/>
      <c r="AEH19" s="0" t="n"/>
      <c r="AEI19" s="0" t="n"/>
      <c r="AEJ19" s="0" t="n"/>
      <c r="AEK19" s="0" t="n"/>
      <c r="AEL19" s="0" t="n"/>
      <c r="AEM19" s="0" t="n"/>
      <c r="AEN19" s="0" t="n"/>
      <c r="AEO19" s="0" t="n"/>
      <c r="AEP19" s="0" t="n"/>
      <c r="AEQ19" s="0" t="n"/>
      <c r="AER19" s="0" t="n"/>
      <c r="AES19" s="0" t="n"/>
      <c r="AET19" s="0" t="n"/>
      <c r="AEU19" s="0" t="n"/>
      <c r="AEV19" s="0" t="n"/>
      <c r="AEW19" s="0" t="n"/>
      <c r="AEX19" s="0" t="n"/>
      <c r="AEY19" s="0" t="n"/>
      <c r="AEZ19" s="0" t="n"/>
      <c r="AFA19" s="0" t="n"/>
      <c r="AFB19" s="0" t="n"/>
      <c r="AFC19" s="0" t="n"/>
      <c r="AFD19" s="0" t="n"/>
      <c r="AFE19" s="0" t="n"/>
      <c r="AFF19" s="0" t="n"/>
      <c r="AFG19" s="0" t="n"/>
      <c r="AFH19" s="0" t="n"/>
      <c r="AFI19" s="0" t="n"/>
      <c r="AFJ19" s="0" t="n"/>
      <c r="AFK19" s="0" t="n"/>
      <c r="AFL19" s="0" t="n"/>
      <c r="AFM19" s="0" t="n"/>
      <c r="AFN19" s="0" t="n"/>
      <c r="AFO19" s="0" t="n"/>
      <c r="AFP19" s="0" t="n"/>
      <c r="AFQ19" s="0" t="n"/>
      <c r="AFR19" s="0" t="n"/>
      <c r="AFS19" s="0" t="n"/>
      <c r="AFT19" s="0" t="n"/>
      <c r="AFU19" s="0" t="n"/>
      <c r="AFV19" s="0" t="n"/>
      <c r="AFW19" s="0" t="n"/>
      <c r="AFX19" s="0" t="n"/>
      <c r="AFY19" s="0" t="n"/>
      <c r="AFZ19" s="0" t="n"/>
      <c r="AGA19" s="0" t="n"/>
      <c r="AGB19" s="0" t="n"/>
      <c r="AGC19" s="0" t="n"/>
      <c r="AGD19" s="0" t="n"/>
      <c r="AGE19" s="0" t="n"/>
      <c r="AGF19" s="0" t="n"/>
      <c r="AGG19" s="0" t="n"/>
      <c r="AGH19" s="0" t="n"/>
      <c r="AGI19" s="0" t="n"/>
      <c r="AGJ19" s="0" t="n"/>
      <c r="AGK19" s="0" t="n"/>
      <c r="AGL19" s="0" t="n"/>
      <c r="AGM19" s="0" t="n"/>
      <c r="AGN19" s="0" t="n"/>
      <c r="AGO19" s="0" t="n"/>
      <c r="AGP19" s="0" t="n"/>
      <c r="AGQ19" s="0" t="n"/>
      <c r="AGR19" s="0" t="n"/>
      <c r="AGS19" s="0" t="n"/>
      <c r="AGT19" s="0" t="n"/>
      <c r="AGU19" s="0" t="n"/>
      <c r="AGV19" s="0" t="n"/>
      <c r="AGW19" s="0" t="n"/>
      <c r="AGX19" s="0" t="n"/>
      <c r="AGY19" s="0" t="n"/>
      <c r="AGZ19" s="0" t="n"/>
      <c r="AHA19" s="0" t="n"/>
      <c r="AHB19" s="0" t="n"/>
      <c r="AHC19" s="0" t="n"/>
      <c r="AHD19" s="0" t="n"/>
      <c r="AHE19" s="0" t="n"/>
      <c r="AHF19" s="0" t="n"/>
      <c r="AHG19" s="0" t="n"/>
      <c r="AHH19" s="0" t="n"/>
      <c r="AHI19" s="0" t="n"/>
      <c r="AHJ19" s="0" t="n"/>
      <c r="AHK19" s="0" t="n"/>
      <c r="AHL19" s="0" t="n"/>
      <c r="AHM19" s="0" t="n"/>
      <c r="AHN19" s="0" t="n"/>
      <c r="AHO19" s="0" t="n"/>
      <c r="AHP19" s="0" t="n"/>
      <c r="AHQ19" s="0" t="n"/>
      <c r="AHR19" s="0" t="n"/>
      <c r="AHS19" s="0" t="n"/>
      <c r="AHT19" s="0" t="n"/>
      <c r="AHU19" s="0" t="n"/>
      <c r="AHV19" s="0" t="n"/>
      <c r="AHW19" s="0" t="n"/>
      <c r="AHX19" s="0" t="n"/>
      <c r="AHY19" s="0" t="n"/>
      <c r="AHZ19" s="0" t="n"/>
      <c r="AIA19" s="0" t="n"/>
      <c r="AIB19" s="0" t="n"/>
      <c r="AIC19" s="0" t="n"/>
      <c r="AID19" s="0" t="n"/>
      <c r="AIE19" s="0" t="n"/>
      <c r="AIF19" s="0" t="n"/>
      <c r="AIG19" s="0" t="n"/>
      <c r="AIH19" s="0" t="n"/>
      <c r="AII19" s="0" t="n"/>
      <c r="AIJ19" s="0" t="n"/>
      <c r="AIK19" s="0" t="n"/>
      <c r="AIL19" s="0" t="n"/>
      <c r="AIM19" s="0" t="n"/>
      <c r="AIN19" s="0" t="n"/>
      <c r="AIO19" s="0" t="n"/>
      <c r="AIP19" s="0" t="n"/>
      <c r="AIQ19" s="0" t="n"/>
      <c r="AIR19" s="0" t="n"/>
      <c r="AIS19" s="0" t="n"/>
      <c r="AIT19" s="0" t="n"/>
      <c r="AIU19" s="0" t="n"/>
      <c r="AIV19" s="0" t="n"/>
      <c r="AIW19" s="0" t="n"/>
      <c r="AIX19" s="0" t="n"/>
      <c r="AIY19" s="0" t="n"/>
      <c r="AIZ19" s="0" t="n"/>
      <c r="AJA19" s="0" t="n"/>
      <c r="AJB19" s="0" t="n"/>
      <c r="AJC19" s="0" t="n"/>
      <c r="AJD19" s="0" t="n"/>
      <c r="AJE19" s="0" t="n"/>
      <c r="AJF19" s="0" t="n"/>
      <c r="AJG19" s="0" t="n"/>
      <c r="AJH19" s="0" t="n"/>
      <c r="AJI19" s="0" t="n"/>
      <c r="AJJ19" s="0" t="n"/>
      <c r="AJK19" s="0" t="n"/>
      <c r="AJL19" s="0" t="n"/>
      <c r="AJM19" s="0" t="n"/>
      <c r="AJN19" s="0" t="n"/>
      <c r="AJO19" s="0" t="n"/>
      <c r="AJP19" s="0" t="n"/>
      <c r="AJQ19" s="0" t="n"/>
      <c r="AJR19" s="0" t="n"/>
      <c r="AJS19" s="0" t="n"/>
      <c r="AJT19" s="0" t="n"/>
      <c r="AJU19" s="0" t="n"/>
      <c r="AJV19" s="0" t="n"/>
      <c r="AJW19" s="0" t="n"/>
      <c r="AJX19" s="0" t="n"/>
      <c r="AJY19" s="0" t="n"/>
      <c r="AJZ19" s="0" t="n"/>
      <c r="AKA19" s="0" t="n"/>
      <c r="AKB19" s="0" t="n"/>
      <c r="AKC19" s="0" t="n"/>
      <c r="AKD19" s="0" t="n"/>
      <c r="AKE19" s="0" t="n"/>
      <c r="AKF19" s="0" t="n"/>
      <c r="AKG19" s="0" t="n"/>
      <c r="AKH19" s="0" t="n"/>
      <c r="AKI19" s="0" t="n"/>
      <c r="AKJ19" s="0" t="n"/>
      <c r="AKK19" s="0" t="n"/>
      <c r="AKL19" s="0" t="n"/>
      <c r="AKM19" s="0" t="n"/>
      <c r="AKN19" s="0" t="n"/>
      <c r="AKO19" s="0" t="n"/>
      <c r="AKP19" s="0" t="n"/>
      <c r="AKQ19" s="0" t="n"/>
      <c r="AKR19" s="0" t="n"/>
      <c r="AKS19" s="0" t="n"/>
      <c r="AKT19" s="0" t="n"/>
      <c r="AKU19" s="0" t="n"/>
      <c r="AKV19" s="0" t="n"/>
      <c r="AKW19" s="0" t="n"/>
      <c r="AKX19" s="0" t="n"/>
      <c r="AKY19" s="0" t="n"/>
      <c r="AKZ19" s="0" t="n"/>
      <c r="ALA19" s="0" t="n"/>
      <c r="ALB19" s="0" t="n"/>
      <c r="ALC19" s="0" t="n"/>
      <c r="ALD19" s="0" t="n"/>
      <c r="ALE19" s="0" t="n"/>
      <c r="ALF19" s="0" t="n"/>
      <c r="ALG19" s="0" t="n"/>
      <c r="ALH19" s="0" t="n"/>
      <c r="ALI19" s="0" t="n"/>
      <c r="ALJ19" s="0" t="n"/>
      <c r="ALK19" s="0" t="n"/>
      <c r="ALL19" s="0" t="n"/>
      <c r="ALM19" s="0" t="n"/>
      <c r="ALN19" s="0" t="n"/>
      <c r="ALO19" s="0" t="n"/>
      <c r="ALP19" s="0" t="n"/>
      <c r="ALQ19" s="0" t="n"/>
      <c r="ALR19" s="0" t="n"/>
      <c r="ALS19" s="0" t="n"/>
      <c r="ALT19" s="0" t="n"/>
      <c r="ALU19" s="0" t="n"/>
      <c r="ALV19" s="0" t="n"/>
      <c r="ALW19" s="0" t="n"/>
      <c r="ALX19" s="0" t="n"/>
      <c r="ALY19" s="0" t="n"/>
      <c r="ALZ19" s="0" t="n"/>
      <c r="AMA19" s="0" t="n"/>
      <c r="AMB19" s="0" t="n"/>
      <c r="AMC19" s="0" t="n"/>
      <c r="AMD19" s="0" t="n"/>
      <c r="AME19" s="0" t="n"/>
      <c r="AMF19" s="0" t="n"/>
      <c r="AMG19" s="0" t="n"/>
      <c r="AMH19" s="0" t="n"/>
      <c r="AMI19" s="0" t="n"/>
      <c r="AMJ19" s="0" t="n"/>
      <c r="AMK19" s="0" t="n"/>
    </row>
    <row outlineLevel="0" r="20">
      <c r="A20" s="81" t="s">
        <v>476</v>
      </c>
      <c r="B20" s="165" t="n">
        <v>100.94</v>
      </c>
      <c r="C20" s="165" t="n">
        <v>237.45</v>
      </c>
      <c r="D20" s="165" t="n">
        <v>101.86</v>
      </c>
      <c r="E20" s="165" t="n">
        <v>440.25</v>
      </c>
      <c r="K20" s="0" t="n"/>
      <c r="L20" s="0" t="n"/>
      <c r="M20" s="0" t="n"/>
      <c r="N20" s="0" t="n"/>
      <c r="O20" s="0" t="n"/>
      <c r="P20" s="0" t="n"/>
      <c r="Q20" s="0" t="n"/>
      <c r="R20" s="0" t="n"/>
      <c r="S20" s="0" t="n"/>
      <c r="T20" s="0" t="n"/>
      <c r="U20" s="0" t="n"/>
      <c r="V20" s="0" t="n"/>
      <c r="W20" s="0" t="n"/>
      <c r="X20" s="0" t="n"/>
      <c r="Y20" s="0" t="n"/>
      <c r="Z20" s="0" t="n"/>
      <c r="AA20" s="0" t="n"/>
      <c r="AB20" s="0" t="n"/>
      <c r="AC20" s="0" t="n"/>
      <c r="AD20" s="0" t="n"/>
      <c r="AE20" s="0" t="n"/>
      <c r="AF20" s="0" t="n"/>
      <c r="AG20" s="0" t="n"/>
      <c r="AH20" s="0" t="n"/>
      <c r="AI20" s="0" t="n"/>
      <c r="AJ20" s="0" t="n"/>
      <c r="AK20" s="0" t="n"/>
      <c r="AL20" s="0" t="n"/>
      <c r="AM20" s="0" t="n"/>
      <c r="AN20" s="0" t="n"/>
      <c r="AO20" s="0" t="n"/>
      <c r="AP20" s="0" t="n"/>
      <c r="AQ20" s="0" t="n"/>
      <c r="AR20" s="0" t="n"/>
      <c r="AS20" s="0" t="n"/>
      <c r="AT20" s="0" t="n"/>
      <c r="AU20" s="0" t="n"/>
      <c r="AV20" s="0" t="n"/>
      <c r="AW20" s="0" t="n"/>
      <c r="AX20" s="0" t="n"/>
      <c r="AY20" s="0" t="n"/>
      <c r="AZ20" s="0" t="n"/>
      <c r="BA20" s="0" t="n"/>
      <c r="BB20" s="0" t="n"/>
      <c r="BC20" s="0" t="n"/>
      <c r="BD20" s="0" t="n"/>
      <c r="BE20" s="0" t="n"/>
      <c r="BF20" s="0" t="n"/>
      <c r="BG20" s="0" t="n"/>
      <c r="BH20" s="0" t="n"/>
      <c r="BI20" s="0" t="n"/>
      <c r="BJ20" s="0" t="n"/>
      <c r="BK20" s="0" t="n"/>
      <c r="BL20" s="0" t="n"/>
      <c r="BM20" s="0" t="n"/>
      <c r="BN20" s="0" t="n"/>
      <c r="BO20" s="0" t="n"/>
      <c r="BP20" s="0" t="n"/>
      <c r="BQ20" s="0" t="n"/>
      <c r="BR20" s="0" t="n"/>
      <c r="BS20" s="0" t="n"/>
      <c r="BT20" s="0" t="n"/>
      <c r="BU20" s="0" t="n"/>
      <c r="BV20" s="0" t="n"/>
      <c r="BW20" s="0" t="n"/>
      <c r="BX20" s="0" t="n"/>
      <c r="BY20" s="0" t="n"/>
      <c r="BZ20" s="0" t="n"/>
      <c r="CA20" s="0" t="n"/>
      <c r="CB20" s="0" t="n"/>
      <c r="CC20" s="0" t="n"/>
      <c r="CD20" s="0" t="n"/>
      <c r="CE20" s="0" t="n"/>
      <c r="CF20" s="0" t="n"/>
      <c r="CG20" s="0" t="n"/>
      <c r="CH20" s="0" t="n"/>
      <c r="CI20" s="0" t="n"/>
      <c r="CJ20" s="0" t="n"/>
      <c r="CK20" s="0" t="n"/>
      <c r="CL20" s="0" t="n"/>
      <c r="CM20" s="0" t="n"/>
      <c r="CN20" s="0" t="n"/>
      <c r="CO20" s="0" t="n"/>
      <c r="CP20" s="0" t="n"/>
      <c r="CQ20" s="0" t="n"/>
      <c r="CR20" s="0" t="n"/>
      <c r="CS20" s="0" t="n"/>
      <c r="CT20" s="0" t="n"/>
      <c r="CU20" s="0" t="n"/>
      <c r="CV20" s="0" t="n"/>
      <c r="CW20" s="0" t="n"/>
      <c r="CX20" s="0" t="n"/>
      <c r="CY20" s="0" t="n"/>
      <c r="CZ20" s="0" t="n"/>
      <c r="DA20" s="0" t="n"/>
      <c r="DB20" s="0" t="n"/>
      <c r="DC20" s="0" t="n"/>
      <c r="DD20" s="0" t="n"/>
      <c r="DE20" s="0" t="n"/>
      <c r="DF20" s="0" t="n"/>
      <c r="DG20" s="0" t="n"/>
      <c r="DH20" s="0" t="n"/>
      <c r="DI20" s="0" t="n"/>
      <c r="DJ20" s="0" t="n"/>
      <c r="DK20" s="0" t="n"/>
      <c r="DL20" s="0" t="n"/>
      <c r="DM20" s="0" t="n"/>
      <c r="DN20" s="0" t="n"/>
      <c r="DO20" s="0" t="n"/>
      <c r="DP20" s="0" t="n"/>
      <c r="DQ20" s="0" t="n"/>
      <c r="DR20" s="0" t="n"/>
      <c r="DS20" s="0" t="n"/>
      <c r="DT20" s="0" t="n"/>
      <c r="DU20" s="0" t="n"/>
      <c r="DV20" s="0" t="n"/>
      <c r="DW20" s="0" t="n"/>
      <c r="DX20" s="0" t="n"/>
      <c r="DY20" s="0" t="n"/>
      <c r="DZ20" s="0" t="n"/>
      <c r="EA20" s="0" t="n"/>
      <c r="EB20" s="0" t="n"/>
      <c r="EC20" s="0" t="n"/>
      <c r="ED20" s="0" t="n"/>
      <c r="EE20" s="0" t="n"/>
      <c r="EF20" s="0" t="n"/>
      <c r="EG20" s="0" t="n"/>
      <c r="EH20" s="0" t="n"/>
      <c r="EI20" s="0" t="n"/>
      <c r="EJ20" s="0" t="n"/>
      <c r="EK20" s="0" t="n"/>
      <c r="EL20" s="0" t="n"/>
      <c r="EM20" s="0" t="n"/>
      <c r="EN20" s="0" t="n"/>
      <c r="EO20" s="0" t="n"/>
      <c r="EP20" s="0" t="n"/>
      <c r="EQ20" s="0" t="n"/>
      <c r="ER20" s="0" t="n"/>
      <c r="ES20" s="0" t="n"/>
      <c r="ET20" s="0" t="n"/>
      <c r="EU20" s="0" t="n"/>
      <c r="EV20" s="0" t="n"/>
      <c r="EW20" s="0" t="n"/>
      <c r="EX20" s="0" t="n"/>
      <c r="EY20" s="0" t="n"/>
      <c r="EZ20" s="0" t="n"/>
      <c r="FA20" s="0" t="n"/>
      <c r="FB20" s="0" t="n"/>
      <c r="FC20" s="0" t="n"/>
      <c r="FD20" s="0" t="n"/>
      <c r="FE20" s="0" t="n"/>
      <c r="FF20" s="0" t="n"/>
      <c r="FG20" s="0" t="n"/>
      <c r="FH20" s="0" t="n"/>
      <c r="FI20" s="0" t="n"/>
      <c r="FJ20" s="0" t="n"/>
      <c r="FK20" s="0" t="n"/>
      <c r="FL20" s="0" t="n"/>
      <c r="FM20" s="0" t="n"/>
      <c r="FN20" s="0" t="n"/>
      <c r="FO20" s="0" t="n"/>
      <c r="FP20" s="0" t="n"/>
      <c r="FQ20" s="0" t="n"/>
      <c r="FR20" s="0" t="n"/>
      <c r="FS20" s="0" t="n"/>
      <c r="FT20" s="0" t="n"/>
      <c r="FU20" s="0" t="n"/>
      <c r="FV20" s="0" t="n"/>
      <c r="FW20" s="0" t="n"/>
      <c r="FX20" s="0" t="n"/>
      <c r="FY20" s="0" t="n"/>
      <c r="FZ20" s="0" t="n"/>
      <c r="GA20" s="0" t="n"/>
      <c r="GB20" s="0" t="n"/>
      <c r="GC20" s="0" t="n"/>
      <c r="GD20" s="0" t="n"/>
      <c r="GE20" s="0" t="n"/>
      <c r="GF20" s="0" t="n"/>
      <c r="GG20" s="0" t="n"/>
      <c r="GH20" s="0" t="n"/>
      <c r="GI20" s="0" t="n"/>
      <c r="GJ20" s="0" t="n"/>
      <c r="GK20" s="0" t="n"/>
      <c r="GL20" s="0" t="n"/>
      <c r="GM20" s="0" t="n"/>
      <c r="GN20" s="0" t="n"/>
      <c r="GO20" s="0" t="n"/>
      <c r="GP20" s="0" t="n"/>
      <c r="GQ20" s="0" t="n"/>
      <c r="GR20" s="0" t="n"/>
      <c r="GS20" s="0" t="n"/>
      <c r="GT20" s="0" t="n"/>
      <c r="GU20" s="0" t="n"/>
      <c r="GV20" s="0" t="n"/>
      <c r="GW20" s="0" t="n"/>
      <c r="GX20" s="0" t="n"/>
      <c r="GY20" s="0" t="n"/>
      <c r="GZ20" s="0" t="n"/>
      <c r="HA20" s="0" t="n"/>
      <c r="HB20" s="0" t="n"/>
      <c r="HC20" s="0" t="n"/>
      <c r="HD20" s="0" t="n"/>
      <c r="HE20" s="0" t="n"/>
      <c r="HF20" s="0" t="n"/>
      <c r="HG20" s="0" t="n"/>
      <c r="HH20" s="0" t="n"/>
      <c r="HI20" s="0" t="n"/>
      <c r="HJ20" s="0" t="n"/>
      <c r="HK20" s="0" t="n"/>
      <c r="HL20" s="0" t="n"/>
      <c r="HM20" s="0" t="n"/>
      <c r="HN20" s="0" t="n"/>
      <c r="HO20" s="0" t="n"/>
      <c r="HP20" s="0" t="n"/>
      <c r="HQ20" s="0" t="n"/>
      <c r="HR20" s="0" t="n"/>
      <c r="HS20" s="0" t="n"/>
      <c r="HT20" s="0" t="n"/>
      <c r="HU20" s="0" t="n"/>
      <c r="HV20" s="0" t="n"/>
      <c r="HW20" s="0" t="n"/>
      <c r="HX20" s="0" t="n"/>
      <c r="HY20" s="0" t="n"/>
      <c r="HZ20" s="0" t="n"/>
      <c r="IA20" s="0" t="n"/>
      <c r="IB20" s="0" t="n"/>
      <c r="IC20" s="0" t="n"/>
      <c r="ID20" s="0" t="n"/>
      <c r="IE20" s="0" t="n"/>
      <c r="IF20" s="0" t="n"/>
      <c r="IG20" s="0" t="n"/>
      <c r="IH20" s="0" t="n"/>
      <c r="II20" s="0" t="n"/>
      <c r="IJ20" s="0" t="n"/>
      <c r="IK20" s="0" t="n"/>
      <c r="IL20" s="0" t="n"/>
      <c r="IM20" s="0" t="n"/>
      <c r="IN20" s="0" t="n"/>
      <c r="IO20" s="0" t="n"/>
      <c r="IP20" s="0" t="n"/>
      <c r="IQ20" s="0" t="n"/>
      <c r="IR20" s="0" t="n"/>
      <c r="IS20" s="0" t="n"/>
      <c r="IT20" s="0" t="n"/>
      <c r="IU20" s="0" t="n"/>
      <c r="IV20" s="0" t="n"/>
      <c r="IW20" s="0" t="n"/>
      <c r="IX20" s="0" t="n"/>
      <c r="IY20" s="0" t="n"/>
      <c r="IZ20" s="0" t="n"/>
      <c r="JA20" s="0" t="n"/>
      <c r="JB20" s="0" t="n"/>
      <c r="JC20" s="0" t="n"/>
      <c r="JD20" s="0" t="n"/>
      <c r="JE20" s="0" t="n"/>
      <c r="JF20" s="0" t="n"/>
      <c r="JG20" s="0" t="n"/>
      <c r="JH20" s="0" t="n"/>
      <c r="JI20" s="0" t="n"/>
      <c r="JJ20" s="0" t="n"/>
      <c r="JK20" s="0" t="n"/>
      <c r="JL20" s="0" t="n"/>
      <c r="JM20" s="0" t="n"/>
      <c r="JN20" s="0" t="n"/>
      <c r="JO20" s="0" t="n"/>
      <c r="JP20" s="0" t="n"/>
      <c r="JQ20" s="0" t="n"/>
      <c r="JR20" s="0" t="n"/>
      <c r="JS20" s="0" t="n"/>
      <c r="JT20" s="0" t="n"/>
      <c r="JU20" s="0" t="n"/>
      <c r="JV20" s="0" t="n"/>
      <c r="JW20" s="0" t="n"/>
      <c r="JX20" s="0" t="n"/>
      <c r="JY20" s="0" t="n"/>
      <c r="JZ20" s="0" t="n"/>
      <c r="KA20" s="0" t="n"/>
      <c r="KB20" s="0" t="n"/>
      <c r="KC20" s="0" t="n"/>
      <c r="KD20" s="0" t="n"/>
      <c r="KE20" s="0" t="n"/>
      <c r="KF20" s="0" t="n"/>
      <c r="KG20" s="0" t="n"/>
      <c r="KH20" s="0" t="n"/>
      <c r="KI20" s="0" t="n"/>
      <c r="KJ20" s="0" t="n"/>
      <c r="KK20" s="0" t="n"/>
      <c r="KL20" s="0" t="n"/>
      <c r="KM20" s="0" t="n"/>
      <c r="KN20" s="0" t="n"/>
      <c r="KO20" s="0" t="n"/>
      <c r="KP20" s="0" t="n"/>
      <c r="KQ20" s="0" t="n"/>
      <c r="KR20" s="0" t="n"/>
      <c r="KS20" s="0" t="n"/>
      <c r="KT20" s="0" t="n"/>
      <c r="KU20" s="0" t="n"/>
      <c r="KV20" s="0" t="n"/>
      <c r="KW20" s="0" t="n"/>
      <c r="KX20" s="0" t="n"/>
      <c r="KY20" s="0" t="n"/>
      <c r="KZ20" s="0" t="n"/>
      <c r="LA20" s="0" t="n"/>
      <c r="LB20" s="0" t="n"/>
      <c r="LC20" s="0" t="n"/>
      <c r="LD20" s="0" t="n"/>
      <c r="LE20" s="0" t="n"/>
      <c r="LF20" s="0" t="n"/>
      <c r="LG20" s="0" t="n"/>
      <c r="LH20" s="0" t="n"/>
      <c r="LI20" s="0" t="n"/>
      <c r="LJ20" s="0" t="n"/>
      <c r="LK20" s="0" t="n"/>
      <c r="LL20" s="0" t="n"/>
      <c r="LM20" s="0" t="n"/>
      <c r="LN20" s="0" t="n"/>
      <c r="LO20" s="0" t="n"/>
      <c r="LP20" s="0" t="n"/>
      <c r="LQ20" s="0" t="n"/>
      <c r="LR20" s="0" t="n"/>
      <c r="LS20" s="0" t="n"/>
      <c r="LT20" s="0" t="n"/>
      <c r="LU20" s="0" t="n"/>
      <c r="LV20" s="0" t="n"/>
      <c r="LW20" s="0" t="n"/>
      <c r="LX20" s="0" t="n"/>
      <c r="LY20" s="0" t="n"/>
      <c r="LZ20" s="0" t="n"/>
      <c r="MA20" s="0" t="n"/>
      <c r="MB20" s="0" t="n"/>
      <c r="MC20" s="0" t="n"/>
      <c r="MD20" s="0" t="n"/>
      <c r="ME20" s="0" t="n"/>
      <c r="MF20" s="0" t="n"/>
      <c r="MG20" s="0" t="n"/>
      <c r="MH20" s="0" t="n"/>
      <c r="MI20" s="0" t="n"/>
      <c r="MJ20" s="0" t="n"/>
      <c r="MK20" s="0" t="n"/>
      <c r="ML20" s="0" t="n"/>
      <c r="MM20" s="0" t="n"/>
      <c r="MN20" s="0" t="n"/>
      <c r="MO20" s="0" t="n"/>
      <c r="MP20" s="0" t="n"/>
      <c r="MQ20" s="0" t="n"/>
      <c r="MR20" s="0" t="n"/>
      <c r="MS20" s="0" t="n"/>
      <c r="MT20" s="0" t="n"/>
      <c r="MU20" s="0" t="n"/>
      <c r="MV20" s="0" t="n"/>
      <c r="MW20" s="0" t="n"/>
      <c r="MX20" s="0" t="n"/>
      <c r="MY20" s="0" t="n"/>
      <c r="MZ20" s="0" t="n"/>
      <c r="NA20" s="0" t="n"/>
      <c r="NB20" s="0" t="n"/>
      <c r="NC20" s="0" t="n"/>
      <c r="ND20" s="0" t="n"/>
      <c r="NE20" s="0" t="n"/>
      <c r="NF20" s="0" t="n"/>
      <c r="NG20" s="0" t="n"/>
      <c r="NH20" s="0" t="n"/>
      <c r="NI20" s="0" t="n"/>
      <c r="NJ20" s="0" t="n"/>
      <c r="NK20" s="0" t="n"/>
      <c r="NL20" s="0" t="n"/>
      <c r="NM20" s="0" t="n"/>
      <c r="NN20" s="0" t="n"/>
      <c r="NO20" s="0" t="n"/>
      <c r="NP20" s="0" t="n"/>
      <c r="NQ20" s="0" t="n"/>
      <c r="NR20" s="0" t="n"/>
      <c r="NS20" s="0" t="n"/>
      <c r="NT20" s="0" t="n"/>
      <c r="NU20" s="0" t="n"/>
      <c r="NV20" s="0" t="n"/>
      <c r="NW20" s="0" t="n"/>
      <c r="NX20" s="0" t="n"/>
      <c r="NY20" s="0" t="n"/>
      <c r="NZ20" s="0" t="n"/>
      <c r="OA20" s="0" t="n"/>
      <c r="OB20" s="0" t="n"/>
      <c r="OC20" s="0" t="n"/>
      <c r="OD20" s="0" t="n"/>
      <c r="OE20" s="0" t="n"/>
      <c r="OF20" s="0" t="n"/>
      <c r="OG20" s="0" t="n"/>
      <c r="OH20" s="0" t="n"/>
      <c r="OI20" s="0" t="n"/>
      <c r="OJ20" s="0" t="n"/>
      <c r="OK20" s="0" t="n"/>
      <c r="OL20" s="0" t="n"/>
      <c r="OM20" s="0" t="n"/>
      <c r="ON20" s="0" t="n"/>
      <c r="OO20" s="0" t="n"/>
      <c r="OP20" s="0" t="n"/>
      <c r="OQ20" s="0" t="n"/>
      <c r="OR20" s="0" t="n"/>
      <c r="OS20" s="0" t="n"/>
      <c r="OT20" s="0" t="n"/>
      <c r="OU20" s="0" t="n"/>
      <c r="OV20" s="0" t="n"/>
      <c r="OW20" s="0" t="n"/>
      <c r="OX20" s="0" t="n"/>
      <c r="OY20" s="0" t="n"/>
      <c r="OZ20" s="0" t="n"/>
      <c r="PA20" s="0" t="n"/>
      <c r="PB20" s="0" t="n"/>
      <c r="PC20" s="0" t="n"/>
      <c r="PD20" s="0" t="n"/>
      <c r="PE20" s="0" t="n"/>
      <c r="PF20" s="0" t="n"/>
      <c r="PG20" s="0" t="n"/>
      <c r="PH20" s="0" t="n"/>
      <c r="PI20" s="0" t="n"/>
      <c r="PJ20" s="0" t="n"/>
      <c r="PK20" s="0" t="n"/>
      <c r="PL20" s="0" t="n"/>
      <c r="PM20" s="0" t="n"/>
      <c r="PN20" s="0" t="n"/>
      <c r="PO20" s="0" t="n"/>
      <c r="PP20" s="0" t="n"/>
      <c r="PQ20" s="0" t="n"/>
      <c r="PR20" s="0" t="n"/>
      <c r="PS20" s="0" t="n"/>
      <c r="PT20" s="0" t="n"/>
      <c r="PU20" s="0" t="n"/>
      <c r="PV20" s="0" t="n"/>
      <c r="PW20" s="0" t="n"/>
      <c r="PX20" s="0" t="n"/>
      <c r="PY20" s="0" t="n"/>
      <c r="PZ20" s="0" t="n"/>
      <c r="QA20" s="0" t="n"/>
      <c r="QB20" s="0" t="n"/>
      <c r="QC20" s="0" t="n"/>
      <c r="QD20" s="0" t="n"/>
      <c r="QE20" s="0" t="n"/>
      <c r="QF20" s="0" t="n"/>
      <c r="QG20" s="0" t="n"/>
      <c r="QH20" s="0" t="n"/>
      <c r="QI20" s="0" t="n"/>
      <c r="QJ20" s="0" t="n"/>
      <c r="QK20" s="0" t="n"/>
      <c r="QL20" s="0" t="n"/>
      <c r="QM20" s="0" t="n"/>
      <c r="QN20" s="0" t="n"/>
      <c r="QO20" s="0" t="n"/>
      <c r="QP20" s="0" t="n"/>
      <c r="QQ20" s="0" t="n"/>
      <c r="QR20" s="0" t="n"/>
      <c r="QS20" s="0" t="n"/>
      <c r="QT20" s="0" t="n"/>
      <c r="QU20" s="0" t="n"/>
      <c r="QV20" s="0" t="n"/>
      <c r="QW20" s="0" t="n"/>
      <c r="QX20" s="0" t="n"/>
      <c r="QY20" s="0" t="n"/>
      <c r="QZ20" s="0" t="n"/>
      <c r="RA20" s="0" t="n"/>
      <c r="RB20" s="0" t="n"/>
      <c r="RC20" s="0" t="n"/>
      <c r="RD20" s="0" t="n"/>
      <c r="RE20" s="0" t="n"/>
      <c r="RF20" s="0" t="n"/>
      <c r="RG20" s="0" t="n"/>
      <c r="RH20" s="0" t="n"/>
      <c r="RI20" s="0" t="n"/>
      <c r="RJ20" s="0" t="n"/>
      <c r="RK20" s="0" t="n"/>
      <c r="RL20" s="0" t="n"/>
      <c r="RM20" s="0" t="n"/>
      <c r="RN20" s="0" t="n"/>
      <c r="RO20" s="0" t="n"/>
      <c r="RP20" s="0" t="n"/>
      <c r="RQ20" s="0" t="n"/>
      <c r="RR20" s="0" t="n"/>
      <c r="RS20" s="0" t="n"/>
      <c r="RT20" s="0" t="n"/>
      <c r="RU20" s="0" t="n"/>
      <c r="RV20" s="0" t="n"/>
      <c r="RW20" s="0" t="n"/>
      <c r="RX20" s="0" t="n"/>
      <c r="RY20" s="0" t="n"/>
      <c r="RZ20" s="0" t="n"/>
      <c r="SA20" s="0" t="n"/>
      <c r="SB20" s="0" t="n"/>
      <c r="SC20" s="0" t="n"/>
      <c r="SD20" s="0" t="n"/>
      <c r="SE20" s="0" t="n"/>
      <c r="SF20" s="0" t="n"/>
      <c r="SG20" s="0" t="n"/>
      <c r="SH20" s="0" t="n"/>
      <c r="SI20" s="0" t="n"/>
      <c r="SJ20" s="0" t="n"/>
      <c r="SK20" s="0" t="n"/>
      <c r="SL20" s="0" t="n"/>
      <c r="SM20" s="0" t="n"/>
      <c r="SN20" s="0" t="n"/>
      <c r="SO20" s="0" t="n"/>
      <c r="SP20" s="0" t="n"/>
      <c r="SQ20" s="0" t="n"/>
      <c r="SR20" s="0" t="n"/>
      <c r="SS20" s="0" t="n"/>
      <c r="ST20" s="0" t="n"/>
      <c r="SU20" s="0" t="n"/>
      <c r="SV20" s="0" t="n"/>
      <c r="SW20" s="0" t="n"/>
      <c r="SX20" s="0" t="n"/>
      <c r="SY20" s="0" t="n"/>
      <c r="SZ20" s="0" t="n"/>
      <c r="TA20" s="0" t="n"/>
      <c r="TB20" s="0" t="n"/>
      <c r="TC20" s="0" t="n"/>
      <c r="TD20" s="0" t="n"/>
      <c r="TE20" s="0" t="n"/>
      <c r="TF20" s="0" t="n"/>
      <c r="TG20" s="0" t="n"/>
      <c r="TH20" s="0" t="n"/>
      <c r="TI20" s="0" t="n"/>
      <c r="TJ20" s="0" t="n"/>
      <c r="TK20" s="0" t="n"/>
      <c r="TL20" s="0" t="n"/>
      <c r="TM20" s="0" t="n"/>
      <c r="TN20" s="0" t="n"/>
      <c r="TO20" s="0" t="n"/>
      <c r="TP20" s="0" t="n"/>
      <c r="TQ20" s="0" t="n"/>
      <c r="TR20" s="0" t="n"/>
      <c r="TS20" s="0" t="n"/>
      <c r="TT20" s="0" t="n"/>
      <c r="TU20" s="0" t="n"/>
      <c r="TV20" s="0" t="n"/>
      <c r="TW20" s="0" t="n"/>
      <c r="TX20" s="0" t="n"/>
      <c r="TY20" s="0" t="n"/>
      <c r="TZ20" s="0" t="n"/>
      <c r="UA20" s="0" t="n"/>
      <c r="UB20" s="0" t="n"/>
      <c r="UC20" s="0" t="n"/>
      <c r="UD20" s="0" t="n"/>
      <c r="UE20" s="0" t="n"/>
      <c r="UF20" s="0" t="n"/>
      <c r="UG20" s="0" t="n"/>
      <c r="UH20" s="0" t="n"/>
      <c r="UI20" s="0" t="n"/>
      <c r="UJ20" s="0" t="n"/>
      <c r="UK20" s="0" t="n"/>
      <c r="UL20" s="0" t="n"/>
      <c r="UM20" s="0" t="n"/>
      <c r="UN20" s="0" t="n"/>
      <c r="UO20" s="0" t="n"/>
      <c r="UP20" s="0" t="n"/>
      <c r="UQ20" s="0" t="n"/>
      <c r="UR20" s="0" t="n"/>
      <c r="US20" s="0" t="n"/>
      <c r="UT20" s="0" t="n"/>
      <c r="UU20" s="0" t="n"/>
      <c r="UV20" s="0" t="n"/>
      <c r="UW20" s="0" t="n"/>
      <c r="UX20" s="0" t="n"/>
      <c r="UY20" s="0" t="n"/>
      <c r="UZ20" s="0" t="n"/>
      <c r="VA20" s="0" t="n"/>
      <c r="VB20" s="0" t="n"/>
      <c r="VC20" s="0" t="n"/>
      <c r="VD20" s="0" t="n"/>
      <c r="VE20" s="0" t="n"/>
      <c r="VF20" s="0" t="n"/>
      <c r="VG20" s="0" t="n"/>
      <c r="VH20" s="0" t="n"/>
      <c r="VI20" s="0" t="n"/>
      <c r="VJ20" s="0" t="n"/>
      <c r="VK20" s="0" t="n"/>
      <c r="VL20" s="0" t="n"/>
      <c r="VM20" s="0" t="n"/>
      <c r="VN20" s="0" t="n"/>
      <c r="VO20" s="0" t="n"/>
      <c r="VP20" s="0" t="n"/>
      <c r="VQ20" s="0" t="n"/>
      <c r="VR20" s="0" t="n"/>
      <c r="VS20" s="0" t="n"/>
      <c r="VT20" s="0" t="n"/>
      <c r="VU20" s="0" t="n"/>
      <c r="VV20" s="0" t="n"/>
      <c r="VW20" s="0" t="n"/>
      <c r="VX20" s="0" t="n"/>
      <c r="VY20" s="0" t="n"/>
      <c r="VZ20" s="0" t="n"/>
      <c r="WA20" s="0" t="n"/>
      <c r="WB20" s="0" t="n"/>
      <c r="WC20" s="0" t="n"/>
      <c r="WD20" s="0" t="n"/>
      <c r="WE20" s="0" t="n"/>
      <c r="WF20" s="0" t="n"/>
      <c r="WG20" s="0" t="n"/>
      <c r="WH20" s="0" t="n"/>
      <c r="WI20" s="0" t="n"/>
      <c r="WJ20" s="0" t="n"/>
      <c r="WK20" s="0" t="n"/>
      <c r="WL20" s="0" t="n"/>
      <c r="WM20" s="0" t="n"/>
      <c r="WN20" s="0" t="n"/>
      <c r="WO20" s="0" t="n"/>
      <c r="WP20" s="0" t="n"/>
      <c r="WQ20" s="0" t="n"/>
      <c r="WR20" s="0" t="n"/>
      <c r="WS20" s="0" t="n"/>
      <c r="WT20" s="0" t="n"/>
      <c r="WU20" s="0" t="n"/>
      <c r="WV20" s="0" t="n"/>
      <c r="WW20" s="0" t="n"/>
      <c r="WX20" s="0" t="n"/>
      <c r="WY20" s="0" t="n"/>
      <c r="WZ20" s="0" t="n"/>
      <c r="XA20" s="0" t="n"/>
      <c r="XB20" s="0" t="n"/>
      <c r="XC20" s="0" t="n"/>
      <c r="XD20" s="0" t="n"/>
      <c r="XE20" s="0" t="n"/>
      <c r="XF20" s="0" t="n"/>
      <c r="XG20" s="0" t="n"/>
      <c r="XH20" s="0" t="n"/>
      <c r="XI20" s="0" t="n"/>
      <c r="XJ20" s="0" t="n"/>
      <c r="XK20" s="0" t="n"/>
      <c r="XL20" s="0" t="n"/>
      <c r="XM20" s="0" t="n"/>
      <c r="XN20" s="0" t="n"/>
      <c r="XO20" s="0" t="n"/>
      <c r="XP20" s="0" t="n"/>
      <c r="XQ20" s="0" t="n"/>
      <c r="XR20" s="0" t="n"/>
      <c r="XS20" s="0" t="n"/>
      <c r="XT20" s="0" t="n"/>
      <c r="XU20" s="0" t="n"/>
      <c r="XV20" s="0" t="n"/>
      <c r="XW20" s="0" t="n"/>
      <c r="XX20" s="0" t="n"/>
      <c r="XY20" s="0" t="n"/>
      <c r="XZ20" s="0" t="n"/>
      <c r="YA20" s="0" t="n"/>
      <c r="YB20" s="0" t="n"/>
      <c r="YC20" s="0" t="n"/>
      <c r="YD20" s="0" t="n"/>
      <c r="YE20" s="0" t="n"/>
      <c r="YF20" s="0" t="n"/>
      <c r="YG20" s="0" t="n"/>
      <c r="YH20" s="0" t="n"/>
      <c r="YI20" s="0" t="n"/>
      <c r="YJ20" s="0" t="n"/>
      <c r="YK20" s="0" t="n"/>
      <c r="YL20" s="0" t="n"/>
      <c r="YM20" s="0" t="n"/>
      <c r="YN20" s="0" t="n"/>
      <c r="YO20" s="0" t="n"/>
      <c r="YP20" s="0" t="n"/>
      <c r="YQ20" s="0" t="n"/>
      <c r="YR20" s="0" t="n"/>
      <c r="YS20" s="0" t="n"/>
      <c r="YT20" s="0" t="n"/>
      <c r="YU20" s="0" t="n"/>
      <c r="YV20" s="0" t="n"/>
      <c r="YW20" s="0" t="n"/>
      <c r="YX20" s="0" t="n"/>
      <c r="YY20" s="0" t="n"/>
      <c r="YZ20" s="0" t="n"/>
      <c r="ZA20" s="0" t="n"/>
      <c r="ZB20" s="0" t="n"/>
      <c r="ZC20" s="0" t="n"/>
      <c r="ZD20" s="0" t="n"/>
      <c r="ZE20" s="0" t="n"/>
      <c r="ZF20" s="0" t="n"/>
      <c r="ZG20" s="0" t="n"/>
      <c r="ZH20" s="0" t="n"/>
      <c r="ZI20" s="0" t="n"/>
      <c r="ZJ20" s="0" t="n"/>
      <c r="ZK20" s="0" t="n"/>
      <c r="ZL20" s="0" t="n"/>
      <c r="ZM20" s="0" t="n"/>
      <c r="ZN20" s="0" t="n"/>
      <c r="ZO20" s="0" t="n"/>
      <c r="ZP20" s="0" t="n"/>
      <c r="ZQ20" s="0" t="n"/>
      <c r="ZR20" s="0" t="n"/>
      <c r="ZS20" s="0" t="n"/>
      <c r="ZT20" s="0" t="n"/>
      <c r="ZU20" s="0" t="n"/>
      <c r="ZV20" s="0" t="n"/>
      <c r="ZW20" s="0" t="n"/>
      <c r="ZX20" s="0" t="n"/>
      <c r="ZY20" s="0" t="n"/>
      <c r="ZZ20" s="0" t="n"/>
      <c r="AAA20" s="0" t="n"/>
      <c r="AAB20" s="0" t="n"/>
      <c r="AAC20" s="0" t="n"/>
      <c r="AAD20" s="0" t="n"/>
      <c r="AAE20" s="0" t="n"/>
      <c r="AAF20" s="0" t="n"/>
      <c r="AAG20" s="0" t="n"/>
      <c r="AAH20" s="0" t="n"/>
      <c r="AAI20" s="0" t="n"/>
      <c r="AAJ20" s="0" t="n"/>
      <c r="AAK20" s="0" t="n"/>
      <c r="AAL20" s="0" t="n"/>
      <c r="AAM20" s="0" t="n"/>
      <c r="AAN20" s="0" t="n"/>
      <c r="AAO20" s="0" t="n"/>
      <c r="AAP20" s="0" t="n"/>
      <c r="AAQ20" s="0" t="n"/>
      <c r="AAR20" s="0" t="n"/>
      <c r="AAS20" s="0" t="n"/>
      <c r="AAT20" s="0" t="n"/>
      <c r="AAU20" s="0" t="n"/>
      <c r="AAV20" s="0" t="n"/>
      <c r="AAW20" s="0" t="n"/>
      <c r="AAX20" s="0" t="n"/>
      <c r="AAY20" s="0" t="n"/>
      <c r="AAZ20" s="0" t="n"/>
      <c r="ABA20" s="0" t="n"/>
      <c r="ABB20" s="0" t="n"/>
      <c r="ABC20" s="0" t="n"/>
      <c r="ABD20" s="0" t="n"/>
      <c r="ABE20" s="0" t="n"/>
      <c r="ABF20" s="0" t="n"/>
      <c r="ABG20" s="0" t="n"/>
      <c r="ABH20" s="0" t="n"/>
      <c r="ABI20" s="0" t="n"/>
      <c r="ABJ20" s="0" t="n"/>
      <c r="ABK20" s="0" t="n"/>
      <c r="ABL20" s="0" t="n"/>
      <c r="ABM20" s="0" t="n"/>
      <c r="ABN20" s="0" t="n"/>
      <c r="ABO20" s="0" t="n"/>
      <c r="ABP20" s="0" t="n"/>
      <c r="ABQ20" s="0" t="n"/>
      <c r="ABR20" s="0" t="n"/>
      <c r="ABS20" s="0" t="n"/>
      <c r="ABT20" s="0" t="n"/>
      <c r="ABU20" s="0" t="n"/>
      <c r="ABV20" s="0" t="n"/>
      <c r="ABW20" s="0" t="n"/>
      <c r="ABX20" s="0" t="n"/>
      <c r="ABY20" s="0" t="n"/>
      <c r="ABZ20" s="0" t="n"/>
      <c r="ACA20" s="0" t="n"/>
      <c r="ACB20" s="0" t="n"/>
      <c r="ACC20" s="0" t="n"/>
      <c r="ACD20" s="0" t="n"/>
      <c r="ACE20" s="0" t="n"/>
      <c r="ACF20" s="0" t="n"/>
      <c r="ACG20" s="0" t="n"/>
      <c r="ACH20" s="0" t="n"/>
      <c r="ACI20" s="0" t="n"/>
      <c r="ACJ20" s="0" t="n"/>
      <c r="ACK20" s="0" t="n"/>
      <c r="ACL20" s="0" t="n"/>
      <c r="ACM20" s="0" t="n"/>
      <c r="ACN20" s="0" t="n"/>
      <c r="ACO20" s="0" t="n"/>
      <c r="ACP20" s="0" t="n"/>
      <c r="ACQ20" s="0" t="n"/>
      <c r="ACR20" s="0" t="n"/>
      <c r="ACS20" s="0" t="n"/>
      <c r="ACT20" s="0" t="n"/>
      <c r="ACU20" s="0" t="n"/>
      <c r="ACV20" s="0" t="n"/>
      <c r="ACW20" s="0" t="n"/>
      <c r="ACX20" s="0" t="n"/>
      <c r="ACY20" s="0" t="n"/>
      <c r="ACZ20" s="0" t="n"/>
      <c r="ADA20" s="0" t="n"/>
      <c r="ADB20" s="0" t="n"/>
      <c r="ADC20" s="0" t="n"/>
      <c r="ADD20" s="0" t="n"/>
      <c r="ADE20" s="0" t="n"/>
      <c r="ADF20" s="0" t="n"/>
      <c r="ADG20" s="0" t="n"/>
      <c r="ADH20" s="0" t="n"/>
      <c r="ADI20" s="0" t="n"/>
      <c r="ADJ20" s="0" t="n"/>
      <c r="ADK20" s="0" t="n"/>
      <c r="ADL20" s="0" t="n"/>
      <c r="ADM20" s="0" t="n"/>
      <c r="ADN20" s="0" t="n"/>
      <c r="ADO20" s="0" t="n"/>
      <c r="ADP20" s="0" t="n"/>
      <c r="ADQ20" s="0" t="n"/>
      <c r="ADR20" s="0" t="n"/>
      <c r="ADS20" s="0" t="n"/>
      <c r="ADT20" s="0" t="n"/>
      <c r="ADU20" s="0" t="n"/>
      <c r="ADV20" s="0" t="n"/>
      <c r="ADW20" s="0" t="n"/>
      <c r="ADX20" s="0" t="n"/>
      <c r="ADY20" s="0" t="n"/>
      <c r="ADZ20" s="0" t="n"/>
      <c r="AEA20" s="0" t="n"/>
      <c r="AEB20" s="0" t="n"/>
      <c r="AEC20" s="0" t="n"/>
      <c r="AED20" s="0" t="n"/>
      <c r="AEE20" s="0" t="n"/>
      <c r="AEF20" s="0" t="n"/>
      <c r="AEG20" s="0" t="n"/>
      <c r="AEH20" s="0" t="n"/>
      <c r="AEI20" s="0" t="n"/>
      <c r="AEJ20" s="0" t="n"/>
      <c r="AEK20" s="0" t="n"/>
      <c r="AEL20" s="0" t="n"/>
      <c r="AEM20" s="0" t="n"/>
      <c r="AEN20" s="0" t="n"/>
      <c r="AEO20" s="0" t="n"/>
      <c r="AEP20" s="0" t="n"/>
      <c r="AEQ20" s="0" t="n"/>
      <c r="AER20" s="0" t="n"/>
      <c r="AES20" s="0" t="n"/>
      <c r="AET20" s="0" t="n"/>
      <c r="AEU20" s="0" t="n"/>
      <c r="AEV20" s="0" t="n"/>
      <c r="AEW20" s="0" t="n"/>
      <c r="AEX20" s="0" t="n"/>
      <c r="AEY20" s="0" t="n"/>
      <c r="AEZ20" s="0" t="n"/>
      <c r="AFA20" s="0" t="n"/>
      <c r="AFB20" s="0" t="n"/>
      <c r="AFC20" s="0" t="n"/>
      <c r="AFD20" s="0" t="n"/>
      <c r="AFE20" s="0" t="n"/>
      <c r="AFF20" s="0" t="n"/>
      <c r="AFG20" s="0" t="n"/>
      <c r="AFH20" s="0" t="n"/>
      <c r="AFI20" s="0" t="n"/>
      <c r="AFJ20" s="0" t="n"/>
      <c r="AFK20" s="0" t="n"/>
      <c r="AFL20" s="0" t="n"/>
      <c r="AFM20" s="0" t="n"/>
      <c r="AFN20" s="0" t="n"/>
      <c r="AFO20" s="0" t="n"/>
      <c r="AFP20" s="0" t="n"/>
      <c r="AFQ20" s="0" t="n"/>
      <c r="AFR20" s="0" t="n"/>
      <c r="AFS20" s="0" t="n"/>
      <c r="AFT20" s="0" t="n"/>
      <c r="AFU20" s="0" t="n"/>
      <c r="AFV20" s="0" t="n"/>
      <c r="AFW20" s="0" t="n"/>
      <c r="AFX20" s="0" t="n"/>
      <c r="AFY20" s="0" t="n"/>
      <c r="AFZ20" s="0" t="n"/>
      <c r="AGA20" s="0" t="n"/>
      <c r="AGB20" s="0" t="n"/>
      <c r="AGC20" s="0" t="n"/>
      <c r="AGD20" s="0" t="n"/>
      <c r="AGE20" s="0" t="n"/>
      <c r="AGF20" s="0" t="n"/>
      <c r="AGG20" s="0" t="n"/>
      <c r="AGH20" s="0" t="n"/>
      <c r="AGI20" s="0" t="n"/>
      <c r="AGJ20" s="0" t="n"/>
      <c r="AGK20" s="0" t="n"/>
      <c r="AGL20" s="0" t="n"/>
      <c r="AGM20" s="0" t="n"/>
      <c r="AGN20" s="0" t="n"/>
      <c r="AGO20" s="0" t="n"/>
      <c r="AGP20" s="0" t="n"/>
      <c r="AGQ20" s="0" t="n"/>
      <c r="AGR20" s="0" t="n"/>
      <c r="AGS20" s="0" t="n"/>
      <c r="AGT20" s="0" t="n"/>
      <c r="AGU20" s="0" t="n"/>
      <c r="AGV20" s="0" t="n"/>
      <c r="AGW20" s="0" t="n"/>
      <c r="AGX20" s="0" t="n"/>
      <c r="AGY20" s="0" t="n"/>
      <c r="AGZ20" s="0" t="n"/>
      <c r="AHA20" s="0" t="n"/>
      <c r="AHB20" s="0" t="n"/>
      <c r="AHC20" s="0" t="n"/>
      <c r="AHD20" s="0" t="n"/>
      <c r="AHE20" s="0" t="n"/>
      <c r="AHF20" s="0" t="n"/>
      <c r="AHG20" s="0" t="n"/>
      <c r="AHH20" s="0" t="n"/>
      <c r="AHI20" s="0" t="n"/>
      <c r="AHJ20" s="0" t="n"/>
      <c r="AHK20" s="0" t="n"/>
      <c r="AHL20" s="0" t="n"/>
      <c r="AHM20" s="0" t="n"/>
      <c r="AHN20" s="0" t="n"/>
      <c r="AHO20" s="0" t="n"/>
      <c r="AHP20" s="0" t="n"/>
      <c r="AHQ20" s="0" t="n"/>
      <c r="AHR20" s="0" t="n"/>
      <c r="AHS20" s="0" t="n"/>
      <c r="AHT20" s="0" t="n"/>
      <c r="AHU20" s="0" t="n"/>
      <c r="AHV20" s="0" t="n"/>
      <c r="AHW20" s="0" t="n"/>
      <c r="AHX20" s="0" t="n"/>
      <c r="AHY20" s="0" t="n"/>
      <c r="AHZ20" s="0" t="n"/>
      <c r="AIA20" s="0" t="n"/>
      <c r="AIB20" s="0" t="n"/>
      <c r="AIC20" s="0" t="n"/>
      <c r="AID20" s="0" t="n"/>
      <c r="AIE20" s="0" t="n"/>
      <c r="AIF20" s="0" t="n"/>
      <c r="AIG20" s="0" t="n"/>
      <c r="AIH20" s="0" t="n"/>
      <c r="AII20" s="0" t="n"/>
      <c r="AIJ20" s="0" t="n"/>
      <c r="AIK20" s="0" t="n"/>
      <c r="AIL20" s="0" t="n"/>
      <c r="AIM20" s="0" t="n"/>
      <c r="AIN20" s="0" t="n"/>
      <c r="AIO20" s="0" t="n"/>
      <c r="AIP20" s="0" t="n"/>
      <c r="AIQ20" s="0" t="n"/>
      <c r="AIR20" s="0" t="n"/>
      <c r="AIS20" s="0" t="n"/>
      <c r="AIT20" s="0" t="n"/>
      <c r="AIU20" s="0" t="n"/>
      <c r="AIV20" s="0" t="n"/>
      <c r="AIW20" s="0" t="n"/>
      <c r="AIX20" s="0" t="n"/>
      <c r="AIY20" s="0" t="n"/>
      <c r="AIZ20" s="0" t="n"/>
      <c r="AJA20" s="0" t="n"/>
      <c r="AJB20" s="0" t="n"/>
      <c r="AJC20" s="0" t="n"/>
      <c r="AJD20" s="0" t="n"/>
      <c r="AJE20" s="0" t="n"/>
      <c r="AJF20" s="0" t="n"/>
      <c r="AJG20" s="0" t="n"/>
      <c r="AJH20" s="0" t="n"/>
      <c r="AJI20" s="0" t="n"/>
      <c r="AJJ20" s="0" t="n"/>
      <c r="AJK20" s="0" t="n"/>
      <c r="AJL20" s="0" t="n"/>
      <c r="AJM20" s="0" t="n"/>
      <c r="AJN20" s="0" t="n"/>
      <c r="AJO20" s="0" t="n"/>
      <c r="AJP20" s="0" t="n"/>
      <c r="AJQ20" s="0" t="n"/>
      <c r="AJR20" s="0" t="n"/>
      <c r="AJS20" s="0" t="n"/>
      <c r="AJT20" s="0" t="n"/>
      <c r="AJU20" s="0" t="n"/>
      <c r="AJV20" s="0" t="n"/>
      <c r="AJW20" s="0" t="n"/>
      <c r="AJX20" s="0" t="n"/>
      <c r="AJY20" s="0" t="n"/>
      <c r="AJZ20" s="0" t="n"/>
      <c r="AKA20" s="0" t="n"/>
      <c r="AKB20" s="0" t="n"/>
      <c r="AKC20" s="0" t="n"/>
      <c r="AKD20" s="0" t="n"/>
      <c r="AKE20" s="0" t="n"/>
      <c r="AKF20" s="0" t="n"/>
      <c r="AKG20" s="0" t="n"/>
      <c r="AKH20" s="0" t="n"/>
      <c r="AKI20" s="0" t="n"/>
      <c r="AKJ20" s="0" t="n"/>
      <c r="AKK20" s="0" t="n"/>
      <c r="AKL20" s="0" t="n"/>
      <c r="AKM20" s="0" t="n"/>
      <c r="AKN20" s="0" t="n"/>
      <c r="AKO20" s="0" t="n"/>
      <c r="AKP20" s="0" t="n"/>
      <c r="AKQ20" s="0" t="n"/>
      <c r="AKR20" s="0" t="n"/>
      <c r="AKS20" s="0" t="n"/>
      <c r="AKT20" s="0" t="n"/>
      <c r="AKU20" s="0" t="n"/>
      <c r="AKV20" s="0" t="n"/>
      <c r="AKW20" s="0" t="n"/>
      <c r="AKX20" s="0" t="n"/>
      <c r="AKY20" s="0" t="n"/>
      <c r="AKZ20" s="0" t="n"/>
      <c r="ALA20" s="0" t="n"/>
      <c r="ALB20" s="0" t="n"/>
      <c r="ALC20" s="0" t="n"/>
      <c r="ALD20" s="0" t="n"/>
      <c r="ALE20" s="0" t="n"/>
      <c r="ALF20" s="0" t="n"/>
      <c r="ALG20" s="0" t="n"/>
      <c r="ALH20" s="0" t="n"/>
      <c r="ALI20" s="0" t="n"/>
      <c r="ALJ20" s="0" t="n"/>
      <c r="ALK20" s="0" t="n"/>
      <c r="ALL20" s="0" t="n"/>
      <c r="ALM20" s="0" t="n"/>
      <c r="ALN20" s="0" t="n"/>
      <c r="ALO20" s="0" t="n"/>
      <c r="ALP20" s="0" t="n"/>
      <c r="ALQ20" s="0" t="n"/>
      <c r="ALR20" s="0" t="n"/>
      <c r="ALS20" s="0" t="n"/>
      <c r="ALT20" s="0" t="n"/>
      <c r="ALU20" s="0" t="n"/>
      <c r="ALV20" s="0" t="n"/>
      <c r="ALW20" s="0" t="n"/>
      <c r="ALX20" s="0" t="n"/>
      <c r="ALY20" s="0" t="n"/>
      <c r="ALZ20" s="0" t="n"/>
      <c r="AMA20" s="0" t="n"/>
      <c r="AMB20" s="0" t="n"/>
      <c r="AMC20" s="0" t="n"/>
      <c r="AMD20" s="0" t="n"/>
      <c r="AME20" s="0" t="n"/>
      <c r="AMF20" s="0" t="n"/>
      <c r="AMG20" s="0" t="n"/>
      <c r="AMH20" s="0" t="n"/>
      <c r="AMI20" s="0" t="n"/>
      <c r="AMJ20" s="0" t="n"/>
      <c r="AMK20" s="0" t="n"/>
    </row>
    <row outlineLevel="0" r="21">
      <c r="A21" s="81" t="s">
        <v>477</v>
      </c>
      <c r="B21" s="165" t="n">
        <v>124.02</v>
      </c>
      <c r="C21" s="165" t="n">
        <v>179.58</v>
      </c>
      <c r="D21" s="165" t="n">
        <v>81.86</v>
      </c>
      <c r="E21" s="165" t="n">
        <v>385.46</v>
      </c>
      <c r="K21" s="0" t="n"/>
      <c r="L21" s="0" t="n"/>
      <c r="M21" s="0" t="n"/>
      <c r="N21" s="0" t="n"/>
      <c r="O21" s="0" t="n"/>
      <c r="P21" s="0" t="n"/>
      <c r="Q21" s="0" t="n"/>
      <c r="R21" s="0" t="n"/>
      <c r="S21" s="0" t="n"/>
      <c r="T21" s="0" t="n"/>
      <c r="U21" s="0" t="n"/>
      <c r="V21" s="0" t="n"/>
      <c r="W21" s="0" t="n"/>
      <c r="X21" s="0" t="n"/>
      <c r="Y21" s="0" t="n"/>
      <c r="Z21" s="0" t="n"/>
      <c r="AA21" s="0" t="n"/>
      <c r="AB21" s="0" t="n"/>
      <c r="AC21" s="0" t="n"/>
      <c r="AD21" s="0" t="n"/>
      <c r="AE21" s="0" t="n"/>
      <c r="AF21" s="0" t="n"/>
      <c r="AG21" s="0" t="n"/>
      <c r="AH21" s="0" t="n"/>
      <c r="AI21" s="0" t="n"/>
      <c r="AJ21" s="0" t="n"/>
      <c r="AK21" s="0" t="n"/>
      <c r="AL21" s="0" t="n"/>
      <c r="AM21" s="0" t="n"/>
      <c r="AN21" s="0" t="n"/>
      <c r="AO21" s="0" t="n"/>
      <c r="AP21" s="0" t="n"/>
      <c r="AQ21" s="0" t="n"/>
      <c r="AR21" s="0" t="n"/>
      <c r="AS21" s="0" t="n"/>
      <c r="AT21" s="0" t="n"/>
      <c r="AU21" s="0" t="n"/>
      <c r="AV21" s="0" t="n"/>
      <c r="AW21" s="0" t="n"/>
      <c r="AX21" s="0" t="n"/>
      <c r="AY21" s="0" t="n"/>
      <c r="AZ21" s="0" t="n"/>
      <c r="BA21" s="0" t="n"/>
      <c r="BB21" s="0" t="n"/>
      <c r="BC21" s="0" t="n"/>
      <c r="BD21" s="0" t="n"/>
      <c r="BE21" s="0" t="n"/>
      <c r="BF21" s="0" t="n"/>
      <c r="BG21" s="0" t="n"/>
      <c r="BH21" s="0" t="n"/>
      <c r="BI21" s="0" t="n"/>
      <c r="BJ21" s="0" t="n"/>
      <c r="BK21" s="0" t="n"/>
      <c r="BL21" s="0" t="n"/>
      <c r="BM21" s="0" t="n"/>
      <c r="BN21" s="0" t="n"/>
      <c r="BO21" s="0" t="n"/>
      <c r="BP21" s="0" t="n"/>
      <c r="BQ21" s="0" t="n"/>
      <c r="BR21" s="0" t="n"/>
      <c r="BS21" s="0" t="n"/>
      <c r="BT21" s="0" t="n"/>
      <c r="BU21" s="0" t="n"/>
      <c r="BV21" s="0" t="n"/>
      <c r="BW21" s="0" t="n"/>
      <c r="BX21" s="0" t="n"/>
      <c r="BY21" s="0" t="n"/>
      <c r="BZ21" s="0" t="n"/>
      <c r="CA21" s="0" t="n"/>
      <c r="CB21" s="0" t="n"/>
      <c r="CC21" s="0" t="n"/>
      <c r="CD21" s="0" t="n"/>
      <c r="CE21" s="0" t="n"/>
      <c r="CF21" s="0" t="n"/>
      <c r="CG21" s="0" t="n"/>
      <c r="CH21" s="0" t="n"/>
      <c r="CI21" s="0" t="n"/>
      <c r="CJ21" s="0" t="n"/>
      <c r="CK21" s="0" t="n"/>
      <c r="CL21" s="0" t="n"/>
      <c r="CM21" s="0" t="n"/>
      <c r="CN21" s="0" t="n"/>
      <c r="CO21" s="0" t="n"/>
      <c r="CP21" s="0" t="n"/>
      <c r="CQ21" s="0" t="n"/>
      <c r="CR21" s="0" t="n"/>
      <c r="CS21" s="0" t="n"/>
      <c r="CT21" s="0" t="n"/>
      <c r="CU21" s="0" t="n"/>
      <c r="CV21" s="0" t="n"/>
      <c r="CW21" s="0" t="n"/>
      <c r="CX21" s="0" t="n"/>
      <c r="CY21" s="0" t="n"/>
      <c r="CZ21" s="0" t="n"/>
      <c r="DA21" s="0" t="n"/>
      <c r="DB21" s="0" t="n"/>
      <c r="DC21" s="0" t="n"/>
      <c r="DD21" s="0" t="n"/>
      <c r="DE21" s="0" t="n"/>
      <c r="DF21" s="0" t="n"/>
      <c r="DG21" s="0" t="n"/>
      <c r="DH21" s="0" t="n"/>
      <c r="DI21" s="0" t="n"/>
      <c r="DJ21" s="0" t="n"/>
      <c r="DK21" s="0" t="n"/>
      <c r="DL21" s="0" t="n"/>
      <c r="DM21" s="0" t="n"/>
      <c r="DN21" s="0" t="n"/>
      <c r="DO21" s="0" t="n"/>
      <c r="DP21" s="0" t="n"/>
      <c r="DQ21" s="0" t="n"/>
      <c r="DR21" s="0" t="n"/>
      <c r="DS21" s="0" t="n"/>
      <c r="DT21" s="0" t="n"/>
      <c r="DU21" s="0" t="n"/>
      <c r="DV21" s="0" t="n"/>
      <c r="DW21" s="0" t="n"/>
      <c r="DX21" s="0" t="n"/>
      <c r="DY21" s="0" t="n"/>
      <c r="DZ21" s="0" t="n"/>
      <c r="EA21" s="0" t="n"/>
      <c r="EB21" s="0" t="n"/>
      <c r="EC21" s="0" t="n"/>
      <c r="ED21" s="0" t="n"/>
      <c r="EE21" s="0" t="n"/>
      <c r="EF21" s="0" t="n"/>
      <c r="EG21" s="0" t="n"/>
      <c r="EH21" s="0" t="n"/>
      <c r="EI21" s="0" t="n"/>
      <c r="EJ21" s="0" t="n"/>
      <c r="EK21" s="0" t="n"/>
      <c r="EL21" s="0" t="n"/>
      <c r="EM21" s="0" t="n"/>
      <c r="EN21" s="0" t="n"/>
      <c r="EO21" s="0" t="n"/>
      <c r="EP21" s="0" t="n"/>
      <c r="EQ21" s="0" t="n"/>
      <c r="ER21" s="0" t="n"/>
      <c r="ES21" s="0" t="n"/>
      <c r="ET21" s="0" t="n"/>
      <c r="EU21" s="0" t="n"/>
      <c r="EV21" s="0" t="n"/>
      <c r="EW21" s="0" t="n"/>
      <c r="EX21" s="0" t="n"/>
      <c r="EY21" s="0" t="n"/>
      <c r="EZ21" s="0" t="n"/>
      <c r="FA21" s="0" t="n"/>
      <c r="FB21" s="0" t="n"/>
      <c r="FC21" s="0" t="n"/>
      <c r="FD21" s="0" t="n"/>
      <c r="FE21" s="0" t="n"/>
      <c r="FF21" s="0" t="n"/>
      <c r="FG21" s="0" t="n"/>
      <c r="FH21" s="0" t="n"/>
      <c r="FI21" s="0" t="n"/>
      <c r="FJ21" s="0" t="n"/>
      <c r="FK21" s="0" t="n"/>
      <c r="FL21" s="0" t="n"/>
      <c r="FM21" s="0" t="n"/>
      <c r="FN21" s="0" t="n"/>
      <c r="FO21" s="0" t="n"/>
      <c r="FP21" s="0" t="n"/>
      <c r="FQ21" s="0" t="n"/>
      <c r="FR21" s="0" t="n"/>
      <c r="FS21" s="0" t="n"/>
      <c r="FT21" s="0" t="n"/>
      <c r="FU21" s="0" t="n"/>
      <c r="FV21" s="0" t="n"/>
      <c r="FW21" s="0" t="n"/>
      <c r="FX21" s="0" t="n"/>
      <c r="FY21" s="0" t="n"/>
      <c r="FZ21" s="0" t="n"/>
      <c r="GA21" s="0" t="n"/>
      <c r="GB21" s="0" t="n"/>
      <c r="GC21" s="0" t="n"/>
      <c r="GD21" s="0" t="n"/>
      <c r="GE21" s="0" t="n"/>
      <c r="GF21" s="0" t="n"/>
      <c r="GG21" s="0" t="n"/>
      <c r="GH21" s="0" t="n"/>
      <c r="GI21" s="0" t="n"/>
      <c r="GJ21" s="0" t="n"/>
      <c r="GK21" s="0" t="n"/>
      <c r="GL21" s="0" t="n"/>
      <c r="GM21" s="0" t="n"/>
      <c r="GN21" s="0" t="n"/>
      <c r="GO21" s="0" t="n"/>
      <c r="GP21" s="0" t="n"/>
      <c r="GQ21" s="0" t="n"/>
      <c r="GR21" s="0" t="n"/>
      <c r="GS21" s="0" t="n"/>
      <c r="GT21" s="0" t="n"/>
      <c r="GU21" s="0" t="n"/>
      <c r="GV21" s="0" t="n"/>
      <c r="GW21" s="0" t="n"/>
      <c r="GX21" s="0" t="n"/>
      <c r="GY21" s="0" t="n"/>
      <c r="GZ21" s="0" t="n"/>
      <c r="HA21" s="0" t="n"/>
      <c r="HB21" s="0" t="n"/>
      <c r="HC21" s="0" t="n"/>
      <c r="HD21" s="0" t="n"/>
      <c r="HE21" s="0" t="n"/>
      <c r="HF21" s="0" t="n"/>
      <c r="HG21" s="0" t="n"/>
      <c r="HH21" s="0" t="n"/>
      <c r="HI21" s="0" t="n"/>
      <c r="HJ21" s="0" t="n"/>
      <c r="HK21" s="0" t="n"/>
      <c r="HL21" s="0" t="n"/>
      <c r="HM21" s="0" t="n"/>
      <c r="HN21" s="0" t="n"/>
      <c r="HO21" s="0" t="n"/>
      <c r="HP21" s="0" t="n"/>
      <c r="HQ21" s="0" t="n"/>
      <c r="HR21" s="0" t="n"/>
      <c r="HS21" s="0" t="n"/>
      <c r="HT21" s="0" t="n"/>
      <c r="HU21" s="0" t="n"/>
      <c r="HV21" s="0" t="n"/>
      <c r="HW21" s="0" t="n"/>
      <c r="HX21" s="0" t="n"/>
      <c r="HY21" s="0" t="n"/>
      <c r="HZ21" s="0" t="n"/>
      <c r="IA21" s="0" t="n"/>
      <c r="IB21" s="0" t="n"/>
      <c r="IC21" s="0" t="n"/>
      <c r="ID21" s="0" t="n"/>
      <c r="IE21" s="0" t="n"/>
      <c r="IF21" s="0" t="n"/>
      <c r="IG21" s="0" t="n"/>
      <c r="IH21" s="0" t="n"/>
      <c r="II21" s="0" t="n"/>
      <c r="IJ21" s="0" t="n"/>
      <c r="IK21" s="0" t="n"/>
      <c r="IL21" s="0" t="n"/>
      <c r="IM21" s="0" t="n"/>
      <c r="IN21" s="0" t="n"/>
      <c r="IO21" s="0" t="n"/>
      <c r="IP21" s="0" t="n"/>
      <c r="IQ21" s="0" t="n"/>
      <c r="IR21" s="0" t="n"/>
      <c r="IS21" s="0" t="n"/>
      <c r="IT21" s="0" t="n"/>
      <c r="IU21" s="0" t="n"/>
      <c r="IV21" s="0" t="n"/>
      <c r="IW21" s="0" t="n"/>
      <c r="IX21" s="0" t="n"/>
      <c r="IY21" s="0" t="n"/>
      <c r="IZ21" s="0" t="n"/>
      <c r="JA21" s="0" t="n"/>
      <c r="JB21" s="0" t="n"/>
      <c r="JC21" s="0" t="n"/>
      <c r="JD21" s="0" t="n"/>
      <c r="JE21" s="0" t="n"/>
      <c r="JF21" s="0" t="n"/>
      <c r="JG21" s="0" t="n"/>
      <c r="JH21" s="0" t="n"/>
      <c r="JI21" s="0" t="n"/>
      <c r="JJ21" s="0" t="n"/>
      <c r="JK21" s="0" t="n"/>
      <c r="JL21" s="0" t="n"/>
      <c r="JM21" s="0" t="n"/>
      <c r="JN21" s="0" t="n"/>
      <c r="JO21" s="0" t="n"/>
      <c r="JP21" s="0" t="n"/>
      <c r="JQ21" s="0" t="n"/>
      <c r="JR21" s="0" t="n"/>
      <c r="JS21" s="0" t="n"/>
      <c r="JT21" s="0" t="n"/>
      <c r="JU21" s="0" t="n"/>
      <c r="JV21" s="0" t="n"/>
      <c r="JW21" s="0" t="n"/>
      <c r="JX21" s="0" t="n"/>
      <c r="JY21" s="0" t="n"/>
      <c r="JZ21" s="0" t="n"/>
      <c r="KA21" s="0" t="n"/>
      <c r="KB21" s="0" t="n"/>
      <c r="KC21" s="0" t="n"/>
      <c r="KD21" s="0" t="n"/>
      <c r="KE21" s="0" t="n"/>
      <c r="KF21" s="0" t="n"/>
      <c r="KG21" s="0" t="n"/>
      <c r="KH21" s="0" t="n"/>
      <c r="KI21" s="0" t="n"/>
      <c r="KJ21" s="0" t="n"/>
      <c r="KK21" s="0" t="n"/>
      <c r="KL21" s="0" t="n"/>
      <c r="KM21" s="0" t="n"/>
      <c r="KN21" s="0" t="n"/>
      <c r="KO21" s="0" t="n"/>
      <c r="KP21" s="0" t="n"/>
      <c r="KQ21" s="0" t="n"/>
      <c r="KR21" s="0" t="n"/>
      <c r="KS21" s="0" t="n"/>
      <c r="KT21" s="0" t="n"/>
      <c r="KU21" s="0" t="n"/>
      <c r="KV21" s="0" t="n"/>
      <c r="KW21" s="0" t="n"/>
      <c r="KX21" s="0" t="n"/>
      <c r="KY21" s="0" t="n"/>
      <c r="KZ21" s="0" t="n"/>
      <c r="LA21" s="0" t="n"/>
      <c r="LB21" s="0" t="n"/>
      <c r="LC21" s="0" t="n"/>
      <c r="LD21" s="0" t="n"/>
      <c r="LE21" s="0" t="n"/>
      <c r="LF21" s="0" t="n"/>
      <c r="LG21" s="0" t="n"/>
      <c r="LH21" s="0" t="n"/>
      <c r="LI21" s="0" t="n"/>
      <c r="LJ21" s="0" t="n"/>
      <c r="LK21" s="0" t="n"/>
      <c r="LL21" s="0" t="n"/>
      <c r="LM21" s="0" t="n"/>
      <c r="LN21" s="0" t="n"/>
      <c r="LO21" s="0" t="n"/>
      <c r="LP21" s="0" t="n"/>
      <c r="LQ21" s="0" t="n"/>
      <c r="LR21" s="0" t="n"/>
      <c r="LS21" s="0" t="n"/>
      <c r="LT21" s="0" t="n"/>
      <c r="LU21" s="0" t="n"/>
      <c r="LV21" s="0" t="n"/>
      <c r="LW21" s="0" t="n"/>
      <c r="LX21" s="0" t="n"/>
      <c r="LY21" s="0" t="n"/>
      <c r="LZ21" s="0" t="n"/>
      <c r="MA21" s="0" t="n"/>
      <c r="MB21" s="0" t="n"/>
      <c r="MC21" s="0" t="n"/>
      <c r="MD21" s="0" t="n"/>
      <c r="ME21" s="0" t="n"/>
      <c r="MF21" s="0" t="n"/>
      <c r="MG21" s="0" t="n"/>
      <c r="MH21" s="0" t="n"/>
      <c r="MI21" s="0" t="n"/>
      <c r="MJ21" s="0" t="n"/>
      <c r="MK21" s="0" t="n"/>
      <c r="ML21" s="0" t="n"/>
      <c r="MM21" s="0" t="n"/>
      <c r="MN21" s="0" t="n"/>
      <c r="MO21" s="0" t="n"/>
      <c r="MP21" s="0" t="n"/>
      <c r="MQ21" s="0" t="n"/>
      <c r="MR21" s="0" t="n"/>
      <c r="MS21" s="0" t="n"/>
      <c r="MT21" s="0" t="n"/>
      <c r="MU21" s="0" t="n"/>
      <c r="MV21" s="0" t="n"/>
      <c r="MW21" s="0" t="n"/>
      <c r="MX21" s="0" t="n"/>
      <c r="MY21" s="0" t="n"/>
      <c r="MZ21" s="0" t="n"/>
      <c r="NA21" s="0" t="n"/>
      <c r="NB21" s="0" t="n"/>
      <c r="NC21" s="0" t="n"/>
      <c r="ND21" s="0" t="n"/>
      <c r="NE21" s="0" t="n"/>
      <c r="NF21" s="0" t="n"/>
      <c r="NG21" s="0" t="n"/>
      <c r="NH21" s="0" t="n"/>
      <c r="NI21" s="0" t="n"/>
      <c r="NJ21" s="0" t="n"/>
      <c r="NK21" s="0" t="n"/>
      <c r="NL21" s="0" t="n"/>
      <c r="NM21" s="0" t="n"/>
      <c r="NN21" s="0" t="n"/>
      <c r="NO21" s="0" t="n"/>
      <c r="NP21" s="0" t="n"/>
      <c r="NQ21" s="0" t="n"/>
      <c r="NR21" s="0" t="n"/>
      <c r="NS21" s="0" t="n"/>
      <c r="NT21" s="0" t="n"/>
      <c r="NU21" s="0" t="n"/>
      <c r="NV21" s="0" t="n"/>
      <c r="NW21" s="0" t="n"/>
      <c r="NX21" s="0" t="n"/>
      <c r="NY21" s="0" t="n"/>
      <c r="NZ21" s="0" t="n"/>
      <c r="OA21" s="0" t="n"/>
      <c r="OB21" s="0" t="n"/>
      <c r="OC21" s="0" t="n"/>
      <c r="OD21" s="0" t="n"/>
      <c r="OE21" s="0" t="n"/>
      <c r="OF21" s="0" t="n"/>
      <c r="OG21" s="0" t="n"/>
      <c r="OH21" s="0" t="n"/>
      <c r="OI21" s="0" t="n"/>
      <c r="OJ21" s="0" t="n"/>
      <c r="OK21" s="0" t="n"/>
      <c r="OL21" s="0" t="n"/>
      <c r="OM21" s="0" t="n"/>
      <c r="ON21" s="0" t="n"/>
      <c r="OO21" s="0" t="n"/>
      <c r="OP21" s="0" t="n"/>
      <c r="OQ21" s="0" t="n"/>
      <c r="OR21" s="0" t="n"/>
      <c r="OS21" s="0" t="n"/>
      <c r="OT21" s="0" t="n"/>
      <c r="OU21" s="0" t="n"/>
      <c r="OV21" s="0" t="n"/>
      <c r="OW21" s="0" t="n"/>
      <c r="OX21" s="0" t="n"/>
      <c r="OY21" s="0" t="n"/>
      <c r="OZ21" s="0" t="n"/>
      <c r="PA21" s="0" t="n"/>
      <c r="PB21" s="0" t="n"/>
      <c r="PC21" s="0" t="n"/>
      <c r="PD21" s="0" t="n"/>
      <c r="PE21" s="0" t="n"/>
      <c r="PF21" s="0" t="n"/>
      <c r="PG21" s="0" t="n"/>
      <c r="PH21" s="0" t="n"/>
      <c r="PI21" s="0" t="n"/>
      <c r="PJ21" s="0" t="n"/>
      <c r="PK21" s="0" t="n"/>
      <c r="PL21" s="0" t="n"/>
      <c r="PM21" s="0" t="n"/>
      <c r="PN21" s="0" t="n"/>
      <c r="PO21" s="0" t="n"/>
      <c r="PP21" s="0" t="n"/>
      <c r="PQ21" s="0" t="n"/>
      <c r="PR21" s="0" t="n"/>
      <c r="PS21" s="0" t="n"/>
      <c r="PT21" s="0" t="n"/>
      <c r="PU21" s="0" t="n"/>
      <c r="PV21" s="0" t="n"/>
      <c r="PW21" s="0" t="n"/>
      <c r="PX21" s="0" t="n"/>
      <c r="PY21" s="0" t="n"/>
      <c r="PZ21" s="0" t="n"/>
      <c r="QA21" s="0" t="n"/>
      <c r="QB21" s="0" t="n"/>
      <c r="QC21" s="0" t="n"/>
      <c r="QD21" s="0" t="n"/>
      <c r="QE21" s="0" t="n"/>
      <c r="QF21" s="0" t="n"/>
      <c r="QG21" s="0" t="n"/>
      <c r="QH21" s="0" t="n"/>
      <c r="QI21" s="0" t="n"/>
      <c r="QJ21" s="0" t="n"/>
      <c r="QK21" s="0" t="n"/>
      <c r="QL21" s="0" t="n"/>
      <c r="QM21" s="0" t="n"/>
      <c r="QN21" s="0" t="n"/>
      <c r="QO21" s="0" t="n"/>
      <c r="QP21" s="0" t="n"/>
      <c r="QQ21" s="0" t="n"/>
      <c r="QR21" s="0" t="n"/>
      <c r="QS21" s="0" t="n"/>
      <c r="QT21" s="0" t="n"/>
      <c r="QU21" s="0" t="n"/>
      <c r="QV21" s="0" t="n"/>
      <c r="QW21" s="0" t="n"/>
      <c r="QX21" s="0" t="n"/>
      <c r="QY21" s="0" t="n"/>
      <c r="QZ21" s="0" t="n"/>
      <c r="RA21" s="0" t="n"/>
      <c r="RB21" s="0" t="n"/>
      <c r="RC21" s="0" t="n"/>
      <c r="RD21" s="0" t="n"/>
      <c r="RE21" s="0" t="n"/>
      <c r="RF21" s="0" t="n"/>
      <c r="RG21" s="0" t="n"/>
      <c r="RH21" s="0" t="n"/>
      <c r="RI21" s="0" t="n"/>
      <c r="RJ21" s="0" t="n"/>
      <c r="RK21" s="0" t="n"/>
      <c r="RL21" s="0" t="n"/>
      <c r="RM21" s="0" t="n"/>
      <c r="RN21" s="0" t="n"/>
      <c r="RO21" s="0" t="n"/>
      <c r="RP21" s="0" t="n"/>
      <c r="RQ21" s="0" t="n"/>
      <c r="RR21" s="0" t="n"/>
      <c r="RS21" s="0" t="n"/>
      <c r="RT21" s="0" t="n"/>
      <c r="RU21" s="0" t="n"/>
      <c r="RV21" s="0" t="n"/>
      <c r="RW21" s="0" t="n"/>
      <c r="RX21" s="0" t="n"/>
      <c r="RY21" s="0" t="n"/>
      <c r="RZ21" s="0" t="n"/>
      <c r="SA21" s="0" t="n"/>
      <c r="SB21" s="0" t="n"/>
      <c r="SC21" s="0" t="n"/>
      <c r="SD21" s="0" t="n"/>
      <c r="SE21" s="0" t="n"/>
      <c r="SF21" s="0" t="n"/>
      <c r="SG21" s="0" t="n"/>
      <c r="SH21" s="0" t="n"/>
      <c r="SI21" s="0" t="n"/>
      <c r="SJ21" s="0" t="n"/>
      <c r="SK21" s="0" t="n"/>
      <c r="SL21" s="0" t="n"/>
      <c r="SM21" s="0" t="n"/>
      <c r="SN21" s="0" t="n"/>
      <c r="SO21" s="0" t="n"/>
      <c r="SP21" s="0" t="n"/>
      <c r="SQ21" s="0" t="n"/>
      <c r="SR21" s="0" t="n"/>
      <c r="SS21" s="0" t="n"/>
      <c r="ST21" s="0" t="n"/>
      <c r="SU21" s="0" t="n"/>
      <c r="SV21" s="0" t="n"/>
      <c r="SW21" s="0" t="n"/>
      <c r="SX21" s="0" t="n"/>
      <c r="SY21" s="0" t="n"/>
      <c r="SZ21" s="0" t="n"/>
      <c r="TA21" s="0" t="n"/>
      <c r="TB21" s="0" t="n"/>
      <c r="TC21" s="0" t="n"/>
      <c r="TD21" s="0" t="n"/>
      <c r="TE21" s="0" t="n"/>
      <c r="TF21" s="0" t="n"/>
      <c r="TG21" s="0" t="n"/>
      <c r="TH21" s="0" t="n"/>
      <c r="TI21" s="0" t="n"/>
      <c r="TJ21" s="0" t="n"/>
      <c r="TK21" s="0" t="n"/>
      <c r="TL21" s="0" t="n"/>
      <c r="TM21" s="0" t="n"/>
      <c r="TN21" s="0" t="n"/>
      <c r="TO21" s="0" t="n"/>
      <c r="TP21" s="0" t="n"/>
      <c r="TQ21" s="0" t="n"/>
      <c r="TR21" s="0" t="n"/>
      <c r="TS21" s="0" t="n"/>
      <c r="TT21" s="0" t="n"/>
      <c r="TU21" s="0" t="n"/>
      <c r="TV21" s="0" t="n"/>
      <c r="TW21" s="0" t="n"/>
      <c r="TX21" s="0" t="n"/>
      <c r="TY21" s="0" t="n"/>
      <c r="TZ21" s="0" t="n"/>
      <c r="UA21" s="0" t="n"/>
      <c r="UB21" s="0" t="n"/>
      <c r="UC21" s="0" t="n"/>
      <c r="UD21" s="0" t="n"/>
      <c r="UE21" s="0" t="n"/>
      <c r="UF21" s="0" t="n"/>
      <c r="UG21" s="0" t="n"/>
      <c r="UH21" s="0" t="n"/>
      <c r="UI21" s="0" t="n"/>
      <c r="UJ21" s="0" t="n"/>
      <c r="UK21" s="0" t="n"/>
      <c r="UL21" s="0" t="n"/>
      <c r="UM21" s="0" t="n"/>
      <c r="UN21" s="0" t="n"/>
      <c r="UO21" s="0" t="n"/>
      <c r="UP21" s="0" t="n"/>
      <c r="UQ21" s="0" t="n"/>
      <c r="UR21" s="0" t="n"/>
      <c r="US21" s="0" t="n"/>
      <c r="UT21" s="0" t="n"/>
      <c r="UU21" s="0" t="n"/>
      <c r="UV21" s="0" t="n"/>
      <c r="UW21" s="0" t="n"/>
      <c r="UX21" s="0" t="n"/>
      <c r="UY21" s="0" t="n"/>
      <c r="UZ21" s="0" t="n"/>
      <c r="VA21" s="0" t="n"/>
      <c r="VB21" s="0" t="n"/>
      <c r="VC21" s="0" t="n"/>
      <c r="VD21" s="0" t="n"/>
      <c r="VE21" s="0" t="n"/>
      <c r="VF21" s="0" t="n"/>
      <c r="VG21" s="0" t="n"/>
      <c r="VH21" s="0" t="n"/>
      <c r="VI21" s="0" t="n"/>
      <c r="VJ21" s="0" t="n"/>
      <c r="VK21" s="0" t="n"/>
      <c r="VL21" s="0" t="n"/>
      <c r="VM21" s="0" t="n"/>
      <c r="VN21" s="0" t="n"/>
      <c r="VO21" s="0" t="n"/>
      <c r="VP21" s="0" t="n"/>
      <c r="VQ21" s="0" t="n"/>
      <c r="VR21" s="0" t="n"/>
      <c r="VS21" s="0" t="n"/>
      <c r="VT21" s="0" t="n"/>
      <c r="VU21" s="0" t="n"/>
      <c r="VV21" s="0" t="n"/>
      <c r="VW21" s="0" t="n"/>
      <c r="VX21" s="0" t="n"/>
      <c r="VY21" s="0" t="n"/>
      <c r="VZ21" s="0" t="n"/>
      <c r="WA21" s="0" t="n"/>
      <c r="WB21" s="0" t="n"/>
      <c r="WC21" s="0" t="n"/>
      <c r="WD21" s="0" t="n"/>
      <c r="WE21" s="0" t="n"/>
      <c r="WF21" s="0" t="n"/>
      <c r="WG21" s="0" t="n"/>
      <c r="WH21" s="0" t="n"/>
      <c r="WI21" s="0" t="n"/>
      <c r="WJ21" s="0" t="n"/>
      <c r="WK21" s="0" t="n"/>
      <c r="WL21" s="0" t="n"/>
      <c r="WM21" s="0" t="n"/>
      <c r="WN21" s="0" t="n"/>
      <c r="WO21" s="0" t="n"/>
      <c r="WP21" s="0" t="n"/>
      <c r="WQ21" s="0" t="n"/>
      <c r="WR21" s="0" t="n"/>
      <c r="WS21" s="0" t="n"/>
      <c r="WT21" s="0" t="n"/>
      <c r="WU21" s="0" t="n"/>
      <c r="WV21" s="0" t="n"/>
      <c r="WW21" s="0" t="n"/>
      <c r="WX21" s="0" t="n"/>
      <c r="WY21" s="0" t="n"/>
      <c r="WZ21" s="0" t="n"/>
      <c r="XA21" s="0" t="n"/>
      <c r="XB21" s="0" t="n"/>
      <c r="XC21" s="0" t="n"/>
      <c r="XD21" s="0" t="n"/>
      <c r="XE21" s="0" t="n"/>
      <c r="XF21" s="0" t="n"/>
      <c r="XG21" s="0" t="n"/>
      <c r="XH21" s="0" t="n"/>
      <c r="XI21" s="0" t="n"/>
      <c r="XJ21" s="0" t="n"/>
      <c r="XK21" s="0" t="n"/>
      <c r="XL21" s="0" t="n"/>
      <c r="XM21" s="0" t="n"/>
      <c r="XN21" s="0" t="n"/>
      <c r="XO21" s="0" t="n"/>
      <c r="XP21" s="0" t="n"/>
      <c r="XQ21" s="0" t="n"/>
      <c r="XR21" s="0" t="n"/>
      <c r="XS21" s="0" t="n"/>
      <c r="XT21" s="0" t="n"/>
      <c r="XU21" s="0" t="n"/>
      <c r="XV21" s="0" t="n"/>
      <c r="XW21" s="0" t="n"/>
      <c r="XX21" s="0" t="n"/>
      <c r="XY21" s="0" t="n"/>
      <c r="XZ21" s="0" t="n"/>
      <c r="YA21" s="0" t="n"/>
      <c r="YB21" s="0" t="n"/>
      <c r="YC21" s="0" t="n"/>
      <c r="YD21" s="0" t="n"/>
      <c r="YE21" s="0" t="n"/>
      <c r="YF21" s="0" t="n"/>
      <c r="YG21" s="0" t="n"/>
      <c r="YH21" s="0" t="n"/>
      <c r="YI21" s="0" t="n"/>
      <c r="YJ21" s="0" t="n"/>
      <c r="YK21" s="0" t="n"/>
      <c r="YL21" s="0" t="n"/>
      <c r="YM21" s="0" t="n"/>
      <c r="YN21" s="0" t="n"/>
      <c r="YO21" s="0" t="n"/>
      <c r="YP21" s="0" t="n"/>
      <c r="YQ21" s="0" t="n"/>
      <c r="YR21" s="0" t="n"/>
      <c r="YS21" s="0" t="n"/>
      <c r="YT21" s="0" t="n"/>
      <c r="YU21" s="0" t="n"/>
      <c r="YV21" s="0" t="n"/>
      <c r="YW21" s="0" t="n"/>
      <c r="YX21" s="0" t="n"/>
      <c r="YY21" s="0" t="n"/>
      <c r="YZ21" s="0" t="n"/>
      <c r="ZA21" s="0" t="n"/>
      <c r="ZB21" s="0" t="n"/>
      <c r="ZC21" s="0" t="n"/>
      <c r="ZD21" s="0" t="n"/>
      <c r="ZE21" s="0" t="n"/>
      <c r="ZF21" s="0" t="n"/>
      <c r="ZG21" s="0" t="n"/>
      <c r="ZH21" s="0" t="n"/>
      <c r="ZI21" s="0" t="n"/>
      <c r="ZJ21" s="0" t="n"/>
      <c r="ZK21" s="0" t="n"/>
      <c r="ZL21" s="0" t="n"/>
      <c r="ZM21" s="0" t="n"/>
      <c r="ZN21" s="0" t="n"/>
      <c r="ZO21" s="0" t="n"/>
      <c r="ZP21" s="0" t="n"/>
      <c r="ZQ21" s="0" t="n"/>
      <c r="ZR21" s="0" t="n"/>
      <c r="ZS21" s="0" t="n"/>
      <c r="ZT21" s="0" t="n"/>
      <c r="ZU21" s="0" t="n"/>
      <c r="ZV21" s="0" t="n"/>
      <c r="ZW21" s="0" t="n"/>
      <c r="ZX21" s="0" t="n"/>
      <c r="ZY21" s="0" t="n"/>
      <c r="ZZ21" s="0" t="n"/>
      <c r="AAA21" s="0" t="n"/>
      <c r="AAB21" s="0" t="n"/>
      <c r="AAC21" s="0" t="n"/>
      <c r="AAD21" s="0" t="n"/>
      <c r="AAE21" s="0" t="n"/>
      <c r="AAF21" s="0" t="n"/>
      <c r="AAG21" s="0" t="n"/>
      <c r="AAH21" s="0" t="n"/>
      <c r="AAI21" s="0" t="n"/>
      <c r="AAJ21" s="0" t="n"/>
      <c r="AAK21" s="0" t="n"/>
      <c r="AAL21" s="0" t="n"/>
      <c r="AAM21" s="0" t="n"/>
      <c r="AAN21" s="0" t="n"/>
      <c r="AAO21" s="0" t="n"/>
      <c r="AAP21" s="0" t="n"/>
      <c r="AAQ21" s="0" t="n"/>
      <c r="AAR21" s="0" t="n"/>
      <c r="AAS21" s="0" t="n"/>
      <c r="AAT21" s="0" t="n"/>
      <c r="AAU21" s="0" t="n"/>
      <c r="AAV21" s="0" t="n"/>
      <c r="AAW21" s="0" t="n"/>
      <c r="AAX21" s="0" t="n"/>
      <c r="AAY21" s="0" t="n"/>
      <c r="AAZ21" s="0" t="n"/>
      <c r="ABA21" s="0" t="n"/>
      <c r="ABB21" s="0" t="n"/>
      <c r="ABC21" s="0" t="n"/>
      <c r="ABD21" s="0" t="n"/>
      <c r="ABE21" s="0" t="n"/>
      <c r="ABF21" s="0" t="n"/>
      <c r="ABG21" s="0" t="n"/>
      <c r="ABH21" s="0" t="n"/>
      <c r="ABI21" s="0" t="n"/>
      <c r="ABJ21" s="0" t="n"/>
      <c r="ABK21" s="0" t="n"/>
      <c r="ABL21" s="0" t="n"/>
      <c r="ABM21" s="0" t="n"/>
      <c r="ABN21" s="0" t="n"/>
      <c r="ABO21" s="0" t="n"/>
      <c r="ABP21" s="0" t="n"/>
      <c r="ABQ21" s="0" t="n"/>
      <c r="ABR21" s="0" t="n"/>
      <c r="ABS21" s="0" t="n"/>
      <c r="ABT21" s="0" t="n"/>
      <c r="ABU21" s="0" t="n"/>
      <c r="ABV21" s="0" t="n"/>
      <c r="ABW21" s="0" t="n"/>
      <c r="ABX21" s="0" t="n"/>
      <c r="ABY21" s="0" t="n"/>
      <c r="ABZ21" s="0" t="n"/>
      <c r="ACA21" s="0" t="n"/>
      <c r="ACB21" s="0" t="n"/>
      <c r="ACC21" s="0" t="n"/>
      <c r="ACD21" s="0" t="n"/>
      <c r="ACE21" s="0" t="n"/>
      <c r="ACF21" s="0" t="n"/>
      <c r="ACG21" s="0" t="n"/>
      <c r="ACH21" s="0" t="n"/>
      <c r="ACI21" s="0" t="n"/>
      <c r="ACJ21" s="0" t="n"/>
      <c r="ACK21" s="0" t="n"/>
      <c r="ACL21" s="0" t="n"/>
      <c r="ACM21" s="0" t="n"/>
      <c r="ACN21" s="0" t="n"/>
      <c r="ACO21" s="0" t="n"/>
      <c r="ACP21" s="0" t="n"/>
      <c r="ACQ21" s="0" t="n"/>
      <c r="ACR21" s="0" t="n"/>
      <c r="ACS21" s="0" t="n"/>
      <c r="ACT21" s="0" t="n"/>
      <c r="ACU21" s="0" t="n"/>
      <c r="ACV21" s="0" t="n"/>
      <c r="ACW21" s="0" t="n"/>
      <c r="ACX21" s="0" t="n"/>
      <c r="ACY21" s="0" t="n"/>
      <c r="ACZ21" s="0" t="n"/>
      <c r="ADA21" s="0" t="n"/>
      <c r="ADB21" s="0" t="n"/>
      <c r="ADC21" s="0" t="n"/>
      <c r="ADD21" s="0" t="n"/>
      <c r="ADE21" s="0" t="n"/>
      <c r="ADF21" s="0" t="n"/>
      <c r="ADG21" s="0" t="n"/>
      <c r="ADH21" s="0" t="n"/>
      <c r="ADI21" s="0" t="n"/>
      <c r="ADJ21" s="0" t="n"/>
      <c r="ADK21" s="0" t="n"/>
      <c r="ADL21" s="0" t="n"/>
      <c r="ADM21" s="0" t="n"/>
      <c r="ADN21" s="0" t="n"/>
      <c r="ADO21" s="0" t="n"/>
      <c r="ADP21" s="0" t="n"/>
      <c r="ADQ21" s="0" t="n"/>
      <c r="ADR21" s="0" t="n"/>
      <c r="ADS21" s="0" t="n"/>
      <c r="ADT21" s="0" t="n"/>
      <c r="ADU21" s="0" t="n"/>
      <c r="ADV21" s="0" t="n"/>
      <c r="ADW21" s="0" t="n"/>
      <c r="ADX21" s="0" t="n"/>
      <c r="ADY21" s="0" t="n"/>
      <c r="ADZ21" s="0" t="n"/>
      <c r="AEA21" s="0" t="n"/>
      <c r="AEB21" s="0" t="n"/>
      <c r="AEC21" s="0" t="n"/>
      <c r="AED21" s="0" t="n"/>
      <c r="AEE21" s="0" t="n"/>
      <c r="AEF21" s="0" t="n"/>
      <c r="AEG21" s="0" t="n"/>
      <c r="AEH21" s="0" t="n"/>
      <c r="AEI21" s="0" t="n"/>
      <c r="AEJ21" s="0" t="n"/>
      <c r="AEK21" s="0" t="n"/>
      <c r="AEL21" s="0" t="n"/>
      <c r="AEM21" s="0" t="n"/>
      <c r="AEN21" s="0" t="n"/>
      <c r="AEO21" s="0" t="n"/>
      <c r="AEP21" s="0" t="n"/>
      <c r="AEQ21" s="0" t="n"/>
      <c r="AER21" s="0" t="n"/>
      <c r="AES21" s="0" t="n"/>
      <c r="AET21" s="0" t="n"/>
      <c r="AEU21" s="0" t="n"/>
      <c r="AEV21" s="0" t="n"/>
      <c r="AEW21" s="0" t="n"/>
      <c r="AEX21" s="0" t="n"/>
      <c r="AEY21" s="0" t="n"/>
      <c r="AEZ21" s="0" t="n"/>
      <c r="AFA21" s="0" t="n"/>
      <c r="AFB21" s="0" t="n"/>
      <c r="AFC21" s="0" t="n"/>
      <c r="AFD21" s="0" t="n"/>
      <c r="AFE21" s="0" t="n"/>
      <c r="AFF21" s="0" t="n"/>
      <c r="AFG21" s="0" t="n"/>
      <c r="AFH21" s="0" t="n"/>
      <c r="AFI21" s="0" t="n"/>
      <c r="AFJ21" s="0" t="n"/>
      <c r="AFK21" s="0" t="n"/>
      <c r="AFL21" s="0" t="n"/>
      <c r="AFM21" s="0" t="n"/>
      <c r="AFN21" s="0" t="n"/>
      <c r="AFO21" s="0" t="n"/>
      <c r="AFP21" s="0" t="n"/>
      <c r="AFQ21" s="0" t="n"/>
      <c r="AFR21" s="0" t="n"/>
      <c r="AFS21" s="0" t="n"/>
      <c r="AFT21" s="0" t="n"/>
      <c r="AFU21" s="0" t="n"/>
      <c r="AFV21" s="0" t="n"/>
      <c r="AFW21" s="0" t="n"/>
      <c r="AFX21" s="0" t="n"/>
      <c r="AFY21" s="0" t="n"/>
      <c r="AFZ21" s="0" t="n"/>
      <c r="AGA21" s="0" t="n"/>
      <c r="AGB21" s="0" t="n"/>
      <c r="AGC21" s="0" t="n"/>
      <c r="AGD21" s="0" t="n"/>
      <c r="AGE21" s="0" t="n"/>
      <c r="AGF21" s="0" t="n"/>
      <c r="AGG21" s="0" t="n"/>
      <c r="AGH21" s="0" t="n"/>
      <c r="AGI21" s="0" t="n"/>
      <c r="AGJ21" s="0" t="n"/>
      <c r="AGK21" s="0" t="n"/>
      <c r="AGL21" s="0" t="n"/>
      <c r="AGM21" s="0" t="n"/>
      <c r="AGN21" s="0" t="n"/>
      <c r="AGO21" s="0" t="n"/>
      <c r="AGP21" s="0" t="n"/>
      <c r="AGQ21" s="0" t="n"/>
      <c r="AGR21" s="0" t="n"/>
      <c r="AGS21" s="0" t="n"/>
      <c r="AGT21" s="0" t="n"/>
      <c r="AGU21" s="0" t="n"/>
      <c r="AGV21" s="0" t="n"/>
      <c r="AGW21" s="0" t="n"/>
      <c r="AGX21" s="0" t="n"/>
      <c r="AGY21" s="0" t="n"/>
      <c r="AGZ21" s="0" t="n"/>
      <c r="AHA21" s="0" t="n"/>
      <c r="AHB21" s="0" t="n"/>
      <c r="AHC21" s="0" t="n"/>
      <c r="AHD21" s="0" t="n"/>
      <c r="AHE21" s="0" t="n"/>
      <c r="AHF21" s="0" t="n"/>
      <c r="AHG21" s="0" t="n"/>
      <c r="AHH21" s="0" t="n"/>
      <c r="AHI21" s="0" t="n"/>
      <c r="AHJ21" s="0" t="n"/>
      <c r="AHK21" s="0" t="n"/>
      <c r="AHL21" s="0" t="n"/>
      <c r="AHM21" s="0" t="n"/>
      <c r="AHN21" s="0" t="n"/>
      <c r="AHO21" s="0" t="n"/>
      <c r="AHP21" s="0" t="n"/>
      <c r="AHQ21" s="0" t="n"/>
      <c r="AHR21" s="0" t="n"/>
      <c r="AHS21" s="0" t="n"/>
      <c r="AHT21" s="0" t="n"/>
      <c r="AHU21" s="0" t="n"/>
      <c r="AHV21" s="0" t="n"/>
      <c r="AHW21" s="0" t="n"/>
      <c r="AHX21" s="0" t="n"/>
      <c r="AHY21" s="0" t="n"/>
      <c r="AHZ21" s="0" t="n"/>
      <c r="AIA21" s="0" t="n"/>
      <c r="AIB21" s="0" t="n"/>
      <c r="AIC21" s="0" t="n"/>
      <c r="AID21" s="0" t="n"/>
      <c r="AIE21" s="0" t="n"/>
      <c r="AIF21" s="0" t="n"/>
      <c r="AIG21" s="0" t="n"/>
      <c r="AIH21" s="0" t="n"/>
      <c r="AII21" s="0" t="n"/>
      <c r="AIJ21" s="0" t="n"/>
      <c r="AIK21" s="0" t="n"/>
      <c r="AIL21" s="0" t="n"/>
      <c r="AIM21" s="0" t="n"/>
      <c r="AIN21" s="0" t="n"/>
      <c r="AIO21" s="0" t="n"/>
      <c r="AIP21" s="0" t="n"/>
      <c r="AIQ21" s="0" t="n"/>
      <c r="AIR21" s="0" t="n"/>
      <c r="AIS21" s="0" t="n"/>
      <c r="AIT21" s="0" t="n"/>
      <c r="AIU21" s="0" t="n"/>
      <c r="AIV21" s="0" t="n"/>
      <c r="AIW21" s="0" t="n"/>
      <c r="AIX21" s="0" t="n"/>
      <c r="AIY21" s="0" t="n"/>
      <c r="AIZ21" s="0" t="n"/>
      <c r="AJA21" s="0" t="n"/>
      <c r="AJB21" s="0" t="n"/>
      <c r="AJC21" s="0" t="n"/>
      <c r="AJD21" s="0" t="n"/>
      <c r="AJE21" s="0" t="n"/>
      <c r="AJF21" s="0" t="n"/>
      <c r="AJG21" s="0" t="n"/>
      <c r="AJH21" s="0" t="n"/>
      <c r="AJI21" s="0" t="n"/>
      <c r="AJJ21" s="0" t="n"/>
      <c r="AJK21" s="0" t="n"/>
      <c r="AJL21" s="0" t="n"/>
      <c r="AJM21" s="0" t="n"/>
      <c r="AJN21" s="0" t="n"/>
      <c r="AJO21" s="0" t="n"/>
      <c r="AJP21" s="0" t="n"/>
      <c r="AJQ21" s="0" t="n"/>
      <c r="AJR21" s="0" t="n"/>
      <c r="AJS21" s="0" t="n"/>
      <c r="AJT21" s="0" t="n"/>
      <c r="AJU21" s="0" t="n"/>
      <c r="AJV21" s="0" t="n"/>
      <c r="AJW21" s="0" t="n"/>
      <c r="AJX21" s="0" t="n"/>
      <c r="AJY21" s="0" t="n"/>
      <c r="AJZ21" s="0" t="n"/>
      <c r="AKA21" s="0" t="n"/>
      <c r="AKB21" s="0" t="n"/>
      <c r="AKC21" s="0" t="n"/>
      <c r="AKD21" s="0" t="n"/>
      <c r="AKE21" s="0" t="n"/>
      <c r="AKF21" s="0" t="n"/>
      <c r="AKG21" s="0" t="n"/>
      <c r="AKH21" s="0" t="n"/>
      <c r="AKI21" s="0" t="n"/>
      <c r="AKJ21" s="0" t="n"/>
      <c r="AKK21" s="0" t="n"/>
      <c r="AKL21" s="0" t="n"/>
      <c r="AKM21" s="0" t="n"/>
      <c r="AKN21" s="0" t="n"/>
      <c r="AKO21" s="0" t="n"/>
      <c r="AKP21" s="0" t="n"/>
      <c r="AKQ21" s="0" t="n"/>
      <c r="AKR21" s="0" t="n"/>
      <c r="AKS21" s="0" t="n"/>
      <c r="AKT21" s="0" t="n"/>
      <c r="AKU21" s="0" t="n"/>
      <c r="AKV21" s="0" t="n"/>
      <c r="AKW21" s="0" t="n"/>
      <c r="AKX21" s="0" t="n"/>
      <c r="AKY21" s="0" t="n"/>
      <c r="AKZ21" s="0" t="n"/>
      <c r="ALA21" s="0" t="n"/>
      <c r="ALB21" s="0" t="n"/>
      <c r="ALC21" s="0" t="n"/>
      <c r="ALD21" s="0" t="n"/>
      <c r="ALE21" s="0" t="n"/>
      <c r="ALF21" s="0" t="n"/>
      <c r="ALG21" s="0" t="n"/>
      <c r="ALH21" s="0" t="n"/>
      <c r="ALI21" s="0" t="n"/>
      <c r="ALJ21" s="0" t="n"/>
      <c r="ALK21" s="0" t="n"/>
      <c r="ALL21" s="0" t="n"/>
      <c r="ALM21" s="0" t="n"/>
      <c r="ALN21" s="0" t="n"/>
      <c r="ALO21" s="0" t="n"/>
      <c r="ALP21" s="0" t="n"/>
      <c r="ALQ21" s="0" t="n"/>
      <c r="ALR21" s="0" t="n"/>
      <c r="ALS21" s="0" t="n"/>
      <c r="ALT21" s="0" t="n"/>
      <c r="ALU21" s="0" t="n"/>
      <c r="ALV21" s="0" t="n"/>
      <c r="ALW21" s="0" t="n"/>
      <c r="ALX21" s="0" t="n"/>
      <c r="ALY21" s="0" t="n"/>
      <c r="ALZ21" s="0" t="n"/>
      <c r="AMA21" s="0" t="n"/>
      <c r="AMB21" s="0" t="n"/>
      <c r="AMC21" s="0" t="n"/>
      <c r="AMD21" s="0" t="n"/>
      <c r="AME21" s="0" t="n"/>
      <c r="AMF21" s="0" t="n"/>
      <c r="AMG21" s="0" t="n"/>
      <c r="AMH21" s="0" t="n"/>
      <c r="AMI21" s="0" t="n"/>
      <c r="AMJ21" s="0" t="n"/>
      <c r="AMK21" s="0" t="n"/>
    </row>
    <row outlineLevel="0" r="22">
      <c r="A22" s="81" t="s">
        <v>478</v>
      </c>
      <c r="B22" s="165" t="n">
        <v>94.09</v>
      </c>
      <c r="C22" s="165" t="n">
        <v>216.87</v>
      </c>
      <c r="D22" s="165" t="n">
        <v>78.95</v>
      </c>
      <c r="E22" s="165" t="n">
        <v>389.91</v>
      </c>
      <c r="K22" s="0" t="n"/>
      <c r="L22" s="0" t="n"/>
      <c r="M22" s="0" t="n"/>
      <c r="N22" s="0" t="n"/>
      <c r="O22" s="0" t="n"/>
      <c r="P22" s="0" t="n"/>
      <c r="Q22" s="0" t="n"/>
      <c r="R22" s="0" t="n"/>
      <c r="S22" s="0" t="n"/>
      <c r="T22" s="0" t="n"/>
      <c r="U22" s="0" t="n"/>
      <c r="V22" s="0" t="n"/>
      <c r="W22" s="0" t="n"/>
      <c r="X22" s="0" t="n"/>
      <c r="Y22" s="0" t="n"/>
      <c r="Z22" s="0" t="n"/>
      <c r="AA22" s="0" t="n"/>
      <c r="AB22" s="0" t="n"/>
      <c r="AC22" s="0" t="n"/>
      <c r="AD22" s="0" t="n"/>
      <c r="AE22" s="0" t="n"/>
      <c r="AF22" s="0" t="n"/>
      <c r="AG22" s="0" t="n"/>
      <c r="AH22" s="0" t="n"/>
      <c r="AI22" s="0" t="n"/>
      <c r="AJ22" s="0" t="n"/>
      <c r="AK22" s="0" t="n"/>
      <c r="AL22" s="0" t="n"/>
      <c r="AM22" s="0" t="n"/>
      <c r="AN22" s="0" t="n"/>
      <c r="AO22" s="0" t="n"/>
      <c r="AP22" s="0" t="n"/>
      <c r="AQ22" s="0" t="n"/>
      <c r="AR22" s="0" t="n"/>
      <c r="AS22" s="0" t="n"/>
      <c r="AT22" s="0" t="n"/>
      <c r="AU22" s="0" t="n"/>
      <c r="AV22" s="0" t="n"/>
      <c r="AW22" s="0" t="n"/>
      <c r="AX22" s="0" t="n"/>
      <c r="AY22" s="0" t="n"/>
      <c r="AZ22" s="0" t="n"/>
      <c r="BA22" s="0" t="n"/>
      <c r="BB22" s="0" t="n"/>
      <c r="BC22" s="0" t="n"/>
      <c r="BD22" s="0" t="n"/>
      <c r="BE22" s="0" t="n"/>
      <c r="BF22" s="0" t="n"/>
      <c r="BG22" s="0" t="n"/>
      <c r="BH22" s="0" t="n"/>
      <c r="BI22" s="0" t="n"/>
      <c r="BJ22" s="0" t="n"/>
      <c r="BK22" s="0" t="n"/>
      <c r="BL22" s="0" t="n"/>
      <c r="BM22" s="0" t="n"/>
      <c r="BN22" s="0" t="n"/>
      <c r="BO22" s="0" t="n"/>
      <c r="BP22" s="0" t="n"/>
      <c r="BQ22" s="0" t="n"/>
      <c r="BR22" s="0" t="n"/>
      <c r="BS22" s="0" t="n"/>
      <c r="BT22" s="0" t="n"/>
      <c r="BU22" s="0" t="n"/>
      <c r="BV22" s="0" t="n"/>
      <c r="BW22" s="0" t="n"/>
      <c r="BX22" s="0" t="n"/>
      <c r="BY22" s="0" t="n"/>
      <c r="BZ22" s="0" t="n"/>
      <c r="CA22" s="0" t="n"/>
      <c r="CB22" s="0" t="n"/>
      <c r="CC22" s="0" t="n"/>
      <c r="CD22" s="0" t="n"/>
      <c r="CE22" s="0" t="n"/>
      <c r="CF22" s="0" t="n"/>
      <c r="CG22" s="0" t="n"/>
      <c r="CH22" s="0" t="n"/>
      <c r="CI22" s="0" t="n"/>
      <c r="CJ22" s="0" t="n"/>
      <c r="CK22" s="0" t="n"/>
      <c r="CL22" s="0" t="n"/>
      <c r="CM22" s="0" t="n"/>
      <c r="CN22" s="0" t="n"/>
      <c r="CO22" s="0" t="n"/>
      <c r="CP22" s="0" t="n"/>
      <c r="CQ22" s="0" t="n"/>
      <c r="CR22" s="0" t="n"/>
      <c r="CS22" s="0" t="n"/>
      <c r="CT22" s="0" t="n"/>
      <c r="CU22" s="0" t="n"/>
      <c r="CV22" s="0" t="n"/>
      <c r="CW22" s="0" t="n"/>
      <c r="CX22" s="0" t="n"/>
      <c r="CY22" s="0" t="n"/>
      <c r="CZ22" s="0" t="n"/>
      <c r="DA22" s="0" t="n"/>
      <c r="DB22" s="0" t="n"/>
      <c r="DC22" s="0" t="n"/>
      <c r="DD22" s="0" t="n"/>
      <c r="DE22" s="0" t="n"/>
      <c r="DF22" s="0" t="n"/>
      <c r="DG22" s="0" t="n"/>
      <c r="DH22" s="0" t="n"/>
      <c r="DI22" s="0" t="n"/>
      <c r="DJ22" s="0" t="n"/>
      <c r="DK22" s="0" t="n"/>
      <c r="DL22" s="0" t="n"/>
      <c r="DM22" s="0" t="n"/>
      <c r="DN22" s="0" t="n"/>
      <c r="DO22" s="0" t="n"/>
      <c r="DP22" s="0" t="n"/>
      <c r="DQ22" s="0" t="n"/>
      <c r="DR22" s="0" t="n"/>
      <c r="DS22" s="0" t="n"/>
      <c r="DT22" s="0" t="n"/>
      <c r="DU22" s="0" t="n"/>
      <c r="DV22" s="0" t="n"/>
      <c r="DW22" s="0" t="n"/>
      <c r="DX22" s="0" t="n"/>
      <c r="DY22" s="0" t="n"/>
      <c r="DZ22" s="0" t="n"/>
      <c r="EA22" s="0" t="n"/>
      <c r="EB22" s="0" t="n"/>
      <c r="EC22" s="0" t="n"/>
      <c r="ED22" s="0" t="n"/>
      <c r="EE22" s="0" t="n"/>
      <c r="EF22" s="0" t="n"/>
      <c r="EG22" s="0" t="n"/>
      <c r="EH22" s="0" t="n"/>
      <c r="EI22" s="0" t="n"/>
      <c r="EJ22" s="0" t="n"/>
      <c r="EK22" s="0" t="n"/>
      <c r="EL22" s="0" t="n"/>
      <c r="EM22" s="0" t="n"/>
      <c r="EN22" s="0" t="n"/>
      <c r="EO22" s="0" t="n"/>
      <c r="EP22" s="0" t="n"/>
      <c r="EQ22" s="0" t="n"/>
      <c r="ER22" s="0" t="n"/>
      <c r="ES22" s="0" t="n"/>
      <c r="ET22" s="0" t="n"/>
      <c r="EU22" s="0" t="n"/>
      <c r="EV22" s="0" t="n"/>
      <c r="EW22" s="0" t="n"/>
      <c r="EX22" s="0" t="n"/>
      <c r="EY22" s="0" t="n"/>
      <c r="EZ22" s="0" t="n"/>
      <c r="FA22" s="0" t="n"/>
      <c r="FB22" s="0" t="n"/>
      <c r="FC22" s="0" t="n"/>
      <c r="FD22" s="0" t="n"/>
      <c r="FE22" s="0" t="n"/>
      <c r="FF22" s="0" t="n"/>
      <c r="FG22" s="0" t="n"/>
      <c r="FH22" s="0" t="n"/>
      <c r="FI22" s="0" t="n"/>
      <c r="FJ22" s="0" t="n"/>
      <c r="FK22" s="0" t="n"/>
      <c r="FL22" s="0" t="n"/>
      <c r="FM22" s="0" t="n"/>
      <c r="FN22" s="0" t="n"/>
      <c r="FO22" s="0" t="n"/>
      <c r="FP22" s="0" t="n"/>
      <c r="FQ22" s="0" t="n"/>
      <c r="FR22" s="0" t="n"/>
      <c r="FS22" s="0" t="n"/>
      <c r="FT22" s="0" t="n"/>
      <c r="FU22" s="0" t="n"/>
      <c r="FV22" s="0" t="n"/>
      <c r="FW22" s="0" t="n"/>
      <c r="FX22" s="0" t="n"/>
      <c r="FY22" s="0" t="n"/>
      <c r="FZ22" s="0" t="n"/>
      <c r="GA22" s="0" t="n"/>
      <c r="GB22" s="0" t="n"/>
      <c r="GC22" s="0" t="n"/>
      <c r="GD22" s="0" t="n"/>
      <c r="GE22" s="0" t="n"/>
      <c r="GF22" s="0" t="n"/>
      <c r="GG22" s="0" t="n"/>
      <c r="GH22" s="0" t="n"/>
      <c r="GI22" s="0" t="n"/>
      <c r="GJ22" s="0" t="n"/>
      <c r="GK22" s="0" t="n"/>
      <c r="GL22" s="0" t="n"/>
      <c r="GM22" s="0" t="n"/>
      <c r="GN22" s="0" t="n"/>
      <c r="GO22" s="0" t="n"/>
      <c r="GP22" s="0" t="n"/>
      <c r="GQ22" s="0" t="n"/>
      <c r="GR22" s="0" t="n"/>
      <c r="GS22" s="0" t="n"/>
      <c r="GT22" s="0" t="n"/>
      <c r="GU22" s="0" t="n"/>
      <c r="GV22" s="0" t="n"/>
      <c r="GW22" s="0" t="n"/>
      <c r="GX22" s="0" t="n"/>
      <c r="GY22" s="0" t="n"/>
      <c r="GZ22" s="0" t="n"/>
      <c r="HA22" s="0" t="n"/>
      <c r="HB22" s="0" t="n"/>
      <c r="HC22" s="0" t="n"/>
      <c r="HD22" s="0" t="n"/>
      <c r="HE22" s="0" t="n"/>
      <c r="HF22" s="0" t="n"/>
      <c r="HG22" s="0" t="n"/>
      <c r="HH22" s="0" t="n"/>
      <c r="HI22" s="0" t="n"/>
      <c r="HJ22" s="0" t="n"/>
      <c r="HK22" s="0" t="n"/>
      <c r="HL22" s="0" t="n"/>
      <c r="HM22" s="0" t="n"/>
      <c r="HN22" s="0" t="n"/>
      <c r="HO22" s="0" t="n"/>
      <c r="HP22" s="0" t="n"/>
      <c r="HQ22" s="0" t="n"/>
      <c r="HR22" s="0" t="n"/>
      <c r="HS22" s="0" t="n"/>
      <c r="HT22" s="0" t="n"/>
      <c r="HU22" s="0" t="n"/>
      <c r="HV22" s="0" t="n"/>
      <c r="HW22" s="0" t="n"/>
      <c r="HX22" s="0" t="n"/>
      <c r="HY22" s="0" t="n"/>
      <c r="HZ22" s="0" t="n"/>
      <c r="IA22" s="0" t="n"/>
      <c r="IB22" s="0" t="n"/>
      <c r="IC22" s="0" t="n"/>
      <c r="ID22" s="0" t="n"/>
      <c r="IE22" s="0" t="n"/>
      <c r="IF22" s="0" t="n"/>
      <c r="IG22" s="0" t="n"/>
      <c r="IH22" s="0" t="n"/>
      <c r="II22" s="0" t="n"/>
      <c r="IJ22" s="0" t="n"/>
      <c r="IK22" s="0" t="n"/>
      <c r="IL22" s="0" t="n"/>
      <c r="IM22" s="0" t="n"/>
      <c r="IN22" s="0" t="n"/>
      <c r="IO22" s="0" t="n"/>
      <c r="IP22" s="0" t="n"/>
      <c r="IQ22" s="0" t="n"/>
      <c r="IR22" s="0" t="n"/>
      <c r="IS22" s="0" t="n"/>
      <c r="IT22" s="0" t="n"/>
      <c r="IU22" s="0" t="n"/>
      <c r="IV22" s="0" t="n"/>
      <c r="IW22" s="0" t="n"/>
      <c r="IX22" s="0" t="n"/>
      <c r="IY22" s="0" t="n"/>
      <c r="IZ22" s="0" t="n"/>
      <c r="JA22" s="0" t="n"/>
      <c r="JB22" s="0" t="n"/>
      <c r="JC22" s="0" t="n"/>
      <c r="JD22" s="0" t="n"/>
      <c r="JE22" s="0" t="n"/>
      <c r="JF22" s="0" t="n"/>
      <c r="JG22" s="0" t="n"/>
      <c r="JH22" s="0" t="n"/>
      <c r="JI22" s="0" t="n"/>
      <c r="JJ22" s="0" t="n"/>
      <c r="JK22" s="0" t="n"/>
      <c r="JL22" s="0" t="n"/>
      <c r="JM22" s="0" t="n"/>
      <c r="JN22" s="0" t="n"/>
      <c r="JO22" s="0" t="n"/>
      <c r="JP22" s="0" t="n"/>
      <c r="JQ22" s="0" t="n"/>
      <c r="JR22" s="0" t="n"/>
      <c r="JS22" s="0" t="n"/>
      <c r="JT22" s="0" t="n"/>
      <c r="JU22" s="0" t="n"/>
      <c r="JV22" s="0" t="n"/>
      <c r="JW22" s="0" t="n"/>
      <c r="JX22" s="0" t="n"/>
      <c r="JY22" s="0" t="n"/>
      <c r="JZ22" s="0" t="n"/>
      <c r="KA22" s="0" t="n"/>
      <c r="KB22" s="0" t="n"/>
      <c r="KC22" s="0" t="n"/>
      <c r="KD22" s="0" t="n"/>
      <c r="KE22" s="0" t="n"/>
      <c r="KF22" s="0" t="n"/>
      <c r="KG22" s="0" t="n"/>
      <c r="KH22" s="0" t="n"/>
      <c r="KI22" s="0" t="n"/>
      <c r="KJ22" s="0" t="n"/>
      <c r="KK22" s="0" t="n"/>
      <c r="KL22" s="0" t="n"/>
      <c r="KM22" s="0" t="n"/>
      <c r="KN22" s="0" t="n"/>
      <c r="KO22" s="0" t="n"/>
      <c r="KP22" s="0" t="n"/>
      <c r="KQ22" s="0" t="n"/>
      <c r="KR22" s="0" t="n"/>
      <c r="KS22" s="0" t="n"/>
      <c r="KT22" s="0" t="n"/>
      <c r="KU22" s="0" t="n"/>
      <c r="KV22" s="0" t="n"/>
      <c r="KW22" s="0" t="n"/>
      <c r="KX22" s="0" t="n"/>
      <c r="KY22" s="0" t="n"/>
      <c r="KZ22" s="0" t="n"/>
      <c r="LA22" s="0" t="n"/>
      <c r="LB22" s="0" t="n"/>
      <c r="LC22" s="0" t="n"/>
      <c r="LD22" s="0" t="n"/>
      <c r="LE22" s="0" t="n"/>
      <c r="LF22" s="0" t="n"/>
      <c r="LG22" s="0" t="n"/>
      <c r="LH22" s="0" t="n"/>
      <c r="LI22" s="0" t="n"/>
      <c r="LJ22" s="0" t="n"/>
      <c r="LK22" s="0" t="n"/>
      <c r="LL22" s="0" t="n"/>
      <c r="LM22" s="0" t="n"/>
      <c r="LN22" s="0" t="n"/>
      <c r="LO22" s="0" t="n"/>
      <c r="LP22" s="0" t="n"/>
      <c r="LQ22" s="0" t="n"/>
      <c r="LR22" s="0" t="n"/>
      <c r="LS22" s="0" t="n"/>
      <c r="LT22" s="0" t="n"/>
      <c r="LU22" s="0" t="n"/>
      <c r="LV22" s="0" t="n"/>
      <c r="LW22" s="0" t="n"/>
      <c r="LX22" s="0" t="n"/>
      <c r="LY22" s="0" t="n"/>
      <c r="LZ22" s="0" t="n"/>
      <c r="MA22" s="0" t="n"/>
      <c r="MB22" s="0" t="n"/>
      <c r="MC22" s="0" t="n"/>
      <c r="MD22" s="0" t="n"/>
      <c r="ME22" s="0" t="n"/>
      <c r="MF22" s="0" t="n"/>
      <c r="MG22" s="0" t="n"/>
      <c r="MH22" s="0" t="n"/>
      <c r="MI22" s="0" t="n"/>
      <c r="MJ22" s="0" t="n"/>
      <c r="MK22" s="0" t="n"/>
      <c r="ML22" s="0" t="n"/>
      <c r="MM22" s="0" t="n"/>
      <c r="MN22" s="0" t="n"/>
      <c r="MO22" s="0" t="n"/>
      <c r="MP22" s="0" t="n"/>
      <c r="MQ22" s="0" t="n"/>
      <c r="MR22" s="0" t="n"/>
      <c r="MS22" s="0" t="n"/>
      <c r="MT22" s="0" t="n"/>
      <c r="MU22" s="0" t="n"/>
      <c r="MV22" s="0" t="n"/>
      <c r="MW22" s="0" t="n"/>
      <c r="MX22" s="0" t="n"/>
      <c r="MY22" s="0" t="n"/>
      <c r="MZ22" s="0" t="n"/>
      <c r="NA22" s="0" t="n"/>
      <c r="NB22" s="0" t="n"/>
      <c r="NC22" s="0" t="n"/>
      <c r="ND22" s="0" t="n"/>
      <c r="NE22" s="0" t="n"/>
      <c r="NF22" s="0" t="n"/>
      <c r="NG22" s="0" t="n"/>
      <c r="NH22" s="0" t="n"/>
      <c r="NI22" s="0" t="n"/>
      <c r="NJ22" s="0" t="n"/>
      <c r="NK22" s="0" t="n"/>
      <c r="NL22" s="0" t="n"/>
      <c r="NM22" s="0" t="n"/>
      <c r="NN22" s="0" t="n"/>
      <c r="NO22" s="0" t="n"/>
      <c r="NP22" s="0" t="n"/>
      <c r="NQ22" s="0" t="n"/>
      <c r="NR22" s="0" t="n"/>
      <c r="NS22" s="0" t="n"/>
      <c r="NT22" s="0" t="n"/>
      <c r="NU22" s="0" t="n"/>
      <c r="NV22" s="0" t="n"/>
      <c r="NW22" s="0" t="n"/>
      <c r="NX22" s="0" t="n"/>
      <c r="NY22" s="0" t="n"/>
      <c r="NZ22" s="0" t="n"/>
      <c r="OA22" s="0" t="n"/>
      <c r="OB22" s="0" t="n"/>
      <c r="OC22" s="0" t="n"/>
      <c r="OD22" s="0" t="n"/>
      <c r="OE22" s="0" t="n"/>
      <c r="OF22" s="0" t="n"/>
      <c r="OG22" s="0" t="n"/>
      <c r="OH22" s="0" t="n"/>
      <c r="OI22" s="0" t="n"/>
      <c r="OJ22" s="0" t="n"/>
      <c r="OK22" s="0" t="n"/>
      <c r="OL22" s="0" t="n"/>
      <c r="OM22" s="0" t="n"/>
      <c r="ON22" s="0" t="n"/>
      <c r="OO22" s="0" t="n"/>
      <c r="OP22" s="0" t="n"/>
      <c r="OQ22" s="0" t="n"/>
      <c r="OR22" s="0" t="n"/>
      <c r="OS22" s="0" t="n"/>
      <c r="OT22" s="0" t="n"/>
      <c r="OU22" s="0" t="n"/>
      <c r="OV22" s="0" t="n"/>
      <c r="OW22" s="0" t="n"/>
      <c r="OX22" s="0" t="n"/>
      <c r="OY22" s="0" t="n"/>
      <c r="OZ22" s="0" t="n"/>
      <c r="PA22" s="0" t="n"/>
      <c r="PB22" s="0" t="n"/>
      <c r="PC22" s="0" t="n"/>
      <c r="PD22" s="0" t="n"/>
      <c r="PE22" s="0" t="n"/>
      <c r="PF22" s="0" t="n"/>
      <c r="PG22" s="0" t="n"/>
      <c r="PH22" s="0" t="n"/>
      <c r="PI22" s="0" t="n"/>
      <c r="PJ22" s="0" t="n"/>
      <c r="PK22" s="0" t="n"/>
      <c r="PL22" s="0" t="n"/>
      <c r="PM22" s="0" t="n"/>
      <c r="PN22" s="0" t="n"/>
      <c r="PO22" s="0" t="n"/>
      <c r="PP22" s="0" t="n"/>
      <c r="PQ22" s="0" t="n"/>
      <c r="PR22" s="0" t="n"/>
      <c r="PS22" s="0" t="n"/>
      <c r="PT22" s="0" t="n"/>
      <c r="PU22" s="0" t="n"/>
      <c r="PV22" s="0" t="n"/>
      <c r="PW22" s="0" t="n"/>
      <c r="PX22" s="0" t="n"/>
      <c r="PY22" s="0" t="n"/>
      <c r="PZ22" s="0" t="n"/>
      <c r="QA22" s="0" t="n"/>
      <c r="QB22" s="0" t="n"/>
      <c r="QC22" s="0" t="n"/>
      <c r="QD22" s="0" t="n"/>
      <c r="QE22" s="0" t="n"/>
      <c r="QF22" s="0" t="n"/>
      <c r="QG22" s="0" t="n"/>
      <c r="QH22" s="0" t="n"/>
      <c r="QI22" s="0" t="n"/>
      <c r="QJ22" s="0" t="n"/>
      <c r="QK22" s="0" t="n"/>
      <c r="QL22" s="0" t="n"/>
      <c r="QM22" s="0" t="n"/>
      <c r="QN22" s="0" t="n"/>
      <c r="QO22" s="0" t="n"/>
      <c r="QP22" s="0" t="n"/>
      <c r="QQ22" s="0" t="n"/>
      <c r="QR22" s="0" t="n"/>
      <c r="QS22" s="0" t="n"/>
      <c r="QT22" s="0" t="n"/>
      <c r="QU22" s="0" t="n"/>
      <c r="QV22" s="0" t="n"/>
      <c r="QW22" s="0" t="n"/>
      <c r="QX22" s="0" t="n"/>
      <c r="QY22" s="0" t="n"/>
      <c r="QZ22" s="0" t="n"/>
      <c r="RA22" s="0" t="n"/>
      <c r="RB22" s="0" t="n"/>
      <c r="RC22" s="0" t="n"/>
      <c r="RD22" s="0" t="n"/>
      <c r="RE22" s="0" t="n"/>
      <c r="RF22" s="0" t="n"/>
      <c r="RG22" s="0" t="n"/>
      <c r="RH22" s="0" t="n"/>
      <c r="RI22" s="0" t="n"/>
      <c r="RJ22" s="0" t="n"/>
      <c r="RK22" s="0" t="n"/>
      <c r="RL22" s="0" t="n"/>
      <c r="RM22" s="0" t="n"/>
      <c r="RN22" s="0" t="n"/>
      <c r="RO22" s="0" t="n"/>
      <c r="RP22" s="0" t="n"/>
      <c r="RQ22" s="0" t="n"/>
      <c r="RR22" s="0" t="n"/>
      <c r="RS22" s="0" t="n"/>
      <c r="RT22" s="0" t="n"/>
      <c r="RU22" s="0" t="n"/>
      <c r="RV22" s="0" t="n"/>
      <c r="RW22" s="0" t="n"/>
      <c r="RX22" s="0" t="n"/>
      <c r="RY22" s="0" t="n"/>
      <c r="RZ22" s="0" t="n"/>
      <c r="SA22" s="0" t="n"/>
      <c r="SB22" s="0" t="n"/>
      <c r="SC22" s="0" t="n"/>
      <c r="SD22" s="0" t="n"/>
      <c r="SE22" s="0" t="n"/>
      <c r="SF22" s="0" t="n"/>
      <c r="SG22" s="0" t="n"/>
      <c r="SH22" s="0" t="n"/>
      <c r="SI22" s="0" t="n"/>
      <c r="SJ22" s="0" t="n"/>
      <c r="SK22" s="0" t="n"/>
      <c r="SL22" s="0" t="n"/>
      <c r="SM22" s="0" t="n"/>
      <c r="SN22" s="0" t="n"/>
      <c r="SO22" s="0" t="n"/>
      <c r="SP22" s="0" t="n"/>
      <c r="SQ22" s="0" t="n"/>
      <c r="SR22" s="0" t="n"/>
      <c r="SS22" s="0" t="n"/>
      <c r="ST22" s="0" t="n"/>
      <c r="SU22" s="0" t="n"/>
      <c r="SV22" s="0" t="n"/>
      <c r="SW22" s="0" t="n"/>
      <c r="SX22" s="0" t="n"/>
      <c r="SY22" s="0" t="n"/>
      <c r="SZ22" s="0" t="n"/>
      <c r="TA22" s="0" t="n"/>
      <c r="TB22" s="0" t="n"/>
      <c r="TC22" s="0" t="n"/>
      <c r="TD22" s="0" t="n"/>
      <c r="TE22" s="0" t="n"/>
      <c r="TF22" s="0" t="n"/>
      <c r="TG22" s="0" t="n"/>
      <c r="TH22" s="0" t="n"/>
      <c r="TI22" s="0" t="n"/>
      <c r="TJ22" s="0" t="n"/>
      <c r="TK22" s="0" t="n"/>
      <c r="TL22" s="0" t="n"/>
      <c r="TM22" s="0" t="n"/>
      <c r="TN22" s="0" t="n"/>
      <c r="TO22" s="0" t="n"/>
      <c r="TP22" s="0" t="n"/>
      <c r="TQ22" s="0" t="n"/>
      <c r="TR22" s="0" t="n"/>
      <c r="TS22" s="0" t="n"/>
      <c r="TT22" s="0" t="n"/>
      <c r="TU22" s="0" t="n"/>
      <c r="TV22" s="0" t="n"/>
      <c r="TW22" s="0" t="n"/>
      <c r="TX22" s="0" t="n"/>
      <c r="TY22" s="0" t="n"/>
      <c r="TZ22" s="0" t="n"/>
      <c r="UA22" s="0" t="n"/>
      <c r="UB22" s="0" t="n"/>
      <c r="UC22" s="0" t="n"/>
      <c r="UD22" s="0" t="n"/>
      <c r="UE22" s="0" t="n"/>
      <c r="UF22" s="0" t="n"/>
      <c r="UG22" s="0" t="n"/>
      <c r="UH22" s="0" t="n"/>
      <c r="UI22" s="0" t="n"/>
      <c r="UJ22" s="0" t="n"/>
      <c r="UK22" s="0" t="n"/>
      <c r="UL22" s="0" t="n"/>
      <c r="UM22" s="0" t="n"/>
      <c r="UN22" s="0" t="n"/>
      <c r="UO22" s="0" t="n"/>
      <c r="UP22" s="0" t="n"/>
      <c r="UQ22" s="0" t="n"/>
      <c r="UR22" s="0" t="n"/>
      <c r="US22" s="0" t="n"/>
      <c r="UT22" s="0" t="n"/>
      <c r="UU22" s="0" t="n"/>
      <c r="UV22" s="0" t="n"/>
      <c r="UW22" s="0" t="n"/>
      <c r="UX22" s="0" t="n"/>
      <c r="UY22" s="0" t="n"/>
      <c r="UZ22" s="0" t="n"/>
      <c r="VA22" s="0" t="n"/>
      <c r="VB22" s="0" t="n"/>
      <c r="VC22" s="0" t="n"/>
      <c r="VD22" s="0" t="n"/>
      <c r="VE22" s="0" t="n"/>
      <c r="VF22" s="0" t="n"/>
      <c r="VG22" s="0" t="n"/>
      <c r="VH22" s="0" t="n"/>
      <c r="VI22" s="0" t="n"/>
      <c r="VJ22" s="0" t="n"/>
      <c r="VK22" s="0" t="n"/>
      <c r="VL22" s="0" t="n"/>
      <c r="VM22" s="0" t="n"/>
      <c r="VN22" s="0" t="n"/>
      <c r="VO22" s="0" t="n"/>
      <c r="VP22" s="0" t="n"/>
      <c r="VQ22" s="0" t="n"/>
      <c r="VR22" s="0" t="n"/>
      <c r="VS22" s="0" t="n"/>
      <c r="VT22" s="0" t="n"/>
      <c r="VU22" s="0" t="n"/>
      <c r="VV22" s="0" t="n"/>
      <c r="VW22" s="0" t="n"/>
      <c r="VX22" s="0" t="n"/>
      <c r="VY22" s="0" t="n"/>
      <c r="VZ22" s="0" t="n"/>
      <c r="WA22" s="0" t="n"/>
      <c r="WB22" s="0" t="n"/>
      <c r="WC22" s="0" t="n"/>
      <c r="WD22" s="0" t="n"/>
      <c r="WE22" s="0" t="n"/>
      <c r="WF22" s="0" t="n"/>
      <c r="WG22" s="0" t="n"/>
      <c r="WH22" s="0" t="n"/>
      <c r="WI22" s="0" t="n"/>
      <c r="WJ22" s="0" t="n"/>
      <c r="WK22" s="0" t="n"/>
      <c r="WL22" s="0" t="n"/>
      <c r="WM22" s="0" t="n"/>
      <c r="WN22" s="0" t="n"/>
      <c r="WO22" s="0" t="n"/>
      <c r="WP22" s="0" t="n"/>
      <c r="WQ22" s="0" t="n"/>
      <c r="WR22" s="0" t="n"/>
      <c r="WS22" s="0" t="n"/>
      <c r="WT22" s="0" t="n"/>
      <c r="WU22" s="0" t="n"/>
      <c r="WV22" s="0" t="n"/>
      <c r="WW22" s="0" t="n"/>
      <c r="WX22" s="0" t="n"/>
      <c r="WY22" s="0" t="n"/>
      <c r="WZ22" s="0" t="n"/>
      <c r="XA22" s="0" t="n"/>
      <c r="XB22" s="0" t="n"/>
      <c r="XC22" s="0" t="n"/>
      <c r="XD22" s="0" t="n"/>
      <c r="XE22" s="0" t="n"/>
      <c r="XF22" s="0" t="n"/>
      <c r="XG22" s="0" t="n"/>
      <c r="XH22" s="0" t="n"/>
      <c r="XI22" s="0" t="n"/>
      <c r="XJ22" s="0" t="n"/>
      <c r="XK22" s="0" t="n"/>
      <c r="XL22" s="0" t="n"/>
      <c r="XM22" s="0" t="n"/>
      <c r="XN22" s="0" t="n"/>
      <c r="XO22" s="0" t="n"/>
      <c r="XP22" s="0" t="n"/>
      <c r="XQ22" s="0" t="n"/>
      <c r="XR22" s="0" t="n"/>
      <c r="XS22" s="0" t="n"/>
      <c r="XT22" s="0" t="n"/>
      <c r="XU22" s="0" t="n"/>
      <c r="XV22" s="0" t="n"/>
      <c r="XW22" s="0" t="n"/>
      <c r="XX22" s="0" t="n"/>
      <c r="XY22" s="0" t="n"/>
      <c r="XZ22" s="0" t="n"/>
      <c r="YA22" s="0" t="n"/>
      <c r="YB22" s="0" t="n"/>
      <c r="YC22" s="0" t="n"/>
      <c r="YD22" s="0" t="n"/>
      <c r="YE22" s="0" t="n"/>
      <c r="YF22" s="0" t="n"/>
      <c r="YG22" s="0" t="n"/>
      <c r="YH22" s="0" t="n"/>
      <c r="YI22" s="0" t="n"/>
      <c r="YJ22" s="0" t="n"/>
      <c r="YK22" s="0" t="n"/>
      <c r="YL22" s="0" t="n"/>
      <c r="YM22" s="0" t="n"/>
      <c r="YN22" s="0" t="n"/>
      <c r="YO22" s="0" t="n"/>
      <c r="YP22" s="0" t="n"/>
      <c r="YQ22" s="0" t="n"/>
      <c r="YR22" s="0" t="n"/>
      <c r="YS22" s="0" t="n"/>
      <c r="YT22" s="0" t="n"/>
      <c r="YU22" s="0" t="n"/>
      <c r="YV22" s="0" t="n"/>
      <c r="YW22" s="0" t="n"/>
      <c r="YX22" s="0" t="n"/>
      <c r="YY22" s="0" t="n"/>
      <c r="YZ22" s="0" t="n"/>
      <c r="ZA22" s="0" t="n"/>
      <c r="ZB22" s="0" t="n"/>
      <c r="ZC22" s="0" t="n"/>
      <c r="ZD22" s="0" t="n"/>
      <c r="ZE22" s="0" t="n"/>
      <c r="ZF22" s="0" t="n"/>
      <c r="ZG22" s="0" t="n"/>
      <c r="ZH22" s="0" t="n"/>
      <c r="ZI22" s="0" t="n"/>
      <c r="ZJ22" s="0" t="n"/>
      <c r="ZK22" s="0" t="n"/>
      <c r="ZL22" s="0" t="n"/>
      <c r="ZM22" s="0" t="n"/>
      <c r="ZN22" s="0" t="n"/>
      <c r="ZO22" s="0" t="n"/>
      <c r="ZP22" s="0" t="n"/>
      <c r="ZQ22" s="0" t="n"/>
      <c r="ZR22" s="0" t="n"/>
      <c r="ZS22" s="0" t="n"/>
      <c r="ZT22" s="0" t="n"/>
      <c r="ZU22" s="0" t="n"/>
      <c r="ZV22" s="0" t="n"/>
      <c r="ZW22" s="0" t="n"/>
      <c r="ZX22" s="0" t="n"/>
      <c r="ZY22" s="0" t="n"/>
      <c r="ZZ22" s="0" t="n"/>
      <c r="AAA22" s="0" t="n"/>
      <c r="AAB22" s="0" t="n"/>
      <c r="AAC22" s="0" t="n"/>
      <c r="AAD22" s="0" t="n"/>
      <c r="AAE22" s="0" t="n"/>
      <c r="AAF22" s="0" t="n"/>
      <c r="AAG22" s="0" t="n"/>
      <c r="AAH22" s="0" t="n"/>
      <c r="AAI22" s="0" t="n"/>
      <c r="AAJ22" s="0" t="n"/>
      <c r="AAK22" s="0" t="n"/>
      <c r="AAL22" s="0" t="n"/>
      <c r="AAM22" s="0" t="n"/>
      <c r="AAN22" s="0" t="n"/>
      <c r="AAO22" s="0" t="n"/>
      <c r="AAP22" s="0" t="n"/>
      <c r="AAQ22" s="0" t="n"/>
      <c r="AAR22" s="0" t="n"/>
      <c r="AAS22" s="0" t="n"/>
      <c r="AAT22" s="0" t="n"/>
      <c r="AAU22" s="0" t="n"/>
      <c r="AAV22" s="0" t="n"/>
      <c r="AAW22" s="0" t="n"/>
      <c r="AAX22" s="0" t="n"/>
      <c r="AAY22" s="0" t="n"/>
      <c r="AAZ22" s="0" t="n"/>
      <c r="ABA22" s="0" t="n"/>
      <c r="ABB22" s="0" t="n"/>
      <c r="ABC22" s="0" t="n"/>
      <c r="ABD22" s="0" t="n"/>
      <c r="ABE22" s="0" t="n"/>
      <c r="ABF22" s="0" t="n"/>
      <c r="ABG22" s="0" t="n"/>
      <c r="ABH22" s="0" t="n"/>
      <c r="ABI22" s="0" t="n"/>
      <c r="ABJ22" s="0" t="n"/>
      <c r="ABK22" s="0" t="n"/>
      <c r="ABL22" s="0" t="n"/>
      <c r="ABM22" s="0" t="n"/>
      <c r="ABN22" s="0" t="n"/>
      <c r="ABO22" s="0" t="n"/>
      <c r="ABP22" s="0" t="n"/>
      <c r="ABQ22" s="0" t="n"/>
      <c r="ABR22" s="0" t="n"/>
      <c r="ABS22" s="0" t="n"/>
      <c r="ABT22" s="0" t="n"/>
      <c r="ABU22" s="0" t="n"/>
      <c r="ABV22" s="0" t="n"/>
      <c r="ABW22" s="0" t="n"/>
      <c r="ABX22" s="0" t="n"/>
      <c r="ABY22" s="0" t="n"/>
      <c r="ABZ22" s="0" t="n"/>
      <c r="ACA22" s="0" t="n"/>
      <c r="ACB22" s="0" t="n"/>
      <c r="ACC22" s="0" t="n"/>
      <c r="ACD22" s="0" t="n"/>
      <c r="ACE22" s="0" t="n"/>
      <c r="ACF22" s="0" t="n"/>
      <c r="ACG22" s="0" t="n"/>
      <c r="ACH22" s="0" t="n"/>
      <c r="ACI22" s="0" t="n"/>
      <c r="ACJ22" s="0" t="n"/>
      <c r="ACK22" s="0" t="n"/>
      <c r="ACL22" s="0" t="n"/>
      <c r="ACM22" s="0" t="n"/>
      <c r="ACN22" s="0" t="n"/>
      <c r="ACO22" s="0" t="n"/>
      <c r="ACP22" s="0" t="n"/>
      <c r="ACQ22" s="0" t="n"/>
      <c r="ACR22" s="0" t="n"/>
      <c r="ACS22" s="0" t="n"/>
      <c r="ACT22" s="0" t="n"/>
      <c r="ACU22" s="0" t="n"/>
      <c r="ACV22" s="0" t="n"/>
      <c r="ACW22" s="0" t="n"/>
      <c r="ACX22" s="0" t="n"/>
      <c r="ACY22" s="0" t="n"/>
      <c r="ACZ22" s="0" t="n"/>
      <c r="ADA22" s="0" t="n"/>
      <c r="ADB22" s="0" t="n"/>
      <c r="ADC22" s="0" t="n"/>
      <c r="ADD22" s="0" t="n"/>
      <c r="ADE22" s="0" t="n"/>
      <c r="ADF22" s="0" t="n"/>
      <c r="ADG22" s="0" t="n"/>
      <c r="ADH22" s="0" t="n"/>
      <c r="ADI22" s="0" t="n"/>
      <c r="ADJ22" s="0" t="n"/>
      <c r="ADK22" s="0" t="n"/>
      <c r="ADL22" s="0" t="n"/>
      <c r="ADM22" s="0" t="n"/>
      <c r="ADN22" s="0" t="n"/>
      <c r="ADO22" s="0" t="n"/>
      <c r="ADP22" s="0" t="n"/>
      <c r="ADQ22" s="0" t="n"/>
      <c r="ADR22" s="0" t="n"/>
      <c r="ADS22" s="0" t="n"/>
      <c r="ADT22" s="0" t="n"/>
      <c r="ADU22" s="0" t="n"/>
      <c r="ADV22" s="0" t="n"/>
      <c r="ADW22" s="0" t="n"/>
      <c r="ADX22" s="0" t="n"/>
      <c r="ADY22" s="0" t="n"/>
      <c r="ADZ22" s="0" t="n"/>
      <c r="AEA22" s="0" t="n"/>
      <c r="AEB22" s="0" t="n"/>
      <c r="AEC22" s="0" t="n"/>
      <c r="AED22" s="0" t="n"/>
      <c r="AEE22" s="0" t="n"/>
      <c r="AEF22" s="0" t="n"/>
      <c r="AEG22" s="0" t="n"/>
      <c r="AEH22" s="0" t="n"/>
      <c r="AEI22" s="0" t="n"/>
      <c r="AEJ22" s="0" t="n"/>
      <c r="AEK22" s="0" t="n"/>
      <c r="AEL22" s="0" t="n"/>
      <c r="AEM22" s="0" t="n"/>
      <c r="AEN22" s="0" t="n"/>
      <c r="AEO22" s="0" t="n"/>
      <c r="AEP22" s="0" t="n"/>
      <c r="AEQ22" s="0" t="n"/>
      <c r="AER22" s="0" t="n"/>
      <c r="AES22" s="0" t="n"/>
      <c r="AET22" s="0" t="n"/>
      <c r="AEU22" s="0" t="n"/>
      <c r="AEV22" s="0" t="n"/>
      <c r="AEW22" s="0" t="n"/>
      <c r="AEX22" s="0" t="n"/>
      <c r="AEY22" s="0" t="n"/>
      <c r="AEZ22" s="0" t="n"/>
      <c r="AFA22" s="0" t="n"/>
      <c r="AFB22" s="0" t="n"/>
      <c r="AFC22" s="0" t="n"/>
      <c r="AFD22" s="0" t="n"/>
      <c r="AFE22" s="0" t="n"/>
      <c r="AFF22" s="0" t="n"/>
      <c r="AFG22" s="0" t="n"/>
      <c r="AFH22" s="0" t="n"/>
      <c r="AFI22" s="0" t="n"/>
      <c r="AFJ22" s="0" t="n"/>
      <c r="AFK22" s="0" t="n"/>
      <c r="AFL22" s="0" t="n"/>
      <c r="AFM22" s="0" t="n"/>
      <c r="AFN22" s="0" t="n"/>
      <c r="AFO22" s="0" t="n"/>
      <c r="AFP22" s="0" t="n"/>
      <c r="AFQ22" s="0" t="n"/>
      <c r="AFR22" s="0" t="n"/>
      <c r="AFS22" s="0" t="n"/>
      <c r="AFT22" s="0" t="n"/>
      <c r="AFU22" s="0" t="n"/>
      <c r="AFV22" s="0" t="n"/>
      <c r="AFW22" s="0" t="n"/>
      <c r="AFX22" s="0" t="n"/>
      <c r="AFY22" s="0" t="n"/>
      <c r="AFZ22" s="0" t="n"/>
      <c r="AGA22" s="0" t="n"/>
      <c r="AGB22" s="0" t="n"/>
      <c r="AGC22" s="0" t="n"/>
      <c r="AGD22" s="0" t="n"/>
      <c r="AGE22" s="0" t="n"/>
      <c r="AGF22" s="0" t="n"/>
      <c r="AGG22" s="0" t="n"/>
      <c r="AGH22" s="0" t="n"/>
      <c r="AGI22" s="0" t="n"/>
      <c r="AGJ22" s="0" t="n"/>
      <c r="AGK22" s="0" t="n"/>
      <c r="AGL22" s="0" t="n"/>
      <c r="AGM22" s="0" t="n"/>
      <c r="AGN22" s="0" t="n"/>
      <c r="AGO22" s="0" t="n"/>
      <c r="AGP22" s="0" t="n"/>
      <c r="AGQ22" s="0" t="n"/>
      <c r="AGR22" s="0" t="n"/>
      <c r="AGS22" s="0" t="n"/>
      <c r="AGT22" s="0" t="n"/>
      <c r="AGU22" s="0" t="n"/>
      <c r="AGV22" s="0" t="n"/>
      <c r="AGW22" s="0" t="n"/>
      <c r="AGX22" s="0" t="n"/>
      <c r="AGY22" s="0" t="n"/>
      <c r="AGZ22" s="0" t="n"/>
      <c r="AHA22" s="0" t="n"/>
      <c r="AHB22" s="0" t="n"/>
      <c r="AHC22" s="0" t="n"/>
      <c r="AHD22" s="0" t="n"/>
      <c r="AHE22" s="0" t="n"/>
      <c r="AHF22" s="0" t="n"/>
      <c r="AHG22" s="0" t="n"/>
      <c r="AHH22" s="0" t="n"/>
      <c r="AHI22" s="0" t="n"/>
      <c r="AHJ22" s="0" t="n"/>
      <c r="AHK22" s="0" t="n"/>
      <c r="AHL22" s="0" t="n"/>
      <c r="AHM22" s="0" t="n"/>
      <c r="AHN22" s="0" t="n"/>
      <c r="AHO22" s="0" t="n"/>
      <c r="AHP22" s="0" t="n"/>
      <c r="AHQ22" s="0" t="n"/>
      <c r="AHR22" s="0" t="n"/>
      <c r="AHS22" s="0" t="n"/>
      <c r="AHT22" s="0" t="n"/>
      <c r="AHU22" s="0" t="n"/>
      <c r="AHV22" s="0" t="n"/>
      <c r="AHW22" s="0" t="n"/>
      <c r="AHX22" s="0" t="n"/>
      <c r="AHY22" s="0" t="n"/>
      <c r="AHZ22" s="0" t="n"/>
      <c r="AIA22" s="0" t="n"/>
      <c r="AIB22" s="0" t="n"/>
      <c r="AIC22" s="0" t="n"/>
      <c r="AID22" s="0" t="n"/>
      <c r="AIE22" s="0" t="n"/>
      <c r="AIF22" s="0" t="n"/>
      <c r="AIG22" s="0" t="n"/>
      <c r="AIH22" s="0" t="n"/>
      <c r="AII22" s="0" t="n"/>
      <c r="AIJ22" s="0" t="n"/>
      <c r="AIK22" s="0" t="n"/>
      <c r="AIL22" s="0" t="n"/>
      <c r="AIM22" s="0" t="n"/>
      <c r="AIN22" s="0" t="n"/>
      <c r="AIO22" s="0" t="n"/>
      <c r="AIP22" s="0" t="n"/>
      <c r="AIQ22" s="0" t="n"/>
      <c r="AIR22" s="0" t="n"/>
      <c r="AIS22" s="0" t="n"/>
      <c r="AIT22" s="0" t="n"/>
      <c r="AIU22" s="0" t="n"/>
      <c r="AIV22" s="0" t="n"/>
      <c r="AIW22" s="0" t="n"/>
      <c r="AIX22" s="0" t="n"/>
      <c r="AIY22" s="0" t="n"/>
      <c r="AIZ22" s="0" t="n"/>
      <c r="AJA22" s="0" t="n"/>
      <c r="AJB22" s="0" t="n"/>
      <c r="AJC22" s="0" t="n"/>
      <c r="AJD22" s="0" t="n"/>
      <c r="AJE22" s="0" t="n"/>
      <c r="AJF22" s="0" t="n"/>
      <c r="AJG22" s="0" t="n"/>
      <c r="AJH22" s="0" t="n"/>
      <c r="AJI22" s="0" t="n"/>
      <c r="AJJ22" s="0" t="n"/>
      <c r="AJK22" s="0" t="n"/>
      <c r="AJL22" s="0" t="n"/>
      <c r="AJM22" s="0" t="n"/>
      <c r="AJN22" s="0" t="n"/>
      <c r="AJO22" s="0" t="n"/>
      <c r="AJP22" s="0" t="n"/>
      <c r="AJQ22" s="0" t="n"/>
      <c r="AJR22" s="0" t="n"/>
      <c r="AJS22" s="0" t="n"/>
      <c r="AJT22" s="0" t="n"/>
      <c r="AJU22" s="0" t="n"/>
      <c r="AJV22" s="0" t="n"/>
      <c r="AJW22" s="0" t="n"/>
      <c r="AJX22" s="0" t="n"/>
      <c r="AJY22" s="0" t="n"/>
      <c r="AJZ22" s="0" t="n"/>
      <c r="AKA22" s="0" t="n"/>
      <c r="AKB22" s="0" t="n"/>
      <c r="AKC22" s="0" t="n"/>
      <c r="AKD22" s="0" t="n"/>
      <c r="AKE22" s="0" t="n"/>
      <c r="AKF22" s="0" t="n"/>
      <c r="AKG22" s="0" t="n"/>
      <c r="AKH22" s="0" t="n"/>
      <c r="AKI22" s="0" t="n"/>
      <c r="AKJ22" s="0" t="n"/>
      <c r="AKK22" s="0" t="n"/>
      <c r="AKL22" s="0" t="n"/>
      <c r="AKM22" s="0" t="n"/>
      <c r="AKN22" s="0" t="n"/>
      <c r="AKO22" s="0" t="n"/>
      <c r="AKP22" s="0" t="n"/>
      <c r="AKQ22" s="0" t="n"/>
      <c r="AKR22" s="0" t="n"/>
      <c r="AKS22" s="0" t="n"/>
      <c r="AKT22" s="0" t="n"/>
      <c r="AKU22" s="0" t="n"/>
      <c r="AKV22" s="0" t="n"/>
      <c r="AKW22" s="0" t="n"/>
      <c r="AKX22" s="0" t="n"/>
      <c r="AKY22" s="0" t="n"/>
      <c r="AKZ22" s="0" t="n"/>
      <c r="ALA22" s="0" t="n"/>
      <c r="ALB22" s="0" t="n"/>
      <c r="ALC22" s="0" t="n"/>
      <c r="ALD22" s="0" t="n"/>
      <c r="ALE22" s="0" t="n"/>
      <c r="ALF22" s="0" t="n"/>
      <c r="ALG22" s="0" t="n"/>
      <c r="ALH22" s="0" t="n"/>
      <c r="ALI22" s="0" t="n"/>
      <c r="ALJ22" s="0" t="n"/>
      <c r="ALK22" s="0" t="n"/>
      <c r="ALL22" s="0" t="n"/>
      <c r="ALM22" s="0" t="n"/>
      <c r="ALN22" s="0" t="n"/>
      <c r="ALO22" s="0" t="n"/>
      <c r="ALP22" s="0" t="n"/>
      <c r="ALQ22" s="0" t="n"/>
      <c r="ALR22" s="0" t="n"/>
      <c r="ALS22" s="0" t="n"/>
      <c r="ALT22" s="0" t="n"/>
      <c r="ALU22" s="0" t="n"/>
      <c r="ALV22" s="0" t="n"/>
      <c r="ALW22" s="0" t="n"/>
      <c r="ALX22" s="0" t="n"/>
      <c r="ALY22" s="0" t="n"/>
      <c r="ALZ22" s="0" t="n"/>
      <c r="AMA22" s="0" t="n"/>
      <c r="AMB22" s="0" t="n"/>
      <c r="AMC22" s="0" t="n"/>
      <c r="AMD22" s="0" t="n"/>
      <c r="AME22" s="0" t="n"/>
      <c r="AMF22" s="0" t="n"/>
      <c r="AMG22" s="0" t="n"/>
      <c r="AMH22" s="0" t="n"/>
      <c r="AMI22" s="0" t="n"/>
      <c r="AMJ22" s="0" t="n"/>
      <c r="AMK22" s="0" t="n"/>
    </row>
    <row outlineLevel="0" r="23">
      <c r="A23" s="81" t="s">
        <v>479</v>
      </c>
      <c r="B23" s="165" t="n">
        <v>97.74</v>
      </c>
      <c r="C23" s="165" t="n">
        <v>182.75</v>
      </c>
      <c r="D23" s="165" t="n">
        <v>118.28</v>
      </c>
      <c r="E23" s="165" t="n">
        <v>398.77</v>
      </c>
      <c r="K23" s="0" t="n"/>
      <c r="L23" s="0" t="n"/>
      <c r="M23" s="0" t="n"/>
      <c r="N23" s="0" t="n"/>
      <c r="O23" s="0" t="n"/>
      <c r="P23" s="0" t="n"/>
      <c r="Q23" s="0" t="n"/>
      <c r="R23" s="0" t="n"/>
      <c r="S23" s="0" t="n"/>
      <c r="T23" s="0" t="n"/>
      <c r="U23" s="0" t="n"/>
      <c r="V23" s="0" t="n"/>
      <c r="W23" s="0" t="n"/>
      <c r="X23" s="0" t="n"/>
      <c r="Y23" s="0" t="n"/>
      <c r="Z23" s="0" t="n"/>
      <c r="AA23" s="0" t="n"/>
      <c r="AB23" s="0" t="n"/>
      <c r="AC23" s="0" t="n"/>
      <c r="AD23" s="0" t="n"/>
      <c r="AE23" s="0" t="n"/>
      <c r="AF23" s="0" t="n"/>
      <c r="AG23" s="0" t="n"/>
      <c r="AH23" s="0" t="n"/>
      <c r="AI23" s="0" t="n"/>
      <c r="AJ23" s="0" t="n"/>
      <c r="AK23" s="0" t="n"/>
      <c r="AL23" s="0" t="n"/>
      <c r="AM23" s="0" t="n"/>
      <c r="AN23" s="0" t="n"/>
      <c r="AO23" s="0" t="n"/>
      <c r="AP23" s="0" t="n"/>
      <c r="AQ23" s="0" t="n"/>
      <c r="AR23" s="0" t="n"/>
      <c r="AS23" s="0" t="n"/>
      <c r="AT23" s="0" t="n"/>
      <c r="AU23" s="0" t="n"/>
      <c r="AV23" s="0" t="n"/>
      <c r="AW23" s="0" t="n"/>
      <c r="AX23" s="0" t="n"/>
      <c r="AY23" s="0" t="n"/>
      <c r="AZ23" s="0" t="n"/>
      <c r="BA23" s="0" t="n"/>
      <c r="BB23" s="0" t="n"/>
      <c r="BC23" s="0" t="n"/>
      <c r="BD23" s="0" t="n"/>
      <c r="BE23" s="0" t="n"/>
      <c r="BF23" s="0" t="n"/>
      <c r="BG23" s="0" t="n"/>
      <c r="BH23" s="0" t="n"/>
      <c r="BI23" s="0" t="n"/>
      <c r="BJ23" s="0" t="n"/>
      <c r="BK23" s="0" t="n"/>
      <c r="BL23" s="0" t="n"/>
      <c r="BM23" s="0" t="n"/>
      <c r="BN23" s="0" t="n"/>
      <c r="BO23" s="0" t="n"/>
      <c r="BP23" s="0" t="n"/>
      <c r="BQ23" s="0" t="n"/>
      <c r="BR23" s="0" t="n"/>
      <c r="BS23" s="0" t="n"/>
      <c r="BT23" s="0" t="n"/>
      <c r="BU23" s="0" t="n"/>
      <c r="BV23" s="0" t="n"/>
      <c r="BW23" s="0" t="n"/>
      <c r="BX23" s="0" t="n"/>
      <c r="BY23" s="0" t="n"/>
      <c r="BZ23" s="0" t="n"/>
      <c r="CA23" s="0" t="n"/>
      <c r="CB23" s="0" t="n"/>
      <c r="CC23" s="0" t="n"/>
      <c r="CD23" s="0" t="n"/>
      <c r="CE23" s="0" t="n"/>
      <c r="CF23" s="0" t="n"/>
      <c r="CG23" s="0" t="n"/>
      <c r="CH23" s="0" t="n"/>
      <c r="CI23" s="0" t="n"/>
      <c r="CJ23" s="0" t="n"/>
      <c r="CK23" s="0" t="n"/>
      <c r="CL23" s="0" t="n"/>
      <c r="CM23" s="0" t="n"/>
      <c r="CN23" s="0" t="n"/>
      <c r="CO23" s="0" t="n"/>
      <c r="CP23" s="0" t="n"/>
      <c r="CQ23" s="0" t="n"/>
      <c r="CR23" s="0" t="n"/>
      <c r="CS23" s="0" t="n"/>
      <c r="CT23" s="0" t="n"/>
      <c r="CU23" s="0" t="n"/>
      <c r="CV23" s="0" t="n"/>
      <c r="CW23" s="0" t="n"/>
      <c r="CX23" s="0" t="n"/>
      <c r="CY23" s="0" t="n"/>
      <c r="CZ23" s="0" t="n"/>
      <c r="DA23" s="0" t="n"/>
      <c r="DB23" s="0" t="n"/>
      <c r="DC23" s="0" t="n"/>
      <c r="DD23" s="0" t="n"/>
      <c r="DE23" s="0" t="n"/>
      <c r="DF23" s="0" t="n"/>
      <c r="DG23" s="0" t="n"/>
      <c r="DH23" s="0" t="n"/>
      <c r="DI23" s="0" t="n"/>
      <c r="DJ23" s="0" t="n"/>
      <c r="DK23" s="0" t="n"/>
      <c r="DL23" s="0" t="n"/>
      <c r="DM23" s="0" t="n"/>
      <c r="DN23" s="0" t="n"/>
      <c r="DO23" s="0" t="n"/>
      <c r="DP23" s="0" t="n"/>
      <c r="DQ23" s="0" t="n"/>
      <c r="DR23" s="0" t="n"/>
      <c r="DS23" s="0" t="n"/>
      <c r="DT23" s="0" t="n"/>
      <c r="DU23" s="0" t="n"/>
      <c r="DV23" s="0" t="n"/>
      <c r="DW23" s="0" t="n"/>
      <c r="DX23" s="0" t="n"/>
      <c r="DY23" s="0" t="n"/>
      <c r="DZ23" s="0" t="n"/>
      <c r="EA23" s="0" t="n"/>
      <c r="EB23" s="0" t="n"/>
      <c r="EC23" s="0" t="n"/>
      <c r="ED23" s="0" t="n"/>
      <c r="EE23" s="0" t="n"/>
      <c r="EF23" s="0" t="n"/>
      <c r="EG23" s="0" t="n"/>
      <c r="EH23" s="0" t="n"/>
      <c r="EI23" s="0" t="n"/>
      <c r="EJ23" s="0" t="n"/>
      <c r="EK23" s="0" t="n"/>
      <c r="EL23" s="0" t="n"/>
      <c r="EM23" s="0" t="n"/>
      <c r="EN23" s="0" t="n"/>
      <c r="EO23" s="0" t="n"/>
      <c r="EP23" s="0" t="n"/>
      <c r="EQ23" s="0" t="n"/>
      <c r="ER23" s="0" t="n"/>
      <c r="ES23" s="0" t="n"/>
      <c r="ET23" s="0" t="n"/>
      <c r="EU23" s="0" t="n"/>
      <c r="EV23" s="0" t="n"/>
      <c r="EW23" s="0" t="n"/>
      <c r="EX23" s="0" t="n"/>
      <c r="EY23" s="0" t="n"/>
      <c r="EZ23" s="0" t="n"/>
      <c r="FA23" s="0" t="n"/>
      <c r="FB23" s="0" t="n"/>
      <c r="FC23" s="0" t="n"/>
      <c r="FD23" s="0" t="n"/>
      <c r="FE23" s="0" t="n"/>
      <c r="FF23" s="0" t="n"/>
      <c r="FG23" s="0" t="n"/>
      <c r="FH23" s="0" t="n"/>
      <c r="FI23" s="0" t="n"/>
      <c r="FJ23" s="0" t="n"/>
      <c r="FK23" s="0" t="n"/>
      <c r="FL23" s="0" t="n"/>
      <c r="FM23" s="0" t="n"/>
      <c r="FN23" s="0" t="n"/>
      <c r="FO23" s="0" t="n"/>
      <c r="FP23" s="0" t="n"/>
      <c r="FQ23" s="0" t="n"/>
      <c r="FR23" s="0" t="n"/>
      <c r="FS23" s="0" t="n"/>
      <c r="FT23" s="0" t="n"/>
      <c r="FU23" s="0" t="n"/>
      <c r="FV23" s="0" t="n"/>
      <c r="FW23" s="0" t="n"/>
      <c r="FX23" s="0" t="n"/>
      <c r="FY23" s="0" t="n"/>
      <c r="FZ23" s="0" t="n"/>
      <c r="GA23" s="0" t="n"/>
      <c r="GB23" s="0" t="n"/>
      <c r="GC23" s="0" t="n"/>
      <c r="GD23" s="0" t="n"/>
      <c r="GE23" s="0" t="n"/>
      <c r="GF23" s="0" t="n"/>
      <c r="GG23" s="0" t="n"/>
      <c r="GH23" s="0" t="n"/>
      <c r="GI23" s="0" t="n"/>
      <c r="GJ23" s="0" t="n"/>
      <c r="GK23" s="0" t="n"/>
      <c r="GL23" s="0" t="n"/>
      <c r="GM23" s="0" t="n"/>
      <c r="GN23" s="0" t="n"/>
      <c r="GO23" s="0" t="n"/>
      <c r="GP23" s="0" t="n"/>
      <c r="GQ23" s="0" t="n"/>
      <c r="GR23" s="0" t="n"/>
      <c r="GS23" s="0" t="n"/>
      <c r="GT23" s="0" t="n"/>
      <c r="GU23" s="0" t="n"/>
      <c r="GV23" s="0" t="n"/>
      <c r="GW23" s="0" t="n"/>
      <c r="GX23" s="0" t="n"/>
      <c r="GY23" s="0" t="n"/>
      <c r="GZ23" s="0" t="n"/>
      <c r="HA23" s="0" t="n"/>
      <c r="HB23" s="0" t="n"/>
      <c r="HC23" s="0" t="n"/>
      <c r="HD23" s="0" t="n"/>
      <c r="HE23" s="0" t="n"/>
      <c r="HF23" s="0" t="n"/>
      <c r="HG23" s="0" t="n"/>
      <c r="HH23" s="0" t="n"/>
      <c r="HI23" s="0" t="n"/>
      <c r="HJ23" s="0" t="n"/>
      <c r="HK23" s="0" t="n"/>
      <c r="HL23" s="0" t="n"/>
      <c r="HM23" s="0" t="n"/>
      <c r="HN23" s="0" t="n"/>
      <c r="HO23" s="0" t="n"/>
      <c r="HP23" s="0" t="n"/>
      <c r="HQ23" s="0" t="n"/>
      <c r="HR23" s="0" t="n"/>
      <c r="HS23" s="0" t="n"/>
      <c r="HT23" s="0" t="n"/>
      <c r="HU23" s="0" t="n"/>
      <c r="HV23" s="0" t="n"/>
      <c r="HW23" s="0" t="n"/>
      <c r="HX23" s="0" t="n"/>
      <c r="HY23" s="0" t="n"/>
      <c r="HZ23" s="0" t="n"/>
      <c r="IA23" s="0" t="n"/>
      <c r="IB23" s="0" t="n"/>
      <c r="IC23" s="0" t="n"/>
      <c r="ID23" s="0" t="n"/>
      <c r="IE23" s="0" t="n"/>
      <c r="IF23" s="0" t="n"/>
      <c r="IG23" s="0" t="n"/>
      <c r="IH23" s="0" t="n"/>
      <c r="II23" s="0" t="n"/>
      <c r="IJ23" s="0" t="n"/>
      <c r="IK23" s="0" t="n"/>
      <c r="IL23" s="0" t="n"/>
      <c r="IM23" s="0" t="n"/>
      <c r="IN23" s="0" t="n"/>
      <c r="IO23" s="0" t="n"/>
      <c r="IP23" s="0" t="n"/>
      <c r="IQ23" s="0" t="n"/>
      <c r="IR23" s="0" t="n"/>
      <c r="IS23" s="0" t="n"/>
      <c r="IT23" s="0" t="n"/>
      <c r="IU23" s="0" t="n"/>
      <c r="IV23" s="0" t="n"/>
      <c r="IW23" s="0" t="n"/>
      <c r="IX23" s="0" t="n"/>
      <c r="IY23" s="0" t="n"/>
      <c r="IZ23" s="0" t="n"/>
      <c r="JA23" s="0" t="n"/>
      <c r="JB23" s="0" t="n"/>
      <c r="JC23" s="0" t="n"/>
      <c r="JD23" s="0" t="n"/>
      <c r="JE23" s="0" t="n"/>
      <c r="JF23" s="0" t="n"/>
      <c r="JG23" s="0" t="n"/>
      <c r="JH23" s="0" t="n"/>
      <c r="JI23" s="0" t="n"/>
      <c r="JJ23" s="0" t="n"/>
      <c r="JK23" s="0" t="n"/>
      <c r="JL23" s="0" t="n"/>
      <c r="JM23" s="0" t="n"/>
      <c r="JN23" s="0" t="n"/>
      <c r="JO23" s="0" t="n"/>
      <c r="JP23" s="0" t="n"/>
      <c r="JQ23" s="0" t="n"/>
      <c r="JR23" s="0" t="n"/>
      <c r="JS23" s="0" t="n"/>
      <c r="JT23" s="0" t="n"/>
      <c r="JU23" s="0" t="n"/>
      <c r="JV23" s="0" t="n"/>
      <c r="JW23" s="0" t="n"/>
      <c r="JX23" s="0" t="n"/>
      <c r="JY23" s="0" t="n"/>
      <c r="JZ23" s="0" t="n"/>
      <c r="KA23" s="0" t="n"/>
      <c r="KB23" s="0" t="n"/>
      <c r="KC23" s="0" t="n"/>
      <c r="KD23" s="0" t="n"/>
      <c r="KE23" s="0" t="n"/>
      <c r="KF23" s="0" t="n"/>
      <c r="KG23" s="0" t="n"/>
      <c r="KH23" s="0" t="n"/>
      <c r="KI23" s="0" t="n"/>
      <c r="KJ23" s="0" t="n"/>
      <c r="KK23" s="0" t="n"/>
      <c r="KL23" s="0" t="n"/>
      <c r="KM23" s="0" t="n"/>
      <c r="KN23" s="0" t="n"/>
      <c r="KO23" s="0" t="n"/>
      <c r="KP23" s="0" t="n"/>
      <c r="KQ23" s="0" t="n"/>
      <c r="KR23" s="0" t="n"/>
      <c r="KS23" s="0" t="n"/>
      <c r="KT23" s="0" t="n"/>
      <c r="KU23" s="0" t="n"/>
      <c r="KV23" s="0" t="n"/>
      <c r="KW23" s="0" t="n"/>
      <c r="KX23" s="0" t="n"/>
      <c r="KY23" s="0" t="n"/>
      <c r="KZ23" s="0" t="n"/>
      <c r="LA23" s="0" t="n"/>
      <c r="LB23" s="0" t="n"/>
      <c r="LC23" s="0" t="n"/>
      <c r="LD23" s="0" t="n"/>
      <c r="LE23" s="0" t="n"/>
      <c r="LF23" s="0" t="n"/>
      <c r="LG23" s="0" t="n"/>
      <c r="LH23" s="0" t="n"/>
      <c r="LI23" s="0" t="n"/>
      <c r="LJ23" s="0" t="n"/>
      <c r="LK23" s="0" t="n"/>
      <c r="LL23" s="0" t="n"/>
      <c r="LM23" s="0" t="n"/>
      <c r="LN23" s="0" t="n"/>
      <c r="LO23" s="0" t="n"/>
      <c r="LP23" s="0" t="n"/>
      <c r="LQ23" s="0" t="n"/>
      <c r="LR23" s="0" t="n"/>
      <c r="LS23" s="0" t="n"/>
      <c r="LT23" s="0" t="n"/>
      <c r="LU23" s="0" t="n"/>
      <c r="LV23" s="0" t="n"/>
      <c r="LW23" s="0" t="n"/>
      <c r="LX23" s="0" t="n"/>
      <c r="LY23" s="0" t="n"/>
      <c r="LZ23" s="0" t="n"/>
      <c r="MA23" s="0" t="n"/>
      <c r="MB23" s="0" t="n"/>
      <c r="MC23" s="0" t="n"/>
      <c r="MD23" s="0" t="n"/>
      <c r="ME23" s="0" t="n"/>
      <c r="MF23" s="0" t="n"/>
      <c r="MG23" s="0" t="n"/>
      <c r="MH23" s="0" t="n"/>
      <c r="MI23" s="0" t="n"/>
      <c r="MJ23" s="0" t="n"/>
      <c r="MK23" s="0" t="n"/>
      <c r="ML23" s="0" t="n"/>
      <c r="MM23" s="0" t="n"/>
      <c r="MN23" s="0" t="n"/>
      <c r="MO23" s="0" t="n"/>
      <c r="MP23" s="0" t="n"/>
      <c r="MQ23" s="0" t="n"/>
      <c r="MR23" s="0" t="n"/>
      <c r="MS23" s="0" t="n"/>
      <c r="MT23" s="0" t="n"/>
      <c r="MU23" s="0" t="n"/>
      <c r="MV23" s="0" t="n"/>
      <c r="MW23" s="0" t="n"/>
      <c r="MX23" s="0" t="n"/>
      <c r="MY23" s="0" t="n"/>
      <c r="MZ23" s="0" t="n"/>
      <c r="NA23" s="0" t="n"/>
      <c r="NB23" s="0" t="n"/>
      <c r="NC23" s="0" t="n"/>
      <c r="ND23" s="0" t="n"/>
      <c r="NE23" s="0" t="n"/>
      <c r="NF23" s="0" t="n"/>
      <c r="NG23" s="0" t="n"/>
      <c r="NH23" s="0" t="n"/>
      <c r="NI23" s="0" t="n"/>
      <c r="NJ23" s="0" t="n"/>
      <c r="NK23" s="0" t="n"/>
      <c r="NL23" s="0" t="n"/>
      <c r="NM23" s="0" t="n"/>
      <c r="NN23" s="0" t="n"/>
      <c r="NO23" s="0" t="n"/>
      <c r="NP23" s="0" t="n"/>
      <c r="NQ23" s="0" t="n"/>
      <c r="NR23" s="0" t="n"/>
      <c r="NS23" s="0" t="n"/>
      <c r="NT23" s="0" t="n"/>
      <c r="NU23" s="0" t="n"/>
      <c r="NV23" s="0" t="n"/>
      <c r="NW23" s="0" t="n"/>
      <c r="NX23" s="0" t="n"/>
      <c r="NY23" s="0" t="n"/>
      <c r="NZ23" s="0" t="n"/>
      <c r="OA23" s="0" t="n"/>
      <c r="OB23" s="0" t="n"/>
      <c r="OC23" s="0" t="n"/>
      <c r="OD23" s="0" t="n"/>
      <c r="OE23" s="0" t="n"/>
      <c r="OF23" s="0" t="n"/>
      <c r="OG23" s="0" t="n"/>
      <c r="OH23" s="0" t="n"/>
      <c r="OI23" s="0" t="n"/>
      <c r="OJ23" s="0" t="n"/>
      <c r="OK23" s="0" t="n"/>
      <c r="OL23" s="0" t="n"/>
      <c r="OM23" s="0" t="n"/>
      <c r="ON23" s="0" t="n"/>
      <c r="OO23" s="0" t="n"/>
      <c r="OP23" s="0" t="n"/>
      <c r="OQ23" s="0" t="n"/>
      <c r="OR23" s="0" t="n"/>
      <c r="OS23" s="0" t="n"/>
      <c r="OT23" s="0" t="n"/>
      <c r="OU23" s="0" t="n"/>
      <c r="OV23" s="0" t="n"/>
      <c r="OW23" s="0" t="n"/>
      <c r="OX23" s="0" t="n"/>
      <c r="OY23" s="0" t="n"/>
      <c r="OZ23" s="0" t="n"/>
      <c r="PA23" s="0" t="n"/>
      <c r="PB23" s="0" t="n"/>
      <c r="PC23" s="0" t="n"/>
      <c r="PD23" s="0" t="n"/>
      <c r="PE23" s="0" t="n"/>
      <c r="PF23" s="0" t="n"/>
      <c r="PG23" s="0" t="n"/>
      <c r="PH23" s="0" t="n"/>
      <c r="PI23" s="0" t="n"/>
      <c r="PJ23" s="0" t="n"/>
      <c r="PK23" s="0" t="n"/>
      <c r="PL23" s="0" t="n"/>
      <c r="PM23" s="0" t="n"/>
      <c r="PN23" s="0" t="n"/>
      <c r="PO23" s="0" t="n"/>
      <c r="PP23" s="0" t="n"/>
      <c r="PQ23" s="0" t="n"/>
      <c r="PR23" s="0" t="n"/>
      <c r="PS23" s="0" t="n"/>
      <c r="PT23" s="0" t="n"/>
      <c r="PU23" s="0" t="n"/>
      <c r="PV23" s="0" t="n"/>
      <c r="PW23" s="0" t="n"/>
      <c r="PX23" s="0" t="n"/>
      <c r="PY23" s="0" t="n"/>
      <c r="PZ23" s="0" t="n"/>
      <c r="QA23" s="0" t="n"/>
      <c r="QB23" s="0" t="n"/>
      <c r="QC23" s="0" t="n"/>
      <c r="QD23" s="0" t="n"/>
      <c r="QE23" s="0" t="n"/>
      <c r="QF23" s="0" t="n"/>
      <c r="QG23" s="0" t="n"/>
      <c r="QH23" s="0" t="n"/>
      <c r="QI23" s="0" t="n"/>
      <c r="QJ23" s="0" t="n"/>
      <c r="QK23" s="0" t="n"/>
      <c r="QL23" s="0" t="n"/>
      <c r="QM23" s="0" t="n"/>
      <c r="QN23" s="0" t="n"/>
      <c r="QO23" s="0" t="n"/>
      <c r="QP23" s="0" t="n"/>
      <c r="QQ23" s="0" t="n"/>
      <c r="QR23" s="0" t="n"/>
      <c r="QS23" s="0" t="n"/>
      <c r="QT23" s="0" t="n"/>
      <c r="QU23" s="0" t="n"/>
      <c r="QV23" s="0" t="n"/>
      <c r="QW23" s="0" t="n"/>
      <c r="QX23" s="0" t="n"/>
      <c r="QY23" s="0" t="n"/>
      <c r="QZ23" s="0" t="n"/>
      <c r="RA23" s="0" t="n"/>
      <c r="RB23" s="0" t="n"/>
      <c r="RC23" s="0" t="n"/>
      <c r="RD23" s="0" t="n"/>
      <c r="RE23" s="0" t="n"/>
      <c r="RF23" s="0" t="n"/>
      <c r="RG23" s="0" t="n"/>
      <c r="RH23" s="0" t="n"/>
      <c r="RI23" s="0" t="n"/>
      <c r="RJ23" s="0" t="n"/>
      <c r="RK23" s="0" t="n"/>
      <c r="RL23" s="0" t="n"/>
      <c r="RM23" s="0" t="n"/>
      <c r="RN23" s="0" t="n"/>
      <c r="RO23" s="0" t="n"/>
      <c r="RP23" s="0" t="n"/>
      <c r="RQ23" s="0" t="n"/>
      <c r="RR23" s="0" t="n"/>
      <c r="RS23" s="0" t="n"/>
      <c r="RT23" s="0" t="n"/>
      <c r="RU23" s="0" t="n"/>
      <c r="RV23" s="0" t="n"/>
      <c r="RW23" s="0" t="n"/>
      <c r="RX23" s="0" t="n"/>
      <c r="RY23" s="0" t="n"/>
      <c r="RZ23" s="0" t="n"/>
      <c r="SA23" s="0" t="n"/>
      <c r="SB23" s="0" t="n"/>
      <c r="SC23" s="0" t="n"/>
      <c r="SD23" s="0" t="n"/>
      <c r="SE23" s="0" t="n"/>
      <c r="SF23" s="0" t="n"/>
      <c r="SG23" s="0" t="n"/>
      <c r="SH23" s="0" t="n"/>
      <c r="SI23" s="0" t="n"/>
      <c r="SJ23" s="0" t="n"/>
      <c r="SK23" s="0" t="n"/>
      <c r="SL23" s="0" t="n"/>
      <c r="SM23" s="0" t="n"/>
      <c r="SN23" s="0" t="n"/>
      <c r="SO23" s="0" t="n"/>
      <c r="SP23" s="0" t="n"/>
      <c r="SQ23" s="0" t="n"/>
      <c r="SR23" s="0" t="n"/>
      <c r="SS23" s="0" t="n"/>
      <c r="ST23" s="0" t="n"/>
      <c r="SU23" s="0" t="n"/>
      <c r="SV23" s="0" t="n"/>
      <c r="SW23" s="0" t="n"/>
      <c r="SX23" s="0" t="n"/>
      <c r="SY23" s="0" t="n"/>
      <c r="SZ23" s="0" t="n"/>
      <c r="TA23" s="0" t="n"/>
      <c r="TB23" s="0" t="n"/>
      <c r="TC23" s="0" t="n"/>
      <c r="TD23" s="0" t="n"/>
      <c r="TE23" s="0" t="n"/>
      <c r="TF23" s="0" t="n"/>
      <c r="TG23" s="0" t="n"/>
      <c r="TH23" s="0" t="n"/>
      <c r="TI23" s="0" t="n"/>
      <c r="TJ23" s="0" t="n"/>
      <c r="TK23" s="0" t="n"/>
      <c r="TL23" s="0" t="n"/>
      <c r="TM23" s="0" t="n"/>
      <c r="TN23" s="0" t="n"/>
      <c r="TO23" s="0" t="n"/>
      <c r="TP23" s="0" t="n"/>
      <c r="TQ23" s="0" t="n"/>
      <c r="TR23" s="0" t="n"/>
      <c r="TS23" s="0" t="n"/>
      <c r="TT23" s="0" t="n"/>
      <c r="TU23" s="0" t="n"/>
      <c r="TV23" s="0" t="n"/>
      <c r="TW23" s="0" t="n"/>
      <c r="TX23" s="0" t="n"/>
      <c r="TY23" s="0" t="n"/>
      <c r="TZ23" s="0" t="n"/>
      <c r="UA23" s="0" t="n"/>
      <c r="UB23" s="0" t="n"/>
      <c r="UC23" s="0" t="n"/>
      <c r="UD23" s="0" t="n"/>
      <c r="UE23" s="0" t="n"/>
      <c r="UF23" s="0" t="n"/>
      <c r="UG23" s="0" t="n"/>
      <c r="UH23" s="0" t="n"/>
      <c r="UI23" s="0" t="n"/>
      <c r="UJ23" s="0" t="n"/>
      <c r="UK23" s="0" t="n"/>
      <c r="UL23" s="0" t="n"/>
      <c r="UM23" s="0" t="n"/>
      <c r="UN23" s="0" t="n"/>
      <c r="UO23" s="0" t="n"/>
      <c r="UP23" s="0" t="n"/>
      <c r="UQ23" s="0" t="n"/>
      <c r="UR23" s="0" t="n"/>
      <c r="US23" s="0" t="n"/>
      <c r="UT23" s="0" t="n"/>
      <c r="UU23" s="0" t="n"/>
      <c r="UV23" s="0" t="n"/>
      <c r="UW23" s="0" t="n"/>
      <c r="UX23" s="0" t="n"/>
      <c r="UY23" s="0" t="n"/>
      <c r="UZ23" s="0" t="n"/>
      <c r="VA23" s="0" t="n"/>
      <c r="VB23" s="0" t="n"/>
      <c r="VC23" s="0" t="n"/>
      <c r="VD23" s="0" t="n"/>
      <c r="VE23" s="0" t="n"/>
      <c r="VF23" s="0" t="n"/>
      <c r="VG23" s="0" t="n"/>
      <c r="VH23" s="0" t="n"/>
      <c r="VI23" s="0" t="n"/>
      <c r="VJ23" s="0" t="n"/>
      <c r="VK23" s="0" t="n"/>
      <c r="VL23" s="0" t="n"/>
      <c r="VM23" s="0" t="n"/>
      <c r="VN23" s="0" t="n"/>
      <c r="VO23" s="0" t="n"/>
      <c r="VP23" s="0" t="n"/>
      <c r="VQ23" s="0" t="n"/>
      <c r="VR23" s="0" t="n"/>
      <c r="VS23" s="0" t="n"/>
      <c r="VT23" s="0" t="n"/>
      <c r="VU23" s="0" t="n"/>
      <c r="VV23" s="0" t="n"/>
      <c r="VW23" s="0" t="n"/>
      <c r="VX23" s="0" t="n"/>
      <c r="VY23" s="0" t="n"/>
      <c r="VZ23" s="0" t="n"/>
      <c r="WA23" s="0" t="n"/>
      <c r="WB23" s="0" t="n"/>
      <c r="WC23" s="0" t="n"/>
      <c r="WD23" s="0" t="n"/>
      <c r="WE23" s="0" t="n"/>
      <c r="WF23" s="0" t="n"/>
      <c r="WG23" s="0" t="n"/>
      <c r="WH23" s="0" t="n"/>
      <c r="WI23" s="0" t="n"/>
      <c r="WJ23" s="0" t="n"/>
      <c r="WK23" s="0" t="n"/>
      <c r="WL23" s="0" t="n"/>
      <c r="WM23" s="0" t="n"/>
      <c r="WN23" s="0" t="n"/>
      <c r="WO23" s="0" t="n"/>
      <c r="WP23" s="0" t="n"/>
      <c r="WQ23" s="0" t="n"/>
      <c r="WR23" s="0" t="n"/>
      <c r="WS23" s="0" t="n"/>
      <c r="WT23" s="0" t="n"/>
      <c r="WU23" s="0" t="n"/>
      <c r="WV23" s="0" t="n"/>
      <c r="WW23" s="0" t="n"/>
      <c r="WX23" s="0" t="n"/>
      <c r="WY23" s="0" t="n"/>
      <c r="WZ23" s="0" t="n"/>
      <c r="XA23" s="0" t="n"/>
      <c r="XB23" s="0" t="n"/>
      <c r="XC23" s="0" t="n"/>
      <c r="XD23" s="0" t="n"/>
      <c r="XE23" s="0" t="n"/>
      <c r="XF23" s="0" t="n"/>
      <c r="XG23" s="0" t="n"/>
      <c r="XH23" s="0" t="n"/>
      <c r="XI23" s="0" t="n"/>
      <c r="XJ23" s="0" t="n"/>
      <c r="XK23" s="0" t="n"/>
      <c r="XL23" s="0" t="n"/>
      <c r="XM23" s="0" t="n"/>
      <c r="XN23" s="0" t="n"/>
      <c r="XO23" s="0" t="n"/>
      <c r="XP23" s="0" t="n"/>
      <c r="XQ23" s="0" t="n"/>
      <c r="XR23" s="0" t="n"/>
      <c r="XS23" s="0" t="n"/>
      <c r="XT23" s="0" t="n"/>
      <c r="XU23" s="0" t="n"/>
      <c r="XV23" s="0" t="n"/>
      <c r="XW23" s="0" t="n"/>
      <c r="XX23" s="0" t="n"/>
      <c r="XY23" s="0" t="n"/>
      <c r="XZ23" s="0" t="n"/>
      <c r="YA23" s="0" t="n"/>
      <c r="YB23" s="0" t="n"/>
      <c r="YC23" s="0" t="n"/>
      <c r="YD23" s="0" t="n"/>
      <c r="YE23" s="0" t="n"/>
      <c r="YF23" s="0" t="n"/>
      <c r="YG23" s="0" t="n"/>
      <c r="YH23" s="0" t="n"/>
      <c r="YI23" s="0" t="n"/>
      <c r="YJ23" s="0" t="n"/>
      <c r="YK23" s="0" t="n"/>
      <c r="YL23" s="0" t="n"/>
      <c r="YM23" s="0" t="n"/>
      <c r="YN23" s="0" t="n"/>
      <c r="YO23" s="0" t="n"/>
      <c r="YP23" s="0" t="n"/>
      <c r="YQ23" s="0" t="n"/>
      <c r="YR23" s="0" t="n"/>
      <c r="YS23" s="0" t="n"/>
      <c r="YT23" s="0" t="n"/>
      <c r="YU23" s="0" t="n"/>
      <c r="YV23" s="0" t="n"/>
      <c r="YW23" s="0" t="n"/>
      <c r="YX23" s="0" t="n"/>
      <c r="YY23" s="0" t="n"/>
      <c r="YZ23" s="0" t="n"/>
      <c r="ZA23" s="0" t="n"/>
      <c r="ZB23" s="0" t="n"/>
      <c r="ZC23" s="0" t="n"/>
      <c r="ZD23" s="0" t="n"/>
      <c r="ZE23" s="0" t="n"/>
      <c r="ZF23" s="0" t="n"/>
      <c r="ZG23" s="0" t="n"/>
      <c r="ZH23" s="0" t="n"/>
      <c r="ZI23" s="0" t="n"/>
      <c r="ZJ23" s="0" t="n"/>
      <c r="ZK23" s="0" t="n"/>
      <c r="ZL23" s="0" t="n"/>
      <c r="ZM23" s="0" t="n"/>
      <c r="ZN23" s="0" t="n"/>
      <c r="ZO23" s="0" t="n"/>
      <c r="ZP23" s="0" t="n"/>
      <c r="ZQ23" s="0" t="n"/>
      <c r="ZR23" s="0" t="n"/>
      <c r="ZS23" s="0" t="n"/>
      <c r="ZT23" s="0" t="n"/>
      <c r="ZU23" s="0" t="n"/>
      <c r="ZV23" s="0" t="n"/>
      <c r="ZW23" s="0" t="n"/>
      <c r="ZX23" s="0" t="n"/>
      <c r="ZY23" s="0" t="n"/>
      <c r="ZZ23" s="0" t="n"/>
      <c r="AAA23" s="0" t="n"/>
      <c r="AAB23" s="0" t="n"/>
      <c r="AAC23" s="0" t="n"/>
      <c r="AAD23" s="0" t="n"/>
      <c r="AAE23" s="0" t="n"/>
      <c r="AAF23" s="0" t="n"/>
      <c r="AAG23" s="0" t="n"/>
      <c r="AAH23" s="0" t="n"/>
      <c r="AAI23" s="0" t="n"/>
      <c r="AAJ23" s="0" t="n"/>
      <c r="AAK23" s="0" t="n"/>
      <c r="AAL23" s="0" t="n"/>
      <c r="AAM23" s="0" t="n"/>
      <c r="AAN23" s="0" t="n"/>
      <c r="AAO23" s="0" t="n"/>
      <c r="AAP23" s="0" t="n"/>
      <c r="AAQ23" s="0" t="n"/>
      <c r="AAR23" s="0" t="n"/>
      <c r="AAS23" s="0" t="n"/>
      <c r="AAT23" s="0" t="n"/>
      <c r="AAU23" s="0" t="n"/>
      <c r="AAV23" s="0" t="n"/>
      <c r="AAW23" s="0" t="n"/>
      <c r="AAX23" s="0" t="n"/>
      <c r="AAY23" s="0" t="n"/>
      <c r="AAZ23" s="0" t="n"/>
      <c r="ABA23" s="0" t="n"/>
      <c r="ABB23" s="0" t="n"/>
      <c r="ABC23" s="0" t="n"/>
      <c r="ABD23" s="0" t="n"/>
      <c r="ABE23" s="0" t="n"/>
      <c r="ABF23" s="0" t="n"/>
      <c r="ABG23" s="0" t="n"/>
      <c r="ABH23" s="0" t="n"/>
      <c r="ABI23" s="0" t="n"/>
      <c r="ABJ23" s="0" t="n"/>
      <c r="ABK23" s="0" t="n"/>
      <c r="ABL23" s="0" t="n"/>
      <c r="ABM23" s="0" t="n"/>
      <c r="ABN23" s="0" t="n"/>
      <c r="ABO23" s="0" t="n"/>
      <c r="ABP23" s="0" t="n"/>
      <c r="ABQ23" s="0" t="n"/>
      <c r="ABR23" s="0" t="n"/>
      <c r="ABS23" s="0" t="n"/>
      <c r="ABT23" s="0" t="n"/>
      <c r="ABU23" s="0" t="n"/>
      <c r="ABV23" s="0" t="n"/>
      <c r="ABW23" s="0" t="n"/>
      <c r="ABX23" s="0" t="n"/>
      <c r="ABY23" s="0" t="n"/>
      <c r="ABZ23" s="0" t="n"/>
      <c r="ACA23" s="0" t="n"/>
      <c r="ACB23" s="0" t="n"/>
      <c r="ACC23" s="0" t="n"/>
      <c r="ACD23" s="0" t="n"/>
      <c r="ACE23" s="0" t="n"/>
      <c r="ACF23" s="0" t="n"/>
      <c r="ACG23" s="0" t="n"/>
      <c r="ACH23" s="0" t="n"/>
      <c r="ACI23" s="0" t="n"/>
      <c r="ACJ23" s="0" t="n"/>
      <c r="ACK23" s="0" t="n"/>
      <c r="ACL23" s="0" t="n"/>
      <c r="ACM23" s="0" t="n"/>
      <c r="ACN23" s="0" t="n"/>
      <c r="ACO23" s="0" t="n"/>
      <c r="ACP23" s="0" t="n"/>
      <c r="ACQ23" s="0" t="n"/>
      <c r="ACR23" s="0" t="n"/>
      <c r="ACS23" s="0" t="n"/>
      <c r="ACT23" s="0" t="n"/>
      <c r="ACU23" s="0" t="n"/>
      <c r="ACV23" s="0" t="n"/>
      <c r="ACW23" s="0" t="n"/>
      <c r="ACX23" s="0" t="n"/>
      <c r="ACY23" s="0" t="n"/>
      <c r="ACZ23" s="0" t="n"/>
      <c r="ADA23" s="0" t="n"/>
      <c r="ADB23" s="0" t="n"/>
      <c r="ADC23" s="0" t="n"/>
      <c r="ADD23" s="0" t="n"/>
      <c r="ADE23" s="0" t="n"/>
      <c r="ADF23" s="0" t="n"/>
      <c r="ADG23" s="0" t="n"/>
      <c r="ADH23" s="0" t="n"/>
      <c r="ADI23" s="0" t="n"/>
      <c r="ADJ23" s="0" t="n"/>
      <c r="ADK23" s="0" t="n"/>
      <c r="ADL23" s="0" t="n"/>
      <c r="ADM23" s="0" t="n"/>
      <c r="ADN23" s="0" t="n"/>
      <c r="ADO23" s="0" t="n"/>
      <c r="ADP23" s="0" t="n"/>
      <c r="ADQ23" s="0" t="n"/>
      <c r="ADR23" s="0" t="n"/>
      <c r="ADS23" s="0" t="n"/>
      <c r="ADT23" s="0" t="n"/>
      <c r="ADU23" s="0" t="n"/>
      <c r="ADV23" s="0" t="n"/>
      <c r="ADW23" s="0" t="n"/>
      <c r="ADX23" s="0" t="n"/>
      <c r="ADY23" s="0" t="n"/>
      <c r="ADZ23" s="0" t="n"/>
      <c r="AEA23" s="0" t="n"/>
      <c r="AEB23" s="0" t="n"/>
      <c r="AEC23" s="0" t="n"/>
      <c r="AED23" s="0" t="n"/>
      <c r="AEE23" s="0" t="n"/>
      <c r="AEF23" s="0" t="n"/>
      <c r="AEG23" s="0" t="n"/>
      <c r="AEH23" s="0" t="n"/>
      <c r="AEI23" s="0" t="n"/>
      <c r="AEJ23" s="0" t="n"/>
      <c r="AEK23" s="0" t="n"/>
      <c r="AEL23" s="0" t="n"/>
      <c r="AEM23" s="0" t="n"/>
      <c r="AEN23" s="0" t="n"/>
      <c r="AEO23" s="0" t="n"/>
      <c r="AEP23" s="0" t="n"/>
      <c r="AEQ23" s="0" t="n"/>
      <c r="AER23" s="0" t="n"/>
      <c r="AES23" s="0" t="n"/>
      <c r="AET23" s="0" t="n"/>
      <c r="AEU23" s="0" t="n"/>
      <c r="AEV23" s="0" t="n"/>
      <c r="AEW23" s="0" t="n"/>
      <c r="AEX23" s="0" t="n"/>
      <c r="AEY23" s="0" t="n"/>
      <c r="AEZ23" s="0" t="n"/>
      <c r="AFA23" s="0" t="n"/>
      <c r="AFB23" s="0" t="n"/>
      <c r="AFC23" s="0" t="n"/>
      <c r="AFD23" s="0" t="n"/>
      <c r="AFE23" s="0" t="n"/>
      <c r="AFF23" s="0" t="n"/>
      <c r="AFG23" s="0" t="n"/>
      <c r="AFH23" s="0" t="n"/>
      <c r="AFI23" s="0" t="n"/>
      <c r="AFJ23" s="0" t="n"/>
      <c r="AFK23" s="0" t="n"/>
      <c r="AFL23" s="0" t="n"/>
      <c r="AFM23" s="0" t="n"/>
      <c r="AFN23" s="0" t="n"/>
      <c r="AFO23" s="0" t="n"/>
      <c r="AFP23" s="0" t="n"/>
      <c r="AFQ23" s="0" t="n"/>
      <c r="AFR23" s="0" t="n"/>
      <c r="AFS23" s="0" t="n"/>
      <c r="AFT23" s="0" t="n"/>
      <c r="AFU23" s="0" t="n"/>
      <c r="AFV23" s="0" t="n"/>
      <c r="AFW23" s="0" t="n"/>
      <c r="AFX23" s="0" t="n"/>
      <c r="AFY23" s="0" t="n"/>
      <c r="AFZ23" s="0" t="n"/>
      <c r="AGA23" s="0" t="n"/>
      <c r="AGB23" s="0" t="n"/>
      <c r="AGC23" s="0" t="n"/>
      <c r="AGD23" s="0" t="n"/>
      <c r="AGE23" s="0" t="n"/>
      <c r="AGF23" s="0" t="n"/>
      <c r="AGG23" s="0" t="n"/>
      <c r="AGH23" s="0" t="n"/>
      <c r="AGI23" s="0" t="n"/>
      <c r="AGJ23" s="0" t="n"/>
      <c r="AGK23" s="0" t="n"/>
      <c r="AGL23" s="0" t="n"/>
      <c r="AGM23" s="0" t="n"/>
      <c r="AGN23" s="0" t="n"/>
      <c r="AGO23" s="0" t="n"/>
      <c r="AGP23" s="0" t="n"/>
      <c r="AGQ23" s="0" t="n"/>
      <c r="AGR23" s="0" t="n"/>
      <c r="AGS23" s="0" t="n"/>
      <c r="AGT23" s="0" t="n"/>
      <c r="AGU23" s="0" t="n"/>
      <c r="AGV23" s="0" t="n"/>
      <c r="AGW23" s="0" t="n"/>
      <c r="AGX23" s="0" t="n"/>
      <c r="AGY23" s="0" t="n"/>
      <c r="AGZ23" s="0" t="n"/>
      <c r="AHA23" s="0" t="n"/>
      <c r="AHB23" s="0" t="n"/>
      <c r="AHC23" s="0" t="n"/>
      <c r="AHD23" s="0" t="n"/>
      <c r="AHE23" s="0" t="n"/>
      <c r="AHF23" s="0" t="n"/>
      <c r="AHG23" s="0" t="n"/>
      <c r="AHH23" s="0" t="n"/>
      <c r="AHI23" s="0" t="n"/>
      <c r="AHJ23" s="0" t="n"/>
      <c r="AHK23" s="0" t="n"/>
      <c r="AHL23" s="0" t="n"/>
      <c r="AHM23" s="0" t="n"/>
      <c r="AHN23" s="0" t="n"/>
      <c r="AHO23" s="0" t="n"/>
      <c r="AHP23" s="0" t="n"/>
      <c r="AHQ23" s="0" t="n"/>
      <c r="AHR23" s="0" t="n"/>
      <c r="AHS23" s="0" t="n"/>
      <c r="AHT23" s="0" t="n"/>
      <c r="AHU23" s="0" t="n"/>
      <c r="AHV23" s="0" t="n"/>
      <c r="AHW23" s="0" t="n"/>
      <c r="AHX23" s="0" t="n"/>
      <c r="AHY23" s="0" t="n"/>
      <c r="AHZ23" s="0" t="n"/>
      <c r="AIA23" s="0" t="n"/>
      <c r="AIB23" s="0" t="n"/>
      <c r="AIC23" s="0" t="n"/>
      <c r="AID23" s="0" t="n"/>
      <c r="AIE23" s="0" t="n"/>
      <c r="AIF23" s="0" t="n"/>
      <c r="AIG23" s="0" t="n"/>
      <c r="AIH23" s="0" t="n"/>
      <c r="AII23" s="0" t="n"/>
      <c r="AIJ23" s="0" t="n"/>
      <c r="AIK23" s="0" t="n"/>
      <c r="AIL23" s="0" t="n"/>
      <c r="AIM23" s="0" t="n"/>
      <c r="AIN23" s="0" t="n"/>
      <c r="AIO23" s="0" t="n"/>
      <c r="AIP23" s="0" t="n"/>
      <c r="AIQ23" s="0" t="n"/>
      <c r="AIR23" s="0" t="n"/>
      <c r="AIS23" s="0" t="n"/>
      <c r="AIT23" s="0" t="n"/>
      <c r="AIU23" s="0" t="n"/>
      <c r="AIV23" s="0" t="n"/>
      <c r="AIW23" s="0" t="n"/>
      <c r="AIX23" s="0" t="n"/>
      <c r="AIY23" s="0" t="n"/>
      <c r="AIZ23" s="0" t="n"/>
      <c r="AJA23" s="0" t="n"/>
      <c r="AJB23" s="0" t="n"/>
      <c r="AJC23" s="0" t="n"/>
      <c r="AJD23" s="0" t="n"/>
      <c r="AJE23" s="0" t="n"/>
      <c r="AJF23" s="0" t="n"/>
      <c r="AJG23" s="0" t="n"/>
      <c r="AJH23" s="0" t="n"/>
      <c r="AJI23" s="0" t="n"/>
      <c r="AJJ23" s="0" t="n"/>
      <c r="AJK23" s="0" t="n"/>
      <c r="AJL23" s="0" t="n"/>
      <c r="AJM23" s="0" t="n"/>
      <c r="AJN23" s="0" t="n"/>
      <c r="AJO23" s="0" t="n"/>
      <c r="AJP23" s="0" t="n"/>
      <c r="AJQ23" s="0" t="n"/>
      <c r="AJR23" s="0" t="n"/>
      <c r="AJS23" s="0" t="n"/>
      <c r="AJT23" s="0" t="n"/>
      <c r="AJU23" s="0" t="n"/>
      <c r="AJV23" s="0" t="n"/>
      <c r="AJW23" s="0" t="n"/>
      <c r="AJX23" s="0" t="n"/>
      <c r="AJY23" s="0" t="n"/>
      <c r="AJZ23" s="0" t="n"/>
      <c r="AKA23" s="0" t="n"/>
      <c r="AKB23" s="0" t="n"/>
      <c r="AKC23" s="0" t="n"/>
      <c r="AKD23" s="0" t="n"/>
      <c r="AKE23" s="0" t="n"/>
      <c r="AKF23" s="0" t="n"/>
      <c r="AKG23" s="0" t="n"/>
      <c r="AKH23" s="0" t="n"/>
      <c r="AKI23" s="0" t="n"/>
      <c r="AKJ23" s="0" t="n"/>
      <c r="AKK23" s="0" t="n"/>
      <c r="AKL23" s="0" t="n"/>
      <c r="AKM23" s="0" t="n"/>
      <c r="AKN23" s="0" t="n"/>
      <c r="AKO23" s="0" t="n"/>
      <c r="AKP23" s="0" t="n"/>
      <c r="AKQ23" s="0" t="n"/>
      <c r="AKR23" s="0" t="n"/>
      <c r="AKS23" s="0" t="n"/>
      <c r="AKT23" s="0" t="n"/>
      <c r="AKU23" s="0" t="n"/>
      <c r="AKV23" s="0" t="n"/>
      <c r="AKW23" s="0" t="n"/>
      <c r="AKX23" s="0" t="n"/>
      <c r="AKY23" s="0" t="n"/>
      <c r="AKZ23" s="0" t="n"/>
      <c r="ALA23" s="0" t="n"/>
      <c r="ALB23" s="0" t="n"/>
      <c r="ALC23" s="0" t="n"/>
      <c r="ALD23" s="0" t="n"/>
      <c r="ALE23" s="0" t="n"/>
      <c r="ALF23" s="0" t="n"/>
      <c r="ALG23" s="0" t="n"/>
      <c r="ALH23" s="0" t="n"/>
      <c r="ALI23" s="0" t="n"/>
      <c r="ALJ23" s="0" t="n"/>
      <c r="ALK23" s="0" t="n"/>
      <c r="ALL23" s="0" t="n"/>
      <c r="ALM23" s="0" t="n"/>
      <c r="ALN23" s="0" t="n"/>
      <c r="ALO23" s="0" t="n"/>
      <c r="ALP23" s="0" t="n"/>
      <c r="ALQ23" s="0" t="n"/>
      <c r="ALR23" s="0" t="n"/>
      <c r="ALS23" s="0" t="n"/>
      <c r="ALT23" s="0" t="n"/>
      <c r="ALU23" s="0" t="n"/>
      <c r="ALV23" s="0" t="n"/>
      <c r="ALW23" s="0" t="n"/>
      <c r="ALX23" s="0" t="n"/>
      <c r="ALY23" s="0" t="n"/>
      <c r="ALZ23" s="0" t="n"/>
      <c r="AMA23" s="0" t="n"/>
      <c r="AMB23" s="0" t="n"/>
      <c r="AMC23" s="0" t="n"/>
      <c r="AMD23" s="0" t="n"/>
      <c r="AME23" s="0" t="n"/>
      <c r="AMF23" s="0" t="n"/>
      <c r="AMG23" s="0" t="n"/>
      <c r="AMH23" s="0" t="n"/>
      <c r="AMI23" s="0" t="n"/>
      <c r="AMJ23" s="0" t="n"/>
      <c r="AMK23" s="0" t="n"/>
    </row>
    <row outlineLevel="0" r="24">
      <c r="A24" s="81" t="s">
        <v>480</v>
      </c>
      <c r="B24" s="165" t="n">
        <v>122.24</v>
      </c>
      <c r="C24" s="165" t="n">
        <v>168.68</v>
      </c>
      <c r="D24" s="165" t="n">
        <v>97.72</v>
      </c>
      <c r="E24" s="165" t="n">
        <v>388.64</v>
      </c>
      <c r="K24" s="0" t="n"/>
      <c r="L24" s="0" t="n"/>
      <c r="M24" s="0" t="n"/>
      <c r="N24" s="0" t="n"/>
      <c r="O24" s="0" t="n"/>
      <c r="P24" s="0" t="n"/>
      <c r="Q24" s="0" t="n"/>
      <c r="R24" s="0" t="n"/>
      <c r="S24" s="0" t="n"/>
      <c r="T24" s="0" t="n"/>
      <c r="U24" s="0" t="n"/>
      <c r="V24" s="0" t="n"/>
      <c r="W24" s="0" t="n"/>
      <c r="X24" s="0" t="n"/>
      <c r="Y24" s="0" t="n"/>
      <c r="Z24" s="0" t="n"/>
      <c r="AA24" s="0" t="n"/>
      <c r="AB24" s="0" t="n"/>
      <c r="AC24" s="0" t="n"/>
      <c r="AD24" s="0" t="n"/>
      <c r="AE24" s="0" t="n"/>
      <c r="AF24" s="0" t="n"/>
      <c r="AG24" s="0" t="n"/>
      <c r="AH24" s="0" t="n"/>
      <c r="AI24" s="0" t="n"/>
      <c r="AJ24" s="0" t="n"/>
      <c r="AK24" s="0" t="n"/>
      <c r="AL24" s="0" t="n"/>
      <c r="AM24" s="0" t="n"/>
      <c r="AN24" s="0" t="n"/>
      <c r="AO24" s="0" t="n"/>
      <c r="AP24" s="0" t="n"/>
      <c r="AQ24" s="0" t="n"/>
      <c r="AR24" s="0" t="n"/>
      <c r="AS24" s="0" t="n"/>
      <c r="AT24" s="0" t="n"/>
      <c r="AU24" s="0" t="n"/>
      <c r="AV24" s="0" t="n"/>
      <c r="AW24" s="0" t="n"/>
      <c r="AX24" s="0" t="n"/>
      <c r="AY24" s="0" t="n"/>
      <c r="AZ24" s="0" t="n"/>
      <c r="BA24" s="0" t="n"/>
      <c r="BB24" s="0" t="n"/>
      <c r="BC24" s="0" t="n"/>
      <c r="BD24" s="0" t="n"/>
      <c r="BE24" s="0" t="n"/>
      <c r="BF24" s="0" t="n"/>
      <c r="BG24" s="0" t="n"/>
      <c r="BH24" s="0" t="n"/>
      <c r="BI24" s="0" t="n"/>
      <c r="BJ24" s="0" t="n"/>
      <c r="BK24" s="0" t="n"/>
      <c r="BL24" s="0" t="n"/>
      <c r="BM24" s="0" t="n"/>
      <c r="BN24" s="0" t="n"/>
      <c r="BO24" s="0" t="n"/>
      <c r="BP24" s="0" t="n"/>
      <c r="BQ24" s="0" t="n"/>
      <c r="BR24" s="0" t="n"/>
      <c r="BS24" s="0" t="n"/>
      <c r="BT24" s="0" t="n"/>
      <c r="BU24" s="0" t="n"/>
      <c r="BV24" s="0" t="n"/>
      <c r="BW24" s="0" t="n"/>
      <c r="BX24" s="0" t="n"/>
      <c r="BY24" s="0" t="n"/>
      <c r="BZ24" s="0" t="n"/>
      <c r="CA24" s="0" t="n"/>
      <c r="CB24" s="0" t="n"/>
      <c r="CC24" s="0" t="n"/>
      <c r="CD24" s="0" t="n"/>
      <c r="CE24" s="0" t="n"/>
      <c r="CF24" s="0" t="n"/>
      <c r="CG24" s="0" t="n"/>
      <c r="CH24" s="0" t="n"/>
      <c r="CI24" s="0" t="n"/>
      <c r="CJ24" s="0" t="n"/>
      <c r="CK24" s="0" t="n"/>
      <c r="CL24" s="0" t="n"/>
      <c r="CM24" s="0" t="n"/>
      <c r="CN24" s="0" t="n"/>
      <c r="CO24" s="0" t="n"/>
      <c r="CP24" s="0" t="n"/>
      <c r="CQ24" s="0" t="n"/>
      <c r="CR24" s="0" t="n"/>
      <c r="CS24" s="0" t="n"/>
      <c r="CT24" s="0" t="n"/>
      <c r="CU24" s="0" t="n"/>
      <c r="CV24" s="0" t="n"/>
      <c r="CW24" s="0" t="n"/>
      <c r="CX24" s="0" t="n"/>
      <c r="CY24" s="0" t="n"/>
      <c r="CZ24" s="0" t="n"/>
      <c r="DA24" s="0" t="n"/>
      <c r="DB24" s="0" t="n"/>
      <c r="DC24" s="0" t="n"/>
      <c r="DD24" s="0" t="n"/>
      <c r="DE24" s="0" t="n"/>
      <c r="DF24" s="0" t="n"/>
      <c r="DG24" s="0" t="n"/>
      <c r="DH24" s="0" t="n"/>
      <c r="DI24" s="0" t="n"/>
      <c r="DJ24" s="0" t="n"/>
      <c r="DK24" s="0" t="n"/>
      <c r="DL24" s="0" t="n"/>
      <c r="DM24" s="0" t="n"/>
      <c r="DN24" s="0" t="n"/>
      <c r="DO24" s="0" t="n"/>
      <c r="DP24" s="0" t="n"/>
      <c r="DQ24" s="0" t="n"/>
      <c r="DR24" s="0" t="n"/>
      <c r="DS24" s="0" t="n"/>
      <c r="DT24" s="0" t="n"/>
      <c r="DU24" s="0" t="n"/>
      <c r="DV24" s="0" t="n"/>
      <c r="DW24" s="0" t="n"/>
      <c r="DX24" s="0" t="n"/>
      <c r="DY24" s="0" t="n"/>
      <c r="DZ24" s="0" t="n"/>
      <c r="EA24" s="0" t="n"/>
      <c r="EB24" s="0" t="n"/>
      <c r="EC24" s="0" t="n"/>
      <c r="ED24" s="0" t="n"/>
      <c r="EE24" s="0" t="n"/>
      <c r="EF24" s="0" t="n"/>
      <c r="EG24" s="0" t="n"/>
      <c r="EH24" s="0" t="n"/>
      <c r="EI24" s="0" t="n"/>
      <c r="EJ24" s="0" t="n"/>
      <c r="EK24" s="0" t="n"/>
      <c r="EL24" s="0" t="n"/>
      <c r="EM24" s="0" t="n"/>
      <c r="EN24" s="0" t="n"/>
      <c r="EO24" s="0" t="n"/>
      <c r="EP24" s="0" t="n"/>
      <c r="EQ24" s="0" t="n"/>
      <c r="ER24" s="0" t="n"/>
      <c r="ES24" s="0" t="n"/>
      <c r="ET24" s="0" t="n"/>
      <c r="EU24" s="0" t="n"/>
      <c r="EV24" s="0" t="n"/>
      <c r="EW24" s="0" t="n"/>
      <c r="EX24" s="0" t="n"/>
      <c r="EY24" s="0" t="n"/>
      <c r="EZ24" s="0" t="n"/>
      <c r="FA24" s="0" t="n"/>
      <c r="FB24" s="0" t="n"/>
      <c r="FC24" s="0" t="n"/>
      <c r="FD24" s="0" t="n"/>
      <c r="FE24" s="0" t="n"/>
      <c r="FF24" s="0" t="n"/>
      <c r="FG24" s="0" t="n"/>
      <c r="FH24" s="0" t="n"/>
      <c r="FI24" s="0" t="n"/>
      <c r="FJ24" s="0" t="n"/>
      <c r="FK24" s="0" t="n"/>
      <c r="FL24" s="0" t="n"/>
      <c r="FM24" s="0" t="n"/>
      <c r="FN24" s="0" t="n"/>
      <c r="FO24" s="0" t="n"/>
      <c r="FP24" s="0" t="n"/>
      <c r="FQ24" s="0" t="n"/>
      <c r="FR24" s="0" t="n"/>
      <c r="FS24" s="0" t="n"/>
      <c r="FT24" s="0" t="n"/>
      <c r="FU24" s="0" t="n"/>
      <c r="FV24" s="0" t="n"/>
      <c r="FW24" s="0" t="n"/>
      <c r="FX24" s="0" t="n"/>
      <c r="FY24" s="0" t="n"/>
      <c r="FZ24" s="0" t="n"/>
      <c r="GA24" s="0" t="n"/>
      <c r="GB24" s="0" t="n"/>
      <c r="GC24" s="0" t="n"/>
      <c r="GD24" s="0" t="n"/>
      <c r="GE24" s="0" t="n"/>
      <c r="GF24" s="0" t="n"/>
      <c r="GG24" s="0" t="n"/>
      <c r="GH24" s="0" t="n"/>
      <c r="GI24" s="0" t="n"/>
      <c r="GJ24" s="0" t="n"/>
      <c r="GK24" s="0" t="n"/>
      <c r="GL24" s="0" t="n"/>
      <c r="GM24" s="0" t="n"/>
      <c r="GN24" s="0" t="n"/>
      <c r="GO24" s="0" t="n"/>
      <c r="GP24" s="0" t="n"/>
      <c r="GQ24" s="0" t="n"/>
      <c r="GR24" s="0" t="n"/>
      <c r="GS24" s="0" t="n"/>
      <c r="GT24" s="0" t="n"/>
      <c r="GU24" s="0" t="n"/>
      <c r="GV24" s="0" t="n"/>
      <c r="GW24" s="0" t="n"/>
      <c r="GX24" s="0" t="n"/>
      <c r="GY24" s="0" t="n"/>
      <c r="GZ24" s="0" t="n"/>
      <c r="HA24" s="0" t="n"/>
      <c r="HB24" s="0" t="n"/>
      <c r="HC24" s="0" t="n"/>
      <c r="HD24" s="0" t="n"/>
      <c r="HE24" s="0" t="n"/>
      <c r="HF24" s="0" t="n"/>
      <c r="HG24" s="0" t="n"/>
      <c r="HH24" s="0" t="n"/>
      <c r="HI24" s="0" t="n"/>
      <c r="HJ24" s="0" t="n"/>
      <c r="HK24" s="0" t="n"/>
      <c r="HL24" s="0" t="n"/>
      <c r="HM24" s="0" t="n"/>
      <c r="HN24" s="0" t="n"/>
      <c r="HO24" s="0" t="n"/>
      <c r="HP24" s="0" t="n"/>
      <c r="HQ24" s="0" t="n"/>
      <c r="HR24" s="0" t="n"/>
      <c r="HS24" s="0" t="n"/>
      <c r="HT24" s="0" t="n"/>
      <c r="HU24" s="0" t="n"/>
      <c r="HV24" s="0" t="n"/>
      <c r="HW24" s="0" t="n"/>
      <c r="HX24" s="0" t="n"/>
      <c r="HY24" s="0" t="n"/>
      <c r="HZ24" s="0" t="n"/>
      <c r="IA24" s="0" t="n"/>
      <c r="IB24" s="0" t="n"/>
      <c r="IC24" s="0" t="n"/>
      <c r="ID24" s="0" t="n"/>
      <c r="IE24" s="0" t="n"/>
      <c r="IF24" s="0" t="n"/>
      <c r="IG24" s="0" t="n"/>
      <c r="IH24" s="0" t="n"/>
      <c r="II24" s="0" t="n"/>
      <c r="IJ24" s="0" t="n"/>
      <c r="IK24" s="0" t="n"/>
      <c r="IL24" s="0" t="n"/>
      <c r="IM24" s="0" t="n"/>
      <c r="IN24" s="0" t="n"/>
      <c r="IO24" s="0" t="n"/>
      <c r="IP24" s="0" t="n"/>
      <c r="IQ24" s="0" t="n"/>
      <c r="IR24" s="0" t="n"/>
      <c r="IS24" s="0" t="n"/>
      <c r="IT24" s="0" t="n"/>
      <c r="IU24" s="0" t="n"/>
      <c r="IV24" s="0" t="n"/>
      <c r="IW24" s="0" t="n"/>
      <c r="IX24" s="0" t="n"/>
      <c r="IY24" s="0" t="n"/>
      <c r="IZ24" s="0" t="n"/>
      <c r="JA24" s="0" t="n"/>
      <c r="JB24" s="0" t="n"/>
      <c r="JC24" s="0" t="n"/>
      <c r="JD24" s="0" t="n"/>
      <c r="JE24" s="0" t="n"/>
      <c r="JF24" s="0" t="n"/>
      <c r="JG24" s="0" t="n"/>
      <c r="JH24" s="0" t="n"/>
      <c r="JI24" s="0" t="n"/>
      <c r="JJ24" s="0" t="n"/>
      <c r="JK24" s="0" t="n"/>
      <c r="JL24" s="0" t="n"/>
      <c r="JM24" s="0" t="n"/>
      <c r="JN24" s="0" t="n"/>
      <c r="JO24" s="0" t="n"/>
      <c r="JP24" s="0" t="n"/>
      <c r="JQ24" s="0" t="n"/>
      <c r="JR24" s="0" t="n"/>
      <c r="JS24" s="0" t="n"/>
      <c r="JT24" s="0" t="n"/>
      <c r="JU24" s="0" t="n"/>
      <c r="JV24" s="0" t="n"/>
      <c r="JW24" s="0" t="n"/>
      <c r="JX24" s="0" t="n"/>
      <c r="JY24" s="0" t="n"/>
      <c r="JZ24" s="0" t="n"/>
      <c r="KA24" s="0" t="n"/>
      <c r="KB24" s="0" t="n"/>
      <c r="KC24" s="0" t="n"/>
      <c r="KD24" s="0" t="n"/>
      <c r="KE24" s="0" t="n"/>
      <c r="KF24" s="0" t="n"/>
      <c r="KG24" s="0" t="n"/>
      <c r="KH24" s="0" t="n"/>
      <c r="KI24" s="0" t="n"/>
      <c r="KJ24" s="0" t="n"/>
      <c r="KK24" s="0" t="n"/>
      <c r="KL24" s="0" t="n"/>
      <c r="KM24" s="0" t="n"/>
      <c r="KN24" s="0" t="n"/>
      <c r="KO24" s="0" t="n"/>
      <c r="KP24" s="0" t="n"/>
      <c r="KQ24" s="0" t="n"/>
      <c r="KR24" s="0" t="n"/>
      <c r="KS24" s="0" t="n"/>
      <c r="KT24" s="0" t="n"/>
      <c r="KU24" s="0" t="n"/>
      <c r="KV24" s="0" t="n"/>
      <c r="KW24" s="0" t="n"/>
      <c r="KX24" s="0" t="n"/>
      <c r="KY24" s="0" t="n"/>
      <c r="KZ24" s="0" t="n"/>
      <c r="LA24" s="0" t="n"/>
      <c r="LB24" s="0" t="n"/>
      <c r="LC24" s="0" t="n"/>
      <c r="LD24" s="0" t="n"/>
      <c r="LE24" s="0" t="n"/>
      <c r="LF24" s="0" t="n"/>
      <c r="LG24" s="0" t="n"/>
      <c r="LH24" s="0" t="n"/>
      <c r="LI24" s="0" t="n"/>
      <c r="LJ24" s="0" t="n"/>
      <c r="LK24" s="0" t="n"/>
      <c r="LL24" s="0" t="n"/>
      <c r="LM24" s="0" t="n"/>
      <c r="LN24" s="0" t="n"/>
      <c r="LO24" s="0" t="n"/>
      <c r="LP24" s="0" t="n"/>
      <c r="LQ24" s="0" t="n"/>
      <c r="LR24" s="0" t="n"/>
      <c r="LS24" s="0" t="n"/>
      <c r="LT24" s="0" t="n"/>
      <c r="LU24" s="0" t="n"/>
      <c r="LV24" s="0" t="n"/>
      <c r="LW24" s="0" t="n"/>
      <c r="LX24" s="0" t="n"/>
      <c r="LY24" s="0" t="n"/>
      <c r="LZ24" s="0" t="n"/>
      <c r="MA24" s="0" t="n"/>
      <c r="MB24" s="0" t="n"/>
      <c r="MC24" s="0" t="n"/>
      <c r="MD24" s="0" t="n"/>
      <c r="ME24" s="0" t="n"/>
      <c r="MF24" s="0" t="n"/>
      <c r="MG24" s="0" t="n"/>
      <c r="MH24" s="0" t="n"/>
      <c r="MI24" s="0" t="n"/>
      <c r="MJ24" s="0" t="n"/>
      <c r="MK24" s="0" t="n"/>
      <c r="ML24" s="0" t="n"/>
      <c r="MM24" s="0" t="n"/>
      <c r="MN24" s="0" t="n"/>
      <c r="MO24" s="0" t="n"/>
      <c r="MP24" s="0" t="n"/>
      <c r="MQ24" s="0" t="n"/>
      <c r="MR24" s="0" t="n"/>
      <c r="MS24" s="0" t="n"/>
      <c r="MT24" s="0" t="n"/>
      <c r="MU24" s="0" t="n"/>
      <c r="MV24" s="0" t="n"/>
      <c r="MW24" s="0" t="n"/>
      <c r="MX24" s="0" t="n"/>
      <c r="MY24" s="0" t="n"/>
      <c r="MZ24" s="0" t="n"/>
      <c r="NA24" s="0" t="n"/>
      <c r="NB24" s="0" t="n"/>
      <c r="NC24" s="0" t="n"/>
      <c r="ND24" s="0" t="n"/>
      <c r="NE24" s="0" t="n"/>
      <c r="NF24" s="0" t="n"/>
      <c r="NG24" s="0" t="n"/>
      <c r="NH24" s="0" t="n"/>
      <c r="NI24" s="0" t="n"/>
      <c r="NJ24" s="0" t="n"/>
      <c r="NK24" s="0" t="n"/>
      <c r="NL24" s="0" t="n"/>
      <c r="NM24" s="0" t="n"/>
      <c r="NN24" s="0" t="n"/>
      <c r="NO24" s="0" t="n"/>
      <c r="NP24" s="0" t="n"/>
      <c r="NQ24" s="0" t="n"/>
      <c r="NR24" s="0" t="n"/>
      <c r="NS24" s="0" t="n"/>
      <c r="NT24" s="0" t="n"/>
      <c r="NU24" s="0" t="n"/>
      <c r="NV24" s="0" t="n"/>
      <c r="NW24" s="0" t="n"/>
      <c r="NX24" s="0" t="n"/>
      <c r="NY24" s="0" t="n"/>
      <c r="NZ24" s="0" t="n"/>
      <c r="OA24" s="0" t="n"/>
      <c r="OB24" s="0" t="n"/>
      <c r="OC24" s="0" t="n"/>
      <c r="OD24" s="0" t="n"/>
      <c r="OE24" s="0" t="n"/>
      <c r="OF24" s="0" t="n"/>
      <c r="OG24" s="0" t="n"/>
      <c r="OH24" s="0" t="n"/>
      <c r="OI24" s="0" t="n"/>
      <c r="OJ24" s="0" t="n"/>
      <c r="OK24" s="0" t="n"/>
      <c r="OL24" s="0" t="n"/>
      <c r="OM24" s="0" t="n"/>
      <c r="ON24" s="0" t="n"/>
      <c r="OO24" s="0" t="n"/>
      <c r="OP24" s="0" t="n"/>
      <c r="OQ24" s="0" t="n"/>
      <c r="OR24" s="0" t="n"/>
      <c r="OS24" s="0" t="n"/>
      <c r="OT24" s="0" t="n"/>
      <c r="OU24" s="0" t="n"/>
      <c r="OV24" s="0" t="n"/>
      <c r="OW24" s="0" t="n"/>
      <c r="OX24" s="0" t="n"/>
      <c r="OY24" s="0" t="n"/>
      <c r="OZ24" s="0" t="n"/>
      <c r="PA24" s="0" t="n"/>
      <c r="PB24" s="0" t="n"/>
      <c r="PC24" s="0" t="n"/>
      <c r="PD24" s="0" t="n"/>
      <c r="PE24" s="0" t="n"/>
      <c r="PF24" s="0" t="n"/>
      <c r="PG24" s="0" t="n"/>
      <c r="PH24" s="0" t="n"/>
      <c r="PI24" s="0" t="n"/>
      <c r="PJ24" s="0" t="n"/>
      <c r="PK24" s="0" t="n"/>
      <c r="PL24" s="0" t="n"/>
      <c r="PM24" s="0" t="n"/>
      <c r="PN24" s="0" t="n"/>
      <c r="PO24" s="0" t="n"/>
      <c r="PP24" s="0" t="n"/>
      <c r="PQ24" s="0" t="n"/>
      <c r="PR24" s="0" t="n"/>
      <c r="PS24" s="0" t="n"/>
      <c r="PT24" s="0" t="n"/>
      <c r="PU24" s="0" t="n"/>
      <c r="PV24" s="0" t="n"/>
      <c r="PW24" s="0" t="n"/>
      <c r="PX24" s="0" t="n"/>
      <c r="PY24" s="0" t="n"/>
      <c r="PZ24" s="0" t="n"/>
      <c r="QA24" s="0" t="n"/>
      <c r="QB24" s="0" t="n"/>
      <c r="QC24" s="0" t="n"/>
      <c r="QD24" s="0" t="n"/>
      <c r="QE24" s="0" t="n"/>
      <c r="QF24" s="0" t="n"/>
      <c r="QG24" s="0" t="n"/>
      <c r="QH24" s="0" t="n"/>
      <c r="QI24" s="0" t="n"/>
      <c r="QJ24" s="0" t="n"/>
      <c r="QK24" s="0" t="n"/>
      <c r="QL24" s="0" t="n"/>
      <c r="QM24" s="0" t="n"/>
      <c r="QN24" s="0" t="n"/>
      <c r="QO24" s="0" t="n"/>
      <c r="QP24" s="0" t="n"/>
      <c r="QQ24" s="0" t="n"/>
      <c r="QR24" s="0" t="n"/>
      <c r="QS24" s="0" t="n"/>
      <c r="QT24" s="0" t="n"/>
      <c r="QU24" s="0" t="n"/>
      <c r="QV24" s="0" t="n"/>
      <c r="QW24" s="0" t="n"/>
      <c r="QX24" s="0" t="n"/>
      <c r="QY24" s="0" t="n"/>
      <c r="QZ24" s="0" t="n"/>
      <c r="RA24" s="0" t="n"/>
      <c r="RB24" s="0" t="n"/>
      <c r="RC24" s="0" t="n"/>
      <c r="RD24" s="0" t="n"/>
      <c r="RE24" s="0" t="n"/>
      <c r="RF24" s="0" t="n"/>
      <c r="RG24" s="0" t="n"/>
      <c r="RH24" s="0" t="n"/>
      <c r="RI24" s="0" t="n"/>
      <c r="RJ24" s="0" t="n"/>
      <c r="RK24" s="0" t="n"/>
      <c r="RL24" s="0" t="n"/>
      <c r="RM24" s="0" t="n"/>
      <c r="RN24" s="0" t="n"/>
      <c r="RO24" s="0" t="n"/>
      <c r="RP24" s="0" t="n"/>
      <c r="RQ24" s="0" t="n"/>
      <c r="RR24" s="0" t="n"/>
      <c r="RS24" s="0" t="n"/>
      <c r="RT24" s="0" t="n"/>
      <c r="RU24" s="0" t="n"/>
      <c r="RV24" s="0" t="n"/>
      <c r="RW24" s="0" t="n"/>
      <c r="RX24" s="0" t="n"/>
      <c r="RY24" s="0" t="n"/>
      <c r="RZ24" s="0" t="n"/>
      <c r="SA24" s="0" t="n"/>
      <c r="SB24" s="0" t="n"/>
      <c r="SC24" s="0" t="n"/>
      <c r="SD24" s="0" t="n"/>
      <c r="SE24" s="0" t="n"/>
      <c r="SF24" s="0" t="n"/>
      <c r="SG24" s="0" t="n"/>
      <c r="SH24" s="0" t="n"/>
      <c r="SI24" s="0" t="n"/>
      <c r="SJ24" s="0" t="n"/>
      <c r="SK24" s="0" t="n"/>
      <c r="SL24" s="0" t="n"/>
      <c r="SM24" s="0" t="n"/>
      <c r="SN24" s="0" t="n"/>
      <c r="SO24" s="0" t="n"/>
      <c r="SP24" s="0" t="n"/>
      <c r="SQ24" s="0" t="n"/>
      <c r="SR24" s="0" t="n"/>
      <c r="SS24" s="0" t="n"/>
      <c r="ST24" s="0" t="n"/>
      <c r="SU24" s="0" t="n"/>
      <c r="SV24" s="0" t="n"/>
      <c r="SW24" s="0" t="n"/>
      <c r="SX24" s="0" t="n"/>
      <c r="SY24" s="0" t="n"/>
      <c r="SZ24" s="0" t="n"/>
      <c r="TA24" s="0" t="n"/>
      <c r="TB24" s="0" t="n"/>
      <c r="TC24" s="0" t="n"/>
      <c r="TD24" s="0" t="n"/>
      <c r="TE24" s="0" t="n"/>
      <c r="TF24" s="0" t="n"/>
      <c r="TG24" s="0" t="n"/>
      <c r="TH24" s="0" t="n"/>
      <c r="TI24" s="0" t="n"/>
      <c r="TJ24" s="0" t="n"/>
      <c r="TK24" s="0" t="n"/>
      <c r="TL24" s="0" t="n"/>
      <c r="TM24" s="0" t="n"/>
      <c r="TN24" s="0" t="n"/>
      <c r="TO24" s="0" t="n"/>
      <c r="TP24" s="0" t="n"/>
      <c r="TQ24" s="0" t="n"/>
      <c r="TR24" s="0" t="n"/>
      <c r="TS24" s="0" t="n"/>
      <c r="TT24" s="0" t="n"/>
      <c r="TU24" s="0" t="n"/>
      <c r="TV24" s="0" t="n"/>
      <c r="TW24" s="0" t="n"/>
      <c r="TX24" s="0" t="n"/>
      <c r="TY24" s="0" t="n"/>
      <c r="TZ24" s="0" t="n"/>
      <c r="UA24" s="0" t="n"/>
      <c r="UB24" s="0" t="n"/>
      <c r="UC24" s="0" t="n"/>
      <c r="UD24" s="0" t="n"/>
      <c r="UE24" s="0" t="n"/>
      <c r="UF24" s="0" t="n"/>
      <c r="UG24" s="0" t="n"/>
      <c r="UH24" s="0" t="n"/>
      <c r="UI24" s="0" t="n"/>
      <c r="UJ24" s="0" t="n"/>
      <c r="UK24" s="0" t="n"/>
      <c r="UL24" s="0" t="n"/>
      <c r="UM24" s="0" t="n"/>
      <c r="UN24" s="0" t="n"/>
      <c r="UO24" s="0" t="n"/>
      <c r="UP24" s="0" t="n"/>
      <c r="UQ24" s="0" t="n"/>
      <c r="UR24" s="0" t="n"/>
      <c r="US24" s="0" t="n"/>
      <c r="UT24" s="0" t="n"/>
      <c r="UU24" s="0" t="n"/>
      <c r="UV24" s="0" t="n"/>
      <c r="UW24" s="0" t="n"/>
      <c r="UX24" s="0" t="n"/>
      <c r="UY24" s="0" t="n"/>
      <c r="UZ24" s="0" t="n"/>
      <c r="VA24" s="0" t="n"/>
      <c r="VB24" s="0" t="n"/>
      <c r="VC24" s="0" t="n"/>
      <c r="VD24" s="0" t="n"/>
      <c r="VE24" s="0" t="n"/>
      <c r="VF24" s="0" t="n"/>
      <c r="VG24" s="0" t="n"/>
      <c r="VH24" s="0" t="n"/>
      <c r="VI24" s="0" t="n"/>
      <c r="VJ24" s="0" t="n"/>
      <c r="VK24" s="0" t="n"/>
      <c r="VL24" s="0" t="n"/>
      <c r="VM24" s="0" t="n"/>
      <c r="VN24" s="0" t="n"/>
      <c r="VO24" s="0" t="n"/>
      <c r="VP24" s="0" t="n"/>
      <c r="VQ24" s="0" t="n"/>
      <c r="VR24" s="0" t="n"/>
      <c r="VS24" s="0" t="n"/>
      <c r="VT24" s="0" t="n"/>
      <c r="VU24" s="0" t="n"/>
      <c r="VV24" s="0" t="n"/>
      <c r="VW24" s="0" t="n"/>
      <c r="VX24" s="0" t="n"/>
      <c r="VY24" s="0" t="n"/>
      <c r="VZ24" s="0" t="n"/>
      <c r="WA24" s="0" t="n"/>
      <c r="WB24" s="0" t="n"/>
      <c r="WC24" s="0" t="n"/>
      <c r="WD24" s="0" t="n"/>
      <c r="WE24" s="0" t="n"/>
      <c r="WF24" s="0" t="n"/>
      <c r="WG24" s="0" t="n"/>
      <c r="WH24" s="0" t="n"/>
      <c r="WI24" s="0" t="n"/>
      <c r="WJ24" s="0" t="n"/>
      <c r="WK24" s="0" t="n"/>
      <c r="WL24" s="0" t="n"/>
      <c r="WM24" s="0" t="n"/>
      <c r="WN24" s="0" t="n"/>
      <c r="WO24" s="0" t="n"/>
      <c r="WP24" s="0" t="n"/>
      <c r="WQ24" s="0" t="n"/>
      <c r="WR24" s="0" t="n"/>
      <c r="WS24" s="0" t="n"/>
      <c r="WT24" s="0" t="n"/>
      <c r="WU24" s="0" t="n"/>
      <c r="WV24" s="0" t="n"/>
      <c r="WW24" s="0" t="n"/>
      <c r="WX24" s="0" t="n"/>
      <c r="WY24" s="0" t="n"/>
      <c r="WZ24" s="0" t="n"/>
      <c r="XA24" s="0" t="n"/>
      <c r="XB24" s="0" t="n"/>
      <c r="XC24" s="0" t="n"/>
      <c r="XD24" s="0" t="n"/>
      <c r="XE24" s="0" t="n"/>
      <c r="XF24" s="0" t="n"/>
      <c r="XG24" s="0" t="n"/>
      <c r="XH24" s="0" t="n"/>
      <c r="XI24" s="0" t="n"/>
      <c r="XJ24" s="0" t="n"/>
      <c r="XK24" s="0" t="n"/>
      <c r="XL24" s="0" t="n"/>
      <c r="XM24" s="0" t="n"/>
      <c r="XN24" s="0" t="n"/>
      <c r="XO24" s="0" t="n"/>
      <c r="XP24" s="0" t="n"/>
      <c r="XQ24" s="0" t="n"/>
      <c r="XR24" s="0" t="n"/>
      <c r="XS24" s="0" t="n"/>
      <c r="XT24" s="0" t="n"/>
      <c r="XU24" s="0" t="n"/>
      <c r="XV24" s="0" t="n"/>
      <c r="XW24" s="0" t="n"/>
      <c r="XX24" s="0" t="n"/>
      <c r="XY24" s="0" t="n"/>
      <c r="XZ24" s="0" t="n"/>
      <c r="YA24" s="0" t="n"/>
      <c r="YB24" s="0" t="n"/>
      <c r="YC24" s="0" t="n"/>
      <c r="YD24" s="0" t="n"/>
      <c r="YE24" s="0" t="n"/>
      <c r="YF24" s="0" t="n"/>
      <c r="YG24" s="0" t="n"/>
      <c r="YH24" s="0" t="n"/>
      <c r="YI24" s="0" t="n"/>
      <c r="YJ24" s="0" t="n"/>
      <c r="YK24" s="0" t="n"/>
      <c r="YL24" s="0" t="n"/>
      <c r="YM24" s="0" t="n"/>
      <c r="YN24" s="0" t="n"/>
      <c r="YO24" s="0" t="n"/>
      <c r="YP24" s="0" t="n"/>
      <c r="YQ24" s="0" t="n"/>
      <c r="YR24" s="0" t="n"/>
      <c r="YS24" s="0" t="n"/>
      <c r="YT24" s="0" t="n"/>
      <c r="YU24" s="0" t="n"/>
      <c r="YV24" s="0" t="n"/>
      <c r="YW24" s="0" t="n"/>
      <c r="YX24" s="0" t="n"/>
      <c r="YY24" s="0" t="n"/>
      <c r="YZ24" s="0" t="n"/>
      <c r="ZA24" s="0" t="n"/>
      <c r="ZB24" s="0" t="n"/>
      <c r="ZC24" s="0" t="n"/>
      <c r="ZD24" s="0" t="n"/>
      <c r="ZE24" s="0" t="n"/>
      <c r="ZF24" s="0" t="n"/>
      <c r="ZG24" s="0" t="n"/>
      <c r="ZH24" s="0" t="n"/>
      <c r="ZI24" s="0" t="n"/>
      <c r="ZJ24" s="0" t="n"/>
      <c r="ZK24" s="0" t="n"/>
      <c r="ZL24" s="0" t="n"/>
      <c r="ZM24" s="0" t="n"/>
      <c r="ZN24" s="0" t="n"/>
      <c r="ZO24" s="0" t="n"/>
      <c r="ZP24" s="0" t="n"/>
      <c r="ZQ24" s="0" t="n"/>
      <c r="ZR24" s="0" t="n"/>
      <c r="ZS24" s="0" t="n"/>
      <c r="ZT24" s="0" t="n"/>
      <c r="ZU24" s="0" t="n"/>
      <c r="ZV24" s="0" t="n"/>
      <c r="ZW24" s="0" t="n"/>
      <c r="ZX24" s="0" t="n"/>
      <c r="ZY24" s="0" t="n"/>
      <c r="ZZ24" s="0" t="n"/>
      <c r="AAA24" s="0" t="n"/>
      <c r="AAB24" s="0" t="n"/>
      <c r="AAC24" s="0" t="n"/>
      <c r="AAD24" s="0" t="n"/>
      <c r="AAE24" s="0" t="n"/>
      <c r="AAF24" s="0" t="n"/>
      <c r="AAG24" s="0" t="n"/>
      <c r="AAH24" s="0" t="n"/>
      <c r="AAI24" s="0" t="n"/>
      <c r="AAJ24" s="0" t="n"/>
      <c r="AAK24" s="0" t="n"/>
      <c r="AAL24" s="0" t="n"/>
      <c r="AAM24" s="0" t="n"/>
      <c r="AAN24" s="0" t="n"/>
      <c r="AAO24" s="0" t="n"/>
      <c r="AAP24" s="0" t="n"/>
      <c r="AAQ24" s="0" t="n"/>
      <c r="AAR24" s="0" t="n"/>
      <c r="AAS24" s="0" t="n"/>
      <c r="AAT24" s="0" t="n"/>
      <c r="AAU24" s="0" t="n"/>
      <c r="AAV24" s="0" t="n"/>
      <c r="AAW24" s="0" t="n"/>
      <c r="AAX24" s="0" t="n"/>
      <c r="AAY24" s="0" t="n"/>
      <c r="AAZ24" s="0" t="n"/>
      <c r="ABA24" s="0" t="n"/>
      <c r="ABB24" s="0" t="n"/>
      <c r="ABC24" s="0" t="n"/>
      <c r="ABD24" s="0" t="n"/>
      <c r="ABE24" s="0" t="n"/>
      <c r="ABF24" s="0" t="n"/>
      <c r="ABG24" s="0" t="n"/>
      <c r="ABH24" s="0" t="n"/>
      <c r="ABI24" s="0" t="n"/>
      <c r="ABJ24" s="0" t="n"/>
      <c r="ABK24" s="0" t="n"/>
      <c r="ABL24" s="0" t="n"/>
      <c r="ABM24" s="0" t="n"/>
      <c r="ABN24" s="0" t="n"/>
      <c r="ABO24" s="0" t="n"/>
      <c r="ABP24" s="0" t="n"/>
      <c r="ABQ24" s="0" t="n"/>
      <c r="ABR24" s="0" t="n"/>
      <c r="ABS24" s="0" t="n"/>
      <c r="ABT24" s="0" t="n"/>
      <c r="ABU24" s="0" t="n"/>
      <c r="ABV24" s="0" t="n"/>
      <c r="ABW24" s="0" t="n"/>
      <c r="ABX24" s="0" t="n"/>
      <c r="ABY24" s="0" t="n"/>
      <c r="ABZ24" s="0" t="n"/>
      <c r="ACA24" s="0" t="n"/>
      <c r="ACB24" s="0" t="n"/>
      <c r="ACC24" s="0" t="n"/>
      <c r="ACD24" s="0" t="n"/>
      <c r="ACE24" s="0" t="n"/>
      <c r="ACF24" s="0" t="n"/>
      <c r="ACG24" s="0" t="n"/>
      <c r="ACH24" s="0" t="n"/>
      <c r="ACI24" s="0" t="n"/>
      <c r="ACJ24" s="0" t="n"/>
      <c r="ACK24" s="0" t="n"/>
      <c r="ACL24" s="0" t="n"/>
      <c r="ACM24" s="0" t="n"/>
      <c r="ACN24" s="0" t="n"/>
      <c r="ACO24" s="0" t="n"/>
      <c r="ACP24" s="0" t="n"/>
      <c r="ACQ24" s="0" t="n"/>
      <c r="ACR24" s="0" t="n"/>
      <c r="ACS24" s="0" t="n"/>
      <c r="ACT24" s="0" t="n"/>
      <c r="ACU24" s="0" t="n"/>
      <c r="ACV24" s="0" t="n"/>
      <c r="ACW24" s="0" t="n"/>
      <c r="ACX24" s="0" t="n"/>
      <c r="ACY24" s="0" t="n"/>
      <c r="ACZ24" s="0" t="n"/>
      <c r="ADA24" s="0" t="n"/>
      <c r="ADB24" s="0" t="n"/>
      <c r="ADC24" s="0" t="n"/>
      <c r="ADD24" s="0" t="n"/>
      <c r="ADE24" s="0" t="n"/>
      <c r="ADF24" s="0" t="n"/>
      <c r="ADG24" s="0" t="n"/>
      <c r="ADH24" s="0" t="n"/>
      <c r="ADI24" s="0" t="n"/>
      <c r="ADJ24" s="0" t="n"/>
      <c r="ADK24" s="0" t="n"/>
      <c r="ADL24" s="0" t="n"/>
      <c r="ADM24" s="0" t="n"/>
      <c r="ADN24" s="0" t="n"/>
      <c r="ADO24" s="0" t="n"/>
      <c r="ADP24" s="0" t="n"/>
      <c r="ADQ24" s="0" t="n"/>
      <c r="ADR24" s="0" t="n"/>
      <c r="ADS24" s="0" t="n"/>
      <c r="ADT24" s="0" t="n"/>
      <c r="ADU24" s="0" t="n"/>
      <c r="ADV24" s="0" t="n"/>
      <c r="ADW24" s="0" t="n"/>
      <c r="ADX24" s="0" t="n"/>
      <c r="ADY24" s="0" t="n"/>
      <c r="ADZ24" s="0" t="n"/>
      <c r="AEA24" s="0" t="n"/>
      <c r="AEB24" s="0" t="n"/>
      <c r="AEC24" s="0" t="n"/>
      <c r="AED24" s="0" t="n"/>
      <c r="AEE24" s="0" t="n"/>
      <c r="AEF24" s="0" t="n"/>
      <c r="AEG24" s="0" t="n"/>
      <c r="AEH24" s="0" t="n"/>
      <c r="AEI24" s="0" t="n"/>
      <c r="AEJ24" s="0" t="n"/>
      <c r="AEK24" s="0" t="n"/>
      <c r="AEL24" s="0" t="n"/>
      <c r="AEM24" s="0" t="n"/>
      <c r="AEN24" s="0" t="n"/>
      <c r="AEO24" s="0" t="n"/>
      <c r="AEP24" s="0" t="n"/>
      <c r="AEQ24" s="0" t="n"/>
      <c r="AER24" s="0" t="n"/>
      <c r="AES24" s="0" t="n"/>
      <c r="AET24" s="0" t="n"/>
      <c r="AEU24" s="0" t="n"/>
      <c r="AEV24" s="0" t="n"/>
      <c r="AEW24" s="0" t="n"/>
      <c r="AEX24" s="0" t="n"/>
      <c r="AEY24" s="0" t="n"/>
      <c r="AEZ24" s="0" t="n"/>
      <c r="AFA24" s="0" t="n"/>
      <c r="AFB24" s="0" t="n"/>
      <c r="AFC24" s="0" t="n"/>
      <c r="AFD24" s="0" t="n"/>
      <c r="AFE24" s="0" t="n"/>
      <c r="AFF24" s="0" t="n"/>
      <c r="AFG24" s="0" t="n"/>
      <c r="AFH24" s="0" t="n"/>
      <c r="AFI24" s="0" t="n"/>
      <c r="AFJ24" s="0" t="n"/>
      <c r="AFK24" s="0" t="n"/>
      <c r="AFL24" s="0" t="n"/>
      <c r="AFM24" s="0" t="n"/>
      <c r="AFN24" s="0" t="n"/>
      <c r="AFO24" s="0" t="n"/>
      <c r="AFP24" s="0" t="n"/>
      <c r="AFQ24" s="0" t="n"/>
      <c r="AFR24" s="0" t="n"/>
      <c r="AFS24" s="0" t="n"/>
      <c r="AFT24" s="0" t="n"/>
      <c r="AFU24" s="0" t="n"/>
      <c r="AFV24" s="0" t="n"/>
      <c r="AFW24" s="0" t="n"/>
      <c r="AFX24" s="0" t="n"/>
      <c r="AFY24" s="0" t="n"/>
      <c r="AFZ24" s="0" t="n"/>
      <c r="AGA24" s="0" t="n"/>
      <c r="AGB24" s="0" t="n"/>
      <c r="AGC24" s="0" t="n"/>
      <c r="AGD24" s="0" t="n"/>
      <c r="AGE24" s="0" t="n"/>
      <c r="AGF24" s="0" t="n"/>
      <c r="AGG24" s="0" t="n"/>
      <c r="AGH24" s="0" t="n"/>
      <c r="AGI24" s="0" t="n"/>
      <c r="AGJ24" s="0" t="n"/>
      <c r="AGK24" s="0" t="n"/>
      <c r="AGL24" s="0" t="n"/>
      <c r="AGM24" s="0" t="n"/>
      <c r="AGN24" s="0" t="n"/>
      <c r="AGO24" s="0" t="n"/>
      <c r="AGP24" s="0" t="n"/>
      <c r="AGQ24" s="0" t="n"/>
      <c r="AGR24" s="0" t="n"/>
      <c r="AGS24" s="0" t="n"/>
      <c r="AGT24" s="0" t="n"/>
      <c r="AGU24" s="0" t="n"/>
      <c r="AGV24" s="0" t="n"/>
      <c r="AGW24" s="0" t="n"/>
      <c r="AGX24" s="0" t="n"/>
      <c r="AGY24" s="0" t="n"/>
      <c r="AGZ24" s="0" t="n"/>
      <c r="AHA24" s="0" t="n"/>
      <c r="AHB24" s="0" t="n"/>
      <c r="AHC24" s="0" t="n"/>
      <c r="AHD24" s="0" t="n"/>
      <c r="AHE24" s="0" t="n"/>
      <c r="AHF24" s="0" t="n"/>
      <c r="AHG24" s="0" t="n"/>
      <c r="AHH24" s="0" t="n"/>
      <c r="AHI24" s="0" t="n"/>
      <c r="AHJ24" s="0" t="n"/>
      <c r="AHK24" s="0" t="n"/>
      <c r="AHL24" s="0" t="n"/>
      <c r="AHM24" s="0" t="n"/>
      <c r="AHN24" s="0" t="n"/>
      <c r="AHO24" s="0" t="n"/>
      <c r="AHP24" s="0" t="n"/>
      <c r="AHQ24" s="0" t="n"/>
      <c r="AHR24" s="0" t="n"/>
      <c r="AHS24" s="0" t="n"/>
      <c r="AHT24" s="0" t="n"/>
      <c r="AHU24" s="0" t="n"/>
      <c r="AHV24" s="0" t="n"/>
      <c r="AHW24" s="0" t="n"/>
      <c r="AHX24" s="0" t="n"/>
      <c r="AHY24" s="0" t="n"/>
      <c r="AHZ24" s="0" t="n"/>
      <c r="AIA24" s="0" t="n"/>
      <c r="AIB24" s="0" t="n"/>
      <c r="AIC24" s="0" t="n"/>
      <c r="AID24" s="0" t="n"/>
      <c r="AIE24" s="0" t="n"/>
      <c r="AIF24" s="0" t="n"/>
      <c r="AIG24" s="0" t="n"/>
      <c r="AIH24" s="0" t="n"/>
      <c r="AII24" s="0" t="n"/>
      <c r="AIJ24" s="0" t="n"/>
      <c r="AIK24" s="0" t="n"/>
      <c r="AIL24" s="0" t="n"/>
      <c r="AIM24" s="0" t="n"/>
      <c r="AIN24" s="0" t="n"/>
      <c r="AIO24" s="0" t="n"/>
      <c r="AIP24" s="0" t="n"/>
      <c r="AIQ24" s="0" t="n"/>
      <c r="AIR24" s="0" t="n"/>
      <c r="AIS24" s="0" t="n"/>
      <c r="AIT24" s="0" t="n"/>
      <c r="AIU24" s="0" t="n"/>
      <c r="AIV24" s="0" t="n"/>
      <c r="AIW24" s="0" t="n"/>
      <c r="AIX24" s="0" t="n"/>
      <c r="AIY24" s="0" t="n"/>
      <c r="AIZ24" s="0" t="n"/>
      <c r="AJA24" s="0" t="n"/>
      <c r="AJB24" s="0" t="n"/>
      <c r="AJC24" s="0" t="n"/>
      <c r="AJD24" s="0" t="n"/>
      <c r="AJE24" s="0" t="n"/>
      <c r="AJF24" s="0" t="n"/>
      <c r="AJG24" s="0" t="n"/>
      <c r="AJH24" s="0" t="n"/>
      <c r="AJI24" s="0" t="n"/>
      <c r="AJJ24" s="0" t="n"/>
      <c r="AJK24" s="0" t="n"/>
      <c r="AJL24" s="0" t="n"/>
      <c r="AJM24" s="0" t="n"/>
      <c r="AJN24" s="0" t="n"/>
      <c r="AJO24" s="0" t="n"/>
      <c r="AJP24" s="0" t="n"/>
      <c r="AJQ24" s="0" t="n"/>
      <c r="AJR24" s="0" t="n"/>
      <c r="AJS24" s="0" t="n"/>
      <c r="AJT24" s="0" t="n"/>
      <c r="AJU24" s="0" t="n"/>
      <c r="AJV24" s="0" t="n"/>
      <c r="AJW24" s="0" t="n"/>
      <c r="AJX24" s="0" t="n"/>
      <c r="AJY24" s="0" t="n"/>
      <c r="AJZ24" s="0" t="n"/>
      <c r="AKA24" s="0" t="n"/>
      <c r="AKB24" s="0" t="n"/>
      <c r="AKC24" s="0" t="n"/>
      <c r="AKD24" s="0" t="n"/>
      <c r="AKE24" s="0" t="n"/>
      <c r="AKF24" s="0" t="n"/>
      <c r="AKG24" s="0" t="n"/>
      <c r="AKH24" s="0" t="n"/>
      <c r="AKI24" s="0" t="n"/>
      <c r="AKJ24" s="0" t="n"/>
      <c r="AKK24" s="0" t="n"/>
      <c r="AKL24" s="0" t="n"/>
      <c r="AKM24" s="0" t="n"/>
      <c r="AKN24" s="0" t="n"/>
      <c r="AKO24" s="0" t="n"/>
      <c r="AKP24" s="0" t="n"/>
      <c r="AKQ24" s="0" t="n"/>
      <c r="AKR24" s="0" t="n"/>
      <c r="AKS24" s="0" t="n"/>
      <c r="AKT24" s="0" t="n"/>
      <c r="AKU24" s="0" t="n"/>
      <c r="AKV24" s="0" t="n"/>
      <c r="AKW24" s="0" t="n"/>
      <c r="AKX24" s="0" t="n"/>
      <c r="AKY24" s="0" t="n"/>
      <c r="AKZ24" s="0" t="n"/>
      <c r="ALA24" s="0" t="n"/>
      <c r="ALB24" s="0" t="n"/>
      <c r="ALC24" s="0" t="n"/>
      <c r="ALD24" s="0" t="n"/>
      <c r="ALE24" s="0" t="n"/>
      <c r="ALF24" s="0" t="n"/>
      <c r="ALG24" s="0" t="n"/>
      <c r="ALH24" s="0" t="n"/>
      <c r="ALI24" s="0" t="n"/>
      <c r="ALJ24" s="0" t="n"/>
      <c r="ALK24" s="0" t="n"/>
      <c r="ALL24" s="0" t="n"/>
      <c r="ALM24" s="0" t="n"/>
      <c r="ALN24" s="0" t="n"/>
      <c r="ALO24" s="0" t="n"/>
      <c r="ALP24" s="0" t="n"/>
      <c r="ALQ24" s="0" t="n"/>
      <c r="ALR24" s="0" t="n"/>
      <c r="ALS24" s="0" t="n"/>
      <c r="ALT24" s="0" t="n"/>
      <c r="ALU24" s="0" t="n"/>
      <c r="ALV24" s="0" t="n"/>
      <c r="ALW24" s="0" t="n"/>
      <c r="ALX24" s="0" t="n"/>
      <c r="ALY24" s="0" t="n"/>
      <c r="ALZ24" s="0" t="n"/>
      <c r="AMA24" s="0" t="n"/>
      <c r="AMB24" s="0" t="n"/>
      <c r="AMC24" s="0" t="n"/>
      <c r="AMD24" s="0" t="n"/>
      <c r="AME24" s="0" t="n"/>
      <c r="AMF24" s="0" t="n"/>
      <c r="AMG24" s="0" t="n"/>
      <c r="AMH24" s="0" t="n"/>
      <c r="AMI24" s="0" t="n"/>
      <c r="AMJ24" s="0" t="n"/>
      <c r="AMK24" s="0" t="n"/>
    </row>
    <row outlineLevel="0" r="25">
      <c r="A25" s="81" t="s">
        <v>481</v>
      </c>
      <c r="B25" s="165" t="n">
        <v>80.72</v>
      </c>
      <c r="C25" s="165" t="n">
        <v>198.11</v>
      </c>
      <c r="D25" s="165" t="n">
        <v>123.27</v>
      </c>
      <c r="E25" s="165" t="n">
        <v>402.1</v>
      </c>
      <c r="K25" s="0" t="n"/>
      <c r="L25" s="0" t="n"/>
      <c r="M25" s="0" t="n"/>
      <c r="N25" s="0" t="n"/>
      <c r="O25" s="0" t="n"/>
      <c r="P25" s="0" t="n"/>
      <c r="Q25" s="0" t="n"/>
      <c r="R25" s="0" t="n"/>
      <c r="S25" s="0" t="n"/>
      <c r="T25" s="0" t="n"/>
      <c r="U25" s="0" t="n"/>
      <c r="V25" s="0" t="n"/>
      <c r="W25" s="0" t="n"/>
      <c r="X25" s="0" t="n"/>
      <c r="Y25" s="0" t="n"/>
      <c r="Z25" s="0" t="n"/>
      <c r="AA25" s="0" t="n"/>
      <c r="AB25" s="0" t="n"/>
      <c r="AC25" s="0" t="n"/>
      <c r="AD25" s="0" t="n"/>
      <c r="AE25" s="0" t="n"/>
      <c r="AF25" s="0" t="n"/>
      <c r="AG25" s="0" t="n"/>
      <c r="AH25" s="0" t="n"/>
      <c r="AI25" s="0" t="n"/>
      <c r="AJ25" s="0" t="n"/>
      <c r="AK25" s="0" t="n"/>
      <c r="AL25" s="0" t="n"/>
      <c r="AM25" s="0" t="n"/>
      <c r="AN25" s="0" t="n"/>
      <c r="AO25" s="0" t="n"/>
      <c r="AP25" s="0" t="n"/>
      <c r="AQ25" s="0" t="n"/>
      <c r="AR25" s="0" t="n"/>
      <c r="AS25" s="0" t="n"/>
      <c r="AT25" s="0" t="n"/>
      <c r="AU25" s="0" t="n"/>
      <c r="AV25" s="0" t="n"/>
      <c r="AW25" s="0" t="n"/>
      <c r="AX25" s="0" t="n"/>
      <c r="AY25" s="0" t="n"/>
      <c r="AZ25" s="0" t="n"/>
      <c r="BA25" s="0" t="n"/>
      <c r="BB25" s="0" t="n"/>
      <c r="BC25" s="0" t="n"/>
      <c r="BD25" s="0" t="n"/>
      <c r="BE25" s="0" t="n"/>
      <c r="BF25" s="0" t="n"/>
      <c r="BG25" s="0" t="n"/>
      <c r="BH25" s="0" t="n"/>
      <c r="BI25" s="0" t="n"/>
      <c r="BJ25" s="0" t="n"/>
      <c r="BK25" s="0" t="n"/>
      <c r="BL25" s="0" t="n"/>
      <c r="BM25" s="0" t="n"/>
      <c r="BN25" s="0" t="n"/>
      <c r="BO25" s="0" t="n"/>
      <c r="BP25" s="0" t="n"/>
      <c r="BQ25" s="0" t="n"/>
      <c r="BR25" s="0" t="n"/>
      <c r="BS25" s="0" t="n"/>
      <c r="BT25" s="0" t="n"/>
      <c r="BU25" s="0" t="n"/>
      <c r="BV25" s="0" t="n"/>
      <c r="BW25" s="0" t="n"/>
      <c r="BX25" s="0" t="n"/>
      <c r="BY25" s="0" t="n"/>
      <c r="BZ25" s="0" t="n"/>
      <c r="CA25" s="0" t="n"/>
      <c r="CB25" s="0" t="n"/>
      <c r="CC25" s="0" t="n"/>
      <c r="CD25" s="0" t="n"/>
      <c r="CE25" s="0" t="n"/>
      <c r="CF25" s="0" t="n"/>
      <c r="CG25" s="0" t="n"/>
      <c r="CH25" s="0" t="n"/>
      <c r="CI25" s="0" t="n"/>
      <c r="CJ25" s="0" t="n"/>
      <c r="CK25" s="0" t="n"/>
      <c r="CL25" s="0" t="n"/>
      <c r="CM25" s="0" t="n"/>
      <c r="CN25" s="0" t="n"/>
      <c r="CO25" s="0" t="n"/>
      <c r="CP25" s="0" t="n"/>
      <c r="CQ25" s="0" t="n"/>
      <c r="CR25" s="0" t="n"/>
      <c r="CS25" s="0" t="n"/>
      <c r="CT25" s="0" t="n"/>
      <c r="CU25" s="0" t="n"/>
      <c r="CV25" s="0" t="n"/>
      <c r="CW25" s="0" t="n"/>
      <c r="CX25" s="0" t="n"/>
      <c r="CY25" s="0" t="n"/>
      <c r="CZ25" s="0" t="n"/>
      <c r="DA25" s="0" t="n"/>
      <c r="DB25" s="0" t="n"/>
      <c r="DC25" s="0" t="n"/>
      <c r="DD25" s="0" t="n"/>
      <c r="DE25" s="0" t="n"/>
      <c r="DF25" s="0" t="n"/>
      <c r="DG25" s="0" t="n"/>
      <c r="DH25" s="0" t="n"/>
      <c r="DI25" s="0" t="n"/>
      <c r="DJ25" s="0" t="n"/>
      <c r="DK25" s="0" t="n"/>
      <c r="DL25" s="0" t="n"/>
      <c r="DM25" s="0" t="n"/>
      <c r="DN25" s="0" t="n"/>
      <c r="DO25" s="0" t="n"/>
      <c r="DP25" s="0" t="n"/>
      <c r="DQ25" s="0" t="n"/>
      <c r="DR25" s="0" t="n"/>
      <c r="DS25" s="0" t="n"/>
      <c r="DT25" s="0" t="n"/>
      <c r="DU25" s="0" t="n"/>
      <c r="DV25" s="0" t="n"/>
      <c r="DW25" s="0" t="n"/>
      <c r="DX25" s="0" t="n"/>
      <c r="DY25" s="0" t="n"/>
      <c r="DZ25" s="0" t="n"/>
      <c r="EA25" s="0" t="n"/>
      <c r="EB25" s="0" t="n"/>
      <c r="EC25" s="0" t="n"/>
      <c r="ED25" s="0" t="n"/>
      <c r="EE25" s="0" t="n"/>
      <c r="EF25" s="0" t="n"/>
      <c r="EG25" s="0" t="n"/>
      <c r="EH25" s="0" t="n"/>
      <c r="EI25" s="0" t="n"/>
      <c r="EJ25" s="0" t="n"/>
      <c r="EK25" s="0" t="n"/>
      <c r="EL25" s="0" t="n"/>
      <c r="EM25" s="0" t="n"/>
      <c r="EN25" s="0" t="n"/>
      <c r="EO25" s="0" t="n"/>
      <c r="EP25" s="0" t="n"/>
      <c r="EQ25" s="0" t="n"/>
      <c r="ER25" s="0" t="n"/>
      <c r="ES25" s="0" t="n"/>
      <c r="ET25" s="0" t="n"/>
      <c r="EU25" s="0" t="n"/>
      <c r="EV25" s="0" t="n"/>
      <c r="EW25" s="0" t="n"/>
      <c r="EX25" s="0" t="n"/>
      <c r="EY25" s="0" t="n"/>
      <c r="EZ25" s="0" t="n"/>
      <c r="FA25" s="0" t="n"/>
      <c r="FB25" s="0" t="n"/>
      <c r="FC25" s="0" t="n"/>
      <c r="FD25" s="0" t="n"/>
      <c r="FE25" s="0" t="n"/>
      <c r="FF25" s="0" t="n"/>
      <c r="FG25" s="0" t="n"/>
      <c r="FH25" s="0" t="n"/>
      <c r="FI25" s="0" t="n"/>
      <c r="FJ25" s="0" t="n"/>
      <c r="FK25" s="0" t="n"/>
      <c r="FL25" s="0" t="n"/>
      <c r="FM25" s="0" t="n"/>
      <c r="FN25" s="0" t="n"/>
      <c r="FO25" s="0" t="n"/>
      <c r="FP25" s="0" t="n"/>
      <c r="FQ25" s="0" t="n"/>
      <c r="FR25" s="0" t="n"/>
      <c r="FS25" s="0" t="n"/>
      <c r="FT25" s="0" t="n"/>
      <c r="FU25" s="0" t="n"/>
      <c r="FV25" s="0" t="n"/>
      <c r="FW25" s="0" t="n"/>
      <c r="FX25" s="0" t="n"/>
      <c r="FY25" s="0" t="n"/>
      <c r="FZ25" s="0" t="n"/>
      <c r="GA25" s="0" t="n"/>
      <c r="GB25" s="0" t="n"/>
      <c r="GC25" s="0" t="n"/>
      <c r="GD25" s="0" t="n"/>
      <c r="GE25" s="0" t="n"/>
      <c r="GF25" s="0" t="n"/>
      <c r="GG25" s="0" t="n"/>
      <c r="GH25" s="0" t="n"/>
      <c r="GI25" s="0" t="n"/>
      <c r="GJ25" s="0" t="n"/>
      <c r="GK25" s="0" t="n"/>
      <c r="GL25" s="0" t="n"/>
      <c r="GM25" s="0" t="n"/>
      <c r="GN25" s="0" t="n"/>
      <c r="GO25" s="0" t="n"/>
      <c r="GP25" s="0" t="n"/>
      <c r="GQ25" s="0" t="n"/>
      <c r="GR25" s="0" t="n"/>
      <c r="GS25" s="0" t="n"/>
      <c r="GT25" s="0" t="n"/>
      <c r="GU25" s="0" t="n"/>
      <c r="GV25" s="0" t="n"/>
      <c r="GW25" s="0" t="n"/>
      <c r="GX25" s="0" t="n"/>
      <c r="GY25" s="0" t="n"/>
      <c r="GZ25" s="0" t="n"/>
      <c r="HA25" s="0" t="n"/>
      <c r="HB25" s="0" t="n"/>
      <c r="HC25" s="0" t="n"/>
      <c r="HD25" s="0" t="n"/>
      <c r="HE25" s="0" t="n"/>
      <c r="HF25" s="0" t="n"/>
      <c r="HG25" s="0" t="n"/>
      <c r="HH25" s="0" t="n"/>
      <c r="HI25" s="0" t="n"/>
      <c r="HJ25" s="0" t="n"/>
      <c r="HK25" s="0" t="n"/>
      <c r="HL25" s="0" t="n"/>
      <c r="HM25" s="0" t="n"/>
      <c r="HN25" s="0" t="n"/>
      <c r="HO25" s="0" t="n"/>
      <c r="HP25" s="0" t="n"/>
      <c r="HQ25" s="0" t="n"/>
      <c r="HR25" s="0" t="n"/>
      <c r="HS25" s="0" t="n"/>
      <c r="HT25" s="0" t="n"/>
      <c r="HU25" s="0" t="n"/>
      <c r="HV25" s="0" t="n"/>
      <c r="HW25" s="0" t="n"/>
      <c r="HX25" s="0" t="n"/>
      <c r="HY25" s="0" t="n"/>
      <c r="HZ25" s="0" t="n"/>
      <c r="IA25" s="0" t="n"/>
      <c r="IB25" s="0" t="n"/>
      <c r="IC25" s="0" t="n"/>
      <c r="ID25" s="0" t="n"/>
      <c r="IE25" s="0" t="n"/>
      <c r="IF25" s="0" t="n"/>
      <c r="IG25" s="0" t="n"/>
      <c r="IH25" s="0" t="n"/>
      <c r="II25" s="0" t="n"/>
      <c r="IJ25" s="0" t="n"/>
      <c r="IK25" s="0" t="n"/>
      <c r="IL25" s="0" t="n"/>
      <c r="IM25" s="0" t="n"/>
      <c r="IN25" s="0" t="n"/>
      <c r="IO25" s="0" t="n"/>
      <c r="IP25" s="0" t="n"/>
      <c r="IQ25" s="0" t="n"/>
      <c r="IR25" s="0" t="n"/>
      <c r="IS25" s="0" t="n"/>
      <c r="IT25" s="0" t="n"/>
      <c r="IU25" s="0" t="n"/>
      <c r="IV25" s="0" t="n"/>
      <c r="IW25" s="0" t="n"/>
      <c r="IX25" s="0" t="n"/>
      <c r="IY25" s="0" t="n"/>
      <c r="IZ25" s="0" t="n"/>
      <c r="JA25" s="0" t="n"/>
      <c r="JB25" s="0" t="n"/>
      <c r="JC25" s="0" t="n"/>
      <c r="JD25" s="0" t="n"/>
      <c r="JE25" s="0" t="n"/>
      <c r="JF25" s="0" t="n"/>
      <c r="JG25" s="0" t="n"/>
      <c r="JH25" s="0" t="n"/>
      <c r="JI25" s="0" t="n"/>
      <c r="JJ25" s="0" t="n"/>
      <c r="JK25" s="0" t="n"/>
      <c r="JL25" s="0" t="n"/>
      <c r="JM25" s="0" t="n"/>
      <c r="JN25" s="0" t="n"/>
      <c r="JO25" s="0" t="n"/>
      <c r="JP25" s="0" t="n"/>
      <c r="JQ25" s="0" t="n"/>
      <c r="JR25" s="0" t="n"/>
      <c r="JS25" s="0" t="n"/>
      <c r="JT25" s="0" t="n"/>
      <c r="JU25" s="0" t="n"/>
      <c r="JV25" s="0" t="n"/>
      <c r="JW25" s="0" t="n"/>
      <c r="JX25" s="0" t="n"/>
      <c r="JY25" s="0" t="n"/>
      <c r="JZ25" s="0" t="n"/>
      <c r="KA25" s="0" t="n"/>
      <c r="KB25" s="0" t="n"/>
      <c r="KC25" s="0" t="n"/>
      <c r="KD25" s="0" t="n"/>
      <c r="KE25" s="0" t="n"/>
      <c r="KF25" s="0" t="n"/>
      <c r="KG25" s="0" t="n"/>
      <c r="KH25" s="0" t="n"/>
      <c r="KI25" s="0" t="n"/>
      <c r="KJ25" s="0" t="n"/>
      <c r="KK25" s="0" t="n"/>
      <c r="KL25" s="0" t="n"/>
      <c r="KM25" s="0" t="n"/>
      <c r="KN25" s="0" t="n"/>
      <c r="KO25" s="0" t="n"/>
      <c r="KP25" s="0" t="n"/>
      <c r="KQ25" s="0" t="n"/>
      <c r="KR25" s="0" t="n"/>
      <c r="KS25" s="0" t="n"/>
      <c r="KT25" s="0" t="n"/>
      <c r="KU25" s="0" t="n"/>
      <c r="KV25" s="0" t="n"/>
      <c r="KW25" s="0" t="n"/>
      <c r="KX25" s="0" t="n"/>
      <c r="KY25" s="0" t="n"/>
      <c r="KZ25" s="0" t="n"/>
      <c r="LA25" s="0" t="n"/>
      <c r="LB25" s="0" t="n"/>
      <c r="LC25" s="0" t="n"/>
      <c r="LD25" s="0" t="n"/>
      <c r="LE25" s="0" t="n"/>
      <c r="LF25" s="0" t="n"/>
      <c r="LG25" s="0" t="n"/>
      <c r="LH25" s="0" t="n"/>
      <c r="LI25" s="0" t="n"/>
      <c r="LJ25" s="0" t="n"/>
      <c r="LK25" s="0" t="n"/>
      <c r="LL25" s="0" t="n"/>
      <c r="LM25" s="0" t="n"/>
      <c r="LN25" s="0" t="n"/>
      <c r="LO25" s="0" t="n"/>
      <c r="LP25" s="0" t="n"/>
      <c r="LQ25" s="0" t="n"/>
      <c r="LR25" s="0" t="n"/>
      <c r="LS25" s="0" t="n"/>
      <c r="LT25" s="0" t="n"/>
      <c r="LU25" s="0" t="n"/>
      <c r="LV25" s="0" t="n"/>
      <c r="LW25" s="0" t="n"/>
      <c r="LX25" s="0" t="n"/>
      <c r="LY25" s="0" t="n"/>
      <c r="LZ25" s="0" t="n"/>
      <c r="MA25" s="0" t="n"/>
      <c r="MB25" s="0" t="n"/>
      <c r="MC25" s="0" t="n"/>
      <c r="MD25" s="0" t="n"/>
      <c r="ME25" s="0" t="n"/>
      <c r="MF25" s="0" t="n"/>
      <c r="MG25" s="0" t="n"/>
      <c r="MH25" s="0" t="n"/>
      <c r="MI25" s="0" t="n"/>
      <c r="MJ25" s="0" t="n"/>
      <c r="MK25" s="0" t="n"/>
      <c r="ML25" s="0" t="n"/>
      <c r="MM25" s="0" t="n"/>
      <c r="MN25" s="0" t="n"/>
      <c r="MO25" s="0" t="n"/>
      <c r="MP25" s="0" t="n"/>
      <c r="MQ25" s="0" t="n"/>
      <c r="MR25" s="0" t="n"/>
      <c r="MS25" s="0" t="n"/>
      <c r="MT25" s="0" t="n"/>
      <c r="MU25" s="0" t="n"/>
      <c r="MV25" s="0" t="n"/>
      <c r="MW25" s="0" t="n"/>
      <c r="MX25" s="0" t="n"/>
      <c r="MY25" s="0" t="n"/>
      <c r="MZ25" s="0" t="n"/>
      <c r="NA25" s="0" t="n"/>
      <c r="NB25" s="0" t="n"/>
      <c r="NC25" s="0" t="n"/>
      <c r="ND25" s="0" t="n"/>
      <c r="NE25" s="0" t="n"/>
      <c r="NF25" s="0" t="n"/>
      <c r="NG25" s="0" t="n"/>
      <c r="NH25" s="0" t="n"/>
      <c r="NI25" s="0" t="n"/>
      <c r="NJ25" s="0" t="n"/>
      <c r="NK25" s="0" t="n"/>
      <c r="NL25" s="0" t="n"/>
      <c r="NM25" s="0" t="n"/>
      <c r="NN25" s="0" t="n"/>
      <c r="NO25" s="0" t="n"/>
      <c r="NP25" s="0" t="n"/>
      <c r="NQ25" s="0" t="n"/>
      <c r="NR25" s="0" t="n"/>
      <c r="NS25" s="0" t="n"/>
      <c r="NT25" s="0" t="n"/>
      <c r="NU25" s="0" t="n"/>
      <c r="NV25" s="0" t="n"/>
      <c r="NW25" s="0" t="n"/>
      <c r="NX25" s="0" t="n"/>
      <c r="NY25" s="0" t="n"/>
      <c r="NZ25" s="0" t="n"/>
      <c r="OA25" s="0" t="n"/>
      <c r="OB25" s="0" t="n"/>
      <c r="OC25" s="0" t="n"/>
      <c r="OD25" s="0" t="n"/>
      <c r="OE25" s="0" t="n"/>
      <c r="OF25" s="0" t="n"/>
      <c r="OG25" s="0" t="n"/>
      <c r="OH25" s="0" t="n"/>
      <c r="OI25" s="0" t="n"/>
      <c r="OJ25" s="0" t="n"/>
      <c r="OK25" s="0" t="n"/>
      <c r="OL25" s="0" t="n"/>
      <c r="OM25" s="0" t="n"/>
      <c r="ON25" s="0" t="n"/>
      <c r="OO25" s="0" t="n"/>
      <c r="OP25" s="0" t="n"/>
      <c r="OQ25" s="0" t="n"/>
      <c r="OR25" s="0" t="n"/>
      <c r="OS25" s="0" t="n"/>
      <c r="OT25" s="0" t="n"/>
      <c r="OU25" s="0" t="n"/>
      <c r="OV25" s="0" t="n"/>
      <c r="OW25" s="0" t="n"/>
      <c r="OX25" s="0" t="n"/>
      <c r="OY25" s="0" t="n"/>
      <c r="OZ25" s="0" t="n"/>
      <c r="PA25" s="0" t="n"/>
      <c r="PB25" s="0" t="n"/>
      <c r="PC25" s="0" t="n"/>
      <c r="PD25" s="0" t="n"/>
      <c r="PE25" s="0" t="n"/>
      <c r="PF25" s="0" t="n"/>
      <c r="PG25" s="0" t="n"/>
      <c r="PH25" s="0" t="n"/>
      <c r="PI25" s="0" t="n"/>
      <c r="PJ25" s="0" t="n"/>
      <c r="PK25" s="0" t="n"/>
      <c r="PL25" s="0" t="n"/>
      <c r="PM25" s="0" t="n"/>
      <c r="PN25" s="0" t="n"/>
      <c r="PO25" s="0" t="n"/>
      <c r="PP25" s="0" t="n"/>
      <c r="PQ25" s="0" t="n"/>
      <c r="PR25" s="0" t="n"/>
      <c r="PS25" s="0" t="n"/>
      <c r="PT25" s="0" t="n"/>
      <c r="PU25" s="0" t="n"/>
      <c r="PV25" s="0" t="n"/>
      <c r="PW25" s="0" t="n"/>
      <c r="PX25" s="0" t="n"/>
      <c r="PY25" s="0" t="n"/>
      <c r="PZ25" s="0" t="n"/>
      <c r="QA25" s="0" t="n"/>
      <c r="QB25" s="0" t="n"/>
      <c r="QC25" s="0" t="n"/>
      <c r="QD25" s="0" t="n"/>
      <c r="QE25" s="0" t="n"/>
      <c r="QF25" s="0" t="n"/>
      <c r="QG25" s="0" t="n"/>
      <c r="QH25" s="0" t="n"/>
      <c r="QI25" s="0" t="n"/>
      <c r="QJ25" s="0" t="n"/>
      <c r="QK25" s="0" t="n"/>
      <c r="QL25" s="0" t="n"/>
      <c r="QM25" s="0" t="n"/>
      <c r="QN25" s="0" t="n"/>
      <c r="QO25" s="0" t="n"/>
      <c r="QP25" s="0" t="n"/>
      <c r="QQ25" s="0" t="n"/>
      <c r="QR25" s="0" t="n"/>
      <c r="QS25" s="0" t="n"/>
      <c r="QT25" s="0" t="n"/>
      <c r="QU25" s="0" t="n"/>
      <c r="QV25" s="0" t="n"/>
      <c r="QW25" s="0" t="n"/>
      <c r="QX25" s="0" t="n"/>
      <c r="QY25" s="0" t="n"/>
      <c r="QZ25" s="0" t="n"/>
      <c r="RA25" s="0" t="n"/>
      <c r="RB25" s="0" t="n"/>
      <c r="RC25" s="0" t="n"/>
      <c r="RD25" s="0" t="n"/>
      <c r="RE25" s="0" t="n"/>
      <c r="RF25" s="0" t="n"/>
      <c r="RG25" s="0" t="n"/>
      <c r="RH25" s="0" t="n"/>
      <c r="RI25" s="0" t="n"/>
      <c r="RJ25" s="0" t="n"/>
      <c r="RK25" s="0" t="n"/>
      <c r="RL25" s="0" t="n"/>
      <c r="RM25" s="0" t="n"/>
      <c r="RN25" s="0" t="n"/>
      <c r="RO25" s="0" t="n"/>
      <c r="RP25" s="0" t="n"/>
      <c r="RQ25" s="0" t="n"/>
      <c r="RR25" s="0" t="n"/>
      <c r="RS25" s="0" t="n"/>
      <c r="RT25" s="0" t="n"/>
      <c r="RU25" s="0" t="n"/>
      <c r="RV25" s="0" t="n"/>
      <c r="RW25" s="0" t="n"/>
      <c r="RX25" s="0" t="n"/>
      <c r="RY25" s="0" t="n"/>
      <c r="RZ25" s="0" t="n"/>
      <c r="SA25" s="0" t="n"/>
      <c r="SB25" s="0" t="n"/>
      <c r="SC25" s="0" t="n"/>
      <c r="SD25" s="0" t="n"/>
      <c r="SE25" s="0" t="n"/>
      <c r="SF25" s="0" t="n"/>
      <c r="SG25" s="0" t="n"/>
      <c r="SH25" s="0" t="n"/>
      <c r="SI25" s="0" t="n"/>
      <c r="SJ25" s="0" t="n"/>
      <c r="SK25" s="0" t="n"/>
      <c r="SL25" s="0" t="n"/>
      <c r="SM25" s="0" t="n"/>
      <c r="SN25" s="0" t="n"/>
      <c r="SO25" s="0" t="n"/>
      <c r="SP25" s="0" t="n"/>
      <c r="SQ25" s="0" t="n"/>
      <c r="SR25" s="0" t="n"/>
      <c r="SS25" s="0" t="n"/>
      <c r="ST25" s="0" t="n"/>
      <c r="SU25" s="0" t="n"/>
      <c r="SV25" s="0" t="n"/>
      <c r="SW25" s="0" t="n"/>
      <c r="SX25" s="0" t="n"/>
      <c r="SY25" s="0" t="n"/>
      <c r="SZ25" s="0" t="n"/>
      <c r="TA25" s="0" t="n"/>
      <c r="TB25" s="0" t="n"/>
      <c r="TC25" s="0" t="n"/>
      <c r="TD25" s="0" t="n"/>
      <c r="TE25" s="0" t="n"/>
      <c r="TF25" s="0" t="n"/>
      <c r="TG25" s="0" t="n"/>
      <c r="TH25" s="0" t="n"/>
      <c r="TI25" s="0" t="n"/>
      <c r="TJ25" s="0" t="n"/>
      <c r="TK25" s="0" t="n"/>
      <c r="TL25" s="0" t="n"/>
      <c r="TM25" s="0" t="n"/>
      <c r="TN25" s="0" t="n"/>
      <c r="TO25" s="0" t="n"/>
      <c r="TP25" s="0" t="n"/>
      <c r="TQ25" s="0" t="n"/>
      <c r="TR25" s="0" t="n"/>
      <c r="TS25" s="0" t="n"/>
      <c r="TT25" s="0" t="n"/>
      <c r="TU25" s="0" t="n"/>
      <c r="TV25" s="0" t="n"/>
      <c r="TW25" s="0" t="n"/>
      <c r="TX25" s="0" t="n"/>
      <c r="TY25" s="0" t="n"/>
      <c r="TZ25" s="0" t="n"/>
      <c r="UA25" s="0" t="n"/>
      <c r="UB25" s="0" t="n"/>
      <c r="UC25" s="0" t="n"/>
      <c r="UD25" s="0" t="n"/>
      <c r="UE25" s="0" t="n"/>
      <c r="UF25" s="0" t="n"/>
      <c r="UG25" s="0" t="n"/>
      <c r="UH25" s="0" t="n"/>
      <c r="UI25" s="0" t="n"/>
      <c r="UJ25" s="0" t="n"/>
      <c r="UK25" s="0" t="n"/>
      <c r="UL25" s="0" t="n"/>
      <c r="UM25" s="0" t="n"/>
      <c r="UN25" s="0" t="n"/>
      <c r="UO25" s="0" t="n"/>
      <c r="UP25" s="0" t="n"/>
      <c r="UQ25" s="0" t="n"/>
      <c r="UR25" s="0" t="n"/>
      <c r="US25" s="0" t="n"/>
      <c r="UT25" s="0" t="n"/>
      <c r="UU25" s="0" t="n"/>
      <c r="UV25" s="0" t="n"/>
      <c r="UW25" s="0" t="n"/>
      <c r="UX25" s="0" t="n"/>
      <c r="UY25" s="0" t="n"/>
      <c r="UZ25" s="0" t="n"/>
      <c r="VA25" s="0" t="n"/>
      <c r="VB25" s="0" t="n"/>
      <c r="VC25" s="0" t="n"/>
      <c r="VD25" s="0" t="n"/>
      <c r="VE25" s="0" t="n"/>
      <c r="VF25" s="0" t="n"/>
      <c r="VG25" s="0" t="n"/>
      <c r="VH25" s="0" t="n"/>
      <c r="VI25" s="0" t="n"/>
      <c r="VJ25" s="0" t="n"/>
      <c r="VK25" s="0" t="n"/>
      <c r="VL25" s="0" t="n"/>
      <c r="VM25" s="0" t="n"/>
      <c r="VN25" s="0" t="n"/>
      <c r="VO25" s="0" t="n"/>
      <c r="VP25" s="0" t="n"/>
      <c r="VQ25" s="0" t="n"/>
      <c r="VR25" s="0" t="n"/>
      <c r="VS25" s="0" t="n"/>
      <c r="VT25" s="0" t="n"/>
      <c r="VU25" s="0" t="n"/>
      <c r="VV25" s="0" t="n"/>
      <c r="VW25" s="0" t="n"/>
      <c r="VX25" s="0" t="n"/>
      <c r="VY25" s="0" t="n"/>
      <c r="VZ25" s="0" t="n"/>
      <c r="WA25" s="0" t="n"/>
      <c r="WB25" s="0" t="n"/>
      <c r="WC25" s="0" t="n"/>
      <c r="WD25" s="0" t="n"/>
      <c r="WE25" s="0" t="n"/>
      <c r="WF25" s="0" t="n"/>
      <c r="WG25" s="0" t="n"/>
      <c r="WH25" s="0" t="n"/>
      <c r="WI25" s="0" t="n"/>
      <c r="WJ25" s="0" t="n"/>
      <c r="WK25" s="0" t="n"/>
      <c r="WL25" s="0" t="n"/>
      <c r="WM25" s="0" t="n"/>
      <c r="WN25" s="0" t="n"/>
      <c r="WO25" s="0" t="n"/>
      <c r="WP25" s="0" t="n"/>
      <c r="WQ25" s="0" t="n"/>
      <c r="WR25" s="0" t="n"/>
      <c r="WS25" s="0" t="n"/>
      <c r="WT25" s="0" t="n"/>
      <c r="WU25" s="0" t="n"/>
      <c r="WV25" s="0" t="n"/>
      <c r="WW25" s="0" t="n"/>
      <c r="WX25" s="0" t="n"/>
      <c r="WY25" s="0" t="n"/>
      <c r="WZ25" s="0" t="n"/>
      <c r="XA25" s="0" t="n"/>
      <c r="XB25" s="0" t="n"/>
      <c r="XC25" s="0" t="n"/>
      <c r="XD25" s="0" t="n"/>
      <c r="XE25" s="0" t="n"/>
      <c r="XF25" s="0" t="n"/>
      <c r="XG25" s="0" t="n"/>
      <c r="XH25" s="0" t="n"/>
      <c r="XI25" s="0" t="n"/>
      <c r="XJ25" s="0" t="n"/>
      <c r="XK25" s="0" t="n"/>
      <c r="XL25" s="0" t="n"/>
      <c r="XM25" s="0" t="n"/>
      <c r="XN25" s="0" t="n"/>
      <c r="XO25" s="0" t="n"/>
      <c r="XP25" s="0" t="n"/>
      <c r="XQ25" s="0" t="n"/>
      <c r="XR25" s="0" t="n"/>
      <c r="XS25" s="0" t="n"/>
      <c r="XT25" s="0" t="n"/>
      <c r="XU25" s="0" t="n"/>
      <c r="XV25" s="0" t="n"/>
      <c r="XW25" s="0" t="n"/>
      <c r="XX25" s="0" t="n"/>
      <c r="XY25" s="0" t="n"/>
      <c r="XZ25" s="0" t="n"/>
      <c r="YA25" s="0" t="n"/>
      <c r="YB25" s="0" t="n"/>
      <c r="YC25" s="0" t="n"/>
      <c r="YD25" s="0" t="n"/>
      <c r="YE25" s="0" t="n"/>
      <c r="YF25" s="0" t="n"/>
      <c r="YG25" s="0" t="n"/>
      <c r="YH25" s="0" t="n"/>
      <c r="YI25" s="0" t="n"/>
      <c r="YJ25" s="0" t="n"/>
      <c r="YK25" s="0" t="n"/>
      <c r="YL25" s="0" t="n"/>
      <c r="YM25" s="0" t="n"/>
      <c r="YN25" s="0" t="n"/>
      <c r="YO25" s="0" t="n"/>
      <c r="YP25" s="0" t="n"/>
      <c r="YQ25" s="0" t="n"/>
      <c r="YR25" s="0" t="n"/>
      <c r="YS25" s="0" t="n"/>
      <c r="YT25" s="0" t="n"/>
      <c r="YU25" s="0" t="n"/>
      <c r="YV25" s="0" t="n"/>
      <c r="YW25" s="0" t="n"/>
      <c r="YX25" s="0" t="n"/>
      <c r="YY25" s="0" t="n"/>
      <c r="YZ25" s="0" t="n"/>
      <c r="ZA25" s="0" t="n"/>
      <c r="ZB25" s="0" t="n"/>
      <c r="ZC25" s="0" t="n"/>
      <c r="ZD25" s="0" t="n"/>
      <c r="ZE25" s="0" t="n"/>
      <c r="ZF25" s="0" t="n"/>
      <c r="ZG25" s="0" t="n"/>
      <c r="ZH25" s="0" t="n"/>
      <c r="ZI25" s="0" t="n"/>
      <c r="ZJ25" s="0" t="n"/>
      <c r="ZK25" s="0" t="n"/>
      <c r="ZL25" s="0" t="n"/>
      <c r="ZM25" s="0" t="n"/>
      <c r="ZN25" s="0" t="n"/>
      <c r="ZO25" s="0" t="n"/>
      <c r="ZP25" s="0" t="n"/>
      <c r="ZQ25" s="0" t="n"/>
      <c r="ZR25" s="0" t="n"/>
      <c r="ZS25" s="0" t="n"/>
      <c r="ZT25" s="0" t="n"/>
      <c r="ZU25" s="0" t="n"/>
      <c r="ZV25" s="0" t="n"/>
      <c r="ZW25" s="0" t="n"/>
      <c r="ZX25" s="0" t="n"/>
      <c r="ZY25" s="0" t="n"/>
      <c r="ZZ25" s="0" t="n"/>
      <c r="AAA25" s="0" t="n"/>
      <c r="AAB25" s="0" t="n"/>
      <c r="AAC25" s="0" t="n"/>
      <c r="AAD25" s="0" t="n"/>
      <c r="AAE25" s="0" t="n"/>
      <c r="AAF25" s="0" t="n"/>
      <c r="AAG25" s="0" t="n"/>
      <c r="AAH25" s="0" t="n"/>
      <c r="AAI25" s="0" t="n"/>
      <c r="AAJ25" s="0" t="n"/>
      <c r="AAK25" s="0" t="n"/>
      <c r="AAL25" s="0" t="n"/>
      <c r="AAM25" s="0" t="n"/>
      <c r="AAN25" s="0" t="n"/>
      <c r="AAO25" s="0" t="n"/>
      <c r="AAP25" s="0" t="n"/>
      <c r="AAQ25" s="0" t="n"/>
      <c r="AAR25" s="0" t="n"/>
      <c r="AAS25" s="0" t="n"/>
      <c r="AAT25" s="0" t="n"/>
      <c r="AAU25" s="0" t="n"/>
      <c r="AAV25" s="0" t="n"/>
      <c r="AAW25" s="0" t="n"/>
      <c r="AAX25" s="0" t="n"/>
      <c r="AAY25" s="0" t="n"/>
      <c r="AAZ25" s="0" t="n"/>
      <c r="ABA25" s="0" t="n"/>
      <c r="ABB25" s="0" t="n"/>
      <c r="ABC25" s="0" t="n"/>
      <c r="ABD25" s="0" t="n"/>
      <c r="ABE25" s="0" t="n"/>
      <c r="ABF25" s="0" t="n"/>
      <c r="ABG25" s="0" t="n"/>
      <c r="ABH25" s="0" t="n"/>
      <c r="ABI25" s="0" t="n"/>
      <c r="ABJ25" s="0" t="n"/>
      <c r="ABK25" s="0" t="n"/>
      <c r="ABL25" s="0" t="n"/>
      <c r="ABM25" s="0" t="n"/>
      <c r="ABN25" s="0" t="n"/>
      <c r="ABO25" s="0" t="n"/>
      <c r="ABP25" s="0" t="n"/>
      <c r="ABQ25" s="0" t="n"/>
      <c r="ABR25" s="0" t="n"/>
      <c r="ABS25" s="0" t="n"/>
      <c r="ABT25" s="0" t="n"/>
      <c r="ABU25" s="0" t="n"/>
      <c r="ABV25" s="0" t="n"/>
      <c r="ABW25" s="0" t="n"/>
      <c r="ABX25" s="0" t="n"/>
      <c r="ABY25" s="0" t="n"/>
      <c r="ABZ25" s="0" t="n"/>
      <c r="ACA25" s="0" t="n"/>
      <c r="ACB25" s="0" t="n"/>
      <c r="ACC25" s="0" t="n"/>
      <c r="ACD25" s="0" t="n"/>
      <c r="ACE25" s="0" t="n"/>
      <c r="ACF25" s="0" t="n"/>
      <c r="ACG25" s="0" t="n"/>
      <c r="ACH25" s="0" t="n"/>
      <c r="ACI25" s="0" t="n"/>
      <c r="ACJ25" s="0" t="n"/>
      <c r="ACK25" s="0" t="n"/>
      <c r="ACL25" s="0" t="n"/>
      <c r="ACM25" s="0" t="n"/>
      <c r="ACN25" s="0" t="n"/>
      <c r="ACO25" s="0" t="n"/>
      <c r="ACP25" s="0" t="n"/>
      <c r="ACQ25" s="0" t="n"/>
      <c r="ACR25" s="0" t="n"/>
      <c r="ACS25" s="0" t="n"/>
      <c r="ACT25" s="0" t="n"/>
      <c r="ACU25" s="0" t="n"/>
      <c r="ACV25" s="0" t="n"/>
      <c r="ACW25" s="0" t="n"/>
      <c r="ACX25" s="0" t="n"/>
      <c r="ACY25" s="0" t="n"/>
      <c r="ACZ25" s="0" t="n"/>
      <c r="ADA25" s="0" t="n"/>
      <c r="ADB25" s="0" t="n"/>
      <c r="ADC25" s="0" t="n"/>
      <c r="ADD25" s="0" t="n"/>
      <c r="ADE25" s="0" t="n"/>
      <c r="ADF25" s="0" t="n"/>
      <c r="ADG25" s="0" t="n"/>
      <c r="ADH25" s="0" t="n"/>
      <c r="ADI25" s="0" t="n"/>
      <c r="ADJ25" s="0" t="n"/>
      <c r="ADK25" s="0" t="n"/>
      <c r="ADL25" s="0" t="n"/>
      <c r="ADM25" s="0" t="n"/>
      <c r="ADN25" s="0" t="n"/>
      <c r="ADO25" s="0" t="n"/>
      <c r="ADP25" s="0" t="n"/>
      <c r="ADQ25" s="0" t="n"/>
      <c r="ADR25" s="0" t="n"/>
      <c r="ADS25" s="0" t="n"/>
      <c r="ADT25" s="0" t="n"/>
      <c r="ADU25" s="0" t="n"/>
      <c r="ADV25" s="0" t="n"/>
      <c r="ADW25" s="0" t="n"/>
      <c r="ADX25" s="0" t="n"/>
      <c r="ADY25" s="0" t="n"/>
      <c r="ADZ25" s="0" t="n"/>
      <c r="AEA25" s="0" t="n"/>
      <c r="AEB25" s="0" t="n"/>
      <c r="AEC25" s="0" t="n"/>
      <c r="AED25" s="0" t="n"/>
      <c r="AEE25" s="0" t="n"/>
      <c r="AEF25" s="0" t="n"/>
      <c r="AEG25" s="0" t="n"/>
      <c r="AEH25" s="0" t="n"/>
      <c r="AEI25" s="0" t="n"/>
      <c r="AEJ25" s="0" t="n"/>
      <c r="AEK25" s="0" t="n"/>
      <c r="AEL25" s="0" t="n"/>
      <c r="AEM25" s="0" t="n"/>
      <c r="AEN25" s="0" t="n"/>
      <c r="AEO25" s="0" t="n"/>
      <c r="AEP25" s="0" t="n"/>
      <c r="AEQ25" s="0" t="n"/>
      <c r="AER25" s="0" t="n"/>
      <c r="AES25" s="0" t="n"/>
      <c r="AET25" s="0" t="n"/>
      <c r="AEU25" s="0" t="n"/>
      <c r="AEV25" s="0" t="n"/>
      <c r="AEW25" s="0" t="n"/>
      <c r="AEX25" s="0" t="n"/>
      <c r="AEY25" s="0" t="n"/>
      <c r="AEZ25" s="0" t="n"/>
      <c r="AFA25" s="0" t="n"/>
      <c r="AFB25" s="0" t="n"/>
      <c r="AFC25" s="0" t="n"/>
      <c r="AFD25" s="0" t="n"/>
      <c r="AFE25" s="0" t="n"/>
      <c r="AFF25" s="0" t="n"/>
      <c r="AFG25" s="0" t="n"/>
      <c r="AFH25" s="0" t="n"/>
      <c r="AFI25" s="0" t="n"/>
      <c r="AFJ25" s="0" t="n"/>
      <c r="AFK25" s="0" t="n"/>
      <c r="AFL25" s="0" t="n"/>
      <c r="AFM25" s="0" t="n"/>
      <c r="AFN25" s="0" t="n"/>
      <c r="AFO25" s="0" t="n"/>
      <c r="AFP25" s="0" t="n"/>
      <c r="AFQ25" s="0" t="n"/>
      <c r="AFR25" s="0" t="n"/>
      <c r="AFS25" s="0" t="n"/>
      <c r="AFT25" s="0" t="n"/>
      <c r="AFU25" s="0" t="n"/>
      <c r="AFV25" s="0" t="n"/>
      <c r="AFW25" s="0" t="n"/>
      <c r="AFX25" s="0" t="n"/>
      <c r="AFY25" s="0" t="n"/>
      <c r="AFZ25" s="0" t="n"/>
      <c r="AGA25" s="0" t="n"/>
      <c r="AGB25" s="0" t="n"/>
      <c r="AGC25" s="0" t="n"/>
      <c r="AGD25" s="0" t="n"/>
      <c r="AGE25" s="0" t="n"/>
      <c r="AGF25" s="0" t="n"/>
      <c r="AGG25" s="0" t="n"/>
      <c r="AGH25" s="0" t="n"/>
      <c r="AGI25" s="0" t="n"/>
      <c r="AGJ25" s="0" t="n"/>
      <c r="AGK25" s="0" t="n"/>
      <c r="AGL25" s="0" t="n"/>
      <c r="AGM25" s="0" t="n"/>
      <c r="AGN25" s="0" t="n"/>
      <c r="AGO25" s="0" t="n"/>
      <c r="AGP25" s="0" t="n"/>
      <c r="AGQ25" s="0" t="n"/>
      <c r="AGR25" s="0" t="n"/>
      <c r="AGS25" s="0" t="n"/>
      <c r="AGT25" s="0" t="n"/>
      <c r="AGU25" s="0" t="n"/>
      <c r="AGV25" s="0" t="n"/>
      <c r="AGW25" s="0" t="n"/>
      <c r="AGX25" s="0" t="n"/>
      <c r="AGY25" s="0" t="n"/>
      <c r="AGZ25" s="0" t="n"/>
      <c r="AHA25" s="0" t="n"/>
      <c r="AHB25" s="0" t="n"/>
      <c r="AHC25" s="0" t="n"/>
      <c r="AHD25" s="0" t="n"/>
      <c r="AHE25" s="0" t="n"/>
      <c r="AHF25" s="0" t="n"/>
      <c r="AHG25" s="0" t="n"/>
      <c r="AHH25" s="0" t="n"/>
      <c r="AHI25" s="0" t="n"/>
      <c r="AHJ25" s="0" t="n"/>
      <c r="AHK25" s="0" t="n"/>
      <c r="AHL25" s="0" t="n"/>
      <c r="AHM25" s="0" t="n"/>
      <c r="AHN25" s="0" t="n"/>
      <c r="AHO25" s="0" t="n"/>
      <c r="AHP25" s="0" t="n"/>
      <c r="AHQ25" s="0" t="n"/>
      <c r="AHR25" s="0" t="n"/>
      <c r="AHS25" s="0" t="n"/>
      <c r="AHT25" s="0" t="n"/>
      <c r="AHU25" s="0" t="n"/>
      <c r="AHV25" s="0" t="n"/>
      <c r="AHW25" s="0" t="n"/>
      <c r="AHX25" s="0" t="n"/>
      <c r="AHY25" s="0" t="n"/>
      <c r="AHZ25" s="0" t="n"/>
      <c r="AIA25" s="0" t="n"/>
      <c r="AIB25" s="0" t="n"/>
      <c r="AIC25" s="0" t="n"/>
      <c r="AID25" s="0" t="n"/>
      <c r="AIE25" s="0" t="n"/>
      <c r="AIF25" s="0" t="n"/>
      <c r="AIG25" s="0" t="n"/>
      <c r="AIH25" s="0" t="n"/>
      <c r="AII25" s="0" t="n"/>
      <c r="AIJ25" s="0" t="n"/>
      <c r="AIK25" s="0" t="n"/>
      <c r="AIL25" s="0" t="n"/>
      <c r="AIM25" s="0" t="n"/>
      <c r="AIN25" s="0" t="n"/>
      <c r="AIO25" s="0" t="n"/>
      <c r="AIP25" s="0" t="n"/>
      <c r="AIQ25" s="0" t="n"/>
      <c r="AIR25" s="0" t="n"/>
      <c r="AIS25" s="0" t="n"/>
      <c r="AIT25" s="0" t="n"/>
      <c r="AIU25" s="0" t="n"/>
      <c r="AIV25" s="0" t="n"/>
      <c r="AIW25" s="0" t="n"/>
      <c r="AIX25" s="0" t="n"/>
      <c r="AIY25" s="0" t="n"/>
      <c r="AIZ25" s="0" t="n"/>
      <c r="AJA25" s="0" t="n"/>
      <c r="AJB25" s="0" t="n"/>
      <c r="AJC25" s="0" t="n"/>
      <c r="AJD25" s="0" t="n"/>
      <c r="AJE25" s="0" t="n"/>
      <c r="AJF25" s="0" t="n"/>
      <c r="AJG25" s="0" t="n"/>
      <c r="AJH25" s="0" t="n"/>
      <c r="AJI25" s="0" t="n"/>
      <c r="AJJ25" s="0" t="n"/>
      <c r="AJK25" s="0" t="n"/>
      <c r="AJL25" s="0" t="n"/>
      <c r="AJM25" s="0" t="n"/>
      <c r="AJN25" s="0" t="n"/>
      <c r="AJO25" s="0" t="n"/>
      <c r="AJP25" s="0" t="n"/>
      <c r="AJQ25" s="0" t="n"/>
      <c r="AJR25" s="0" t="n"/>
      <c r="AJS25" s="0" t="n"/>
      <c r="AJT25" s="0" t="n"/>
      <c r="AJU25" s="0" t="n"/>
      <c r="AJV25" s="0" t="n"/>
      <c r="AJW25" s="0" t="n"/>
      <c r="AJX25" s="0" t="n"/>
      <c r="AJY25" s="0" t="n"/>
      <c r="AJZ25" s="0" t="n"/>
      <c r="AKA25" s="0" t="n"/>
      <c r="AKB25" s="0" t="n"/>
      <c r="AKC25" s="0" t="n"/>
      <c r="AKD25" s="0" t="n"/>
      <c r="AKE25" s="0" t="n"/>
      <c r="AKF25" s="0" t="n"/>
      <c r="AKG25" s="0" t="n"/>
      <c r="AKH25" s="0" t="n"/>
      <c r="AKI25" s="0" t="n"/>
      <c r="AKJ25" s="0" t="n"/>
      <c r="AKK25" s="0" t="n"/>
      <c r="AKL25" s="0" t="n"/>
      <c r="AKM25" s="0" t="n"/>
      <c r="AKN25" s="0" t="n"/>
      <c r="AKO25" s="0" t="n"/>
      <c r="AKP25" s="0" t="n"/>
      <c r="AKQ25" s="0" t="n"/>
      <c r="AKR25" s="0" t="n"/>
      <c r="AKS25" s="0" t="n"/>
      <c r="AKT25" s="0" t="n"/>
      <c r="AKU25" s="0" t="n"/>
      <c r="AKV25" s="0" t="n"/>
      <c r="AKW25" s="0" t="n"/>
      <c r="AKX25" s="0" t="n"/>
      <c r="AKY25" s="0" t="n"/>
      <c r="AKZ25" s="0" t="n"/>
      <c r="ALA25" s="0" t="n"/>
      <c r="ALB25" s="0" t="n"/>
      <c r="ALC25" s="0" t="n"/>
      <c r="ALD25" s="0" t="n"/>
      <c r="ALE25" s="0" t="n"/>
      <c r="ALF25" s="0" t="n"/>
      <c r="ALG25" s="0" t="n"/>
      <c r="ALH25" s="0" t="n"/>
      <c r="ALI25" s="0" t="n"/>
      <c r="ALJ25" s="0" t="n"/>
      <c r="ALK25" s="0" t="n"/>
      <c r="ALL25" s="0" t="n"/>
      <c r="ALM25" s="0" t="n"/>
      <c r="ALN25" s="0" t="n"/>
      <c r="ALO25" s="0" t="n"/>
      <c r="ALP25" s="0" t="n"/>
      <c r="ALQ25" s="0" t="n"/>
      <c r="ALR25" s="0" t="n"/>
      <c r="ALS25" s="0" t="n"/>
      <c r="ALT25" s="0" t="n"/>
      <c r="ALU25" s="0" t="n"/>
      <c r="ALV25" s="0" t="n"/>
      <c r="ALW25" s="0" t="n"/>
      <c r="ALX25" s="0" t="n"/>
      <c r="ALY25" s="0" t="n"/>
      <c r="ALZ25" s="0" t="n"/>
      <c r="AMA25" s="0" t="n"/>
      <c r="AMB25" s="0" t="n"/>
      <c r="AMC25" s="0" t="n"/>
      <c r="AMD25" s="0" t="n"/>
      <c r="AME25" s="0" t="n"/>
      <c r="AMF25" s="0" t="n"/>
      <c r="AMG25" s="0" t="n"/>
      <c r="AMH25" s="0" t="n"/>
      <c r="AMI25" s="0" t="n"/>
      <c r="AMJ25" s="0" t="n"/>
      <c r="AMK25" s="0" t="n"/>
    </row>
    <row outlineLevel="0" r="26">
      <c r="A26" s="81" t="s">
        <v>482</v>
      </c>
      <c r="B26" s="165" t="n">
        <v>131.98</v>
      </c>
      <c r="C26" s="165" t="n">
        <v>216.12</v>
      </c>
      <c r="D26" s="165" t="n">
        <v>117.48</v>
      </c>
      <c r="E26" s="165" t="n">
        <v>465.58</v>
      </c>
      <c r="K26" s="0" t="n"/>
      <c r="L26" s="0" t="n"/>
      <c r="M26" s="0" t="n"/>
      <c r="N26" s="0" t="n"/>
      <c r="O26" s="0" t="n"/>
      <c r="P26" s="0" t="n"/>
      <c r="Q26" s="0" t="n"/>
      <c r="R26" s="0" t="n"/>
      <c r="S26" s="0" t="n"/>
      <c r="T26" s="0" t="n"/>
      <c r="U26" s="0" t="n"/>
      <c r="V26" s="0" t="n"/>
      <c r="W26" s="0" t="n"/>
      <c r="X26" s="0" t="n"/>
      <c r="Y26" s="0" t="n"/>
      <c r="Z26" s="0" t="n"/>
      <c r="AA26" s="0" t="n"/>
      <c r="AB26" s="0" t="n"/>
      <c r="AC26" s="0" t="n"/>
      <c r="AD26" s="0" t="n"/>
      <c r="AE26" s="0" t="n"/>
      <c r="AF26" s="0" t="n"/>
      <c r="AG26" s="0" t="n"/>
      <c r="AH26" s="0" t="n"/>
      <c r="AI26" s="0" t="n"/>
      <c r="AJ26" s="0" t="n"/>
      <c r="AK26" s="0" t="n"/>
      <c r="AL26" s="0" t="n"/>
      <c r="AM26" s="0" t="n"/>
      <c r="AN26" s="0" t="n"/>
      <c r="AO26" s="0" t="n"/>
      <c r="AP26" s="0" t="n"/>
      <c r="AQ26" s="0" t="n"/>
      <c r="AR26" s="0" t="n"/>
      <c r="AS26" s="0" t="n"/>
      <c r="AT26" s="0" t="n"/>
      <c r="AU26" s="0" t="n"/>
      <c r="AV26" s="0" t="n"/>
      <c r="AW26" s="0" t="n"/>
      <c r="AX26" s="0" t="n"/>
      <c r="AY26" s="0" t="n"/>
      <c r="AZ26" s="0" t="n"/>
      <c r="BA26" s="0" t="n"/>
      <c r="BB26" s="0" t="n"/>
      <c r="BC26" s="0" t="n"/>
      <c r="BD26" s="0" t="n"/>
      <c r="BE26" s="0" t="n"/>
      <c r="BF26" s="0" t="n"/>
      <c r="BG26" s="0" t="n"/>
      <c r="BH26" s="0" t="n"/>
      <c r="BI26" s="0" t="n"/>
      <c r="BJ26" s="0" t="n"/>
      <c r="BK26" s="0" t="n"/>
      <c r="BL26" s="0" t="n"/>
      <c r="BM26" s="0" t="n"/>
      <c r="BN26" s="0" t="n"/>
      <c r="BO26" s="0" t="n"/>
      <c r="BP26" s="0" t="n"/>
      <c r="BQ26" s="0" t="n"/>
      <c r="BR26" s="0" t="n"/>
      <c r="BS26" s="0" t="n"/>
      <c r="BT26" s="0" t="n"/>
      <c r="BU26" s="0" t="n"/>
      <c r="BV26" s="0" t="n"/>
      <c r="BW26" s="0" t="n"/>
      <c r="BX26" s="0" t="n"/>
      <c r="BY26" s="0" t="n"/>
      <c r="BZ26" s="0" t="n"/>
      <c r="CA26" s="0" t="n"/>
      <c r="CB26" s="0" t="n"/>
      <c r="CC26" s="0" t="n"/>
      <c r="CD26" s="0" t="n"/>
      <c r="CE26" s="0" t="n"/>
      <c r="CF26" s="0" t="n"/>
      <c r="CG26" s="0" t="n"/>
      <c r="CH26" s="0" t="n"/>
      <c r="CI26" s="0" t="n"/>
      <c r="CJ26" s="0" t="n"/>
      <c r="CK26" s="0" t="n"/>
      <c r="CL26" s="0" t="n"/>
      <c r="CM26" s="0" t="n"/>
      <c r="CN26" s="0" t="n"/>
      <c r="CO26" s="0" t="n"/>
      <c r="CP26" s="0" t="n"/>
      <c r="CQ26" s="0" t="n"/>
      <c r="CR26" s="0" t="n"/>
      <c r="CS26" s="0" t="n"/>
      <c r="CT26" s="0" t="n"/>
      <c r="CU26" s="0" t="n"/>
      <c r="CV26" s="0" t="n"/>
      <c r="CW26" s="0" t="n"/>
      <c r="CX26" s="0" t="n"/>
      <c r="CY26" s="0" t="n"/>
      <c r="CZ26" s="0" t="n"/>
      <c r="DA26" s="0" t="n"/>
      <c r="DB26" s="0" t="n"/>
      <c r="DC26" s="0" t="n"/>
      <c r="DD26" s="0" t="n"/>
      <c r="DE26" s="0" t="n"/>
      <c r="DF26" s="0" t="n"/>
      <c r="DG26" s="0" t="n"/>
      <c r="DH26" s="0" t="n"/>
      <c r="DI26" s="0" t="n"/>
      <c r="DJ26" s="0" t="n"/>
      <c r="DK26" s="0" t="n"/>
      <c r="DL26" s="0" t="n"/>
      <c r="DM26" s="0" t="n"/>
      <c r="DN26" s="0" t="n"/>
      <c r="DO26" s="0" t="n"/>
      <c r="DP26" s="0" t="n"/>
      <c r="DQ26" s="0" t="n"/>
      <c r="DR26" s="0" t="n"/>
      <c r="DS26" s="0" t="n"/>
      <c r="DT26" s="0" t="n"/>
      <c r="DU26" s="0" t="n"/>
      <c r="DV26" s="0" t="n"/>
      <c r="DW26" s="0" t="n"/>
      <c r="DX26" s="0" t="n"/>
      <c r="DY26" s="0" t="n"/>
      <c r="DZ26" s="0" t="n"/>
      <c r="EA26" s="0" t="n"/>
      <c r="EB26" s="0" t="n"/>
      <c r="EC26" s="0" t="n"/>
      <c r="ED26" s="0" t="n"/>
      <c r="EE26" s="0" t="n"/>
      <c r="EF26" s="0" t="n"/>
      <c r="EG26" s="0" t="n"/>
      <c r="EH26" s="0" t="n"/>
      <c r="EI26" s="0" t="n"/>
      <c r="EJ26" s="0" t="n"/>
      <c r="EK26" s="0" t="n"/>
      <c r="EL26" s="0" t="n"/>
      <c r="EM26" s="0" t="n"/>
      <c r="EN26" s="0" t="n"/>
      <c r="EO26" s="0" t="n"/>
      <c r="EP26" s="0" t="n"/>
      <c r="EQ26" s="0" t="n"/>
      <c r="ER26" s="0" t="n"/>
      <c r="ES26" s="0" t="n"/>
      <c r="ET26" s="0" t="n"/>
      <c r="EU26" s="0" t="n"/>
      <c r="EV26" s="0" t="n"/>
      <c r="EW26" s="0" t="n"/>
      <c r="EX26" s="0" t="n"/>
      <c r="EY26" s="0" t="n"/>
      <c r="EZ26" s="0" t="n"/>
      <c r="FA26" s="0" t="n"/>
      <c r="FB26" s="0" t="n"/>
      <c r="FC26" s="0" t="n"/>
      <c r="FD26" s="0" t="n"/>
      <c r="FE26" s="0" t="n"/>
      <c r="FF26" s="0" t="n"/>
      <c r="FG26" s="0" t="n"/>
      <c r="FH26" s="0" t="n"/>
      <c r="FI26" s="0" t="n"/>
      <c r="FJ26" s="0" t="n"/>
      <c r="FK26" s="0" t="n"/>
      <c r="FL26" s="0" t="n"/>
      <c r="FM26" s="0" t="n"/>
      <c r="FN26" s="0" t="n"/>
      <c r="FO26" s="0" t="n"/>
      <c r="FP26" s="0" t="n"/>
      <c r="FQ26" s="0" t="n"/>
      <c r="FR26" s="0" t="n"/>
      <c r="FS26" s="0" t="n"/>
      <c r="FT26" s="0" t="n"/>
      <c r="FU26" s="0" t="n"/>
      <c r="FV26" s="0" t="n"/>
      <c r="FW26" s="0" t="n"/>
      <c r="FX26" s="0" t="n"/>
      <c r="FY26" s="0" t="n"/>
      <c r="FZ26" s="0" t="n"/>
      <c r="GA26" s="0" t="n"/>
      <c r="GB26" s="0" t="n"/>
      <c r="GC26" s="0" t="n"/>
      <c r="GD26" s="0" t="n"/>
      <c r="GE26" s="0" t="n"/>
      <c r="GF26" s="0" t="n"/>
      <c r="GG26" s="0" t="n"/>
      <c r="GH26" s="0" t="n"/>
      <c r="GI26" s="0" t="n"/>
      <c r="GJ26" s="0" t="n"/>
      <c r="GK26" s="0" t="n"/>
      <c r="GL26" s="0" t="n"/>
      <c r="GM26" s="0" t="n"/>
      <c r="GN26" s="0" t="n"/>
      <c r="GO26" s="0" t="n"/>
      <c r="GP26" s="0" t="n"/>
      <c r="GQ26" s="0" t="n"/>
      <c r="GR26" s="0" t="n"/>
      <c r="GS26" s="0" t="n"/>
      <c r="GT26" s="0" t="n"/>
      <c r="GU26" s="0" t="n"/>
      <c r="GV26" s="0" t="n"/>
      <c r="GW26" s="0" t="n"/>
      <c r="GX26" s="0" t="n"/>
      <c r="GY26" s="0" t="n"/>
      <c r="GZ26" s="0" t="n"/>
      <c r="HA26" s="0" t="n"/>
      <c r="HB26" s="0" t="n"/>
      <c r="HC26" s="0" t="n"/>
      <c r="HD26" s="0" t="n"/>
      <c r="HE26" s="0" t="n"/>
      <c r="HF26" s="0" t="n"/>
      <c r="HG26" s="0" t="n"/>
      <c r="HH26" s="0" t="n"/>
      <c r="HI26" s="0" t="n"/>
      <c r="HJ26" s="0" t="n"/>
      <c r="HK26" s="0" t="n"/>
      <c r="HL26" s="0" t="n"/>
      <c r="HM26" s="0" t="n"/>
      <c r="HN26" s="0" t="n"/>
      <c r="HO26" s="0" t="n"/>
      <c r="HP26" s="0" t="n"/>
      <c r="HQ26" s="0" t="n"/>
      <c r="HR26" s="0" t="n"/>
      <c r="HS26" s="0" t="n"/>
      <c r="HT26" s="0" t="n"/>
      <c r="HU26" s="0" t="n"/>
      <c r="HV26" s="0" t="n"/>
      <c r="HW26" s="0" t="n"/>
      <c r="HX26" s="0" t="n"/>
      <c r="HY26" s="0" t="n"/>
      <c r="HZ26" s="0" t="n"/>
      <c r="IA26" s="0" t="n"/>
      <c r="IB26" s="0" t="n"/>
      <c r="IC26" s="0" t="n"/>
      <c r="ID26" s="0" t="n"/>
      <c r="IE26" s="0" t="n"/>
      <c r="IF26" s="0" t="n"/>
      <c r="IG26" s="0" t="n"/>
      <c r="IH26" s="0" t="n"/>
      <c r="II26" s="0" t="n"/>
      <c r="IJ26" s="0" t="n"/>
      <c r="IK26" s="0" t="n"/>
      <c r="IL26" s="0" t="n"/>
      <c r="IM26" s="0" t="n"/>
      <c r="IN26" s="0" t="n"/>
      <c r="IO26" s="0" t="n"/>
      <c r="IP26" s="0" t="n"/>
      <c r="IQ26" s="0" t="n"/>
      <c r="IR26" s="0" t="n"/>
      <c r="IS26" s="0" t="n"/>
      <c r="IT26" s="0" t="n"/>
      <c r="IU26" s="0" t="n"/>
      <c r="IV26" s="0" t="n"/>
      <c r="IW26" s="0" t="n"/>
      <c r="IX26" s="0" t="n"/>
      <c r="IY26" s="0" t="n"/>
      <c r="IZ26" s="0" t="n"/>
      <c r="JA26" s="0" t="n"/>
      <c r="JB26" s="0" t="n"/>
      <c r="JC26" s="0" t="n"/>
      <c r="JD26" s="0" t="n"/>
      <c r="JE26" s="0" t="n"/>
      <c r="JF26" s="0" t="n"/>
      <c r="JG26" s="0" t="n"/>
      <c r="JH26" s="0" t="n"/>
      <c r="JI26" s="0" t="n"/>
      <c r="JJ26" s="0" t="n"/>
      <c r="JK26" s="0" t="n"/>
      <c r="JL26" s="0" t="n"/>
      <c r="JM26" s="0" t="n"/>
      <c r="JN26" s="0" t="n"/>
      <c r="JO26" s="0" t="n"/>
      <c r="JP26" s="0" t="n"/>
      <c r="JQ26" s="0" t="n"/>
      <c r="JR26" s="0" t="n"/>
      <c r="JS26" s="0" t="n"/>
      <c r="JT26" s="0" t="n"/>
      <c r="JU26" s="0" t="n"/>
      <c r="JV26" s="0" t="n"/>
      <c r="JW26" s="0" t="n"/>
      <c r="JX26" s="0" t="n"/>
      <c r="JY26" s="0" t="n"/>
      <c r="JZ26" s="0" t="n"/>
      <c r="KA26" s="0" t="n"/>
      <c r="KB26" s="0" t="n"/>
      <c r="KC26" s="0" t="n"/>
      <c r="KD26" s="0" t="n"/>
      <c r="KE26" s="0" t="n"/>
      <c r="KF26" s="0" t="n"/>
      <c r="KG26" s="0" t="n"/>
      <c r="KH26" s="0" t="n"/>
      <c r="KI26" s="0" t="n"/>
      <c r="KJ26" s="0" t="n"/>
      <c r="KK26" s="0" t="n"/>
      <c r="KL26" s="0" t="n"/>
      <c r="KM26" s="0" t="n"/>
      <c r="KN26" s="0" t="n"/>
      <c r="KO26" s="0" t="n"/>
      <c r="KP26" s="0" t="n"/>
      <c r="KQ26" s="0" t="n"/>
      <c r="KR26" s="0" t="n"/>
      <c r="KS26" s="0" t="n"/>
      <c r="KT26" s="0" t="n"/>
      <c r="KU26" s="0" t="n"/>
      <c r="KV26" s="0" t="n"/>
      <c r="KW26" s="0" t="n"/>
      <c r="KX26" s="0" t="n"/>
      <c r="KY26" s="0" t="n"/>
      <c r="KZ26" s="0" t="n"/>
      <c r="LA26" s="0" t="n"/>
      <c r="LB26" s="0" t="n"/>
      <c r="LC26" s="0" t="n"/>
      <c r="LD26" s="0" t="n"/>
      <c r="LE26" s="0" t="n"/>
      <c r="LF26" s="0" t="n"/>
      <c r="LG26" s="0" t="n"/>
      <c r="LH26" s="0" t="n"/>
      <c r="LI26" s="0" t="n"/>
      <c r="LJ26" s="0" t="n"/>
      <c r="LK26" s="0" t="n"/>
      <c r="LL26" s="0" t="n"/>
      <c r="LM26" s="0" t="n"/>
      <c r="LN26" s="0" t="n"/>
      <c r="LO26" s="0" t="n"/>
      <c r="LP26" s="0" t="n"/>
      <c r="LQ26" s="0" t="n"/>
      <c r="LR26" s="0" t="n"/>
      <c r="LS26" s="0" t="n"/>
      <c r="LT26" s="0" t="n"/>
      <c r="LU26" s="0" t="n"/>
      <c r="LV26" s="0" t="n"/>
      <c r="LW26" s="0" t="n"/>
      <c r="LX26" s="0" t="n"/>
      <c r="LY26" s="0" t="n"/>
      <c r="LZ26" s="0" t="n"/>
      <c r="MA26" s="0" t="n"/>
      <c r="MB26" s="0" t="n"/>
      <c r="MC26" s="0" t="n"/>
      <c r="MD26" s="0" t="n"/>
      <c r="ME26" s="0" t="n"/>
      <c r="MF26" s="0" t="n"/>
      <c r="MG26" s="0" t="n"/>
      <c r="MH26" s="0" t="n"/>
      <c r="MI26" s="0" t="n"/>
      <c r="MJ26" s="0" t="n"/>
      <c r="MK26" s="0" t="n"/>
      <c r="ML26" s="0" t="n"/>
      <c r="MM26" s="0" t="n"/>
      <c r="MN26" s="0" t="n"/>
      <c r="MO26" s="0" t="n"/>
      <c r="MP26" s="0" t="n"/>
      <c r="MQ26" s="0" t="n"/>
      <c r="MR26" s="0" t="n"/>
      <c r="MS26" s="0" t="n"/>
      <c r="MT26" s="0" t="n"/>
      <c r="MU26" s="0" t="n"/>
      <c r="MV26" s="0" t="n"/>
      <c r="MW26" s="0" t="n"/>
      <c r="MX26" s="0" t="n"/>
      <c r="MY26" s="0" t="n"/>
      <c r="MZ26" s="0" t="n"/>
      <c r="NA26" s="0" t="n"/>
      <c r="NB26" s="0" t="n"/>
      <c r="NC26" s="0" t="n"/>
      <c r="ND26" s="0" t="n"/>
      <c r="NE26" s="0" t="n"/>
      <c r="NF26" s="0" t="n"/>
      <c r="NG26" s="0" t="n"/>
      <c r="NH26" s="0" t="n"/>
      <c r="NI26" s="0" t="n"/>
      <c r="NJ26" s="0" t="n"/>
      <c r="NK26" s="0" t="n"/>
      <c r="NL26" s="0" t="n"/>
      <c r="NM26" s="0" t="n"/>
      <c r="NN26" s="0" t="n"/>
      <c r="NO26" s="0" t="n"/>
      <c r="NP26" s="0" t="n"/>
      <c r="NQ26" s="0" t="n"/>
      <c r="NR26" s="0" t="n"/>
      <c r="NS26" s="0" t="n"/>
      <c r="NT26" s="0" t="n"/>
      <c r="NU26" s="0" t="n"/>
      <c r="NV26" s="0" t="n"/>
      <c r="NW26" s="0" t="n"/>
      <c r="NX26" s="0" t="n"/>
      <c r="NY26" s="0" t="n"/>
      <c r="NZ26" s="0" t="n"/>
      <c r="OA26" s="0" t="n"/>
      <c r="OB26" s="0" t="n"/>
      <c r="OC26" s="0" t="n"/>
      <c r="OD26" s="0" t="n"/>
      <c r="OE26" s="0" t="n"/>
      <c r="OF26" s="0" t="n"/>
      <c r="OG26" s="0" t="n"/>
      <c r="OH26" s="0" t="n"/>
      <c r="OI26" s="0" t="n"/>
      <c r="OJ26" s="0" t="n"/>
      <c r="OK26" s="0" t="n"/>
      <c r="OL26" s="0" t="n"/>
      <c r="OM26" s="0" t="n"/>
      <c r="ON26" s="0" t="n"/>
      <c r="OO26" s="0" t="n"/>
      <c r="OP26" s="0" t="n"/>
      <c r="OQ26" s="0" t="n"/>
      <c r="OR26" s="0" t="n"/>
      <c r="OS26" s="0" t="n"/>
      <c r="OT26" s="0" t="n"/>
      <c r="OU26" s="0" t="n"/>
      <c r="OV26" s="0" t="n"/>
      <c r="OW26" s="0" t="n"/>
      <c r="OX26" s="0" t="n"/>
      <c r="OY26" s="0" t="n"/>
      <c r="OZ26" s="0" t="n"/>
      <c r="PA26" s="0" t="n"/>
      <c r="PB26" s="0" t="n"/>
      <c r="PC26" s="0" t="n"/>
      <c r="PD26" s="0" t="n"/>
      <c r="PE26" s="0" t="n"/>
      <c r="PF26" s="0" t="n"/>
      <c r="PG26" s="0" t="n"/>
      <c r="PH26" s="0" t="n"/>
      <c r="PI26" s="0" t="n"/>
      <c r="PJ26" s="0" t="n"/>
      <c r="PK26" s="0" t="n"/>
      <c r="PL26" s="0" t="n"/>
      <c r="PM26" s="0" t="n"/>
      <c r="PN26" s="0" t="n"/>
      <c r="PO26" s="0" t="n"/>
      <c r="PP26" s="0" t="n"/>
      <c r="PQ26" s="0" t="n"/>
      <c r="PR26" s="0" t="n"/>
      <c r="PS26" s="0" t="n"/>
      <c r="PT26" s="0" t="n"/>
      <c r="PU26" s="0" t="n"/>
      <c r="PV26" s="0" t="n"/>
      <c r="PW26" s="0" t="n"/>
      <c r="PX26" s="0" t="n"/>
      <c r="PY26" s="0" t="n"/>
      <c r="PZ26" s="0" t="n"/>
      <c r="QA26" s="0" t="n"/>
      <c r="QB26" s="0" t="n"/>
      <c r="QC26" s="0" t="n"/>
      <c r="QD26" s="0" t="n"/>
      <c r="QE26" s="0" t="n"/>
      <c r="QF26" s="0" t="n"/>
      <c r="QG26" s="0" t="n"/>
      <c r="QH26" s="0" t="n"/>
      <c r="QI26" s="0" t="n"/>
      <c r="QJ26" s="0" t="n"/>
      <c r="QK26" s="0" t="n"/>
      <c r="QL26" s="0" t="n"/>
      <c r="QM26" s="0" t="n"/>
      <c r="QN26" s="0" t="n"/>
      <c r="QO26" s="0" t="n"/>
      <c r="QP26" s="0" t="n"/>
      <c r="QQ26" s="0" t="n"/>
      <c r="QR26" s="0" t="n"/>
      <c r="QS26" s="0" t="n"/>
      <c r="QT26" s="0" t="n"/>
      <c r="QU26" s="0" t="n"/>
      <c r="QV26" s="0" t="n"/>
      <c r="QW26" s="0" t="n"/>
      <c r="QX26" s="0" t="n"/>
      <c r="QY26" s="0" t="n"/>
      <c r="QZ26" s="0" t="n"/>
      <c r="RA26" s="0" t="n"/>
      <c r="RB26" s="0" t="n"/>
      <c r="RC26" s="0" t="n"/>
      <c r="RD26" s="0" t="n"/>
      <c r="RE26" s="0" t="n"/>
      <c r="RF26" s="0" t="n"/>
      <c r="RG26" s="0" t="n"/>
      <c r="RH26" s="0" t="n"/>
      <c r="RI26" s="0" t="n"/>
      <c r="RJ26" s="0" t="n"/>
      <c r="RK26" s="0" t="n"/>
      <c r="RL26" s="0" t="n"/>
      <c r="RM26" s="0" t="n"/>
      <c r="RN26" s="0" t="n"/>
      <c r="RO26" s="0" t="n"/>
      <c r="RP26" s="0" t="n"/>
      <c r="RQ26" s="0" t="n"/>
      <c r="RR26" s="0" t="n"/>
      <c r="RS26" s="0" t="n"/>
      <c r="RT26" s="0" t="n"/>
      <c r="RU26" s="0" t="n"/>
      <c r="RV26" s="0" t="n"/>
      <c r="RW26" s="0" t="n"/>
      <c r="RX26" s="0" t="n"/>
      <c r="RY26" s="0" t="n"/>
      <c r="RZ26" s="0" t="n"/>
      <c r="SA26" s="0" t="n"/>
      <c r="SB26" s="0" t="n"/>
      <c r="SC26" s="0" t="n"/>
      <c r="SD26" s="0" t="n"/>
      <c r="SE26" s="0" t="n"/>
      <c r="SF26" s="0" t="n"/>
      <c r="SG26" s="0" t="n"/>
      <c r="SH26" s="0" t="n"/>
      <c r="SI26" s="0" t="n"/>
      <c r="SJ26" s="0" t="n"/>
      <c r="SK26" s="0" t="n"/>
      <c r="SL26" s="0" t="n"/>
      <c r="SM26" s="0" t="n"/>
      <c r="SN26" s="0" t="n"/>
      <c r="SO26" s="0" t="n"/>
      <c r="SP26" s="0" t="n"/>
      <c r="SQ26" s="0" t="n"/>
      <c r="SR26" s="0" t="n"/>
      <c r="SS26" s="0" t="n"/>
      <c r="ST26" s="0" t="n"/>
      <c r="SU26" s="0" t="n"/>
      <c r="SV26" s="0" t="n"/>
      <c r="SW26" s="0" t="n"/>
      <c r="SX26" s="0" t="n"/>
      <c r="SY26" s="0" t="n"/>
      <c r="SZ26" s="0" t="n"/>
      <c r="TA26" s="0" t="n"/>
      <c r="TB26" s="0" t="n"/>
      <c r="TC26" s="0" t="n"/>
      <c r="TD26" s="0" t="n"/>
      <c r="TE26" s="0" t="n"/>
      <c r="TF26" s="0" t="n"/>
      <c r="TG26" s="0" t="n"/>
      <c r="TH26" s="0" t="n"/>
      <c r="TI26" s="0" t="n"/>
      <c r="TJ26" s="0" t="n"/>
      <c r="TK26" s="0" t="n"/>
      <c r="TL26" s="0" t="n"/>
      <c r="TM26" s="0" t="n"/>
      <c r="TN26" s="0" t="n"/>
      <c r="TO26" s="0" t="n"/>
      <c r="TP26" s="0" t="n"/>
      <c r="TQ26" s="0" t="n"/>
      <c r="TR26" s="0" t="n"/>
      <c r="TS26" s="0" t="n"/>
      <c r="TT26" s="0" t="n"/>
      <c r="TU26" s="0" t="n"/>
      <c r="TV26" s="0" t="n"/>
      <c r="TW26" s="0" t="n"/>
      <c r="TX26" s="0" t="n"/>
      <c r="TY26" s="0" t="n"/>
      <c r="TZ26" s="0" t="n"/>
      <c r="UA26" s="0" t="n"/>
      <c r="UB26" s="0" t="n"/>
      <c r="UC26" s="0" t="n"/>
      <c r="UD26" s="0" t="n"/>
      <c r="UE26" s="0" t="n"/>
      <c r="UF26" s="0" t="n"/>
      <c r="UG26" s="0" t="n"/>
      <c r="UH26" s="0" t="n"/>
      <c r="UI26" s="0" t="n"/>
      <c r="UJ26" s="0" t="n"/>
      <c r="UK26" s="0" t="n"/>
      <c r="UL26" s="0" t="n"/>
      <c r="UM26" s="0" t="n"/>
      <c r="UN26" s="0" t="n"/>
      <c r="UO26" s="0" t="n"/>
      <c r="UP26" s="0" t="n"/>
      <c r="UQ26" s="0" t="n"/>
      <c r="UR26" s="0" t="n"/>
      <c r="US26" s="0" t="n"/>
      <c r="UT26" s="0" t="n"/>
      <c r="UU26" s="0" t="n"/>
      <c r="UV26" s="0" t="n"/>
      <c r="UW26" s="0" t="n"/>
      <c r="UX26" s="0" t="n"/>
      <c r="UY26" s="0" t="n"/>
      <c r="UZ26" s="0" t="n"/>
      <c r="VA26" s="0" t="n"/>
      <c r="VB26" s="0" t="n"/>
      <c r="VC26" s="0" t="n"/>
      <c r="VD26" s="0" t="n"/>
      <c r="VE26" s="0" t="n"/>
      <c r="VF26" s="0" t="n"/>
      <c r="VG26" s="0" t="n"/>
      <c r="VH26" s="0" t="n"/>
      <c r="VI26" s="0" t="n"/>
      <c r="VJ26" s="0" t="n"/>
      <c r="VK26" s="0" t="n"/>
      <c r="VL26" s="0" t="n"/>
      <c r="VM26" s="0" t="n"/>
      <c r="VN26" s="0" t="n"/>
      <c r="VO26" s="0" t="n"/>
      <c r="VP26" s="0" t="n"/>
      <c r="VQ26" s="0" t="n"/>
      <c r="VR26" s="0" t="n"/>
      <c r="VS26" s="0" t="n"/>
      <c r="VT26" s="0" t="n"/>
      <c r="VU26" s="0" t="n"/>
      <c r="VV26" s="0" t="n"/>
      <c r="VW26" s="0" t="n"/>
      <c r="VX26" s="0" t="n"/>
      <c r="VY26" s="0" t="n"/>
      <c r="VZ26" s="0" t="n"/>
      <c r="WA26" s="0" t="n"/>
      <c r="WB26" s="0" t="n"/>
      <c r="WC26" s="0" t="n"/>
      <c r="WD26" s="0" t="n"/>
      <c r="WE26" s="0" t="n"/>
      <c r="WF26" s="0" t="n"/>
      <c r="WG26" s="0" t="n"/>
      <c r="WH26" s="0" t="n"/>
      <c r="WI26" s="0" t="n"/>
      <c r="WJ26" s="0" t="n"/>
      <c r="WK26" s="0" t="n"/>
      <c r="WL26" s="0" t="n"/>
      <c r="WM26" s="0" t="n"/>
      <c r="WN26" s="0" t="n"/>
      <c r="WO26" s="0" t="n"/>
      <c r="WP26" s="0" t="n"/>
      <c r="WQ26" s="0" t="n"/>
      <c r="WR26" s="0" t="n"/>
      <c r="WS26" s="0" t="n"/>
      <c r="WT26" s="0" t="n"/>
      <c r="WU26" s="0" t="n"/>
      <c r="WV26" s="0" t="n"/>
      <c r="WW26" s="0" t="n"/>
      <c r="WX26" s="0" t="n"/>
      <c r="WY26" s="0" t="n"/>
      <c r="WZ26" s="0" t="n"/>
      <c r="XA26" s="0" t="n"/>
      <c r="XB26" s="0" t="n"/>
      <c r="XC26" s="0" t="n"/>
      <c r="XD26" s="0" t="n"/>
      <c r="XE26" s="0" t="n"/>
      <c r="XF26" s="0" t="n"/>
      <c r="XG26" s="0" t="n"/>
      <c r="XH26" s="0" t="n"/>
      <c r="XI26" s="0" t="n"/>
      <c r="XJ26" s="0" t="n"/>
      <c r="XK26" s="0" t="n"/>
      <c r="XL26" s="0" t="n"/>
      <c r="XM26" s="0" t="n"/>
      <c r="XN26" s="0" t="n"/>
      <c r="XO26" s="0" t="n"/>
      <c r="XP26" s="0" t="n"/>
      <c r="XQ26" s="0" t="n"/>
      <c r="XR26" s="0" t="n"/>
      <c r="XS26" s="0" t="n"/>
      <c r="XT26" s="0" t="n"/>
      <c r="XU26" s="0" t="n"/>
      <c r="XV26" s="0" t="n"/>
      <c r="XW26" s="0" t="n"/>
      <c r="XX26" s="0" t="n"/>
      <c r="XY26" s="0" t="n"/>
      <c r="XZ26" s="0" t="n"/>
      <c r="YA26" s="0" t="n"/>
      <c r="YB26" s="0" t="n"/>
      <c r="YC26" s="0" t="n"/>
      <c r="YD26" s="0" t="n"/>
      <c r="YE26" s="0" t="n"/>
      <c r="YF26" s="0" t="n"/>
      <c r="YG26" s="0" t="n"/>
      <c r="YH26" s="0" t="n"/>
      <c r="YI26" s="0" t="n"/>
      <c r="YJ26" s="0" t="n"/>
      <c r="YK26" s="0" t="n"/>
      <c r="YL26" s="0" t="n"/>
      <c r="YM26" s="0" t="n"/>
      <c r="YN26" s="0" t="n"/>
      <c r="YO26" s="0" t="n"/>
      <c r="YP26" s="0" t="n"/>
      <c r="YQ26" s="0" t="n"/>
      <c r="YR26" s="0" t="n"/>
      <c r="YS26" s="0" t="n"/>
      <c r="YT26" s="0" t="n"/>
      <c r="YU26" s="0" t="n"/>
      <c r="YV26" s="0" t="n"/>
      <c r="YW26" s="0" t="n"/>
      <c r="YX26" s="0" t="n"/>
      <c r="YY26" s="0" t="n"/>
      <c r="YZ26" s="0" t="n"/>
      <c r="ZA26" s="0" t="n"/>
      <c r="ZB26" s="0" t="n"/>
      <c r="ZC26" s="0" t="n"/>
      <c r="ZD26" s="0" t="n"/>
      <c r="ZE26" s="0" t="n"/>
      <c r="ZF26" s="0" t="n"/>
      <c r="ZG26" s="0" t="n"/>
      <c r="ZH26" s="0" t="n"/>
      <c r="ZI26" s="0" t="n"/>
      <c r="ZJ26" s="0" t="n"/>
      <c r="ZK26" s="0" t="n"/>
      <c r="ZL26" s="0" t="n"/>
      <c r="ZM26" s="0" t="n"/>
      <c r="ZN26" s="0" t="n"/>
      <c r="ZO26" s="0" t="n"/>
      <c r="ZP26" s="0" t="n"/>
      <c r="ZQ26" s="0" t="n"/>
      <c r="ZR26" s="0" t="n"/>
      <c r="ZS26" s="0" t="n"/>
      <c r="ZT26" s="0" t="n"/>
      <c r="ZU26" s="0" t="n"/>
      <c r="ZV26" s="0" t="n"/>
      <c r="ZW26" s="0" t="n"/>
      <c r="ZX26" s="0" t="n"/>
      <c r="ZY26" s="0" t="n"/>
      <c r="ZZ26" s="0" t="n"/>
      <c r="AAA26" s="0" t="n"/>
      <c r="AAB26" s="0" t="n"/>
      <c r="AAC26" s="0" t="n"/>
      <c r="AAD26" s="0" t="n"/>
      <c r="AAE26" s="0" t="n"/>
      <c r="AAF26" s="0" t="n"/>
      <c r="AAG26" s="0" t="n"/>
      <c r="AAH26" s="0" t="n"/>
      <c r="AAI26" s="0" t="n"/>
      <c r="AAJ26" s="0" t="n"/>
      <c r="AAK26" s="0" t="n"/>
      <c r="AAL26" s="0" t="n"/>
      <c r="AAM26" s="0" t="n"/>
      <c r="AAN26" s="0" t="n"/>
      <c r="AAO26" s="0" t="n"/>
      <c r="AAP26" s="0" t="n"/>
      <c r="AAQ26" s="0" t="n"/>
      <c r="AAR26" s="0" t="n"/>
      <c r="AAS26" s="0" t="n"/>
      <c r="AAT26" s="0" t="n"/>
      <c r="AAU26" s="0" t="n"/>
      <c r="AAV26" s="0" t="n"/>
      <c r="AAW26" s="0" t="n"/>
      <c r="AAX26" s="0" t="n"/>
      <c r="AAY26" s="0" t="n"/>
      <c r="AAZ26" s="0" t="n"/>
      <c r="ABA26" s="0" t="n"/>
      <c r="ABB26" s="0" t="n"/>
      <c r="ABC26" s="0" t="n"/>
      <c r="ABD26" s="0" t="n"/>
      <c r="ABE26" s="0" t="n"/>
      <c r="ABF26" s="0" t="n"/>
      <c r="ABG26" s="0" t="n"/>
      <c r="ABH26" s="0" t="n"/>
      <c r="ABI26" s="0" t="n"/>
      <c r="ABJ26" s="0" t="n"/>
      <c r="ABK26" s="0" t="n"/>
      <c r="ABL26" s="0" t="n"/>
      <c r="ABM26" s="0" t="n"/>
      <c r="ABN26" s="0" t="n"/>
      <c r="ABO26" s="0" t="n"/>
      <c r="ABP26" s="0" t="n"/>
      <c r="ABQ26" s="0" t="n"/>
      <c r="ABR26" s="0" t="n"/>
      <c r="ABS26" s="0" t="n"/>
      <c r="ABT26" s="0" t="n"/>
      <c r="ABU26" s="0" t="n"/>
      <c r="ABV26" s="0" t="n"/>
      <c r="ABW26" s="0" t="n"/>
      <c r="ABX26" s="0" t="n"/>
      <c r="ABY26" s="0" t="n"/>
      <c r="ABZ26" s="0" t="n"/>
      <c r="ACA26" s="0" t="n"/>
      <c r="ACB26" s="0" t="n"/>
      <c r="ACC26" s="0" t="n"/>
      <c r="ACD26" s="0" t="n"/>
      <c r="ACE26" s="0" t="n"/>
      <c r="ACF26" s="0" t="n"/>
      <c r="ACG26" s="0" t="n"/>
      <c r="ACH26" s="0" t="n"/>
      <c r="ACI26" s="0" t="n"/>
      <c r="ACJ26" s="0" t="n"/>
      <c r="ACK26" s="0" t="n"/>
      <c r="ACL26" s="0" t="n"/>
      <c r="ACM26" s="0" t="n"/>
      <c r="ACN26" s="0" t="n"/>
      <c r="ACO26" s="0" t="n"/>
      <c r="ACP26" s="0" t="n"/>
      <c r="ACQ26" s="0" t="n"/>
      <c r="ACR26" s="0" t="n"/>
      <c r="ACS26" s="0" t="n"/>
      <c r="ACT26" s="0" t="n"/>
      <c r="ACU26" s="0" t="n"/>
      <c r="ACV26" s="0" t="n"/>
      <c r="ACW26" s="0" t="n"/>
      <c r="ACX26" s="0" t="n"/>
      <c r="ACY26" s="0" t="n"/>
      <c r="ACZ26" s="0" t="n"/>
      <c r="ADA26" s="0" t="n"/>
      <c r="ADB26" s="0" t="n"/>
      <c r="ADC26" s="0" t="n"/>
      <c r="ADD26" s="0" t="n"/>
      <c r="ADE26" s="0" t="n"/>
      <c r="ADF26" s="0" t="n"/>
      <c r="ADG26" s="0" t="n"/>
      <c r="ADH26" s="0" t="n"/>
      <c r="ADI26" s="0" t="n"/>
      <c r="ADJ26" s="0" t="n"/>
      <c r="ADK26" s="0" t="n"/>
      <c r="ADL26" s="0" t="n"/>
      <c r="ADM26" s="0" t="n"/>
      <c r="ADN26" s="0" t="n"/>
      <c r="ADO26" s="0" t="n"/>
      <c r="ADP26" s="0" t="n"/>
      <c r="ADQ26" s="0" t="n"/>
      <c r="ADR26" s="0" t="n"/>
      <c r="ADS26" s="0" t="n"/>
      <c r="ADT26" s="0" t="n"/>
      <c r="ADU26" s="0" t="n"/>
      <c r="ADV26" s="0" t="n"/>
      <c r="ADW26" s="0" t="n"/>
      <c r="ADX26" s="0" t="n"/>
      <c r="ADY26" s="0" t="n"/>
      <c r="ADZ26" s="0" t="n"/>
      <c r="AEA26" s="0" t="n"/>
      <c r="AEB26" s="0" t="n"/>
      <c r="AEC26" s="0" t="n"/>
      <c r="AED26" s="0" t="n"/>
      <c r="AEE26" s="0" t="n"/>
      <c r="AEF26" s="0" t="n"/>
      <c r="AEG26" s="0" t="n"/>
      <c r="AEH26" s="0" t="n"/>
      <c r="AEI26" s="0" t="n"/>
      <c r="AEJ26" s="0" t="n"/>
      <c r="AEK26" s="0" t="n"/>
      <c r="AEL26" s="0" t="n"/>
      <c r="AEM26" s="0" t="n"/>
      <c r="AEN26" s="0" t="n"/>
      <c r="AEO26" s="0" t="n"/>
      <c r="AEP26" s="0" t="n"/>
      <c r="AEQ26" s="0" t="n"/>
      <c r="AER26" s="0" t="n"/>
      <c r="AES26" s="0" t="n"/>
      <c r="AET26" s="0" t="n"/>
      <c r="AEU26" s="0" t="n"/>
      <c r="AEV26" s="0" t="n"/>
      <c r="AEW26" s="0" t="n"/>
      <c r="AEX26" s="0" t="n"/>
      <c r="AEY26" s="0" t="n"/>
      <c r="AEZ26" s="0" t="n"/>
      <c r="AFA26" s="0" t="n"/>
      <c r="AFB26" s="0" t="n"/>
      <c r="AFC26" s="0" t="n"/>
      <c r="AFD26" s="0" t="n"/>
      <c r="AFE26" s="0" t="n"/>
      <c r="AFF26" s="0" t="n"/>
      <c r="AFG26" s="0" t="n"/>
      <c r="AFH26" s="0" t="n"/>
      <c r="AFI26" s="0" t="n"/>
      <c r="AFJ26" s="0" t="n"/>
      <c r="AFK26" s="0" t="n"/>
      <c r="AFL26" s="0" t="n"/>
      <c r="AFM26" s="0" t="n"/>
      <c r="AFN26" s="0" t="n"/>
      <c r="AFO26" s="0" t="n"/>
      <c r="AFP26" s="0" t="n"/>
      <c r="AFQ26" s="0" t="n"/>
      <c r="AFR26" s="0" t="n"/>
      <c r="AFS26" s="0" t="n"/>
      <c r="AFT26" s="0" t="n"/>
      <c r="AFU26" s="0" t="n"/>
      <c r="AFV26" s="0" t="n"/>
      <c r="AFW26" s="0" t="n"/>
      <c r="AFX26" s="0" t="n"/>
      <c r="AFY26" s="0" t="n"/>
      <c r="AFZ26" s="0" t="n"/>
      <c r="AGA26" s="0" t="n"/>
      <c r="AGB26" s="0" t="n"/>
      <c r="AGC26" s="0" t="n"/>
      <c r="AGD26" s="0" t="n"/>
      <c r="AGE26" s="0" t="n"/>
      <c r="AGF26" s="0" t="n"/>
      <c r="AGG26" s="0" t="n"/>
      <c r="AGH26" s="0" t="n"/>
      <c r="AGI26" s="0" t="n"/>
      <c r="AGJ26" s="0" t="n"/>
      <c r="AGK26" s="0" t="n"/>
      <c r="AGL26" s="0" t="n"/>
      <c r="AGM26" s="0" t="n"/>
      <c r="AGN26" s="0" t="n"/>
      <c r="AGO26" s="0" t="n"/>
      <c r="AGP26" s="0" t="n"/>
      <c r="AGQ26" s="0" t="n"/>
      <c r="AGR26" s="0" t="n"/>
      <c r="AGS26" s="0" t="n"/>
      <c r="AGT26" s="0" t="n"/>
      <c r="AGU26" s="0" t="n"/>
      <c r="AGV26" s="0" t="n"/>
      <c r="AGW26" s="0" t="n"/>
      <c r="AGX26" s="0" t="n"/>
      <c r="AGY26" s="0" t="n"/>
      <c r="AGZ26" s="0" t="n"/>
      <c r="AHA26" s="0" t="n"/>
      <c r="AHB26" s="0" t="n"/>
      <c r="AHC26" s="0" t="n"/>
      <c r="AHD26" s="0" t="n"/>
      <c r="AHE26" s="0" t="n"/>
      <c r="AHF26" s="0" t="n"/>
      <c r="AHG26" s="0" t="n"/>
      <c r="AHH26" s="0" t="n"/>
      <c r="AHI26" s="0" t="n"/>
      <c r="AHJ26" s="0" t="n"/>
      <c r="AHK26" s="0" t="n"/>
      <c r="AHL26" s="0" t="n"/>
      <c r="AHM26" s="0" t="n"/>
      <c r="AHN26" s="0" t="n"/>
      <c r="AHO26" s="0" t="n"/>
      <c r="AHP26" s="0" t="n"/>
      <c r="AHQ26" s="0" t="n"/>
      <c r="AHR26" s="0" t="n"/>
      <c r="AHS26" s="0" t="n"/>
      <c r="AHT26" s="0" t="n"/>
      <c r="AHU26" s="0" t="n"/>
      <c r="AHV26" s="0" t="n"/>
      <c r="AHW26" s="0" t="n"/>
      <c r="AHX26" s="0" t="n"/>
      <c r="AHY26" s="0" t="n"/>
      <c r="AHZ26" s="0" t="n"/>
      <c r="AIA26" s="0" t="n"/>
      <c r="AIB26" s="0" t="n"/>
      <c r="AIC26" s="0" t="n"/>
      <c r="AID26" s="0" t="n"/>
      <c r="AIE26" s="0" t="n"/>
      <c r="AIF26" s="0" t="n"/>
      <c r="AIG26" s="0" t="n"/>
      <c r="AIH26" s="0" t="n"/>
      <c r="AII26" s="0" t="n"/>
      <c r="AIJ26" s="0" t="n"/>
      <c r="AIK26" s="0" t="n"/>
      <c r="AIL26" s="0" t="n"/>
      <c r="AIM26" s="0" t="n"/>
      <c r="AIN26" s="0" t="n"/>
      <c r="AIO26" s="0" t="n"/>
      <c r="AIP26" s="0" t="n"/>
      <c r="AIQ26" s="0" t="n"/>
      <c r="AIR26" s="0" t="n"/>
      <c r="AIS26" s="0" t="n"/>
      <c r="AIT26" s="0" t="n"/>
      <c r="AIU26" s="0" t="n"/>
      <c r="AIV26" s="0" t="n"/>
      <c r="AIW26" s="0" t="n"/>
      <c r="AIX26" s="0" t="n"/>
      <c r="AIY26" s="0" t="n"/>
      <c r="AIZ26" s="0" t="n"/>
      <c r="AJA26" s="0" t="n"/>
      <c r="AJB26" s="0" t="n"/>
      <c r="AJC26" s="0" t="n"/>
      <c r="AJD26" s="0" t="n"/>
      <c r="AJE26" s="0" t="n"/>
      <c r="AJF26" s="0" t="n"/>
      <c r="AJG26" s="0" t="n"/>
      <c r="AJH26" s="0" t="n"/>
      <c r="AJI26" s="0" t="n"/>
      <c r="AJJ26" s="0" t="n"/>
      <c r="AJK26" s="0" t="n"/>
      <c r="AJL26" s="0" t="n"/>
      <c r="AJM26" s="0" t="n"/>
      <c r="AJN26" s="0" t="n"/>
      <c r="AJO26" s="0" t="n"/>
      <c r="AJP26" s="0" t="n"/>
      <c r="AJQ26" s="0" t="n"/>
      <c r="AJR26" s="0" t="n"/>
      <c r="AJS26" s="0" t="n"/>
      <c r="AJT26" s="0" t="n"/>
      <c r="AJU26" s="0" t="n"/>
      <c r="AJV26" s="0" t="n"/>
      <c r="AJW26" s="0" t="n"/>
      <c r="AJX26" s="0" t="n"/>
      <c r="AJY26" s="0" t="n"/>
      <c r="AJZ26" s="0" t="n"/>
      <c r="AKA26" s="0" t="n"/>
      <c r="AKB26" s="0" t="n"/>
      <c r="AKC26" s="0" t="n"/>
      <c r="AKD26" s="0" t="n"/>
      <c r="AKE26" s="0" t="n"/>
      <c r="AKF26" s="0" t="n"/>
      <c r="AKG26" s="0" t="n"/>
      <c r="AKH26" s="0" t="n"/>
      <c r="AKI26" s="0" t="n"/>
      <c r="AKJ26" s="0" t="n"/>
      <c r="AKK26" s="0" t="n"/>
      <c r="AKL26" s="0" t="n"/>
      <c r="AKM26" s="0" t="n"/>
      <c r="AKN26" s="0" t="n"/>
      <c r="AKO26" s="0" t="n"/>
      <c r="AKP26" s="0" t="n"/>
      <c r="AKQ26" s="0" t="n"/>
      <c r="AKR26" s="0" t="n"/>
      <c r="AKS26" s="0" t="n"/>
      <c r="AKT26" s="0" t="n"/>
      <c r="AKU26" s="0" t="n"/>
      <c r="AKV26" s="0" t="n"/>
      <c r="AKW26" s="0" t="n"/>
      <c r="AKX26" s="0" t="n"/>
      <c r="AKY26" s="0" t="n"/>
      <c r="AKZ26" s="0" t="n"/>
      <c r="ALA26" s="0" t="n"/>
      <c r="ALB26" s="0" t="n"/>
      <c r="ALC26" s="0" t="n"/>
      <c r="ALD26" s="0" t="n"/>
      <c r="ALE26" s="0" t="n"/>
      <c r="ALF26" s="0" t="n"/>
      <c r="ALG26" s="0" t="n"/>
      <c r="ALH26" s="0" t="n"/>
      <c r="ALI26" s="0" t="n"/>
      <c r="ALJ26" s="0" t="n"/>
      <c r="ALK26" s="0" t="n"/>
      <c r="ALL26" s="0" t="n"/>
      <c r="ALM26" s="0" t="n"/>
      <c r="ALN26" s="0" t="n"/>
      <c r="ALO26" s="0" t="n"/>
      <c r="ALP26" s="0" t="n"/>
      <c r="ALQ26" s="0" t="n"/>
      <c r="ALR26" s="0" t="n"/>
      <c r="ALS26" s="0" t="n"/>
      <c r="ALT26" s="0" t="n"/>
      <c r="ALU26" s="0" t="n"/>
      <c r="ALV26" s="0" t="n"/>
      <c r="ALW26" s="0" t="n"/>
      <c r="ALX26" s="0" t="n"/>
      <c r="ALY26" s="0" t="n"/>
      <c r="ALZ26" s="0" t="n"/>
      <c r="AMA26" s="0" t="n"/>
      <c r="AMB26" s="0" t="n"/>
      <c r="AMC26" s="0" t="n"/>
      <c r="AMD26" s="0" t="n"/>
      <c r="AME26" s="0" t="n"/>
      <c r="AMF26" s="0" t="n"/>
      <c r="AMG26" s="0" t="n"/>
      <c r="AMH26" s="0" t="n"/>
      <c r="AMI26" s="0" t="n"/>
      <c r="AMJ26" s="0" t="n"/>
      <c r="AMK26" s="0" t="n"/>
    </row>
    <row outlineLevel="0" r="27">
      <c r="A27" s="166" t="s">
        <v>483</v>
      </c>
      <c r="B27" s="30" t="n">
        <v>110.03</v>
      </c>
      <c r="C27" s="30" t="n">
        <v>187.56</v>
      </c>
      <c r="D27" s="30" t="n">
        <v>101.17</v>
      </c>
      <c r="E27" s="30" t="n">
        <v>398.75</v>
      </c>
      <c r="F27" s="0" t="n"/>
      <c r="G27" s="0" t="n"/>
      <c r="H27" s="0" t="n"/>
      <c r="I27" s="0" t="n"/>
      <c r="J27" s="0" t="n"/>
      <c r="K27" s="0" t="n"/>
      <c r="L27" s="0" t="n"/>
      <c r="M27" s="0" t="n"/>
      <c r="N27" s="0" t="n"/>
      <c r="O27" s="0" t="n"/>
      <c r="P27" s="0" t="n"/>
      <c r="Q27" s="0" t="n"/>
      <c r="R27" s="0" t="n"/>
      <c r="S27" s="0" t="n"/>
      <c r="T27" s="0" t="n"/>
      <c r="U27" s="0" t="n"/>
      <c r="V27" s="0" t="n"/>
      <c r="W27" s="0" t="n"/>
      <c r="X27" s="0" t="n"/>
      <c r="Y27" s="0" t="n"/>
      <c r="Z27" s="0" t="n"/>
      <c r="AA27" s="0" t="n"/>
      <c r="AB27" s="0" t="n"/>
      <c r="AC27" s="0" t="n"/>
      <c r="AD27" s="0" t="n"/>
      <c r="AE27" s="0" t="n"/>
      <c r="AF27" s="0" t="n"/>
      <c r="AG27" s="0" t="n"/>
      <c r="AH27" s="0" t="n"/>
      <c r="AI27" s="0" t="n"/>
      <c r="AJ27" s="0" t="n"/>
      <c r="AK27" s="0" t="n"/>
      <c r="AL27" s="0" t="n"/>
      <c r="AM27" s="0" t="n"/>
      <c r="AN27" s="0" t="n"/>
      <c r="AO27" s="0" t="n"/>
      <c r="AP27" s="0" t="n"/>
      <c r="AQ27" s="0" t="n"/>
      <c r="AR27" s="0" t="n"/>
      <c r="AS27" s="0" t="n"/>
      <c r="AT27" s="0" t="n"/>
      <c r="AU27" s="0" t="n"/>
      <c r="AV27" s="0" t="n"/>
      <c r="AW27" s="0" t="n"/>
      <c r="AX27" s="0" t="n"/>
      <c r="AY27" s="0" t="n"/>
      <c r="AZ27" s="0" t="n"/>
      <c r="BA27" s="0" t="n"/>
      <c r="BB27" s="0" t="n"/>
      <c r="BC27" s="0" t="n"/>
      <c r="BD27" s="0" t="n"/>
      <c r="BE27" s="0" t="n"/>
      <c r="BF27" s="0" t="n"/>
      <c r="BG27" s="0" t="n"/>
      <c r="BH27" s="0" t="n"/>
      <c r="BI27" s="0" t="n"/>
      <c r="BJ27" s="0" t="n"/>
      <c r="BK27" s="0" t="n"/>
      <c r="BL27" s="0" t="n"/>
      <c r="BM27" s="0" t="n"/>
      <c r="BN27" s="0" t="n"/>
      <c r="BO27" s="0" t="n"/>
      <c r="BP27" s="0" t="n"/>
      <c r="BQ27" s="0" t="n"/>
      <c r="BR27" s="0" t="n"/>
      <c r="BS27" s="0" t="n"/>
      <c r="BT27" s="0" t="n"/>
      <c r="BU27" s="0" t="n"/>
      <c r="BV27" s="0" t="n"/>
      <c r="BW27" s="0" t="n"/>
      <c r="BX27" s="0" t="n"/>
      <c r="BY27" s="0" t="n"/>
      <c r="BZ27" s="0" t="n"/>
      <c r="CA27" s="0" t="n"/>
      <c r="CB27" s="0" t="n"/>
      <c r="CC27" s="0" t="n"/>
      <c r="CD27" s="0" t="n"/>
      <c r="CE27" s="0" t="n"/>
      <c r="CF27" s="0" t="n"/>
      <c r="CG27" s="0" t="n"/>
      <c r="CH27" s="0" t="n"/>
      <c r="CI27" s="0" t="n"/>
      <c r="CJ27" s="0" t="n"/>
      <c r="CK27" s="0" t="n"/>
      <c r="CL27" s="0" t="n"/>
      <c r="CM27" s="0" t="n"/>
      <c r="CN27" s="0" t="n"/>
      <c r="CO27" s="0" t="n"/>
      <c r="CP27" s="0" t="n"/>
      <c r="CQ27" s="0" t="n"/>
      <c r="CR27" s="0" t="n"/>
      <c r="CS27" s="0" t="n"/>
      <c r="CT27" s="0" t="n"/>
      <c r="CU27" s="0" t="n"/>
      <c r="CV27" s="0" t="n"/>
      <c r="CW27" s="0" t="n"/>
      <c r="CX27" s="0" t="n"/>
      <c r="CY27" s="0" t="n"/>
      <c r="CZ27" s="0" t="n"/>
      <c r="DA27" s="0" t="n"/>
      <c r="DB27" s="0" t="n"/>
      <c r="DC27" s="0" t="n"/>
      <c r="DD27" s="0" t="n"/>
      <c r="DE27" s="0" t="n"/>
      <c r="DF27" s="0" t="n"/>
      <c r="DG27" s="0" t="n"/>
      <c r="DH27" s="0" t="n"/>
      <c r="DI27" s="0" t="n"/>
      <c r="DJ27" s="0" t="n"/>
      <c r="DK27" s="0" t="n"/>
      <c r="DL27" s="0" t="n"/>
      <c r="DM27" s="0" t="n"/>
      <c r="DN27" s="0" t="n"/>
      <c r="DO27" s="0" t="n"/>
      <c r="DP27" s="0" t="n"/>
      <c r="DQ27" s="0" t="n"/>
      <c r="DR27" s="0" t="n"/>
      <c r="DS27" s="0" t="n"/>
      <c r="DT27" s="0" t="n"/>
      <c r="DU27" s="0" t="n"/>
      <c r="DV27" s="0" t="n"/>
      <c r="DW27" s="0" t="n"/>
      <c r="DX27" s="0" t="n"/>
      <c r="DY27" s="0" t="n"/>
      <c r="DZ27" s="0" t="n"/>
      <c r="EA27" s="0" t="n"/>
      <c r="EB27" s="0" t="n"/>
      <c r="EC27" s="0" t="n"/>
      <c r="ED27" s="0" t="n"/>
      <c r="EE27" s="0" t="n"/>
      <c r="EF27" s="0" t="n"/>
      <c r="EG27" s="0" t="n"/>
      <c r="EH27" s="0" t="n"/>
      <c r="EI27" s="0" t="n"/>
      <c r="EJ27" s="0" t="n"/>
      <c r="EK27" s="0" t="n"/>
      <c r="EL27" s="0" t="n"/>
      <c r="EM27" s="0" t="n"/>
      <c r="EN27" s="0" t="n"/>
      <c r="EO27" s="0" t="n"/>
      <c r="EP27" s="0" t="n"/>
      <c r="EQ27" s="0" t="n"/>
      <c r="ER27" s="0" t="n"/>
      <c r="ES27" s="0" t="n"/>
      <c r="ET27" s="0" t="n"/>
      <c r="EU27" s="0" t="n"/>
      <c r="EV27" s="0" t="n"/>
      <c r="EW27" s="0" t="n"/>
      <c r="EX27" s="0" t="n"/>
      <c r="EY27" s="0" t="n"/>
      <c r="EZ27" s="0" t="n"/>
      <c r="FA27" s="0" t="n"/>
      <c r="FB27" s="0" t="n"/>
      <c r="FC27" s="0" t="n"/>
      <c r="FD27" s="0" t="n"/>
      <c r="FE27" s="0" t="n"/>
      <c r="FF27" s="0" t="n"/>
      <c r="FG27" s="0" t="n"/>
      <c r="FH27" s="0" t="n"/>
      <c r="FI27" s="0" t="n"/>
      <c r="FJ27" s="0" t="n"/>
      <c r="FK27" s="0" t="n"/>
      <c r="FL27" s="0" t="n"/>
      <c r="FM27" s="0" t="n"/>
      <c r="FN27" s="0" t="n"/>
      <c r="FO27" s="0" t="n"/>
      <c r="FP27" s="0" t="n"/>
      <c r="FQ27" s="0" t="n"/>
      <c r="FR27" s="0" t="n"/>
      <c r="FS27" s="0" t="n"/>
      <c r="FT27" s="0" t="n"/>
      <c r="FU27" s="0" t="n"/>
      <c r="FV27" s="0" t="n"/>
      <c r="FW27" s="0" t="n"/>
      <c r="FX27" s="0" t="n"/>
      <c r="FY27" s="0" t="n"/>
      <c r="FZ27" s="0" t="n"/>
      <c r="GA27" s="0" t="n"/>
      <c r="GB27" s="0" t="n"/>
      <c r="GC27" s="0" t="n"/>
      <c r="GD27" s="0" t="n"/>
      <c r="GE27" s="0" t="n"/>
      <c r="GF27" s="0" t="n"/>
      <c r="GG27" s="0" t="n"/>
      <c r="GH27" s="0" t="n"/>
      <c r="GI27" s="0" t="n"/>
      <c r="GJ27" s="0" t="n"/>
      <c r="GK27" s="0" t="n"/>
      <c r="GL27" s="0" t="n"/>
      <c r="GM27" s="0" t="n"/>
      <c r="GN27" s="0" t="n"/>
      <c r="GO27" s="0" t="n"/>
      <c r="GP27" s="0" t="n"/>
      <c r="GQ27" s="0" t="n"/>
      <c r="GR27" s="0" t="n"/>
      <c r="GS27" s="0" t="n"/>
      <c r="GT27" s="0" t="n"/>
      <c r="GU27" s="0" t="n"/>
      <c r="GV27" s="0" t="n"/>
      <c r="GW27" s="0" t="n"/>
      <c r="GX27" s="0" t="n"/>
      <c r="GY27" s="0" t="n"/>
      <c r="GZ27" s="0" t="n"/>
      <c r="HA27" s="0" t="n"/>
      <c r="HB27" s="0" t="n"/>
      <c r="HC27" s="0" t="n"/>
      <c r="HD27" s="0" t="n"/>
      <c r="HE27" s="0" t="n"/>
      <c r="HF27" s="0" t="n"/>
      <c r="HG27" s="0" t="n"/>
      <c r="HH27" s="0" t="n"/>
      <c r="HI27" s="0" t="n"/>
      <c r="HJ27" s="0" t="n"/>
      <c r="HK27" s="0" t="n"/>
      <c r="HL27" s="0" t="n"/>
      <c r="HM27" s="0" t="n"/>
      <c r="HN27" s="0" t="n"/>
      <c r="HO27" s="0" t="n"/>
      <c r="HP27" s="0" t="n"/>
      <c r="HQ27" s="0" t="n"/>
      <c r="HR27" s="0" t="n"/>
      <c r="HS27" s="0" t="n"/>
      <c r="HT27" s="0" t="n"/>
      <c r="HU27" s="0" t="n"/>
      <c r="HV27" s="0" t="n"/>
      <c r="HW27" s="0" t="n"/>
      <c r="HX27" s="0" t="n"/>
      <c r="HY27" s="0" t="n"/>
      <c r="HZ27" s="0" t="n"/>
      <c r="IA27" s="0" t="n"/>
      <c r="IB27" s="0" t="n"/>
      <c r="IC27" s="0" t="n"/>
      <c r="ID27" s="0" t="n"/>
      <c r="IE27" s="0" t="n"/>
      <c r="IF27" s="0" t="n"/>
      <c r="IG27" s="0" t="n"/>
      <c r="IH27" s="0" t="n"/>
      <c r="II27" s="0" t="n"/>
      <c r="IJ27" s="0" t="n"/>
      <c r="IK27" s="0" t="n"/>
      <c r="IL27" s="0" t="n"/>
      <c r="IM27" s="0" t="n"/>
      <c r="IN27" s="0" t="n"/>
      <c r="IO27" s="0" t="n"/>
      <c r="IP27" s="0" t="n"/>
      <c r="IQ27" s="0" t="n"/>
      <c r="IR27" s="0" t="n"/>
      <c r="IS27" s="0" t="n"/>
      <c r="IT27" s="0" t="n"/>
      <c r="IU27" s="0" t="n"/>
      <c r="IV27" s="0" t="n"/>
      <c r="IW27" s="0" t="n"/>
      <c r="IX27" s="0" t="n"/>
      <c r="IY27" s="0" t="n"/>
      <c r="IZ27" s="0" t="n"/>
      <c r="JA27" s="0" t="n"/>
      <c r="JB27" s="0" t="n"/>
      <c r="JC27" s="0" t="n"/>
      <c r="JD27" s="0" t="n"/>
      <c r="JE27" s="0" t="n"/>
      <c r="JF27" s="0" t="n"/>
      <c r="JG27" s="0" t="n"/>
      <c r="JH27" s="0" t="n"/>
      <c r="JI27" s="0" t="n"/>
      <c r="JJ27" s="0" t="n"/>
      <c r="JK27" s="0" t="n"/>
      <c r="JL27" s="0" t="n"/>
      <c r="JM27" s="0" t="n"/>
      <c r="JN27" s="0" t="n"/>
      <c r="JO27" s="0" t="n"/>
      <c r="JP27" s="0" t="n"/>
      <c r="JQ27" s="0" t="n"/>
      <c r="JR27" s="0" t="n"/>
      <c r="JS27" s="0" t="n"/>
      <c r="JT27" s="0" t="n"/>
      <c r="JU27" s="0" t="n"/>
      <c r="JV27" s="0" t="n"/>
      <c r="JW27" s="0" t="n"/>
      <c r="JX27" s="0" t="n"/>
      <c r="JY27" s="0" t="n"/>
      <c r="JZ27" s="0" t="n"/>
      <c r="KA27" s="0" t="n"/>
      <c r="KB27" s="0" t="n"/>
      <c r="KC27" s="0" t="n"/>
      <c r="KD27" s="0" t="n"/>
      <c r="KE27" s="0" t="n"/>
      <c r="KF27" s="0" t="n"/>
      <c r="KG27" s="0" t="n"/>
      <c r="KH27" s="0" t="n"/>
      <c r="KI27" s="0" t="n"/>
      <c r="KJ27" s="0" t="n"/>
      <c r="KK27" s="0" t="n"/>
      <c r="KL27" s="0" t="n"/>
      <c r="KM27" s="0" t="n"/>
      <c r="KN27" s="0" t="n"/>
      <c r="KO27" s="0" t="n"/>
      <c r="KP27" s="0" t="n"/>
      <c r="KQ27" s="0" t="n"/>
      <c r="KR27" s="0" t="n"/>
      <c r="KS27" s="0" t="n"/>
      <c r="KT27" s="0" t="n"/>
      <c r="KU27" s="0" t="n"/>
      <c r="KV27" s="0" t="n"/>
      <c r="KW27" s="0" t="n"/>
      <c r="KX27" s="0" t="n"/>
      <c r="KY27" s="0" t="n"/>
      <c r="KZ27" s="0" t="n"/>
      <c r="LA27" s="0" t="n"/>
      <c r="LB27" s="0" t="n"/>
      <c r="LC27" s="0" t="n"/>
      <c r="LD27" s="0" t="n"/>
      <c r="LE27" s="0" t="n"/>
      <c r="LF27" s="0" t="n"/>
      <c r="LG27" s="0" t="n"/>
      <c r="LH27" s="0" t="n"/>
      <c r="LI27" s="0" t="n"/>
      <c r="LJ27" s="0" t="n"/>
      <c r="LK27" s="0" t="n"/>
      <c r="LL27" s="0" t="n"/>
      <c r="LM27" s="0" t="n"/>
      <c r="LN27" s="0" t="n"/>
      <c r="LO27" s="0" t="n"/>
      <c r="LP27" s="0" t="n"/>
      <c r="LQ27" s="0" t="n"/>
      <c r="LR27" s="0" t="n"/>
      <c r="LS27" s="0" t="n"/>
      <c r="LT27" s="0" t="n"/>
      <c r="LU27" s="0" t="n"/>
      <c r="LV27" s="0" t="n"/>
      <c r="LW27" s="0" t="n"/>
      <c r="LX27" s="0" t="n"/>
      <c r="LY27" s="0" t="n"/>
      <c r="LZ27" s="0" t="n"/>
      <c r="MA27" s="0" t="n"/>
      <c r="MB27" s="0" t="n"/>
      <c r="MC27" s="0" t="n"/>
      <c r="MD27" s="0" t="n"/>
      <c r="ME27" s="0" t="n"/>
      <c r="MF27" s="0" t="n"/>
      <c r="MG27" s="0" t="n"/>
      <c r="MH27" s="0" t="n"/>
      <c r="MI27" s="0" t="n"/>
      <c r="MJ27" s="0" t="n"/>
      <c r="MK27" s="0" t="n"/>
      <c r="ML27" s="0" t="n"/>
      <c r="MM27" s="0" t="n"/>
      <c r="MN27" s="0" t="n"/>
      <c r="MO27" s="0" t="n"/>
      <c r="MP27" s="0" t="n"/>
      <c r="MQ27" s="0" t="n"/>
      <c r="MR27" s="0" t="n"/>
      <c r="MS27" s="0" t="n"/>
      <c r="MT27" s="0" t="n"/>
      <c r="MU27" s="0" t="n"/>
      <c r="MV27" s="0" t="n"/>
      <c r="MW27" s="0" t="n"/>
      <c r="MX27" s="0" t="n"/>
      <c r="MY27" s="0" t="n"/>
      <c r="MZ27" s="0" t="n"/>
      <c r="NA27" s="0" t="n"/>
      <c r="NB27" s="0" t="n"/>
      <c r="NC27" s="0" t="n"/>
      <c r="ND27" s="0" t="n"/>
      <c r="NE27" s="0" t="n"/>
      <c r="NF27" s="0" t="n"/>
      <c r="NG27" s="0" t="n"/>
      <c r="NH27" s="0" t="n"/>
      <c r="NI27" s="0" t="n"/>
      <c r="NJ27" s="0" t="n"/>
      <c r="NK27" s="0" t="n"/>
      <c r="NL27" s="0" t="n"/>
      <c r="NM27" s="0" t="n"/>
      <c r="NN27" s="0" t="n"/>
      <c r="NO27" s="0" t="n"/>
      <c r="NP27" s="0" t="n"/>
      <c r="NQ27" s="0" t="n"/>
      <c r="NR27" s="0" t="n"/>
      <c r="NS27" s="0" t="n"/>
      <c r="NT27" s="0" t="n"/>
      <c r="NU27" s="0" t="n"/>
      <c r="NV27" s="0" t="n"/>
      <c r="NW27" s="0" t="n"/>
      <c r="NX27" s="0" t="n"/>
      <c r="NY27" s="0" t="n"/>
      <c r="NZ27" s="0" t="n"/>
      <c r="OA27" s="0" t="n"/>
      <c r="OB27" s="0" t="n"/>
      <c r="OC27" s="0" t="n"/>
      <c r="OD27" s="0" t="n"/>
      <c r="OE27" s="0" t="n"/>
      <c r="OF27" s="0" t="n"/>
      <c r="OG27" s="0" t="n"/>
      <c r="OH27" s="0" t="n"/>
      <c r="OI27" s="0" t="n"/>
      <c r="OJ27" s="0" t="n"/>
      <c r="OK27" s="0" t="n"/>
      <c r="OL27" s="0" t="n"/>
      <c r="OM27" s="0" t="n"/>
      <c r="ON27" s="0" t="n"/>
      <c r="OO27" s="0" t="n"/>
      <c r="OP27" s="0" t="n"/>
      <c r="OQ27" s="0" t="n"/>
      <c r="OR27" s="0" t="n"/>
      <c r="OS27" s="0" t="n"/>
      <c r="OT27" s="0" t="n"/>
      <c r="OU27" s="0" t="n"/>
      <c r="OV27" s="0" t="n"/>
      <c r="OW27" s="0" t="n"/>
      <c r="OX27" s="0" t="n"/>
      <c r="OY27" s="0" t="n"/>
      <c r="OZ27" s="0" t="n"/>
      <c r="PA27" s="0" t="n"/>
      <c r="PB27" s="0" t="n"/>
      <c r="PC27" s="0" t="n"/>
      <c r="PD27" s="0" t="n"/>
      <c r="PE27" s="0" t="n"/>
      <c r="PF27" s="0" t="n"/>
      <c r="PG27" s="0" t="n"/>
      <c r="PH27" s="0" t="n"/>
      <c r="PI27" s="0" t="n"/>
      <c r="PJ27" s="0" t="n"/>
      <c r="PK27" s="0" t="n"/>
      <c r="PL27" s="0" t="n"/>
      <c r="PM27" s="0" t="n"/>
      <c r="PN27" s="0" t="n"/>
      <c r="PO27" s="0" t="n"/>
      <c r="PP27" s="0" t="n"/>
      <c r="PQ27" s="0" t="n"/>
      <c r="PR27" s="0" t="n"/>
      <c r="PS27" s="0" t="n"/>
      <c r="PT27" s="0" t="n"/>
      <c r="PU27" s="0" t="n"/>
      <c r="PV27" s="0" t="n"/>
      <c r="PW27" s="0" t="n"/>
      <c r="PX27" s="0" t="n"/>
      <c r="PY27" s="0" t="n"/>
      <c r="PZ27" s="0" t="n"/>
      <c r="QA27" s="0" t="n"/>
      <c r="QB27" s="0" t="n"/>
      <c r="QC27" s="0" t="n"/>
      <c r="QD27" s="0" t="n"/>
      <c r="QE27" s="0" t="n"/>
      <c r="QF27" s="0" t="n"/>
      <c r="QG27" s="0" t="n"/>
      <c r="QH27" s="0" t="n"/>
      <c r="QI27" s="0" t="n"/>
      <c r="QJ27" s="0" t="n"/>
      <c r="QK27" s="0" t="n"/>
      <c r="QL27" s="0" t="n"/>
      <c r="QM27" s="0" t="n"/>
      <c r="QN27" s="0" t="n"/>
      <c r="QO27" s="0" t="n"/>
      <c r="QP27" s="0" t="n"/>
      <c r="QQ27" s="0" t="n"/>
      <c r="QR27" s="0" t="n"/>
      <c r="QS27" s="0" t="n"/>
      <c r="QT27" s="0" t="n"/>
      <c r="QU27" s="0" t="n"/>
      <c r="QV27" s="0" t="n"/>
      <c r="QW27" s="0" t="n"/>
      <c r="QX27" s="0" t="n"/>
      <c r="QY27" s="0" t="n"/>
      <c r="QZ27" s="0" t="n"/>
      <c r="RA27" s="0" t="n"/>
      <c r="RB27" s="0" t="n"/>
      <c r="RC27" s="0" t="n"/>
      <c r="RD27" s="0" t="n"/>
      <c r="RE27" s="0" t="n"/>
      <c r="RF27" s="0" t="n"/>
      <c r="RG27" s="0" t="n"/>
      <c r="RH27" s="0" t="n"/>
      <c r="RI27" s="0" t="n"/>
      <c r="RJ27" s="0" t="n"/>
      <c r="RK27" s="0" t="n"/>
      <c r="RL27" s="0" t="n"/>
      <c r="RM27" s="0" t="n"/>
      <c r="RN27" s="0" t="n"/>
      <c r="RO27" s="0" t="n"/>
      <c r="RP27" s="0" t="n"/>
      <c r="RQ27" s="0" t="n"/>
      <c r="RR27" s="0" t="n"/>
      <c r="RS27" s="0" t="n"/>
      <c r="RT27" s="0" t="n"/>
      <c r="RU27" s="0" t="n"/>
      <c r="RV27" s="0" t="n"/>
      <c r="RW27" s="0" t="n"/>
      <c r="RX27" s="0" t="n"/>
      <c r="RY27" s="0" t="n"/>
      <c r="RZ27" s="0" t="n"/>
      <c r="SA27" s="0" t="n"/>
      <c r="SB27" s="0" t="n"/>
      <c r="SC27" s="0" t="n"/>
      <c r="SD27" s="0" t="n"/>
      <c r="SE27" s="0" t="n"/>
      <c r="SF27" s="0" t="n"/>
      <c r="SG27" s="0" t="n"/>
      <c r="SH27" s="0" t="n"/>
      <c r="SI27" s="0" t="n"/>
      <c r="SJ27" s="0" t="n"/>
      <c r="SK27" s="0" t="n"/>
      <c r="SL27" s="0" t="n"/>
      <c r="SM27" s="0" t="n"/>
      <c r="SN27" s="0" t="n"/>
      <c r="SO27" s="0" t="n"/>
      <c r="SP27" s="0" t="n"/>
      <c r="SQ27" s="0" t="n"/>
      <c r="SR27" s="0" t="n"/>
      <c r="SS27" s="0" t="n"/>
      <c r="ST27" s="0" t="n"/>
      <c r="SU27" s="0" t="n"/>
      <c r="SV27" s="0" t="n"/>
      <c r="SW27" s="0" t="n"/>
      <c r="SX27" s="0" t="n"/>
      <c r="SY27" s="0" t="n"/>
      <c r="SZ27" s="0" t="n"/>
      <c r="TA27" s="0" t="n"/>
      <c r="TB27" s="0" t="n"/>
      <c r="TC27" s="0" t="n"/>
      <c r="TD27" s="0" t="n"/>
      <c r="TE27" s="0" t="n"/>
      <c r="TF27" s="0" t="n"/>
      <c r="TG27" s="0" t="n"/>
      <c r="TH27" s="0" t="n"/>
      <c r="TI27" s="0" t="n"/>
      <c r="TJ27" s="0" t="n"/>
      <c r="TK27" s="0" t="n"/>
      <c r="TL27" s="0" t="n"/>
      <c r="TM27" s="0" t="n"/>
      <c r="TN27" s="0" t="n"/>
      <c r="TO27" s="0" t="n"/>
      <c r="TP27" s="0" t="n"/>
      <c r="TQ27" s="0" t="n"/>
      <c r="TR27" s="0" t="n"/>
      <c r="TS27" s="0" t="n"/>
      <c r="TT27" s="0" t="n"/>
      <c r="TU27" s="0" t="n"/>
      <c r="TV27" s="0" t="n"/>
      <c r="TW27" s="0" t="n"/>
      <c r="TX27" s="0" t="n"/>
      <c r="TY27" s="0" t="n"/>
      <c r="TZ27" s="0" t="n"/>
      <c r="UA27" s="0" t="n"/>
      <c r="UB27" s="0" t="n"/>
      <c r="UC27" s="0" t="n"/>
      <c r="UD27" s="0" t="n"/>
      <c r="UE27" s="0" t="n"/>
      <c r="UF27" s="0" t="n"/>
      <c r="UG27" s="0" t="n"/>
      <c r="UH27" s="0" t="n"/>
      <c r="UI27" s="0" t="n"/>
      <c r="UJ27" s="0" t="n"/>
      <c r="UK27" s="0" t="n"/>
      <c r="UL27" s="0" t="n"/>
      <c r="UM27" s="0" t="n"/>
      <c r="UN27" s="0" t="n"/>
      <c r="UO27" s="0" t="n"/>
      <c r="UP27" s="0" t="n"/>
      <c r="UQ27" s="0" t="n"/>
      <c r="UR27" s="0" t="n"/>
      <c r="US27" s="0" t="n"/>
      <c r="UT27" s="0" t="n"/>
      <c r="UU27" s="0" t="n"/>
      <c r="UV27" s="0" t="n"/>
      <c r="UW27" s="0" t="n"/>
      <c r="UX27" s="0" t="n"/>
      <c r="UY27" s="0" t="n"/>
      <c r="UZ27" s="0" t="n"/>
      <c r="VA27" s="0" t="n"/>
      <c r="VB27" s="0" t="n"/>
      <c r="VC27" s="0" t="n"/>
      <c r="VD27" s="0" t="n"/>
      <c r="VE27" s="0" t="n"/>
      <c r="VF27" s="0" t="n"/>
      <c r="VG27" s="0" t="n"/>
      <c r="VH27" s="0" t="n"/>
      <c r="VI27" s="0" t="n"/>
      <c r="VJ27" s="0" t="n"/>
      <c r="VK27" s="0" t="n"/>
      <c r="VL27" s="0" t="n"/>
      <c r="VM27" s="0" t="n"/>
      <c r="VN27" s="0" t="n"/>
      <c r="VO27" s="0" t="n"/>
      <c r="VP27" s="0" t="n"/>
      <c r="VQ27" s="0" t="n"/>
      <c r="VR27" s="0" t="n"/>
      <c r="VS27" s="0" t="n"/>
      <c r="VT27" s="0" t="n"/>
      <c r="VU27" s="0" t="n"/>
      <c r="VV27" s="0" t="n"/>
      <c r="VW27" s="0" t="n"/>
      <c r="VX27" s="0" t="n"/>
      <c r="VY27" s="0" t="n"/>
      <c r="VZ27" s="0" t="n"/>
      <c r="WA27" s="0" t="n"/>
      <c r="WB27" s="0" t="n"/>
      <c r="WC27" s="0" t="n"/>
      <c r="WD27" s="0" t="n"/>
      <c r="WE27" s="0" t="n"/>
      <c r="WF27" s="0" t="n"/>
      <c r="WG27" s="0" t="n"/>
      <c r="WH27" s="0" t="n"/>
      <c r="WI27" s="0" t="n"/>
      <c r="WJ27" s="0" t="n"/>
      <c r="WK27" s="0" t="n"/>
      <c r="WL27" s="0" t="n"/>
      <c r="WM27" s="0" t="n"/>
      <c r="WN27" s="0" t="n"/>
      <c r="WO27" s="0" t="n"/>
      <c r="WP27" s="0" t="n"/>
      <c r="WQ27" s="0" t="n"/>
      <c r="WR27" s="0" t="n"/>
      <c r="WS27" s="0" t="n"/>
      <c r="WT27" s="0" t="n"/>
      <c r="WU27" s="0" t="n"/>
      <c r="WV27" s="0" t="n"/>
      <c r="WW27" s="0" t="n"/>
      <c r="WX27" s="0" t="n"/>
      <c r="WY27" s="0" t="n"/>
      <c r="WZ27" s="0" t="n"/>
      <c r="XA27" s="0" t="n"/>
      <c r="XB27" s="0" t="n"/>
      <c r="XC27" s="0" t="n"/>
      <c r="XD27" s="0" t="n"/>
      <c r="XE27" s="0" t="n"/>
      <c r="XF27" s="0" t="n"/>
      <c r="XG27" s="0" t="n"/>
      <c r="XH27" s="0" t="n"/>
      <c r="XI27" s="0" t="n"/>
      <c r="XJ27" s="0" t="n"/>
      <c r="XK27" s="0" t="n"/>
      <c r="XL27" s="0" t="n"/>
      <c r="XM27" s="0" t="n"/>
      <c r="XN27" s="0" t="n"/>
      <c r="XO27" s="0" t="n"/>
      <c r="XP27" s="0" t="n"/>
      <c r="XQ27" s="0" t="n"/>
      <c r="XR27" s="0" t="n"/>
      <c r="XS27" s="0" t="n"/>
      <c r="XT27" s="0" t="n"/>
      <c r="XU27" s="0" t="n"/>
      <c r="XV27" s="0" t="n"/>
      <c r="XW27" s="0" t="n"/>
      <c r="XX27" s="0" t="n"/>
      <c r="XY27" s="0" t="n"/>
      <c r="XZ27" s="0" t="n"/>
      <c r="YA27" s="0" t="n"/>
      <c r="YB27" s="0" t="n"/>
      <c r="YC27" s="0" t="n"/>
      <c r="YD27" s="0" t="n"/>
      <c r="YE27" s="0" t="n"/>
      <c r="YF27" s="0" t="n"/>
      <c r="YG27" s="0" t="n"/>
      <c r="YH27" s="0" t="n"/>
      <c r="YI27" s="0" t="n"/>
      <c r="YJ27" s="0" t="n"/>
      <c r="YK27" s="0" t="n"/>
      <c r="YL27" s="0" t="n"/>
      <c r="YM27" s="0" t="n"/>
      <c r="YN27" s="0" t="n"/>
      <c r="YO27" s="0" t="n"/>
      <c r="YP27" s="0" t="n"/>
      <c r="YQ27" s="0" t="n"/>
      <c r="YR27" s="0" t="n"/>
      <c r="YS27" s="0" t="n"/>
      <c r="YT27" s="0" t="n"/>
      <c r="YU27" s="0" t="n"/>
      <c r="YV27" s="0" t="n"/>
      <c r="YW27" s="0" t="n"/>
      <c r="YX27" s="0" t="n"/>
      <c r="YY27" s="0" t="n"/>
      <c r="YZ27" s="0" t="n"/>
      <c r="ZA27" s="0" t="n"/>
      <c r="ZB27" s="0" t="n"/>
      <c r="ZC27" s="0" t="n"/>
      <c r="ZD27" s="0" t="n"/>
      <c r="ZE27" s="0" t="n"/>
      <c r="ZF27" s="0" t="n"/>
      <c r="ZG27" s="0" t="n"/>
      <c r="ZH27" s="0" t="n"/>
      <c r="ZI27" s="0" t="n"/>
      <c r="ZJ27" s="0" t="n"/>
      <c r="ZK27" s="0" t="n"/>
      <c r="ZL27" s="0" t="n"/>
      <c r="ZM27" s="0" t="n"/>
      <c r="ZN27" s="0" t="n"/>
      <c r="ZO27" s="0" t="n"/>
      <c r="ZP27" s="0" t="n"/>
      <c r="ZQ27" s="0" t="n"/>
      <c r="ZR27" s="0" t="n"/>
      <c r="ZS27" s="0" t="n"/>
      <c r="ZT27" s="0" t="n"/>
      <c r="ZU27" s="0" t="n"/>
      <c r="ZV27" s="0" t="n"/>
      <c r="ZW27" s="0" t="n"/>
      <c r="ZX27" s="0" t="n"/>
      <c r="ZY27" s="0" t="n"/>
      <c r="ZZ27" s="0" t="n"/>
      <c r="AAA27" s="0" t="n"/>
      <c r="AAB27" s="0" t="n"/>
      <c r="AAC27" s="0" t="n"/>
      <c r="AAD27" s="0" t="n"/>
      <c r="AAE27" s="0" t="n"/>
      <c r="AAF27" s="0" t="n"/>
      <c r="AAG27" s="0" t="n"/>
      <c r="AAH27" s="0" t="n"/>
      <c r="AAI27" s="0" t="n"/>
      <c r="AAJ27" s="0" t="n"/>
      <c r="AAK27" s="0" t="n"/>
      <c r="AAL27" s="0" t="n"/>
      <c r="AAM27" s="0" t="n"/>
      <c r="AAN27" s="0" t="n"/>
      <c r="AAO27" s="0" t="n"/>
      <c r="AAP27" s="0" t="n"/>
      <c r="AAQ27" s="0" t="n"/>
      <c r="AAR27" s="0" t="n"/>
      <c r="AAS27" s="0" t="n"/>
      <c r="AAT27" s="0" t="n"/>
      <c r="AAU27" s="0" t="n"/>
      <c r="AAV27" s="0" t="n"/>
      <c r="AAW27" s="0" t="n"/>
      <c r="AAX27" s="0" t="n"/>
      <c r="AAY27" s="0" t="n"/>
      <c r="AAZ27" s="0" t="n"/>
      <c r="ABA27" s="0" t="n"/>
      <c r="ABB27" s="0" t="n"/>
      <c r="ABC27" s="0" t="n"/>
      <c r="ABD27" s="0" t="n"/>
      <c r="ABE27" s="0" t="n"/>
      <c r="ABF27" s="0" t="n"/>
      <c r="ABG27" s="0" t="n"/>
      <c r="ABH27" s="0" t="n"/>
      <c r="ABI27" s="0" t="n"/>
      <c r="ABJ27" s="0" t="n"/>
      <c r="ABK27" s="0" t="n"/>
      <c r="ABL27" s="0" t="n"/>
      <c r="ABM27" s="0" t="n"/>
      <c r="ABN27" s="0" t="n"/>
      <c r="ABO27" s="0" t="n"/>
      <c r="ABP27" s="0" t="n"/>
      <c r="ABQ27" s="0" t="n"/>
      <c r="ABR27" s="0" t="n"/>
      <c r="ABS27" s="0" t="n"/>
      <c r="ABT27" s="0" t="n"/>
      <c r="ABU27" s="0" t="n"/>
      <c r="ABV27" s="0" t="n"/>
      <c r="ABW27" s="0" t="n"/>
      <c r="ABX27" s="0" t="n"/>
      <c r="ABY27" s="0" t="n"/>
      <c r="ABZ27" s="0" t="n"/>
      <c r="ACA27" s="0" t="n"/>
      <c r="ACB27" s="0" t="n"/>
      <c r="ACC27" s="0" t="n"/>
      <c r="ACD27" s="0" t="n"/>
      <c r="ACE27" s="0" t="n"/>
      <c r="ACF27" s="0" t="n"/>
      <c r="ACG27" s="0" t="n"/>
      <c r="ACH27" s="0" t="n"/>
      <c r="ACI27" s="0" t="n"/>
      <c r="ACJ27" s="0" t="n"/>
      <c r="ACK27" s="0" t="n"/>
      <c r="ACL27" s="0" t="n"/>
      <c r="ACM27" s="0" t="n"/>
      <c r="ACN27" s="0" t="n"/>
      <c r="ACO27" s="0" t="n"/>
      <c r="ACP27" s="0" t="n"/>
      <c r="ACQ27" s="0" t="n"/>
      <c r="ACR27" s="0" t="n"/>
      <c r="ACS27" s="0" t="n"/>
      <c r="ACT27" s="0" t="n"/>
      <c r="ACU27" s="0" t="n"/>
      <c r="ACV27" s="0" t="n"/>
      <c r="ACW27" s="0" t="n"/>
      <c r="ACX27" s="0" t="n"/>
      <c r="ACY27" s="0" t="n"/>
      <c r="ACZ27" s="0" t="n"/>
      <c r="ADA27" s="0" t="n"/>
      <c r="ADB27" s="0" t="n"/>
      <c r="ADC27" s="0" t="n"/>
      <c r="ADD27" s="0" t="n"/>
      <c r="ADE27" s="0" t="n"/>
      <c r="ADF27" s="0" t="n"/>
      <c r="ADG27" s="0" t="n"/>
      <c r="ADH27" s="0" t="n"/>
      <c r="ADI27" s="0" t="n"/>
      <c r="ADJ27" s="0" t="n"/>
      <c r="ADK27" s="0" t="n"/>
      <c r="ADL27" s="0" t="n"/>
      <c r="ADM27" s="0" t="n"/>
      <c r="ADN27" s="0" t="n"/>
      <c r="ADO27" s="0" t="n"/>
      <c r="ADP27" s="0" t="n"/>
      <c r="ADQ27" s="0" t="n"/>
      <c r="ADR27" s="0" t="n"/>
      <c r="ADS27" s="0" t="n"/>
      <c r="ADT27" s="0" t="n"/>
      <c r="ADU27" s="0" t="n"/>
      <c r="ADV27" s="0" t="n"/>
      <c r="ADW27" s="0" t="n"/>
      <c r="ADX27" s="0" t="n"/>
      <c r="ADY27" s="0" t="n"/>
      <c r="ADZ27" s="0" t="n"/>
      <c r="AEA27" s="0" t="n"/>
      <c r="AEB27" s="0" t="n"/>
      <c r="AEC27" s="0" t="n"/>
      <c r="AED27" s="0" t="n"/>
      <c r="AEE27" s="0" t="n"/>
      <c r="AEF27" s="0" t="n"/>
      <c r="AEG27" s="0" t="n"/>
      <c r="AEH27" s="0" t="n"/>
      <c r="AEI27" s="0" t="n"/>
      <c r="AEJ27" s="0" t="n"/>
      <c r="AEK27" s="0" t="n"/>
      <c r="AEL27" s="0" t="n"/>
      <c r="AEM27" s="0" t="n"/>
      <c r="AEN27" s="0" t="n"/>
      <c r="AEO27" s="0" t="n"/>
      <c r="AEP27" s="0" t="n"/>
      <c r="AEQ27" s="0" t="n"/>
      <c r="AER27" s="0" t="n"/>
      <c r="AES27" s="0" t="n"/>
      <c r="AET27" s="0" t="n"/>
      <c r="AEU27" s="0" t="n"/>
      <c r="AEV27" s="0" t="n"/>
      <c r="AEW27" s="0" t="n"/>
      <c r="AEX27" s="0" t="n"/>
      <c r="AEY27" s="0" t="n"/>
      <c r="AEZ27" s="0" t="n"/>
      <c r="AFA27" s="0" t="n"/>
      <c r="AFB27" s="0" t="n"/>
      <c r="AFC27" s="0" t="n"/>
      <c r="AFD27" s="0" t="n"/>
      <c r="AFE27" s="0" t="n"/>
      <c r="AFF27" s="0" t="n"/>
      <c r="AFG27" s="0" t="n"/>
      <c r="AFH27" s="0" t="n"/>
      <c r="AFI27" s="0" t="n"/>
      <c r="AFJ27" s="0" t="n"/>
      <c r="AFK27" s="0" t="n"/>
      <c r="AFL27" s="0" t="n"/>
      <c r="AFM27" s="0" t="n"/>
      <c r="AFN27" s="0" t="n"/>
      <c r="AFO27" s="0" t="n"/>
      <c r="AFP27" s="0" t="n"/>
      <c r="AFQ27" s="0" t="n"/>
      <c r="AFR27" s="0" t="n"/>
      <c r="AFS27" s="0" t="n"/>
      <c r="AFT27" s="0" t="n"/>
      <c r="AFU27" s="0" t="n"/>
      <c r="AFV27" s="0" t="n"/>
      <c r="AFW27" s="0" t="n"/>
      <c r="AFX27" s="0" t="n"/>
      <c r="AFY27" s="0" t="n"/>
      <c r="AFZ27" s="0" t="n"/>
      <c r="AGA27" s="0" t="n"/>
      <c r="AGB27" s="0" t="n"/>
      <c r="AGC27" s="0" t="n"/>
      <c r="AGD27" s="0" t="n"/>
      <c r="AGE27" s="0" t="n"/>
      <c r="AGF27" s="0" t="n"/>
      <c r="AGG27" s="0" t="n"/>
      <c r="AGH27" s="0" t="n"/>
      <c r="AGI27" s="0" t="n"/>
      <c r="AGJ27" s="0" t="n"/>
      <c r="AGK27" s="0" t="n"/>
      <c r="AGL27" s="0" t="n"/>
      <c r="AGM27" s="0" t="n"/>
      <c r="AGN27" s="0" t="n"/>
      <c r="AGO27" s="0" t="n"/>
      <c r="AGP27" s="0" t="n"/>
      <c r="AGQ27" s="0" t="n"/>
      <c r="AGR27" s="0" t="n"/>
      <c r="AGS27" s="0" t="n"/>
      <c r="AGT27" s="0" t="n"/>
      <c r="AGU27" s="0" t="n"/>
      <c r="AGV27" s="0" t="n"/>
      <c r="AGW27" s="0" t="n"/>
      <c r="AGX27" s="0" t="n"/>
      <c r="AGY27" s="0" t="n"/>
      <c r="AGZ27" s="0" t="n"/>
      <c r="AHA27" s="0" t="n"/>
      <c r="AHB27" s="0" t="n"/>
      <c r="AHC27" s="0" t="n"/>
      <c r="AHD27" s="0" t="n"/>
      <c r="AHE27" s="0" t="n"/>
      <c r="AHF27" s="0" t="n"/>
      <c r="AHG27" s="0" t="n"/>
      <c r="AHH27" s="0" t="n"/>
      <c r="AHI27" s="0" t="n"/>
      <c r="AHJ27" s="0" t="n"/>
      <c r="AHK27" s="0" t="n"/>
      <c r="AHL27" s="0" t="n"/>
      <c r="AHM27" s="0" t="n"/>
      <c r="AHN27" s="0" t="n"/>
      <c r="AHO27" s="0" t="n"/>
      <c r="AHP27" s="0" t="n"/>
      <c r="AHQ27" s="0" t="n"/>
      <c r="AHR27" s="0" t="n"/>
      <c r="AHS27" s="0" t="n"/>
      <c r="AHT27" s="0" t="n"/>
      <c r="AHU27" s="0" t="n"/>
      <c r="AHV27" s="0" t="n"/>
      <c r="AHW27" s="0" t="n"/>
      <c r="AHX27" s="0" t="n"/>
      <c r="AHY27" s="0" t="n"/>
      <c r="AHZ27" s="0" t="n"/>
      <c r="AIA27" s="0" t="n"/>
      <c r="AIB27" s="0" t="n"/>
      <c r="AIC27" s="0" t="n"/>
      <c r="AID27" s="0" t="n"/>
      <c r="AIE27" s="0" t="n"/>
      <c r="AIF27" s="0" t="n"/>
      <c r="AIG27" s="0" t="n"/>
      <c r="AIH27" s="0" t="n"/>
      <c r="AII27" s="0" t="n"/>
      <c r="AIJ27" s="0" t="n"/>
      <c r="AIK27" s="0" t="n"/>
      <c r="AIL27" s="0" t="n"/>
      <c r="AIM27" s="0" t="n"/>
      <c r="AIN27" s="0" t="n"/>
      <c r="AIO27" s="0" t="n"/>
      <c r="AIP27" s="0" t="n"/>
      <c r="AIQ27" s="0" t="n"/>
      <c r="AIR27" s="0" t="n"/>
      <c r="AIS27" s="0" t="n"/>
      <c r="AIT27" s="0" t="n"/>
      <c r="AIU27" s="0" t="n"/>
      <c r="AIV27" s="0" t="n"/>
      <c r="AIW27" s="0" t="n"/>
      <c r="AIX27" s="0" t="n"/>
      <c r="AIY27" s="0" t="n"/>
      <c r="AIZ27" s="0" t="n"/>
      <c r="AJA27" s="0" t="n"/>
      <c r="AJB27" s="0" t="n"/>
      <c r="AJC27" s="0" t="n"/>
      <c r="AJD27" s="0" t="n"/>
      <c r="AJE27" s="0" t="n"/>
      <c r="AJF27" s="0" t="n"/>
      <c r="AJG27" s="0" t="n"/>
      <c r="AJH27" s="0" t="n"/>
      <c r="AJI27" s="0" t="n"/>
      <c r="AJJ27" s="0" t="n"/>
      <c r="AJK27" s="0" t="n"/>
      <c r="AJL27" s="0" t="n"/>
      <c r="AJM27" s="0" t="n"/>
      <c r="AJN27" s="0" t="n"/>
      <c r="AJO27" s="0" t="n"/>
      <c r="AJP27" s="0" t="n"/>
      <c r="AJQ27" s="0" t="n"/>
      <c r="AJR27" s="0" t="n"/>
      <c r="AJS27" s="0" t="n"/>
      <c r="AJT27" s="0" t="n"/>
      <c r="AJU27" s="0" t="n"/>
      <c r="AJV27" s="0" t="n"/>
      <c r="AJW27" s="0" t="n"/>
      <c r="AJX27" s="0" t="n"/>
      <c r="AJY27" s="0" t="n"/>
      <c r="AJZ27" s="0" t="n"/>
      <c r="AKA27" s="0" t="n"/>
      <c r="AKB27" s="0" t="n"/>
      <c r="AKC27" s="0" t="n"/>
      <c r="AKD27" s="0" t="n"/>
      <c r="AKE27" s="0" t="n"/>
      <c r="AKF27" s="0" t="n"/>
      <c r="AKG27" s="0" t="n"/>
      <c r="AKH27" s="0" t="n"/>
      <c r="AKI27" s="0" t="n"/>
      <c r="AKJ27" s="0" t="n"/>
      <c r="AKK27" s="0" t="n"/>
      <c r="AKL27" s="0" t="n"/>
      <c r="AKM27" s="0" t="n"/>
      <c r="AKN27" s="0" t="n"/>
      <c r="AKO27" s="0" t="n"/>
      <c r="AKP27" s="0" t="n"/>
      <c r="AKQ27" s="0" t="n"/>
      <c r="AKR27" s="0" t="n"/>
      <c r="AKS27" s="0" t="n"/>
      <c r="AKT27" s="0" t="n"/>
      <c r="AKU27" s="0" t="n"/>
      <c r="AKV27" s="0" t="n"/>
      <c r="AKW27" s="0" t="n"/>
      <c r="AKX27" s="0" t="n"/>
      <c r="AKY27" s="0" t="n"/>
      <c r="AKZ27" s="0" t="n"/>
      <c r="ALA27" s="0" t="n"/>
      <c r="ALB27" s="0" t="n"/>
      <c r="ALC27" s="0" t="n"/>
      <c r="ALD27" s="0" t="n"/>
      <c r="ALE27" s="0" t="n"/>
      <c r="ALF27" s="0" t="n"/>
      <c r="ALG27" s="0" t="n"/>
      <c r="ALH27" s="0" t="n"/>
      <c r="ALI27" s="0" t="n"/>
      <c r="ALJ27" s="0" t="n"/>
      <c r="ALK27" s="0" t="n"/>
      <c r="ALL27" s="0" t="n"/>
      <c r="ALM27" s="0" t="n"/>
      <c r="ALN27" s="0" t="n"/>
      <c r="ALO27" s="0" t="n"/>
      <c r="ALP27" s="0" t="n"/>
      <c r="ALQ27" s="0" t="n"/>
      <c r="ALR27" s="0" t="n"/>
      <c r="ALS27" s="0" t="n"/>
      <c r="ALT27" s="0" t="n"/>
      <c r="ALU27" s="0" t="n"/>
      <c r="ALV27" s="0" t="n"/>
      <c r="ALW27" s="0" t="n"/>
      <c r="ALX27" s="0" t="n"/>
      <c r="ALY27" s="0" t="n"/>
      <c r="ALZ27" s="0" t="n"/>
      <c r="AMA27" s="0" t="n"/>
      <c r="AMB27" s="0" t="n"/>
      <c r="AMC27" s="0" t="n"/>
      <c r="AMD27" s="0" t="n"/>
      <c r="AME27" s="0" t="n"/>
      <c r="AMF27" s="0" t="n"/>
      <c r="AMG27" s="0" t="n"/>
      <c r="AMH27" s="0" t="n"/>
      <c r="AMI27" s="0" t="n"/>
      <c r="AMJ27" s="0" t="n"/>
      <c r="AMK27" s="0" t="n"/>
    </row>
    <row outlineLevel="0" r="28">
      <c r="A28" s="46" t="n"/>
      <c r="B28" s="46" t="n"/>
      <c r="C28" s="46" t="n"/>
      <c r="D28" s="46" t="n"/>
      <c r="F28" s="0" t="n"/>
      <c r="G28" s="0" t="n"/>
      <c r="H28" s="0" t="n"/>
      <c r="I28" s="0" t="n"/>
      <c r="J28" s="0" t="n"/>
      <c r="K28" s="0" t="n"/>
      <c r="L28" s="0" t="n"/>
      <c r="M28" s="0" t="n"/>
      <c r="N28" s="0" t="n"/>
      <c r="O28" s="0" t="n"/>
      <c r="P28" s="0" t="n"/>
      <c r="Q28" s="0" t="n"/>
      <c r="R28" s="0" t="n"/>
      <c r="S28" s="0" t="n"/>
      <c r="T28" s="0" t="n"/>
      <c r="U28" s="0" t="n"/>
      <c r="V28" s="0" t="n"/>
      <c r="W28" s="0" t="n"/>
      <c r="X28" s="0" t="n"/>
      <c r="Y28" s="0" t="n"/>
      <c r="Z28" s="0" t="n"/>
      <c r="AA28" s="0" t="n"/>
      <c r="AB28" s="0" t="n"/>
      <c r="AC28" s="0" t="n"/>
      <c r="AD28" s="0" t="n"/>
      <c r="AE28" s="0" t="n"/>
      <c r="AF28" s="0" t="n"/>
      <c r="AG28" s="0" t="n"/>
      <c r="AH28" s="0" t="n"/>
      <c r="AI28" s="0" t="n"/>
      <c r="AJ28" s="0" t="n"/>
      <c r="AK28" s="0" t="n"/>
      <c r="AL28" s="0" t="n"/>
      <c r="AM28" s="0" t="n"/>
      <c r="AN28" s="0" t="n"/>
      <c r="AO28" s="0" t="n"/>
      <c r="AP28" s="0" t="n"/>
      <c r="AQ28" s="0" t="n"/>
      <c r="AR28" s="0" t="n"/>
      <c r="AS28" s="0" t="n"/>
      <c r="AT28" s="0" t="n"/>
      <c r="AU28" s="0" t="n"/>
      <c r="AV28" s="0" t="n"/>
      <c r="AW28" s="0" t="n"/>
      <c r="AX28" s="0" t="n"/>
      <c r="AY28" s="0" t="n"/>
      <c r="AZ28" s="0" t="n"/>
      <c r="BA28" s="0" t="n"/>
      <c r="BB28" s="0" t="n"/>
      <c r="BC28" s="0" t="n"/>
      <c r="BD28" s="0" t="n"/>
      <c r="BE28" s="0" t="n"/>
      <c r="BF28" s="0" t="n"/>
      <c r="BG28" s="0" t="n"/>
      <c r="BH28" s="0" t="n"/>
      <c r="BI28" s="0" t="n"/>
      <c r="BJ28" s="0" t="n"/>
      <c r="BK28" s="0" t="n"/>
      <c r="BL28" s="0" t="n"/>
      <c r="BM28" s="0" t="n"/>
      <c r="BN28" s="0" t="n"/>
      <c r="BO28" s="0" t="n"/>
      <c r="BP28" s="0" t="n"/>
      <c r="BQ28" s="0" t="n"/>
      <c r="BR28" s="0" t="n"/>
      <c r="BS28" s="0" t="n"/>
      <c r="BT28" s="0" t="n"/>
      <c r="BU28" s="0" t="n"/>
      <c r="BV28" s="0" t="n"/>
      <c r="BW28" s="0" t="n"/>
      <c r="BX28" s="0" t="n"/>
      <c r="BY28" s="0" t="n"/>
      <c r="BZ28" s="0" t="n"/>
      <c r="CA28" s="0" t="n"/>
      <c r="CB28" s="0" t="n"/>
      <c r="CC28" s="0" t="n"/>
      <c r="CD28" s="0" t="n"/>
      <c r="CE28" s="0" t="n"/>
      <c r="CF28" s="0" t="n"/>
      <c r="CG28" s="0" t="n"/>
      <c r="CH28" s="0" t="n"/>
      <c r="CI28" s="0" t="n"/>
      <c r="CJ28" s="0" t="n"/>
      <c r="CK28" s="0" t="n"/>
      <c r="CL28" s="0" t="n"/>
      <c r="CM28" s="0" t="n"/>
      <c r="CN28" s="0" t="n"/>
      <c r="CO28" s="0" t="n"/>
      <c r="CP28" s="0" t="n"/>
      <c r="CQ28" s="0" t="n"/>
      <c r="CR28" s="0" t="n"/>
      <c r="CS28" s="0" t="n"/>
      <c r="CT28" s="0" t="n"/>
      <c r="CU28" s="0" t="n"/>
      <c r="CV28" s="0" t="n"/>
      <c r="CW28" s="0" t="n"/>
      <c r="CX28" s="0" t="n"/>
      <c r="CY28" s="0" t="n"/>
      <c r="CZ28" s="0" t="n"/>
      <c r="DA28" s="0" t="n"/>
      <c r="DB28" s="0" t="n"/>
      <c r="DC28" s="0" t="n"/>
      <c r="DD28" s="0" t="n"/>
      <c r="DE28" s="0" t="n"/>
      <c r="DF28" s="0" t="n"/>
      <c r="DG28" s="0" t="n"/>
      <c r="DH28" s="0" t="n"/>
      <c r="DI28" s="0" t="n"/>
      <c r="DJ28" s="0" t="n"/>
      <c r="DK28" s="0" t="n"/>
      <c r="DL28" s="0" t="n"/>
      <c r="DM28" s="0" t="n"/>
      <c r="DN28" s="0" t="n"/>
      <c r="DO28" s="0" t="n"/>
      <c r="DP28" s="0" t="n"/>
      <c r="DQ28" s="0" t="n"/>
      <c r="DR28" s="0" t="n"/>
      <c r="DS28" s="0" t="n"/>
      <c r="DT28" s="0" t="n"/>
      <c r="DU28" s="0" t="n"/>
      <c r="DV28" s="0" t="n"/>
      <c r="DW28" s="0" t="n"/>
      <c r="DX28" s="0" t="n"/>
      <c r="DY28" s="0" t="n"/>
      <c r="DZ28" s="0" t="n"/>
      <c r="EA28" s="0" t="n"/>
      <c r="EB28" s="0" t="n"/>
      <c r="EC28" s="0" t="n"/>
      <c r="ED28" s="0" t="n"/>
      <c r="EE28" s="0" t="n"/>
      <c r="EF28" s="0" t="n"/>
      <c r="EG28" s="0" t="n"/>
      <c r="EH28" s="0" t="n"/>
      <c r="EI28" s="0" t="n"/>
      <c r="EJ28" s="0" t="n"/>
      <c r="EK28" s="0" t="n"/>
      <c r="EL28" s="0" t="n"/>
      <c r="EM28" s="0" t="n"/>
      <c r="EN28" s="0" t="n"/>
      <c r="EO28" s="0" t="n"/>
      <c r="EP28" s="0" t="n"/>
      <c r="EQ28" s="0" t="n"/>
      <c r="ER28" s="0" t="n"/>
      <c r="ES28" s="0" t="n"/>
      <c r="ET28" s="0" t="n"/>
      <c r="EU28" s="0" t="n"/>
      <c r="EV28" s="0" t="n"/>
      <c r="EW28" s="0" t="n"/>
      <c r="EX28" s="0" t="n"/>
      <c r="EY28" s="0" t="n"/>
      <c r="EZ28" s="0" t="n"/>
      <c r="FA28" s="0" t="n"/>
      <c r="FB28" s="0" t="n"/>
      <c r="FC28" s="0" t="n"/>
      <c r="FD28" s="0" t="n"/>
      <c r="FE28" s="0" t="n"/>
      <c r="FF28" s="0" t="n"/>
      <c r="FG28" s="0" t="n"/>
      <c r="FH28" s="0" t="n"/>
      <c r="FI28" s="0" t="n"/>
      <c r="FJ28" s="0" t="n"/>
      <c r="FK28" s="0" t="n"/>
      <c r="FL28" s="0" t="n"/>
      <c r="FM28" s="0" t="n"/>
      <c r="FN28" s="0" t="n"/>
      <c r="FO28" s="0" t="n"/>
      <c r="FP28" s="0" t="n"/>
      <c r="FQ28" s="0" t="n"/>
      <c r="FR28" s="0" t="n"/>
      <c r="FS28" s="0" t="n"/>
      <c r="FT28" s="0" t="n"/>
      <c r="FU28" s="0" t="n"/>
      <c r="FV28" s="0" t="n"/>
      <c r="FW28" s="0" t="n"/>
      <c r="FX28" s="0" t="n"/>
      <c r="FY28" s="0" t="n"/>
      <c r="FZ28" s="0" t="n"/>
      <c r="GA28" s="0" t="n"/>
      <c r="GB28" s="0" t="n"/>
      <c r="GC28" s="0" t="n"/>
      <c r="GD28" s="0" t="n"/>
      <c r="GE28" s="0" t="n"/>
      <c r="GF28" s="0" t="n"/>
      <c r="GG28" s="0" t="n"/>
      <c r="GH28" s="0" t="n"/>
      <c r="GI28" s="0" t="n"/>
      <c r="GJ28" s="0" t="n"/>
      <c r="GK28" s="0" t="n"/>
      <c r="GL28" s="0" t="n"/>
      <c r="GM28" s="0" t="n"/>
      <c r="GN28" s="0" t="n"/>
      <c r="GO28" s="0" t="n"/>
      <c r="GP28" s="0" t="n"/>
      <c r="GQ28" s="0" t="n"/>
      <c r="GR28" s="0" t="n"/>
      <c r="GS28" s="0" t="n"/>
      <c r="GT28" s="0" t="n"/>
      <c r="GU28" s="0" t="n"/>
      <c r="GV28" s="0" t="n"/>
      <c r="GW28" s="0" t="n"/>
      <c r="GX28" s="0" t="n"/>
      <c r="GY28" s="0" t="n"/>
      <c r="GZ28" s="0" t="n"/>
      <c r="HA28" s="0" t="n"/>
      <c r="HB28" s="0" t="n"/>
      <c r="HC28" s="0" t="n"/>
      <c r="HD28" s="0" t="n"/>
      <c r="HE28" s="0" t="n"/>
      <c r="HF28" s="0" t="n"/>
      <c r="HG28" s="0" t="n"/>
      <c r="HH28" s="0" t="n"/>
      <c r="HI28" s="0" t="n"/>
      <c r="HJ28" s="0" t="n"/>
      <c r="HK28" s="0" t="n"/>
      <c r="HL28" s="0" t="n"/>
      <c r="HM28" s="0" t="n"/>
      <c r="HN28" s="0" t="n"/>
      <c r="HO28" s="0" t="n"/>
      <c r="HP28" s="0" t="n"/>
      <c r="HQ28" s="0" t="n"/>
      <c r="HR28" s="0" t="n"/>
      <c r="HS28" s="0" t="n"/>
      <c r="HT28" s="0" t="n"/>
      <c r="HU28" s="0" t="n"/>
      <c r="HV28" s="0" t="n"/>
      <c r="HW28" s="0" t="n"/>
      <c r="HX28" s="0" t="n"/>
      <c r="HY28" s="0" t="n"/>
      <c r="HZ28" s="0" t="n"/>
      <c r="IA28" s="0" t="n"/>
      <c r="IB28" s="0" t="n"/>
      <c r="IC28" s="0" t="n"/>
      <c r="ID28" s="0" t="n"/>
      <c r="IE28" s="0" t="n"/>
      <c r="IF28" s="0" t="n"/>
      <c r="IG28" s="0" t="n"/>
      <c r="IH28" s="0" t="n"/>
      <c r="II28" s="0" t="n"/>
      <c r="IJ28" s="0" t="n"/>
      <c r="IK28" s="0" t="n"/>
      <c r="IL28" s="0" t="n"/>
      <c r="IM28" s="0" t="n"/>
      <c r="IN28" s="0" t="n"/>
      <c r="IO28" s="0" t="n"/>
      <c r="IP28" s="0" t="n"/>
      <c r="IQ28" s="0" t="n"/>
      <c r="IR28" s="0" t="n"/>
      <c r="IS28" s="0" t="n"/>
      <c r="IT28" s="0" t="n"/>
      <c r="IU28" s="0" t="n"/>
      <c r="IV28" s="0" t="n"/>
      <c r="IW28" s="0" t="n"/>
      <c r="IX28" s="0" t="n"/>
      <c r="IY28" s="0" t="n"/>
      <c r="IZ28" s="0" t="n"/>
      <c r="JA28" s="0" t="n"/>
      <c r="JB28" s="0" t="n"/>
      <c r="JC28" s="0" t="n"/>
      <c r="JD28" s="0" t="n"/>
      <c r="JE28" s="0" t="n"/>
      <c r="JF28" s="0" t="n"/>
      <c r="JG28" s="0" t="n"/>
      <c r="JH28" s="0" t="n"/>
      <c r="JI28" s="0" t="n"/>
      <c r="JJ28" s="0" t="n"/>
      <c r="JK28" s="0" t="n"/>
      <c r="JL28" s="0" t="n"/>
      <c r="JM28" s="0" t="n"/>
      <c r="JN28" s="0" t="n"/>
      <c r="JO28" s="0" t="n"/>
      <c r="JP28" s="0" t="n"/>
      <c r="JQ28" s="0" t="n"/>
      <c r="JR28" s="0" t="n"/>
      <c r="JS28" s="0" t="n"/>
      <c r="JT28" s="0" t="n"/>
      <c r="JU28" s="0" t="n"/>
      <c r="JV28" s="0" t="n"/>
      <c r="JW28" s="0" t="n"/>
      <c r="JX28" s="0" t="n"/>
      <c r="JY28" s="0" t="n"/>
      <c r="JZ28" s="0" t="n"/>
      <c r="KA28" s="0" t="n"/>
      <c r="KB28" s="0" t="n"/>
      <c r="KC28" s="0" t="n"/>
      <c r="KD28" s="0" t="n"/>
      <c r="KE28" s="0" t="n"/>
      <c r="KF28" s="0" t="n"/>
      <c r="KG28" s="0" t="n"/>
      <c r="KH28" s="0" t="n"/>
      <c r="KI28" s="0" t="n"/>
      <c r="KJ28" s="0" t="n"/>
      <c r="KK28" s="0" t="n"/>
      <c r="KL28" s="0" t="n"/>
      <c r="KM28" s="0" t="n"/>
      <c r="KN28" s="0" t="n"/>
      <c r="KO28" s="0" t="n"/>
      <c r="KP28" s="0" t="n"/>
      <c r="KQ28" s="0" t="n"/>
      <c r="KR28" s="0" t="n"/>
      <c r="KS28" s="0" t="n"/>
      <c r="KT28" s="0" t="n"/>
      <c r="KU28" s="0" t="n"/>
      <c r="KV28" s="0" t="n"/>
      <c r="KW28" s="0" t="n"/>
      <c r="KX28" s="0" t="n"/>
      <c r="KY28" s="0" t="n"/>
      <c r="KZ28" s="0" t="n"/>
      <c r="LA28" s="0" t="n"/>
      <c r="LB28" s="0" t="n"/>
      <c r="LC28" s="0" t="n"/>
      <c r="LD28" s="0" t="n"/>
      <c r="LE28" s="0" t="n"/>
      <c r="LF28" s="0" t="n"/>
      <c r="LG28" s="0" t="n"/>
      <c r="LH28" s="0" t="n"/>
      <c r="LI28" s="0" t="n"/>
      <c r="LJ28" s="0" t="n"/>
      <c r="LK28" s="0" t="n"/>
      <c r="LL28" s="0" t="n"/>
      <c r="LM28" s="0" t="n"/>
      <c r="LN28" s="0" t="n"/>
      <c r="LO28" s="0" t="n"/>
      <c r="LP28" s="0" t="n"/>
      <c r="LQ28" s="0" t="n"/>
      <c r="LR28" s="0" t="n"/>
      <c r="LS28" s="0" t="n"/>
      <c r="LT28" s="0" t="n"/>
      <c r="LU28" s="0" t="n"/>
      <c r="LV28" s="0" t="n"/>
      <c r="LW28" s="0" t="n"/>
      <c r="LX28" s="0" t="n"/>
      <c r="LY28" s="0" t="n"/>
      <c r="LZ28" s="0" t="n"/>
      <c r="MA28" s="0" t="n"/>
      <c r="MB28" s="0" t="n"/>
      <c r="MC28" s="0" t="n"/>
      <c r="MD28" s="0" t="n"/>
      <c r="ME28" s="0" t="n"/>
      <c r="MF28" s="0" t="n"/>
      <c r="MG28" s="0" t="n"/>
      <c r="MH28" s="0" t="n"/>
      <c r="MI28" s="0" t="n"/>
      <c r="MJ28" s="0" t="n"/>
      <c r="MK28" s="0" t="n"/>
      <c r="ML28" s="0" t="n"/>
      <c r="MM28" s="0" t="n"/>
      <c r="MN28" s="0" t="n"/>
      <c r="MO28" s="0" t="n"/>
      <c r="MP28" s="0" t="n"/>
      <c r="MQ28" s="0" t="n"/>
      <c r="MR28" s="0" t="n"/>
      <c r="MS28" s="0" t="n"/>
      <c r="MT28" s="0" t="n"/>
      <c r="MU28" s="0" t="n"/>
      <c r="MV28" s="0" t="n"/>
      <c r="MW28" s="0" t="n"/>
      <c r="MX28" s="0" t="n"/>
      <c r="MY28" s="0" t="n"/>
      <c r="MZ28" s="0" t="n"/>
      <c r="NA28" s="0" t="n"/>
      <c r="NB28" s="0" t="n"/>
      <c r="NC28" s="0" t="n"/>
      <c r="ND28" s="0" t="n"/>
      <c r="NE28" s="0" t="n"/>
      <c r="NF28" s="0" t="n"/>
      <c r="NG28" s="0" t="n"/>
      <c r="NH28" s="0" t="n"/>
      <c r="NI28" s="0" t="n"/>
      <c r="NJ28" s="0" t="n"/>
      <c r="NK28" s="0" t="n"/>
      <c r="NL28" s="0" t="n"/>
      <c r="NM28" s="0" t="n"/>
      <c r="NN28" s="0" t="n"/>
      <c r="NO28" s="0" t="n"/>
      <c r="NP28" s="0" t="n"/>
      <c r="NQ28" s="0" t="n"/>
      <c r="NR28" s="0" t="n"/>
      <c r="NS28" s="0" t="n"/>
      <c r="NT28" s="0" t="n"/>
      <c r="NU28" s="0" t="n"/>
      <c r="NV28" s="0" t="n"/>
      <c r="NW28" s="0" t="n"/>
      <c r="NX28" s="0" t="n"/>
      <c r="NY28" s="0" t="n"/>
      <c r="NZ28" s="0" t="n"/>
      <c r="OA28" s="0" t="n"/>
      <c r="OB28" s="0" t="n"/>
      <c r="OC28" s="0" t="n"/>
      <c r="OD28" s="0" t="n"/>
      <c r="OE28" s="0" t="n"/>
      <c r="OF28" s="0" t="n"/>
      <c r="OG28" s="0" t="n"/>
      <c r="OH28" s="0" t="n"/>
      <c r="OI28" s="0" t="n"/>
      <c r="OJ28" s="0" t="n"/>
      <c r="OK28" s="0" t="n"/>
      <c r="OL28" s="0" t="n"/>
      <c r="OM28" s="0" t="n"/>
      <c r="ON28" s="0" t="n"/>
      <c r="OO28" s="0" t="n"/>
      <c r="OP28" s="0" t="n"/>
      <c r="OQ28" s="0" t="n"/>
      <c r="OR28" s="0" t="n"/>
      <c r="OS28" s="0" t="n"/>
      <c r="OT28" s="0" t="n"/>
      <c r="OU28" s="0" t="n"/>
      <c r="OV28" s="0" t="n"/>
      <c r="OW28" s="0" t="n"/>
      <c r="OX28" s="0" t="n"/>
      <c r="OY28" s="0" t="n"/>
      <c r="OZ28" s="0" t="n"/>
      <c r="PA28" s="0" t="n"/>
      <c r="PB28" s="0" t="n"/>
      <c r="PC28" s="0" t="n"/>
      <c r="PD28" s="0" t="n"/>
      <c r="PE28" s="0" t="n"/>
      <c r="PF28" s="0" t="n"/>
      <c r="PG28" s="0" t="n"/>
      <c r="PH28" s="0" t="n"/>
      <c r="PI28" s="0" t="n"/>
      <c r="PJ28" s="0" t="n"/>
      <c r="PK28" s="0" t="n"/>
      <c r="PL28" s="0" t="n"/>
      <c r="PM28" s="0" t="n"/>
      <c r="PN28" s="0" t="n"/>
      <c r="PO28" s="0" t="n"/>
      <c r="PP28" s="0" t="n"/>
      <c r="PQ28" s="0" t="n"/>
      <c r="PR28" s="0" t="n"/>
      <c r="PS28" s="0" t="n"/>
      <c r="PT28" s="0" t="n"/>
      <c r="PU28" s="0" t="n"/>
      <c r="PV28" s="0" t="n"/>
      <c r="PW28" s="0" t="n"/>
      <c r="PX28" s="0" t="n"/>
      <c r="PY28" s="0" t="n"/>
      <c r="PZ28" s="0" t="n"/>
      <c r="QA28" s="0" t="n"/>
      <c r="QB28" s="0" t="n"/>
      <c r="QC28" s="0" t="n"/>
      <c r="QD28" s="0" t="n"/>
      <c r="QE28" s="0" t="n"/>
      <c r="QF28" s="0" t="n"/>
      <c r="QG28" s="0" t="n"/>
      <c r="QH28" s="0" t="n"/>
      <c r="QI28" s="0" t="n"/>
      <c r="QJ28" s="0" t="n"/>
      <c r="QK28" s="0" t="n"/>
      <c r="QL28" s="0" t="n"/>
      <c r="QM28" s="0" t="n"/>
      <c r="QN28" s="0" t="n"/>
      <c r="QO28" s="0" t="n"/>
      <c r="QP28" s="0" t="n"/>
      <c r="QQ28" s="0" t="n"/>
      <c r="QR28" s="0" t="n"/>
      <c r="QS28" s="0" t="n"/>
      <c r="QT28" s="0" t="n"/>
      <c r="QU28" s="0" t="n"/>
      <c r="QV28" s="0" t="n"/>
      <c r="QW28" s="0" t="n"/>
      <c r="QX28" s="0" t="n"/>
      <c r="QY28" s="0" t="n"/>
      <c r="QZ28" s="0" t="n"/>
      <c r="RA28" s="0" t="n"/>
      <c r="RB28" s="0" t="n"/>
      <c r="RC28" s="0" t="n"/>
      <c r="RD28" s="0" t="n"/>
      <c r="RE28" s="0" t="n"/>
      <c r="RF28" s="0" t="n"/>
      <c r="RG28" s="0" t="n"/>
      <c r="RH28" s="0" t="n"/>
      <c r="RI28" s="0" t="n"/>
      <c r="RJ28" s="0" t="n"/>
      <c r="RK28" s="0" t="n"/>
      <c r="RL28" s="0" t="n"/>
      <c r="RM28" s="0" t="n"/>
      <c r="RN28" s="0" t="n"/>
      <c r="RO28" s="0" t="n"/>
      <c r="RP28" s="0" t="n"/>
      <c r="RQ28" s="0" t="n"/>
      <c r="RR28" s="0" t="n"/>
      <c r="RS28" s="0" t="n"/>
      <c r="RT28" s="0" t="n"/>
      <c r="RU28" s="0" t="n"/>
      <c r="RV28" s="0" t="n"/>
      <c r="RW28" s="0" t="n"/>
      <c r="RX28" s="0" t="n"/>
      <c r="RY28" s="0" t="n"/>
      <c r="RZ28" s="0" t="n"/>
      <c r="SA28" s="0" t="n"/>
      <c r="SB28" s="0" t="n"/>
      <c r="SC28" s="0" t="n"/>
      <c r="SD28" s="0" t="n"/>
      <c r="SE28" s="0" t="n"/>
      <c r="SF28" s="0" t="n"/>
      <c r="SG28" s="0" t="n"/>
      <c r="SH28" s="0" t="n"/>
      <c r="SI28" s="0" t="n"/>
      <c r="SJ28" s="0" t="n"/>
      <c r="SK28" s="0" t="n"/>
      <c r="SL28" s="0" t="n"/>
      <c r="SM28" s="0" t="n"/>
      <c r="SN28" s="0" t="n"/>
      <c r="SO28" s="0" t="n"/>
      <c r="SP28" s="0" t="n"/>
      <c r="SQ28" s="0" t="n"/>
      <c r="SR28" s="0" t="n"/>
      <c r="SS28" s="0" t="n"/>
      <c r="ST28" s="0" t="n"/>
      <c r="SU28" s="0" t="n"/>
      <c r="SV28" s="0" t="n"/>
      <c r="SW28" s="0" t="n"/>
      <c r="SX28" s="0" t="n"/>
      <c r="SY28" s="0" t="n"/>
      <c r="SZ28" s="0" t="n"/>
      <c r="TA28" s="0" t="n"/>
      <c r="TB28" s="0" t="n"/>
      <c r="TC28" s="0" t="n"/>
      <c r="TD28" s="0" t="n"/>
      <c r="TE28" s="0" t="n"/>
      <c r="TF28" s="0" t="n"/>
      <c r="TG28" s="0" t="n"/>
      <c r="TH28" s="0" t="n"/>
      <c r="TI28" s="0" t="n"/>
      <c r="TJ28" s="0" t="n"/>
      <c r="TK28" s="0" t="n"/>
      <c r="TL28" s="0" t="n"/>
      <c r="TM28" s="0" t="n"/>
      <c r="TN28" s="0" t="n"/>
      <c r="TO28" s="0" t="n"/>
      <c r="TP28" s="0" t="n"/>
      <c r="TQ28" s="0" t="n"/>
      <c r="TR28" s="0" t="n"/>
      <c r="TS28" s="0" t="n"/>
      <c r="TT28" s="0" t="n"/>
      <c r="TU28" s="0" t="n"/>
      <c r="TV28" s="0" t="n"/>
      <c r="TW28" s="0" t="n"/>
      <c r="TX28" s="0" t="n"/>
      <c r="TY28" s="0" t="n"/>
      <c r="TZ28" s="0" t="n"/>
      <c r="UA28" s="0" t="n"/>
      <c r="UB28" s="0" t="n"/>
      <c r="UC28" s="0" t="n"/>
      <c r="UD28" s="0" t="n"/>
      <c r="UE28" s="0" t="n"/>
      <c r="UF28" s="0" t="n"/>
      <c r="UG28" s="0" t="n"/>
      <c r="UH28" s="0" t="n"/>
      <c r="UI28" s="0" t="n"/>
      <c r="UJ28" s="0" t="n"/>
      <c r="UK28" s="0" t="n"/>
      <c r="UL28" s="0" t="n"/>
      <c r="UM28" s="0" t="n"/>
      <c r="UN28" s="0" t="n"/>
      <c r="UO28" s="0" t="n"/>
      <c r="UP28" s="0" t="n"/>
      <c r="UQ28" s="0" t="n"/>
      <c r="UR28" s="0" t="n"/>
      <c r="US28" s="0" t="n"/>
      <c r="UT28" s="0" t="n"/>
      <c r="UU28" s="0" t="n"/>
      <c r="UV28" s="0" t="n"/>
      <c r="UW28" s="0" t="n"/>
      <c r="UX28" s="0" t="n"/>
      <c r="UY28" s="0" t="n"/>
      <c r="UZ28" s="0" t="n"/>
      <c r="VA28" s="0" t="n"/>
      <c r="VB28" s="0" t="n"/>
      <c r="VC28" s="0" t="n"/>
      <c r="VD28" s="0" t="n"/>
      <c r="VE28" s="0" t="n"/>
      <c r="VF28" s="0" t="n"/>
      <c r="VG28" s="0" t="n"/>
      <c r="VH28" s="0" t="n"/>
      <c r="VI28" s="0" t="n"/>
      <c r="VJ28" s="0" t="n"/>
      <c r="VK28" s="0" t="n"/>
      <c r="VL28" s="0" t="n"/>
      <c r="VM28" s="0" t="n"/>
      <c r="VN28" s="0" t="n"/>
      <c r="VO28" s="0" t="n"/>
      <c r="VP28" s="0" t="n"/>
      <c r="VQ28" s="0" t="n"/>
      <c r="VR28" s="0" t="n"/>
      <c r="VS28" s="0" t="n"/>
      <c r="VT28" s="0" t="n"/>
      <c r="VU28" s="0" t="n"/>
      <c r="VV28" s="0" t="n"/>
      <c r="VW28" s="0" t="n"/>
      <c r="VX28" s="0" t="n"/>
      <c r="VY28" s="0" t="n"/>
      <c r="VZ28" s="0" t="n"/>
      <c r="WA28" s="0" t="n"/>
      <c r="WB28" s="0" t="n"/>
      <c r="WC28" s="0" t="n"/>
      <c r="WD28" s="0" t="n"/>
      <c r="WE28" s="0" t="n"/>
      <c r="WF28" s="0" t="n"/>
      <c r="WG28" s="0" t="n"/>
      <c r="WH28" s="0" t="n"/>
      <c r="WI28" s="0" t="n"/>
      <c r="WJ28" s="0" t="n"/>
      <c r="WK28" s="0" t="n"/>
      <c r="WL28" s="0" t="n"/>
      <c r="WM28" s="0" t="n"/>
      <c r="WN28" s="0" t="n"/>
      <c r="WO28" s="0" t="n"/>
      <c r="WP28" s="0" t="n"/>
      <c r="WQ28" s="0" t="n"/>
      <c r="WR28" s="0" t="n"/>
      <c r="WS28" s="0" t="n"/>
      <c r="WT28" s="0" t="n"/>
      <c r="WU28" s="0" t="n"/>
      <c r="WV28" s="0" t="n"/>
      <c r="WW28" s="0" t="n"/>
      <c r="WX28" s="0" t="n"/>
      <c r="WY28" s="0" t="n"/>
      <c r="WZ28" s="0" t="n"/>
      <c r="XA28" s="0" t="n"/>
      <c r="XB28" s="0" t="n"/>
      <c r="XC28" s="0" t="n"/>
      <c r="XD28" s="0" t="n"/>
      <c r="XE28" s="0" t="n"/>
      <c r="XF28" s="0" t="n"/>
      <c r="XG28" s="0" t="n"/>
      <c r="XH28" s="0" t="n"/>
      <c r="XI28" s="0" t="n"/>
      <c r="XJ28" s="0" t="n"/>
      <c r="XK28" s="0" t="n"/>
      <c r="XL28" s="0" t="n"/>
      <c r="XM28" s="0" t="n"/>
      <c r="XN28" s="0" t="n"/>
      <c r="XO28" s="0" t="n"/>
      <c r="XP28" s="0" t="n"/>
      <c r="XQ28" s="0" t="n"/>
      <c r="XR28" s="0" t="n"/>
      <c r="XS28" s="0" t="n"/>
      <c r="XT28" s="0" t="n"/>
      <c r="XU28" s="0" t="n"/>
      <c r="XV28" s="0" t="n"/>
      <c r="XW28" s="0" t="n"/>
      <c r="XX28" s="0" t="n"/>
      <c r="XY28" s="0" t="n"/>
      <c r="XZ28" s="0" t="n"/>
      <c r="YA28" s="0" t="n"/>
      <c r="YB28" s="0" t="n"/>
      <c r="YC28" s="0" t="n"/>
      <c r="YD28" s="0" t="n"/>
      <c r="YE28" s="0" t="n"/>
      <c r="YF28" s="0" t="n"/>
      <c r="YG28" s="0" t="n"/>
      <c r="YH28" s="0" t="n"/>
      <c r="YI28" s="0" t="n"/>
      <c r="YJ28" s="0" t="n"/>
      <c r="YK28" s="0" t="n"/>
      <c r="YL28" s="0" t="n"/>
      <c r="YM28" s="0" t="n"/>
      <c r="YN28" s="0" t="n"/>
      <c r="YO28" s="0" t="n"/>
      <c r="YP28" s="0" t="n"/>
      <c r="YQ28" s="0" t="n"/>
      <c r="YR28" s="0" t="n"/>
      <c r="YS28" s="0" t="n"/>
      <c r="YT28" s="0" t="n"/>
      <c r="YU28" s="0" t="n"/>
      <c r="YV28" s="0" t="n"/>
      <c r="YW28" s="0" t="n"/>
      <c r="YX28" s="0" t="n"/>
      <c r="YY28" s="0" t="n"/>
      <c r="YZ28" s="0" t="n"/>
      <c r="ZA28" s="0" t="n"/>
      <c r="ZB28" s="0" t="n"/>
      <c r="ZC28" s="0" t="n"/>
      <c r="ZD28" s="0" t="n"/>
      <c r="ZE28" s="0" t="n"/>
      <c r="ZF28" s="0" t="n"/>
      <c r="ZG28" s="0" t="n"/>
      <c r="ZH28" s="0" t="n"/>
      <c r="ZI28" s="0" t="n"/>
      <c r="ZJ28" s="0" t="n"/>
      <c r="ZK28" s="0" t="n"/>
      <c r="ZL28" s="0" t="n"/>
      <c r="ZM28" s="0" t="n"/>
      <c r="ZN28" s="0" t="n"/>
      <c r="ZO28" s="0" t="n"/>
      <c r="ZP28" s="0" t="n"/>
      <c r="ZQ28" s="0" t="n"/>
      <c r="ZR28" s="0" t="n"/>
      <c r="ZS28" s="0" t="n"/>
      <c r="ZT28" s="0" t="n"/>
      <c r="ZU28" s="0" t="n"/>
      <c r="ZV28" s="0" t="n"/>
      <c r="ZW28" s="0" t="n"/>
      <c r="ZX28" s="0" t="n"/>
      <c r="ZY28" s="0" t="n"/>
      <c r="ZZ28" s="0" t="n"/>
      <c r="AAA28" s="0" t="n"/>
      <c r="AAB28" s="0" t="n"/>
      <c r="AAC28" s="0" t="n"/>
      <c r="AAD28" s="0" t="n"/>
      <c r="AAE28" s="0" t="n"/>
      <c r="AAF28" s="0" t="n"/>
      <c r="AAG28" s="0" t="n"/>
      <c r="AAH28" s="0" t="n"/>
      <c r="AAI28" s="0" t="n"/>
      <c r="AAJ28" s="0" t="n"/>
      <c r="AAK28" s="0" t="n"/>
      <c r="AAL28" s="0" t="n"/>
      <c r="AAM28" s="0" t="n"/>
      <c r="AAN28" s="0" t="n"/>
      <c r="AAO28" s="0" t="n"/>
      <c r="AAP28" s="0" t="n"/>
      <c r="AAQ28" s="0" t="n"/>
      <c r="AAR28" s="0" t="n"/>
      <c r="AAS28" s="0" t="n"/>
      <c r="AAT28" s="0" t="n"/>
      <c r="AAU28" s="0" t="n"/>
      <c r="AAV28" s="0" t="n"/>
      <c r="AAW28" s="0" t="n"/>
      <c r="AAX28" s="0" t="n"/>
      <c r="AAY28" s="0" t="n"/>
      <c r="AAZ28" s="0" t="n"/>
      <c r="ABA28" s="0" t="n"/>
      <c r="ABB28" s="0" t="n"/>
      <c r="ABC28" s="0" t="n"/>
      <c r="ABD28" s="0" t="n"/>
      <c r="ABE28" s="0" t="n"/>
      <c r="ABF28" s="0" t="n"/>
      <c r="ABG28" s="0" t="n"/>
      <c r="ABH28" s="0" t="n"/>
      <c r="ABI28" s="0" t="n"/>
      <c r="ABJ28" s="0" t="n"/>
      <c r="ABK28" s="0" t="n"/>
      <c r="ABL28" s="0" t="n"/>
      <c r="ABM28" s="0" t="n"/>
      <c r="ABN28" s="0" t="n"/>
      <c r="ABO28" s="0" t="n"/>
      <c r="ABP28" s="0" t="n"/>
      <c r="ABQ28" s="0" t="n"/>
      <c r="ABR28" s="0" t="n"/>
      <c r="ABS28" s="0" t="n"/>
      <c r="ABT28" s="0" t="n"/>
      <c r="ABU28" s="0" t="n"/>
      <c r="ABV28" s="0" t="n"/>
      <c r="ABW28" s="0" t="n"/>
      <c r="ABX28" s="0" t="n"/>
      <c r="ABY28" s="0" t="n"/>
      <c r="ABZ28" s="0" t="n"/>
      <c r="ACA28" s="0" t="n"/>
      <c r="ACB28" s="0" t="n"/>
      <c r="ACC28" s="0" t="n"/>
      <c r="ACD28" s="0" t="n"/>
      <c r="ACE28" s="0" t="n"/>
      <c r="ACF28" s="0" t="n"/>
      <c r="ACG28" s="0" t="n"/>
      <c r="ACH28" s="0" t="n"/>
      <c r="ACI28" s="0" t="n"/>
      <c r="ACJ28" s="0" t="n"/>
      <c r="ACK28" s="0" t="n"/>
      <c r="ACL28" s="0" t="n"/>
      <c r="ACM28" s="0" t="n"/>
      <c r="ACN28" s="0" t="n"/>
      <c r="ACO28" s="0" t="n"/>
      <c r="ACP28" s="0" t="n"/>
      <c r="ACQ28" s="0" t="n"/>
      <c r="ACR28" s="0" t="n"/>
      <c r="ACS28" s="0" t="n"/>
      <c r="ACT28" s="0" t="n"/>
      <c r="ACU28" s="0" t="n"/>
      <c r="ACV28" s="0" t="n"/>
      <c r="ACW28" s="0" t="n"/>
      <c r="ACX28" s="0" t="n"/>
      <c r="ACY28" s="0" t="n"/>
      <c r="ACZ28" s="0" t="n"/>
      <c r="ADA28" s="0" t="n"/>
      <c r="ADB28" s="0" t="n"/>
      <c r="ADC28" s="0" t="n"/>
      <c r="ADD28" s="0" t="n"/>
      <c r="ADE28" s="0" t="n"/>
      <c r="ADF28" s="0" t="n"/>
      <c r="ADG28" s="0" t="n"/>
      <c r="ADH28" s="0" t="n"/>
      <c r="ADI28" s="0" t="n"/>
      <c r="ADJ28" s="0" t="n"/>
      <c r="ADK28" s="0" t="n"/>
      <c r="ADL28" s="0" t="n"/>
      <c r="ADM28" s="0" t="n"/>
      <c r="ADN28" s="0" t="n"/>
      <c r="ADO28" s="0" t="n"/>
      <c r="ADP28" s="0" t="n"/>
      <c r="ADQ28" s="0" t="n"/>
      <c r="ADR28" s="0" t="n"/>
      <c r="ADS28" s="0" t="n"/>
      <c r="ADT28" s="0" t="n"/>
      <c r="ADU28" s="0" t="n"/>
      <c r="ADV28" s="0" t="n"/>
      <c r="ADW28" s="0" t="n"/>
      <c r="ADX28" s="0" t="n"/>
      <c r="ADY28" s="0" t="n"/>
      <c r="ADZ28" s="0" t="n"/>
      <c r="AEA28" s="0" t="n"/>
      <c r="AEB28" s="0" t="n"/>
      <c r="AEC28" s="0" t="n"/>
      <c r="AED28" s="0" t="n"/>
      <c r="AEE28" s="0" t="n"/>
      <c r="AEF28" s="0" t="n"/>
      <c r="AEG28" s="0" t="n"/>
      <c r="AEH28" s="0" t="n"/>
      <c r="AEI28" s="0" t="n"/>
      <c r="AEJ28" s="0" t="n"/>
      <c r="AEK28" s="0" t="n"/>
      <c r="AEL28" s="0" t="n"/>
      <c r="AEM28" s="0" t="n"/>
      <c r="AEN28" s="0" t="n"/>
      <c r="AEO28" s="0" t="n"/>
      <c r="AEP28" s="0" t="n"/>
      <c r="AEQ28" s="0" t="n"/>
      <c r="AER28" s="0" t="n"/>
      <c r="AES28" s="0" t="n"/>
      <c r="AET28" s="0" t="n"/>
      <c r="AEU28" s="0" t="n"/>
      <c r="AEV28" s="0" t="n"/>
      <c r="AEW28" s="0" t="n"/>
      <c r="AEX28" s="0" t="n"/>
      <c r="AEY28" s="0" t="n"/>
      <c r="AEZ28" s="0" t="n"/>
      <c r="AFA28" s="0" t="n"/>
      <c r="AFB28" s="0" t="n"/>
      <c r="AFC28" s="0" t="n"/>
      <c r="AFD28" s="0" t="n"/>
      <c r="AFE28" s="0" t="n"/>
      <c r="AFF28" s="0" t="n"/>
      <c r="AFG28" s="0" t="n"/>
      <c r="AFH28" s="0" t="n"/>
      <c r="AFI28" s="0" t="n"/>
      <c r="AFJ28" s="0" t="n"/>
      <c r="AFK28" s="0" t="n"/>
      <c r="AFL28" s="0" t="n"/>
      <c r="AFM28" s="0" t="n"/>
      <c r="AFN28" s="0" t="n"/>
      <c r="AFO28" s="0" t="n"/>
      <c r="AFP28" s="0" t="n"/>
      <c r="AFQ28" s="0" t="n"/>
      <c r="AFR28" s="0" t="n"/>
      <c r="AFS28" s="0" t="n"/>
      <c r="AFT28" s="0" t="n"/>
      <c r="AFU28" s="0" t="n"/>
      <c r="AFV28" s="0" t="n"/>
      <c r="AFW28" s="0" t="n"/>
      <c r="AFX28" s="0" t="n"/>
      <c r="AFY28" s="0" t="n"/>
      <c r="AFZ28" s="0" t="n"/>
      <c r="AGA28" s="0" t="n"/>
      <c r="AGB28" s="0" t="n"/>
      <c r="AGC28" s="0" t="n"/>
      <c r="AGD28" s="0" t="n"/>
      <c r="AGE28" s="0" t="n"/>
      <c r="AGF28" s="0" t="n"/>
      <c r="AGG28" s="0" t="n"/>
      <c r="AGH28" s="0" t="n"/>
      <c r="AGI28" s="0" t="n"/>
      <c r="AGJ28" s="0" t="n"/>
      <c r="AGK28" s="0" t="n"/>
      <c r="AGL28" s="0" t="n"/>
      <c r="AGM28" s="0" t="n"/>
      <c r="AGN28" s="0" t="n"/>
      <c r="AGO28" s="0" t="n"/>
      <c r="AGP28" s="0" t="n"/>
      <c r="AGQ28" s="0" t="n"/>
      <c r="AGR28" s="0" t="n"/>
      <c r="AGS28" s="0" t="n"/>
      <c r="AGT28" s="0" t="n"/>
      <c r="AGU28" s="0" t="n"/>
      <c r="AGV28" s="0" t="n"/>
      <c r="AGW28" s="0" t="n"/>
      <c r="AGX28" s="0" t="n"/>
      <c r="AGY28" s="0" t="n"/>
      <c r="AGZ28" s="0" t="n"/>
      <c r="AHA28" s="0" t="n"/>
      <c r="AHB28" s="0" t="n"/>
      <c r="AHC28" s="0" t="n"/>
      <c r="AHD28" s="0" t="n"/>
      <c r="AHE28" s="0" t="n"/>
      <c r="AHF28" s="0" t="n"/>
      <c r="AHG28" s="0" t="n"/>
      <c r="AHH28" s="0" t="n"/>
      <c r="AHI28" s="0" t="n"/>
      <c r="AHJ28" s="0" t="n"/>
      <c r="AHK28" s="0" t="n"/>
      <c r="AHL28" s="0" t="n"/>
      <c r="AHM28" s="0" t="n"/>
      <c r="AHN28" s="0" t="n"/>
      <c r="AHO28" s="0" t="n"/>
      <c r="AHP28" s="0" t="n"/>
      <c r="AHQ28" s="0" t="n"/>
      <c r="AHR28" s="0" t="n"/>
      <c r="AHS28" s="0" t="n"/>
      <c r="AHT28" s="0" t="n"/>
      <c r="AHU28" s="0" t="n"/>
      <c r="AHV28" s="0" t="n"/>
      <c r="AHW28" s="0" t="n"/>
      <c r="AHX28" s="0" t="n"/>
      <c r="AHY28" s="0" t="n"/>
      <c r="AHZ28" s="0" t="n"/>
      <c r="AIA28" s="0" t="n"/>
      <c r="AIB28" s="0" t="n"/>
      <c r="AIC28" s="0" t="n"/>
      <c r="AID28" s="0" t="n"/>
      <c r="AIE28" s="0" t="n"/>
      <c r="AIF28" s="0" t="n"/>
      <c r="AIG28" s="0" t="n"/>
      <c r="AIH28" s="0" t="n"/>
      <c r="AII28" s="0" t="n"/>
      <c r="AIJ28" s="0" t="n"/>
      <c r="AIK28" s="0" t="n"/>
      <c r="AIL28" s="0" t="n"/>
      <c r="AIM28" s="0" t="n"/>
      <c r="AIN28" s="0" t="n"/>
      <c r="AIO28" s="0" t="n"/>
      <c r="AIP28" s="0" t="n"/>
      <c r="AIQ28" s="0" t="n"/>
      <c r="AIR28" s="0" t="n"/>
      <c r="AIS28" s="0" t="n"/>
      <c r="AIT28" s="0" t="n"/>
      <c r="AIU28" s="0" t="n"/>
      <c r="AIV28" s="0" t="n"/>
      <c r="AIW28" s="0" t="n"/>
      <c r="AIX28" s="0" t="n"/>
      <c r="AIY28" s="0" t="n"/>
      <c r="AIZ28" s="0" t="n"/>
      <c r="AJA28" s="0" t="n"/>
      <c r="AJB28" s="0" t="n"/>
      <c r="AJC28" s="0" t="n"/>
      <c r="AJD28" s="0" t="n"/>
      <c r="AJE28" s="0" t="n"/>
      <c r="AJF28" s="0" t="n"/>
      <c r="AJG28" s="0" t="n"/>
      <c r="AJH28" s="0" t="n"/>
      <c r="AJI28" s="0" t="n"/>
      <c r="AJJ28" s="0" t="n"/>
      <c r="AJK28" s="0" t="n"/>
      <c r="AJL28" s="0" t="n"/>
      <c r="AJM28" s="0" t="n"/>
      <c r="AJN28" s="0" t="n"/>
      <c r="AJO28" s="0" t="n"/>
      <c r="AJP28" s="0" t="n"/>
      <c r="AJQ28" s="0" t="n"/>
      <c r="AJR28" s="0" t="n"/>
      <c r="AJS28" s="0" t="n"/>
      <c r="AJT28" s="0" t="n"/>
      <c r="AJU28" s="0" t="n"/>
      <c r="AJV28" s="0" t="n"/>
      <c r="AJW28" s="0" t="n"/>
      <c r="AJX28" s="0" t="n"/>
      <c r="AJY28" s="0" t="n"/>
      <c r="AJZ28" s="0" t="n"/>
      <c r="AKA28" s="0" t="n"/>
      <c r="AKB28" s="0" t="n"/>
      <c r="AKC28" s="0" t="n"/>
      <c r="AKD28" s="0" t="n"/>
      <c r="AKE28" s="0" t="n"/>
      <c r="AKF28" s="0" t="n"/>
      <c r="AKG28" s="0" t="n"/>
      <c r="AKH28" s="0" t="n"/>
      <c r="AKI28" s="0" t="n"/>
      <c r="AKJ28" s="0" t="n"/>
      <c r="AKK28" s="0" t="n"/>
      <c r="AKL28" s="0" t="n"/>
      <c r="AKM28" s="0" t="n"/>
      <c r="AKN28" s="0" t="n"/>
      <c r="AKO28" s="0" t="n"/>
      <c r="AKP28" s="0" t="n"/>
      <c r="AKQ28" s="0" t="n"/>
      <c r="AKR28" s="0" t="n"/>
      <c r="AKS28" s="0" t="n"/>
      <c r="AKT28" s="0" t="n"/>
      <c r="AKU28" s="0" t="n"/>
      <c r="AKV28" s="0" t="n"/>
      <c r="AKW28" s="0" t="n"/>
      <c r="AKX28" s="0" t="n"/>
      <c r="AKY28" s="0" t="n"/>
      <c r="AKZ28" s="0" t="n"/>
      <c r="ALA28" s="0" t="n"/>
      <c r="ALB28" s="0" t="n"/>
      <c r="ALC28" s="0" t="n"/>
      <c r="ALD28" s="0" t="n"/>
      <c r="ALE28" s="0" t="n"/>
      <c r="ALF28" s="0" t="n"/>
      <c r="ALG28" s="0" t="n"/>
      <c r="ALH28" s="0" t="n"/>
      <c r="ALI28" s="0" t="n"/>
      <c r="ALJ28" s="0" t="n"/>
      <c r="ALK28" s="0" t="n"/>
      <c r="ALL28" s="0" t="n"/>
      <c r="ALM28" s="0" t="n"/>
      <c r="ALN28" s="0" t="n"/>
      <c r="ALO28" s="0" t="n"/>
      <c r="ALP28" s="0" t="n"/>
      <c r="ALQ28" s="0" t="n"/>
      <c r="ALR28" s="0" t="n"/>
      <c r="ALS28" s="0" t="n"/>
      <c r="ALT28" s="0" t="n"/>
      <c r="ALU28" s="0" t="n"/>
      <c r="ALV28" s="0" t="n"/>
      <c r="ALW28" s="0" t="n"/>
      <c r="ALX28" s="0" t="n"/>
      <c r="ALY28" s="0" t="n"/>
      <c r="ALZ28" s="0" t="n"/>
      <c r="AMA28" s="0" t="n"/>
      <c r="AMB28" s="0" t="n"/>
      <c r="AMC28" s="0" t="n"/>
      <c r="AMD28" s="0" t="n"/>
      <c r="AME28" s="0" t="n"/>
      <c r="AMF28" s="0" t="n"/>
      <c r="AMG28" s="0" t="n"/>
      <c r="AMH28" s="0" t="n"/>
      <c r="AMI28" s="0" t="n"/>
      <c r="AMJ28" s="0" t="n"/>
      <c r="AMK28" s="0" t="n"/>
    </row>
    <row outlineLevel="0" r="29">
      <c r="A29" s="167" t="s">
        <v>487</v>
      </c>
      <c r="B29" s="167" t="s"/>
      <c r="C29" s="167" t="s"/>
      <c r="D29" s="167" t="s"/>
      <c r="E29" s="167" t="s"/>
    </row>
    <row outlineLevel="0" r="30">
      <c r="A30" s="167" t="s"/>
      <c r="B30" s="167" t="s"/>
      <c r="C30" s="167" t="s"/>
      <c r="D30" s="167" t="s"/>
      <c r="E30" s="167" t="s"/>
    </row>
    <row outlineLevel="0" r="31">
      <c r="A31" s="167" t="s"/>
      <c r="B31" s="167" t="s"/>
      <c r="C31" s="167" t="s"/>
      <c r="D31" s="167" t="s"/>
      <c r="E31" s="167" t="s"/>
    </row>
  </sheetData>
  <mergeCells count="2">
    <mergeCell ref="A2:E2"/>
    <mergeCell ref="A29:E31"/>
  </mergeCells>
  <pageMargins bottom="0.748031497001648" footer="0.31496062874794" header="0.31496062874794" left="0.708661377429962" right="0.708661377429962" top="0.748031497001648"/>
  <pageSetup fitToHeight="0" fitToWidth="0" orientation="portrait" paperHeight="297mm" paperSize="9" paperWidth="210mm" scale="100"/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K50"/>
  <sheetViews>
    <sheetView showZeros="true" workbookViewId="0"/>
  </sheetViews>
  <sheetFormatPr baseColWidth="8" customHeight="false" defaultColWidth="9.14062530925693" defaultRowHeight="16.5" zeroHeight="false"/>
  <cols>
    <col customWidth="true" max="1" min="1" outlineLevel="0" style="157" width="30.2851556506495"/>
    <col customWidth="true" max="2" min="2" outlineLevel="0" style="157" width="9.42578129823879"/>
    <col customWidth="true" max="3" min="3" outlineLevel="0" style="157" width="13.0000001691662"/>
    <col customWidth="true" max="4" min="4" outlineLevel="0" style="157" width="13.9999996616676"/>
    <col customWidth="true" max="6" min="5" outlineLevel="0" style="157" width="14.1406254784231"/>
    <col customWidth="true" max="7" min="7" outlineLevel="0" style="157" width="4.28515632731423"/>
    <col customWidth="true" max="8" min="8" outlineLevel="0" style="157" width="30.1406254784231"/>
    <col customWidth="true" max="9" min="9" outlineLevel="0" style="157" width="12.5703126546285"/>
    <col customWidth="true" max="10" min="10" outlineLevel="0" style="157" width="13.8554681361118"/>
    <col customWidth="true" max="11" min="11" outlineLevel="0" style="157" width="17.5703128237946"/>
    <col customWidth="true" max="13" min="12" outlineLevel="0" style="157" width="14.7109374563868"/>
    <col customWidth="true" max="14" min="14" outlineLevel="0" style="157" width="4.28515632731423"/>
    <col customWidth="true" max="15" min="15" outlineLevel="0" style="157" width="28.9999988158367"/>
    <col customWidth="true" max="16" min="16" outlineLevel="0" style="157" width="14.5703129929608"/>
    <col customWidth="true" max="17" min="17" outlineLevel="0" style="157" width="14.7109374563868"/>
    <col customWidth="true" max="18" min="18" outlineLevel="0" style="157" width="15.8554684744441"/>
    <col customWidth="true" max="20" min="19" outlineLevel="0" style="157" width="13.9999996616676"/>
    <col customWidth="true" max="21" min="21" outlineLevel="0" style="157" width="4.42578112907261"/>
    <col customWidth="true" max="22" min="22" outlineLevel="0" style="157" width="23.5703138387917"/>
    <col customWidth="true" max="23" min="23" outlineLevel="0" style="157" width="9.71093728722066"/>
    <col customWidth="true" max="24" min="24" outlineLevel="0" style="157" width="11.8554691511089"/>
    <col customWidth="true" max="25" min="25" outlineLevel="0" style="157" width="13.285156158148"/>
    <col customWidth="true" max="27" min="26" outlineLevel="0" style="157" width="13.7109379638854"/>
    <col customWidth="true" max="29" min="28" outlineLevel="0" style="157" width="9.71093728722066"/>
    <col customWidth="true" max="30" min="30" outlineLevel="0" style="157" width="14.7109374563868"/>
    <col customWidth="true" max="256" min="31" outlineLevel="0" style="157" width="9.57031282379464"/>
    <col customWidth="true" max="257" min="257" outlineLevel="0" style="157" width="30.2851556506495"/>
    <col customWidth="true" max="258" min="258" outlineLevel="0" style="157" width="9.42578129823879"/>
    <col customWidth="true" max="259" min="259" outlineLevel="0" style="157" width="13.0000001691662"/>
    <col customWidth="true" max="260" min="260" outlineLevel="0" style="157" width="13.9999996616676"/>
    <col customWidth="true" max="262" min="261" outlineLevel="0" style="157" width="14.1406254784231"/>
    <col customWidth="true" max="263" min="263" outlineLevel="0" style="157" width="4.28515632731423"/>
    <col customWidth="true" max="264" min="264" outlineLevel="0" style="157" width="31.1406249709246"/>
    <col customWidth="true" max="265" min="265" outlineLevel="0" style="157" width="12.5703126546285"/>
    <col customWidth="true" max="266" min="266" outlineLevel="0" style="157" width="13.8554681361118"/>
    <col customWidth="true" max="267" min="267" outlineLevel="0" style="157" width="17.5703128237946"/>
    <col customWidth="true" max="269" min="268" outlineLevel="0" style="157" width="14.7109374563868"/>
    <col customWidth="true" max="270" min="270" outlineLevel="0" style="157" width="4.28515632731423"/>
    <col customWidth="true" max="271" min="271" outlineLevel="0" style="157" width="30.7109374563868"/>
    <col customWidth="true" max="272" min="272" outlineLevel="0" style="157" width="14.5703129929608"/>
    <col customWidth="true" max="273" min="273" outlineLevel="0" style="157" width="14.7109374563868"/>
    <col customWidth="true" max="274" min="274" outlineLevel="0" style="157" width="15.8554684744441"/>
    <col customWidth="true" max="276" min="275" outlineLevel="0" style="157" width="13.9999996616676"/>
    <col customWidth="true" max="277" min="277" outlineLevel="0" style="157" width="4.42578112907261"/>
    <col customWidth="true" max="285" min="278" outlineLevel="0" style="157" width="9.71093728722066"/>
    <col customWidth="true" max="286" min="286" outlineLevel="0" style="157" width="14.7109374563868"/>
    <col customWidth="true" max="512" min="287" outlineLevel="0" style="157" width="9.57031282379464"/>
    <col customWidth="true" max="513" min="513" outlineLevel="0" style="157" width="30.2851556506495"/>
    <col customWidth="true" max="514" min="514" outlineLevel="0" style="157" width="9.42578129823879"/>
    <col customWidth="true" max="515" min="515" outlineLevel="0" style="157" width="13.0000001691662"/>
    <col customWidth="true" max="516" min="516" outlineLevel="0" style="157" width="13.9999996616676"/>
    <col customWidth="true" max="518" min="517" outlineLevel="0" style="157" width="14.1406254784231"/>
    <col customWidth="true" max="519" min="519" outlineLevel="0" style="157" width="4.28515632731423"/>
    <col customWidth="true" max="520" min="520" outlineLevel="0" style="157" width="31.1406249709246"/>
    <col customWidth="true" max="521" min="521" outlineLevel="0" style="157" width="12.5703126546285"/>
    <col customWidth="true" max="522" min="522" outlineLevel="0" style="157" width="13.8554681361118"/>
    <col customWidth="true" max="523" min="523" outlineLevel="0" style="157" width="17.5703128237946"/>
    <col customWidth="true" max="525" min="524" outlineLevel="0" style="157" width="14.7109374563868"/>
    <col customWidth="true" max="526" min="526" outlineLevel="0" style="157" width="4.28515632731423"/>
    <col customWidth="true" max="527" min="527" outlineLevel="0" style="157" width="30.7109374563868"/>
    <col customWidth="true" max="528" min="528" outlineLevel="0" style="157" width="14.5703129929608"/>
    <col customWidth="true" max="529" min="529" outlineLevel="0" style="157" width="14.7109374563868"/>
    <col customWidth="true" max="530" min="530" outlineLevel="0" style="157" width="15.8554684744441"/>
    <col customWidth="true" max="532" min="531" outlineLevel="0" style="157" width="13.9999996616676"/>
    <col customWidth="true" max="533" min="533" outlineLevel="0" style="157" width="4.42578112907261"/>
    <col customWidth="true" max="541" min="534" outlineLevel="0" style="157" width="9.71093728722066"/>
    <col customWidth="true" max="542" min="542" outlineLevel="0" style="157" width="14.7109374563868"/>
    <col customWidth="true" max="768" min="543" outlineLevel="0" style="157" width="9.57031282379464"/>
    <col customWidth="true" max="769" min="769" outlineLevel="0" style="157" width="30.2851556506495"/>
    <col customWidth="true" max="770" min="770" outlineLevel="0" style="157" width="9.42578129823879"/>
    <col customWidth="true" max="771" min="771" outlineLevel="0" style="157" width="13.0000001691662"/>
    <col customWidth="true" max="772" min="772" outlineLevel="0" style="157" width="13.9999996616676"/>
    <col customWidth="true" max="774" min="773" outlineLevel="0" style="157" width="14.1406254784231"/>
    <col customWidth="true" max="775" min="775" outlineLevel="0" style="157" width="4.28515632731423"/>
    <col customWidth="true" max="776" min="776" outlineLevel="0" style="157" width="31.1406249709246"/>
    <col customWidth="true" max="777" min="777" outlineLevel="0" style="157" width="12.5703126546285"/>
    <col customWidth="true" max="778" min="778" outlineLevel="0" style="157" width="13.8554681361118"/>
    <col customWidth="true" max="779" min="779" outlineLevel="0" style="157" width="17.5703128237946"/>
    <col customWidth="true" max="781" min="780" outlineLevel="0" style="157" width="14.7109374563868"/>
    <col customWidth="true" max="782" min="782" outlineLevel="0" style="157" width="4.28515632731423"/>
    <col customWidth="true" max="783" min="783" outlineLevel="0" style="157" width="30.7109374563868"/>
    <col customWidth="true" max="784" min="784" outlineLevel="0" style="157" width="14.5703129929608"/>
    <col customWidth="true" max="785" min="785" outlineLevel="0" style="157" width="14.7109374563868"/>
    <col customWidth="true" max="786" min="786" outlineLevel="0" style="157" width="15.8554684744441"/>
    <col customWidth="true" max="788" min="787" outlineLevel="0" style="157" width="13.9999996616676"/>
    <col customWidth="true" max="789" min="789" outlineLevel="0" style="157" width="4.42578112907261"/>
    <col customWidth="true" max="797" min="790" outlineLevel="0" style="157" width="9.71093728722066"/>
    <col customWidth="true" max="798" min="798" outlineLevel="0" style="157" width="14.7109374563868"/>
    <col customWidth="true" max="1025" min="799" outlineLevel="0" style="157" width="9.57031282379464"/>
    <col bestFit="true" customWidth="true" max="16384" min="1026" outlineLevel="0" style="169" width="9.14062530925693"/>
  </cols>
  <sheetData>
    <row outlineLevel="0" r="1">
      <c r="AA1" s="170" t="s">
        <v>488</v>
      </c>
    </row>
    <row customHeight="true" ht="36" outlineLevel="0" r="2">
      <c r="A2" s="171" t="s">
        <v>489</v>
      </c>
      <c r="B2" s="172" t="s"/>
      <c r="C2" s="172" t="s"/>
      <c r="D2" s="172" t="s"/>
      <c r="E2" s="172" t="s"/>
      <c r="F2" s="173" t="s"/>
      <c r="H2" s="171" t="s">
        <v>489</v>
      </c>
      <c r="I2" s="172" t="s"/>
      <c r="J2" s="172" t="s"/>
      <c r="K2" s="172" t="s"/>
      <c r="L2" s="172" t="s"/>
      <c r="M2" s="173" t="s"/>
      <c r="O2" s="171" t="s">
        <v>489</v>
      </c>
      <c r="P2" s="172" t="s"/>
      <c r="Q2" s="172" t="s"/>
      <c r="R2" s="172" t="s"/>
      <c r="S2" s="172" t="s"/>
      <c r="T2" s="173" t="s"/>
      <c r="V2" s="171" t="s">
        <v>489</v>
      </c>
      <c r="W2" s="172" t="s"/>
      <c r="X2" s="172" t="s"/>
      <c r="Y2" s="172" t="s"/>
      <c r="Z2" s="172" t="s"/>
      <c r="AA2" s="173" t="s"/>
    </row>
    <row customFormat="true" ht="16.5" outlineLevel="0" r="3" s="174">
      <c r="A3" s="175" t="s">
        <v>490</v>
      </c>
      <c r="B3" s="176" t="s"/>
      <c r="C3" s="176" t="s"/>
      <c r="D3" s="176" t="s"/>
      <c r="E3" s="176" t="s"/>
      <c r="F3" s="177" t="s"/>
      <c r="H3" s="175" t="s">
        <v>491</v>
      </c>
      <c r="I3" s="176" t="s"/>
      <c r="J3" s="176" t="s"/>
      <c r="K3" s="176" t="s"/>
      <c r="L3" s="176" t="s"/>
      <c r="M3" s="177" t="s"/>
      <c r="O3" s="175" t="s">
        <v>492</v>
      </c>
      <c r="P3" s="176" t="s"/>
      <c r="Q3" s="176" t="s"/>
      <c r="R3" s="176" t="s"/>
      <c r="S3" s="176" t="s"/>
      <c r="T3" s="177" t="s"/>
      <c r="V3" s="175" t="s">
        <v>493</v>
      </c>
      <c r="W3" s="176" t="s"/>
      <c r="X3" s="176" t="s"/>
      <c r="Y3" s="176" t="s"/>
      <c r="Z3" s="176" t="s"/>
      <c r="AA3" s="177" t="s"/>
    </row>
    <row customHeight="true" ht="89.25" outlineLevel="0" r="4">
      <c r="A4" s="171" t="s">
        <v>494</v>
      </c>
      <c r="B4" s="171" t="s">
        <v>495</v>
      </c>
      <c r="C4" s="171" t="s">
        <v>496</v>
      </c>
      <c r="D4" s="171" t="s">
        <v>497</v>
      </c>
      <c r="E4" s="171" t="s">
        <v>498</v>
      </c>
      <c r="F4" s="171" t="s">
        <v>499</v>
      </c>
      <c r="H4" s="171" t="s">
        <v>494</v>
      </c>
      <c r="I4" s="171" t="s">
        <v>495</v>
      </c>
      <c r="J4" s="171" t="s">
        <v>500</v>
      </c>
      <c r="K4" s="171" t="s">
        <v>497</v>
      </c>
      <c r="L4" s="171" t="s">
        <v>498</v>
      </c>
      <c r="M4" s="171" t="s">
        <v>499</v>
      </c>
      <c r="O4" s="171" t="s">
        <v>494</v>
      </c>
      <c r="P4" s="171" t="s">
        <v>495</v>
      </c>
      <c r="Q4" s="171" t="s">
        <v>501</v>
      </c>
      <c r="R4" s="171" t="s">
        <v>497</v>
      </c>
      <c r="S4" s="171" t="s">
        <v>498</v>
      </c>
      <c r="T4" s="171" t="s">
        <v>499</v>
      </c>
      <c r="V4" s="171" t="s">
        <v>494</v>
      </c>
      <c r="W4" s="171" t="s">
        <v>495</v>
      </c>
      <c r="X4" s="171" t="s">
        <v>501</v>
      </c>
      <c r="Y4" s="171" t="s">
        <v>497</v>
      </c>
      <c r="Z4" s="171" t="s">
        <v>498</v>
      </c>
      <c r="AA4" s="171" t="s">
        <v>499</v>
      </c>
    </row>
    <row customHeight="true" ht="63" outlineLevel="0" r="5">
      <c r="A5" s="178" t="s">
        <v>502</v>
      </c>
      <c r="B5" s="179" t="s"/>
      <c r="C5" s="180" t="n">
        <f aca="false" ca="false" dt2D="false" dtr="false" t="normal">J5+Q5+X5</f>
        <v>275.50051465647056</v>
      </c>
      <c r="D5" s="180" t="n">
        <v>400.829581167669</v>
      </c>
      <c r="E5" s="180" t="n">
        <f aca="false" ca="false" dt2D="false" dtr="false" t="normal">C5-D5</f>
        <v>-125.3290665111989</v>
      </c>
      <c r="F5" s="180" t="n">
        <f aca="false" ca="false" dt2D="false" dtr="false" t="normal">C5*100/D5</f>
        <v>68.73258052808907</v>
      </c>
      <c r="H5" s="178" t="s">
        <v>502</v>
      </c>
      <c r="I5" s="179" t="s"/>
      <c r="J5" s="181" t="n">
        <f aca="false" ca="false" dt2D="false" dtr="false" t="normal">J6/I6+J7/I7+J8/I8+J9/I9+J10/I10+J11/I11+J12/I12+J13/I13+J14/I14+J15/I15</f>
        <v>102.63030636150944</v>
      </c>
      <c r="K5" s="180" t="n">
        <f aca="false" ca="false" dt2D="false" dtr="false" t="normal">K6/I6+K7/I7+K8/I8+K9/I9+K10/I10+K11/I11+K12/I12+K13/I13+K14/I14+K15/I15</f>
        <v>400.82958116766946</v>
      </c>
      <c r="L5" s="180" t="n">
        <f aca="false" ca="false" dt2D="false" dtr="false" t="normal">J5-K5</f>
        <v>-298.19927480616</v>
      </c>
      <c r="M5" s="180" t="n">
        <f aca="false" ca="false" dt2D="false" dtr="false" t="normal">J5*100/K5</f>
        <v>25.604474116539457</v>
      </c>
      <c r="O5" s="178" t="s">
        <v>502</v>
      </c>
      <c r="P5" s="179" t="s"/>
      <c r="Q5" s="180" t="n">
        <f aca="false" ca="false" dt2D="false" dtr="false" t="normal">Q6/P6+Q7/P7+Q8/P8+Q9/P9+Q10/P10+Q11/P11+Q12/P12+Q13/P13+Q14/P14+Q15/P15</f>
        <v>122.60768275585849</v>
      </c>
      <c r="R5" s="180" t="n">
        <f aca="false" ca="false" dt2D="false" dtr="false" t="normal">R6/P6+R7/P7+R8/P8+R9/P9+R10/P10+R11/P11+R12/P12+R13/P13+R14/P14+R15/P15</f>
        <v>400.82958116766946</v>
      </c>
      <c r="S5" s="180" t="n">
        <f aca="false" ca="false" dt2D="false" dtr="false" t="normal">Q5-R5</f>
        <v>-278.22189841181097</v>
      </c>
      <c r="T5" s="180" t="n">
        <f aca="false" ca="false" dt2D="false" dtr="false" t="normal">Q5*100/R5</f>
        <v>30.58848161821943</v>
      </c>
      <c r="V5" s="178" t="s">
        <v>502</v>
      </c>
      <c r="W5" s="179" t="s"/>
      <c r="X5" s="180" t="n">
        <f aca="false" ca="false" dt2D="false" dtr="false" t="normal">X6/W6+X7/W7+X8/W8+X9/W9+X10/W10+X11/W11+X12/W12+X13/W13+X14/W14+X15/W15</f>
        <v>50.26252553910263</v>
      </c>
      <c r="Y5" s="180" t="n">
        <f aca="false" ca="false" dt2D="false" dtr="false" t="normal">Y6/W6+Y7/W7+Y8/W8+Y9/W9+Y10/W10+Y11/W11+Y12/W12+Y13/W13+Y14/W14+Y15/W15</f>
        <v>400.82958116766946</v>
      </c>
      <c r="Z5" s="180" t="n">
        <f aca="false" ca="false" dt2D="false" dtr="false" t="normal">X5-Y5</f>
        <v>-350.56705562856683</v>
      </c>
      <c r="AA5" s="180" t="n">
        <f aca="false" ca="false" dt2D="false" dtr="false" t="normal">X5*100/Y5</f>
        <v>12.539624793330189</v>
      </c>
    </row>
    <row ht="33" outlineLevel="0" r="6">
      <c r="A6" s="182" t="s">
        <v>503</v>
      </c>
      <c r="B6" s="183" t="n">
        <v>6.4</v>
      </c>
      <c r="C6" s="183" t="n">
        <f aca="false" ca="false" dt2D="false" dtr="false" t="normal">J6+Q6+X6</f>
        <v>217</v>
      </c>
      <c r="D6" s="184" t="n">
        <v>530</v>
      </c>
      <c r="E6" s="184" t="n">
        <f aca="false" ca="false" dt2D="false" dtr="false" t="normal">C6-D6</f>
        <v>-313</v>
      </c>
      <c r="F6" s="183" t="n">
        <f aca="false" ca="false" dt2D="false" dtr="false" t="normal">C6*100/D6</f>
        <v>40.943396226415096</v>
      </c>
      <c r="H6" s="182" t="s">
        <v>503</v>
      </c>
      <c r="I6" s="183" t="n">
        <v>6.4</v>
      </c>
      <c r="J6" s="185" t="n">
        <f aca="false" ca="false" dt2D="false" dtr="false" t="normal">'Нормы кратко'!F26+'Нормы кратко'!F27</f>
        <v>84.2</v>
      </c>
      <c r="K6" s="184" t="n">
        <f aca="false" ca="false" dt2D="false" dtr="false" t="normal">R6</f>
        <v>530</v>
      </c>
      <c r="L6" s="184" t="n">
        <f aca="false" ca="false" dt2D="false" dtr="false" t="normal">J6-K6</f>
        <v>-445.8</v>
      </c>
      <c r="M6" s="183" t="n">
        <f aca="false" ca="false" dt2D="false" dtr="false" t="normal">J6*100/K6</f>
        <v>15.88679245283019</v>
      </c>
      <c r="O6" s="182" t="s">
        <v>503</v>
      </c>
      <c r="P6" s="183" t="n">
        <v>6.4</v>
      </c>
      <c r="Q6" s="185" t="n">
        <f aca="false" ca="false" dt2D="false" dtr="false" t="normal">'Нормы кратко'!H26+'Нормы кратко'!H27</f>
        <v>4.2</v>
      </c>
      <c r="R6" s="184" t="n">
        <f aca="false" ca="false" dt2D="false" dtr="false" t="normal">D6</f>
        <v>530</v>
      </c>
      <c r="S6" s="184" t="n">
        <f aca="false" ca="false" dt2D="false" dtr="false" t="normal">Q6-R6</f>
        <v>-525.8</v>
      </c>
      <c r="T6" s="183" t="n">
        <f aca="false" ca="false" dt2D="false" dtr="false" t="normal">Q6*100/R6</f>
        <v>0.7924528301886793</v>
      </c>
      <c r="V6" s="182" t="s">
        <v>503</v>
      </c>
      <c r="W6" s="183" t="n">
        <v>6.4</v>
      </c>
      <c r="X6" s="185" t="n">
        <f aca="false" ca="false" dt2D="false" dtr="false" t="normal">'Нормы кратко'!J26+'Нормы кратко'!J27</f>
        <v>128.6</v>
      </c>
      <c r="Y6" s="184" t="n">
        <f aca="false" ca="false" dt2D="false" dtr="false" t="normal">K6</f>
        <v>530</v>
      </c>
      <c r="Z6" s="184" t="n">
        <f aca="false" ca="false" dt2D="false" dtr="false" t="normal">X6-Y6</f>
        <v>-401.4</v>
      </c>
      <c r="AA6" s="183" t="n">
        <f aca="false" ca="false" dt2D="false" dtr="false" t="normal">X6*100/Y6</f>
        <v>24.264150943396228</v>
      </c>
    </row>
    <row outlineLevel="0" r="7">
      <c r="A7" s="182" t="s">
        <v>504</v>
      </c>
      <c r="B7" s="183" t="n">
        <v>1.07</v>
      </c>
      <c r="C7" s="183" t="n">
        <f aca="false" ca="false" dt2D="false" dtr="false" t="normal">J7+Q7+X7</f>
        <v>44.2</v>
      </c>
      <c r="D7" s="184" t="n">
        <v>60</v>
      </c>
      <c r="E7" s="184" t="n">
        <f aca="false" ca="false" dt2D="false" dtr="false" t="normal">C7-D7</f>
        <v>-15.799999999999997</v>
      </c>
      <c r="F7" s="183" t="n">
        <f aca="false" ca="false" dt2D="false" dtr="false" t="normal">C7*100/D7</f>
        <v>73.66666666666667</v>
      </c>
      <c r="H7" s="182" t="s">
        <v>504</v>
      </c>
      <c r="I7" s="183" t="n">
        <v>1.07</v>
      </c>
      <c r="J7" s="185" t="n">
        <f aca="false" ca="false" dt2D="false" dtr="false" t="normal">'Нормы кратко'!F28</f>
        <v>29.15</v>
      </c>
      <c r="K7" s="184" t="n">
        <f aca="false" ca="false" dt2D="false" dtr="false" t="normal">R7</f>
        <v>60</v>
      </c>
      <c r="L7" s="184" t="n">
        <f aca="false" ca="false" dt2D="false" dtr="false" t="normal">J7-K7</f>
        <v>-30.85</v>
      </c>
      <c r="M7" s="183" t="n">
        <f aca="false" ca="false" dt2D="false" dtr="false" t="normal">J7*100/K7</f>
        <v>48.583333333333336</v>
      </c>
      <c r="O7" s="182" t="s">
        <v>504</v>
      </c>
      <c r="P7" s="183" t="n">
        <v>1.07</v>
      </c>
      <c r="Q7" s="185" t="n">
        <v>0</v>
      </c>
      <c r="R7" s="184" t="n">
        <f aca="false" ca="false" dt2D="false" dtr="false" t="normal">D7</f>
        <v>60</v>
      </c>
      <c r="S7" s="184" t="n">
        <f aca="false" ca="false" dt2D="false" dtr="false" t="normal">Q7-R7</f>
        <v>-60</v>
      </c>
      <c r="T7" s="183" t="n">
        <f aca="false" ca="false" dt2D="false" dtr="false" t="normal">Q7*100/R7</f>
        <v>0</v>
      </c>
      <c r="V7" s="182" t="s">
        <v>504</v>
      </c>
      <c r="W7" s="183" t="n">
        <v>1.07</v>
      </c>
      <c r="X7" s="185" t="n">
        <v>15.05</v>
      </c>
      <c r="Y7" s="184" t="n">
        <f aca="false" ca="false" dt2D="false" dtr="false" t="normal">K7</f>
        <v>60</v>
      </c>
      <c r="Z7" s="184" t="n">
        <f aca="false" ca="false" dt2D="false" dtr="false" t="normal">X7-Y7</f>
        <v>-44.95</v>
      </c>
      <c r="AA7" s="183" t="n">
        <f aca="false" ca="false" dt2D="false" dtr="false" t="normal">X7*100/Y7</f>
        <v>25.083333333333332</v>
      </c>
    </row>
    <row outlineLevel="0" r="8">
      <c r="A8" s="182" t="s">
        <v>505</v>
      </c>
      <c r="B8" s="183" t="n">
        <v>7</v>
      </c>
      <c r="C8" s="183" t="n">
        <f aca="false" ca="false" dt2D="false" dtr="false" t="normal">J8+Q8+X8</f>
        <v>13.7</v>
      </c>
      <c r="D8" s="184" t="n">
        <v>10</v>
      </c>
      <c r="E8" s="184" t="n">
        <f aca="false" ca="false" dt2D="false" dtr="false" t="normal">C8-D8</f>
        <v>3.6999999999999993</v>
      </c>
      <c r="F8" s="183" t="n">
        <f aca="false" ca="false" dt2D="false" dtr="false" t="normal">C8*100/D8</f>
        <v>137</v>
      </c>
      <c r="H8" s="182" t="s">
        <v>505</v>
      </c>
      <c r="I8" s="183" t="n">
        <v>7</v>
      </c>
      <c r="J8" s="185" t="n">
        <f aca="false" ca="false" dt2D="false" dtr="false" t="normal">'Нормы кратко'!F30</f>
        <v>1.55</v>
      </c>
      <c r="K8" s="184" t="n">
        <f aca="false" ca="false" dt2D="false" dtr="false" t="normal">R8</f>
        <v>10</v>
      </c>
      <c r="L8" s="184" t="n">
        <f aca="false" ca="false" dt2D="false" dtr="false" t="normal">J8-K8</f>
        <v>-8.45</v>
      </c>
      <c r="M8" s="183" t="n">
        <f aca="false" ca="false" dt2D="false" dtr="false" t="normal">J8*100/K8</f>
        <v>15.5</v>
      </c>
      <c r="O8" s="182" t="s">
        <v>505</v>
      </c>
      <c r="P8" s="183" t="n">
        <v>7</v>
      </c>
      <c r="Q8" s="185" t="n">
        <f aca="false" ca="false" dt2D="false" dtr="false" t="normal">'Нормы кратко'!H30</f>
        <v>11.2</v>
      </c>
      <c r="R8" s="184" t="n">
        <f aca="false" ca="false" dt2D="false" dtr="false" t="normal">D8</f>
        <v>10</v>
      </c>
      <c r="S8" s="184" t="n">
        <f aca="false" ca="false" dt2D="false" dtr="false" t="normal">Q8-R8</f>
        <v>1.1999999999999993</v>
      </c>
      <c r="T8" s="183" t="n">
        <f aca="false" ca="false" dt2D="false" dtr="false" t="normal">Q8*100/R8</f>
        <v>112</v>
      </c>
      <c r="V8" s="182" t="s">
        <v>505</v>
      </c>
      <c r="W8" s="183" t="n">
        <v>7</v>
      </c>
      <c r="X8" s="185" t="n">
        <v>0.95</v>
      </c>
      <c r="Y8" s="184" t="n">
        <f aca="false" ca="false" dt2D="false" dtr="false" t="normal">K8</f>
        <v>10</v>
      </c>
      <c r="Z8" s="184" t="n">
        <f aca="false" ca="false" dt2D="false" dtr="false" t="normal">X8-Y8</f>
        <v>-9.05</v>
      </c>
      <c r="AA8" s="183" t="n">
        <f aca="false" ca="false" dt2D="false" dtr="false" t="normal">X8*100/Y8</f>
        <v>9.5</v>
      </c>
    </row>
    <row outlineLevel="0" r="9">
      <c r="A9" s="182" t="s">
        <v>506</v>
      </c>
      <c r="B9" s="183" t="n">
        <v>0.66</v>
      </c>
      <c r="C9" s="183" t="n">
        <f aca="false" ca="false" dt2D="false" dtr="false" t="normal">J9+Q9+X9</f>
        <v>12.850000000000001</v>
      </c>
      <c r="D9" s="184" t="n">
        <v>15</v>
      </c>
      <c r="E9" s="184" t="n">
        <f aca="false" ca="false" dt2D="false" dtr="false" t="normal">C9-D9</f>
        <v>-2.1499999999999986</v>
      </c>
      <c r="F9" s="183" t="n">
        <f aca="false" ca="false" dt2D="false" dtr="false" t="normal">C9*100/D9</f>
        <v>85.66666666666669</v>
      </c>
      <c r="H9" s="182" t="s">
        <v>506</v>
      </c>
      <c r="I9" s="183" t="n">
        <v>0.66</v>
      </c>
      <c r="J9" s="185" t="n">
        <f aca="false" ca="false" dt2D="false" dtr="false" t="normal">'Нормы кратко'!F29</f>
        <v>8.25</v>
      </c>
      <c r="K9" s="184" t="n">
        <f aca="false" ca="false" dt2D="false" dtr="false" t="normal">R9</f>
        <v>15</v>
      </c>
      <c r="L9" s="184" t="n">
        <f aca="false" ca="false" dt2D="false" dtr="false" t="normal">J9-K9</f>
        <v>-6.75</v>
      </c>
      <c r="M9" s="183" t="n">
        <f aca="false" ca="false" dt2D="false" dtr="false" t="normal">J9*100/K9</f>
        <v>55</v>
      </c>
      <c r="O9" s="182" t="s">
        <v>506</v>
      </c>
      <c r="P9" s="183" t="n">
        <v>0.66</v>
      </c>
      <c r="Q9" s="185" t="n">
        <f aca="false" ca="false" dt2D="false" dtr="false" t="normal">'Нормы кратко'!H29</f>
        <v>1.55</v>
      </c>
      <c r="R9" s="184" t="n">
        <f aca="false" ca="false" dt2D="false" dtr="false" t="normal">D9</f>
        <v>15</v>
      </c>
      <c r="S9" s="184" t="n">
        <f aca="false" ca="false" dt2D="false" dtr="false" t="normal">Q9-R9</f>
        <v>-13.45</v>
      </c>
      <c r="T9" s="183" t="n">
        <f aca="false" ca="false" dt2D="false" dtr="false" t="normal">Q9*100/R9</f>
        <v>10.333333333333334</v>
      </c>
      <c r="V9" s="182" t="s">
        <v>506</v>
      </c>
      <c r="W9" s="183" t="n">
        <v>0.66</v>
      </c>
      <c r="X9" s="185" t="n">
        <v>3.05</v>
      </c>
      <c r="Y9" s="184" t="n">
        <f aca="false" ca="false" dt2D="false" dtr="false" t="normal">K9</f>
        <v>15</v>
      </c>
      <c r="Z9" s="184" t="n">
        <f aca="false" ca="false" dt2D="false" dtr="false" t="normal">X9-Y9</f>
        <v>-11.95</v>
      </c>
      <c r="AA9" s="183" t="n">
        <f aca="false" ca="false" dt2D="false" dtr="false" t="normal">X9*100/Y9</f>
        <v>20.333333333333332</v>
      </c>
    </row>
    <row outlineLevel="0" r="10">
      <c r="A10" s="182" t="s">
        <v>507</v>
      </c>
      <c r="B10" s="183" t="n">
        <v>1</v>
      </c>
      <c r="C10" s="183" t="n">
        <f aca="false" ca="false" dt2D="false" dtr="false" t="normal">J10+Q10+X10</f>
        <v>69.75</v>
      </c>
      <c r="D10" s="184" t="n">
        <v>78</v>
      </c>
      <c r="E10" s="184" t="n">
        <f aca="false" ca="false" dt2D="false" dtr="false" t="normal">C10-D10</f>
        <v>-8.25</v>
      </c>
      <c r="F10" s="183" t="n">
        <f aca="false" ca="false" dt2D="false" dtr="false" t="normal">C10*100/D10</f>
        <v>89.42307692307692</v>
      </c>
      <c r="H10" s="182" t="s">
        <v>507</v>
      </c>
      <c r="I10" s="183" t="n">
        <v>1</v>
      </c>
      <c r="J10" s="185" t="n">
        <f aca="false" ca="false" dt2D="false" dtr="false" t="normal">'Нормы кратко'!F20</f>
        <v>6</v>
      </c>
      <c r="K10" s="184" t="n">
        <f aca="false" ca="false" dt2D="false" dtr="false" t="normal">R10</f>
        <v>78</v>
      </c>
      <c r="L10" s="184" t="n">
        <f aca="false" ca="false" dt2D="false" dtr="false" t="normal">J10-K10</f>
        <v>-72</v>
      </c>
      <c r="M10" s="183" t="n">
        <f aca="false" ca="false" dt2D="false" dtr="false" t="normal">J10*100/K10</f>
        <v>7.6923076923076925</v>
      </c>
      <c r="O10" s="182" t="s">
        <v>507</v>
      </c>
      <c r="P10" s="183" t="n">
        <v>1</v>
      </c>
      <c r="Q10" s="185" t="n">
        <f aca="false" ca="false" dt2D="false" dtr="false" t="normal">'Нормы кратко'!H20</f>
        <v>58.35</v>
      </c>
      <c r="R10" s="184" t="n">
        <f aca="false" ca="false" dt2D="false" dtr="false" t="normal">D10</f>
        <v>78</v>
      </c>
      <c r="S10" s="184" t="n">
        <f aca="false" ca="false" dt2D="false" dtr="false" t="normal">Q10-R10</f>
        <v>-19.65</v>
      </c>
      <c r="T10" s="183" t="n">
        <f aca="false" ca="false" dt2D="false" dtr="false" t="normal">Q10*100/R10</f>
        <v>74.8076923076923</v>
      </c>
      <c r="V10" s="182" t="s">
        <v>507</v>
      </c>
      <c r="W10" s="183" t="n">
        <v>1</v>
      </c>
      <c r="X10" s="185" t="n">
        <v>5.4</v>
      </c>
      <c r="Y10" s="184" t="n">
        <f aca="false" ca="false" dt2D="false" dtr="false" t="normal">K10</f>
        <v>78</v>
      </c>
      <c r="Z10" s="184" t="n">
        <f aca="false" ca="false" dt2D="false" dtr="false" t="normal">X10-Y10</f>
        <v>-72.6</v>
      </c>
      <c r="AA10" s="183" t="n">
        <f aca="false" ca="false" dt2D="false" dtr="false" t="normal">X10*100/Y10</f>
        <v>6.923076923076923</v>
      </c>
    </row>
    <row outlineLevel="0" r="11">
      <c r="A11" s="182" t="s">
        <v>508</v>
      </c>
      <c r="B11" s="183" t="n">
        <v>1.16</v>
      </c>
      <c r="C11" s="183" t="n">
        <f aca="false" ca="false" dt2D="false" dtr="false" t="normal">J11+Q11+X11</f>
        <v>7.1</v>
      </c>
      <c r="D11" s="184" t="n">
        <v>40</v>
      </c>
      <c r="E11" s="184" t="n">
        <f aca="false" ca="false" dt2D="false" dtr="false" t="normal">C11-D11</f>
        <v>-32.9</v>
      </c>
      <c r="F11" s="183" t="n">
        <f aca="false" ca="false" dt2D="false" dtr="false" t="normal">C11*100/D11</f>
        <v>17.75</v>
      </c>
      <c r="H11" s="182" t="s">
        <v>508</v>
      </c>
      <c r="I11" s="183" t="n">
        <v>1.16</v>
      </c>
      <c r="J11" s="185" t="n">
        <f aca="false" ca="false" dt2D="false" dtr="false" t="normal">'Нормы кратко'!F21</f>
        <v>0.85</v>
      </c>
      <c r="K11" s="184" t="n">
        <f aca="false" ca="false" dt2D="false" dtr="false" t="normal">R11</f>
        <v>40</v>
      </c>
      <c r="L11" s="184" t="n">
        <f aca="false" ca="false" dt2D="false" dtr="false" t="normal">J11-K11</f>
        <v>-39.15</v>
      </c>
      <c r="M11" s="183" t="n">
        <f aca="false" ca="false" dt2D="false" dtr="false" t="normal">J11*100/K11</f>
        <v>2.125</v>
      </c>
      <c r="O11" s="182" t="s">
        <v>508</v>
      </c>
      <c r="P11" s="183" t="n">
        <v>1.16</v>
      </c>
      <c r="Q11" s="185" t="n">
        <f aca="false" ca="false" dt2D="false" dtr="false" t="normal">'Нормы кратко'!H21</f>
        <v>6.25</v>
      </c>
      <c r="R11" s="184" t="n">
        <f aca="false" ca="false" dt2D="false" dtr="false" t="normal">D11</f>
        <v>40</v>
      </c>
      <c r="S11" s="184" t="n">
        <f aca="false" ca="false" dt2D="false" dtr="false" t="normal">Q11-R11</f>
        <v>-33.75</v>
      </c>
      <c r="T11" s="183" t="n">
        <f aca="false" ca="false" dt2D="false" dtr="false" t="normal">Q11*100/R11</f>
        <v>15.625</v>
      </c>
      <c r="V11" s="182" t="s">
        <v>508</v>
      </c>
      <c r="W11" s="183" t="n">
        <v>1.16</v>
      </c>
      <c r="X11" s="185" t="n">
        <v>0</v>
      </c>
      <c r="Y11" s="184" t="n">
        <f aca="false" ca="false" dt2D="false" dtr="false" t="normal">K11</f>
        <v>40</v>
      </c>
      <c r="Z11" s="184" t="n">
        <f aca="false" ca="false" dt2D="false" dtr="false" t="normal">X11-Y11</f>
        <v>-40</v>
      </c>
      <c r="AA11" s="183" t="n">
        <f aca="false" ca="false" dt2D="false" dtr="false" t="normal">X11*100/Y11</f>
        <v>0</v>
      </c>
    </row>
    <row outlineLevel="0" r="12">
      <c r="A12" s="182" t="s">
        <v>509</v>
      </c>
      <c r="B12" s="183" t="n">
        <v>0.8</v>
      </c>
      <c r="C12" s="183" t="n">
        <f aca="false" ca="false" dt2D="false" dtr="false" t="normal">J12+Q12+X12</f>
        <v>11.5</v>
      </c>
      <c r="D12" s="184" t="n">
        <v>0</v>
      </c>
      <c r="E12" s="184" t="n">
        <f aca="false" ca="false" dt2D="false" dtr="false" t="normal">C12-D12</f>
        <v>11.5</v>
      </c>
      <c r="F12" s="183" t="n"/>
      <c r="H12" s="182" t="s">
        <v>509</v>
      </c>
      <c r="I12" s="183" t="n">
        <v>0.8</v>
      </c>
      <c r="J12" s="185" t="n">
        <f aca="false" ca="false" dt2D="false" dtr="false" t="normal">'Нормы кратко'!F25</f>
        <v>10</v>
      </c>
      <c r="K12" s="184" t="n">
        <f aca="false" ca="false" dt2D="false" dtr="false" t="normal">R12</f>
        <v>0</v>
      </c>
      <c r="L12" s="184" t="n">
        <f aca="false" ca="false" dt2D="false" dtr="false" t="normal">J12-K12</f>
        <v>10</v>
      </c>
      <c r="M12" s="183" t="n"/>
      <c r="O12" s="182" t="s">
        <v>509</v>
      </c>
      <c r="P12" s="183" t="n">
        <v>0.8</v>
      </c>
      <c r="Q12" s="185" t="n">
        <f aca="false" ca="false" dt2D="false" dtr="false" t="normal">'Нормы кратко'!H25</f>
        <v>0</v>
      </c>
      <c r="R12" s="184" t="n">
        <f aca="false" ca="false" dt2D="false" dtr="false" t="normal">D12</f>
        <v>0</v>
      </c>
      <c r="S12" s="184" t="n">
        <f aca="false" ca="false" dt2D="false" dtr="false" t="normal">Q12-R12</f>
        <v>0</v>
      </c>
      <c r="T12" s="183" t="n"/>
      <c r="V12" s="182" t="s">
        <v>509</v>
      </c>
      <c r="W12" s="183" t="n">
        <v>0.8</v>
      </c>
      <c r="X12" s="185" t="n">
        <v>1.5</v>
      </c>
      <c r="Y12" s="184" t="n">
        <f aca="false" ca="false" dt2D="false" dtr="false" t="normal">K12</f>
        <v>0</v>
      </c>
      <c r="Z12" s="184" t="n">
        <f aca="false" ca="false" dt2D="false" dtr="false" t="normal">X12-Y12</f>
        <v>1.5</v>
      </c>
      <c r="AA12" s="183" t="e">
        <f aca="false" ca="false" dt2D="false" dtr="false" t="normal">X12*100/Y12</f>
        <v>#DIV/0!</v>
      </c>
    </row>
    <row outlineLevel="0" r="13">
      <c r="A13" s="182" t="s">
        <v>510</v>
      </c>
      <c r="B13" s="183" t="n">
        <v>1.27</v>
      </c>
      <c r="C13" s="183" t="n">
        <f aca="false" ca="false" dt2D="false" dtr="false" t="normal">J13+Q13+X13</f>
        <v>74.4616</v>
      </c>
      <c r="D13" s="184" t="n">
        <v>53</v>
      </c>
      <c r="E13" s="184" t="n">
        <f aca="false" ca="false" dt2D="false" dtr="false" t="normal">C13-D13</f>
        <v>21.461600000000004</v>
      </c>
      <c r="F13" s="183" t="n">
        <f aca="false" ca="false" dt2D="false" dtr="false" t="normal">C13*100/D13</f>
        <v>140.49358490566038</v>
      </c>
      <c r="H13" s="182" t="s">
        <v>510</v>
      </c>
      <c r="I13" s="183" t="n">
        <v>1.27</v>
      </c>
      <c r="J13" s="185" t="n">
        <f aca="false" ca="false" dt2D="false" dtr="false" t="normal">'Нормы кратко'!F22</f>
        <v>21.365600000000004</v>
      </c>
      <c r="K13" s="184" t="n">
        <f aca="false" ca="false" dt2D="false" dtr="false" t="normal">R13</f>
        <v>53</v>
      </c>
      <c r="L13" s="184" t="n">
        <f aca="false" ca="false" dt2D="false" dtr="false" t="normal">J13-K13</f>
        <v>-31.634399999999996</v>
      </c>
      <c r="M13" s="183" t="n">
        <f aca="false" ca="false" dt2D="false" dtr="false" t="normal">J13*100/K13</f>
        <v>40.31245283018869</v>
      </c>
      <c r="O13" s="182" t="s">
        <v>510</v>
      </c>
      <c r="P13" s="183" t="n">
        <v>1.27</v>
      </c>
      <c r="Q13" s="185" t="n">
        <f aca="false" ca="false" dt2D="false" dtr="false" t="normal">'Нормы кратко'!H22</f>
        <v>53.096000000000004</v>
      </c>
      <c r="R13" s="184" t="n">
        <f aca="false" ca="false" dt2D="false" dtr="false" t="normal">D13</f>
        <v>53</v>
      </c>
      <c r="S13" s="184" t="n">
        <f aca="false" ca="false" dt2D="false" dtr="false" t="normal">Q13-R13</f>
        <v>0.09600000000000364</v>
      </c>
      <c r="T13" s="183" t="n">
        <f aca="false" ca="false" dt2D="false" dtr="false" t="normal">Q13*100/R13</f>
        <v>100.18113207547171</v>
      </c>
      <c r="V13" s="182" t="s">
        <v>510</v>
      </c>
      <c r="W13" s="183" t="n">
        <v>1.27</v>
      </c>
      <c r="X13" s="185" t="n">
        <v>0</v>
      </c>
      <c r="Y13" s="184" t="n">
        <f aca="false" ca="false" dt2D="false" dtr="false" t="normal">K13</f>
        <v>53</v>
      </c>
      <c r="Z13" s="184" t="n">
        <f aca="false" ca="false" dt2D="false" dtr="false" t="normal">X13-Y13</f>
        <v>-53</v>
      </c>
      <c r="AA13" s="183" t="n">
        <f aca="false" ca="false" dt2D="false" dtr="false" t="normal">X13*100/Y13</f>
        <v>0</v>
      </c>
    </row>
    <row outlineLevel="0" r="14">
      <c r="A14" s="182" t="s">
        <v>511</v>
      </c>
      <c r="B14" s="183" t="n">
        <v>1.4</v>
      </c>
      <c r="C14" s="183" t="n">
        <f aca="false" ca="false" dt2D="false" dtr="false" t="normal">J14+Q14+X14</f>
        <v>18.14</v>
      </c>
      <c r="D14" s="184" t="n">
        <v>77</v>
      </c>
      <c r="E14" s="184" t="n">
        <f aca="false" ca="false" dt2D="false" dtr="false" t="normal">C14-D14</f>
        <v>-58.86</v>
      </c>
      <c r="F14" s="183" t="n">
        <f aca="false" ca="false" dt2D="false" dtr="false" t="normal">C14*100/D14</f>
        <v>23.558441558441558</v>
      </c>
      <c r="H14" s="182" t="s">
        <v>511</v>
      </c>
      <c r="I14" s="183" t="n">
        <v>1.4</v>
      </c>
      <c r="J14" s="185" t="n">
        <f aca="false" ca="false" dt2D="false" dtr="false" t="normal">'Нормы кратко'!F23+'Нормы кратко'!F24</f>
        <v>2.0999999999999996</v>
      </c>
      <c r="K14" s="184" t="n">
        <f aca="false" ca="false" dt2D="false" dtr="false" t="normal">R14</f>
        <v>77</v>
      </c>
      <c r="L14" s="184" t="n">
        <f aca="false" ca="false" dt2D="false" dtr="false" t="normal">J14-K14</f>
        <v>-74.9</v>
      </c>
      <c r="M14" s="183" t="n">
        <f aca="false" ca="false" dt2D="false" dtr="false" t="normal">J14*100/K14</f>
        <v>2.727272727272727</v>
      </c>
      <c r="O14" s="182" t="s">
        <v>511</v>
      </c>
      <c r="P14" s="183" t="n">
        <v>1.4</v>
      </c>
      <c r="Q14" s="185" t="n">
        <f aca="false" ca="false" dt2D="false" dtr="false" t="normal">'Нормы кратко'!H23+'Нормы кратко'!H24</f>
        <v>14.54</v>
      </c>
      <c r="R14" s="184" t="n">
        <f aca="false" ca="false" dt2D="false" dtr="false" t="normal">D14</f>
        <v>77</v>
      </c>
      <c r="S14" s="184" t="n">
        <f aca="false" ca="false" dt2D="false" dtr="false" t="normal">Q14-R14</f>
        <v>-62.46</v>
      </c>
      <c r="T14" s="183" t="n">
        <f aca="false" ca="false" dt2D="false" dtr="false" t="normal">Q14*100/R14</f>
        <v>18.883116883116884</v>
      </c>
      <c r="V14" s="182" t="s">
        <v>511</v>
      </c>
      <c r="W14" s="183" t="n">
        <v>1.4</v>
      </c>
      <c r="X14" s="185" t="n">
        <v>1.5</v>
      </c>
      <c r="Y14" s="184" t="n">
        <f aca="false" ca="false" dt2D="false" dtr="false" t="normal">K14</f>
        <v>77</v>
      </c>
      <c r="Z14" s="184" t="n">
        <f aca="false" ca="false" dt2D="false" dtr="false" t="normal">X14-Y14</f>
        <v>-75.5</v>
      </c>
      <c r="AA14" s="183" t="n">
        <f aca="false" ca="false" dt2D="false" dtr="false" t="normal">X14*100/Y14</f>
        <v>1.948051948051948</v>
      </c>
    </row>
    <row ht="33" outlineLevel="0" r="15">
      <c r="A15" s="182" t="s">
        <v>512</v>
      </c>
      <c r="B15" s="183" t="n">
        <v>1.4</v>
      </c>
      <c r="C15" s="183" t="n">
        <f aca="false" ca="false" dt2D="false" dtr="false" t="normal">J15+Q15+X15</f>
        <v>23.834999999999997</v>
      </c>
      <c r="D15" s="184" t="n">
        <v>40</v>
      </c>
      <c r="E15" s="184" t="n">
        <f aca="false" ca="false" dt2D="false" dtr="false" t="normal">C15-D15</f>
        <v>-16.165000000000003</v>
      </c>
      <c r="F15" s="183" t="n">
        <f aca="false" ca="false" dt2D="false" dtr="false" t="normal">C15*100/D15</f>
        <v>59.58749999999999</v>
      </c>
      <c r="H15" s="182" t="s">
        <v>512</v>
      </c>
      <c r="I15" s="183" t="n">
        <v>1.4</v>
      </c>
      <c r="J15" s="185" t="n">
        <f aca="false" ca="false" dt2D="false" dtr="false" t="normal">'Нормы кратко'!F34</f>
        <v>16.735</v>
      </c>
      <c r="K15" s="184" t="n">
        <f aca="false" ca="false" dt2D="false" dtr="false" t="normal">R15</f>
        <v>40</v>
      </c>
      <c r="L15" s="184" t="n">
        <f aca="false" ca="false" dt2D="false" dtr="false" t="normal">J15-K15</f>
        <v>-23.265</v>
      </c>
      <c r="M15" s="183" t="n">
        <f aca="false" ca="false" dt2D="false" dtr="false" t="normal">J15*100/K15</f>
        <v>41.8375</v>
      </c>
      <c r="O15" s="182" t="s">
        <v>512</v>
      </c>
      <c r="P15" s="183" t="n">
        <v>1.4</v>
      </c>
      <c r="Q15" s="185" t="n">
        <f aca="false" ca="false" dt2D="false" dtr="false" t="normal">'Нормы кратко'!H34</f>
        <v>2.9</v>
      </c>
      <c r="R15" s="184" t="n">
        <f aca="false" ca="false" dt2D="false" dtr="false" t="normal">D15</f>
        <v>40</v>
      </c>
      <c r="S15" s="184" t="n">
        <f aca="false" ca="false" dt2D="false" dtr="false" t="normal">Q15-R15</f>
        <v>-37.1</v>
      </c>
      <c r="T15" s="183" t="n">
        <f aca="false" ca="false" dt2D="false" dtr="false" t="normal">Q15*100/R15</f>
        <v>7.25</v>
      </c>
      <c r="V15" s="182" t="s">
        <v>512</v>
      </c>
      <c r="W15" s="183" t="n">
        <v>1.4</v>
      </c>
      <c r="X15" s="185" t="n">
        <v>4.2</v>
      </c>
      <c r="Y15" s="184" t="n">
        <f aca="false" ca="false" dt2D="false" dtr="false" t="normal">K15</f>
        <v>40</v>
      </c>
      <c r="Z15" s="184" t="n">
        <f aca="false" ca="false" dt2D="false" dtr="false" t="normal">X15-Y15</f>
        <v>-35.8</v>
      </c>
      <c r="AA15" s="183" t="n">
        <f aca="false" ca="false" dt2D="false" dtr="false" t="normal">X15*100/Y15</f>
        <v>10.5</v>
      </c>
    </row>
    <row outlineLevel="0" r="16">
      <c r="A16" s="178" t="s">
        <v>513</v>
      </c>
      <c r="B16" s="180" t="n"/>
      <c r="C16" s="180" t="n">
        <f aca="false" ca="false" dt2D="false" dtr="false" t="normal">J16+Q16+X16</f>
        <v>230.02333333333334</v>
      </c>
      <c r="D16" s="186" t="n">
        <v>305.518518518518</v>
      </c>
      <c r="E16" s="186" t="n">
        <f aca="false" ca="false" dt2D="false" dtr="false" t="normal">C16-D16</f>
        <v>-75.49518518518514</v>
      </c>
      <c r="F16" s="180" t="n">
        <f aca="false" ca="false" dt2D="false" dtr="false" t="normal">C16*100/D16</f>
        <v>75.2894896351073</v>
      </c>
      <c r="H16" s="178" t="s">
        <v>513</v>
      </c>
      <c r="I16" s="180" t="n"/>
      <c r="J16" s="181" t="n">
        <f aca="false" ca="false" dt2D="false" dtr="false" t="normal">J17/I17+J18/I18</f>
        <v>37.64259259259259</v>
      </c>
      <c r="K16" s="186" t="n">
        <f aca="false" ca="false" dt2D="false" dtr="false" t="normal">K17/I17+K18/I18</f>
        <v>305.5185185185185</v>
      </c>
      <c r="L16" s="186" t="n">
        <f aca="false" ca="false" dt2D="false" dtr="false" t="normal">J16-K16</f>
        <v>-267.8759259259259</v>
      </c>
      <c r="M16" s="180" t="n">
        <f aca="false" ca="false" dt2D="false" dtr="false" t="normal">J16*100/K16</f>
        <v>12.320887380288521</v>
      </c>
      <c r="O16" s="178" t="s">
        <v>513</v>
      </c>
      <c r="P16" s="180" t="n"/>
      <c r="Q16" s="186" t="n">
        <f aca="false" ca="false" dt2D="false" dtr="false" t="normal">Q17/P17+Q18/P18</f>
        <v>192.0251851851852</v>
      </c>
      <c r="R16" s="186" t="n">
        <f aca="false" ca="false" dt2D="false" dtr="false" t="normal">R17/P17+R18/P18</f>
        <v>305.5185185185185</v>
      </c>
      <c r="S16" s="186" t="n">
        <f aca="false" ca="false" dt2D="false" dtr="false" t="normal">Q16-R16</f>
        <v>-113.49333333333328</v>
      </c>
      <c r="T16" s="180" t="n">
        <f aca="false" ca="false" dt2D="false" dtr="false" t="normal">Q16*100/R16</f>
        <v>62.85222451206207</v>
      </c>
      <c r="V16" s="178" t="s">
        <v>513</v>
      </c>
      <c r="W16" s="180" t="n"/>
      <c r="X16" s="186" t="n">
        <f aca="false" ca="false" dt2D="false" dtr="false" t="normal">X17/W17+X18/W18</f>
        <v>0.3555555555555555</v>
      </c>
      <c r="Y16" s="186" t="n">
        <f aca="false" ca="false" dt2D="false" dtr="false" t="normal">Y17/W17+Y18/W18</f>
        <v>305.5185185185185</v>
      </c>
      <c r="Z16" s="186" t="n">
        <f aca="false" ca="false" dt2D="false" dtr="false" t="normal">X16-Y16</f>
        <v>-305.1629629629629</v>
      </c>
      <c r="AA16" s="180" t="n">
        <f aca="false" ca="false" dt2D="false" dtr="false" t="normal">X16*100/Y16</f>
        <v>0.11637774275669778</v>
      </c>
    </row>
    <row outlineLevel="0" r="17">
      <c r="A17" s="182" t="s">
        <v>514</v>
      </c>
      <c r="B17" s="183" t="n">
        <v>1</v>
      </c>
      <c r="C17" s="183" t="n">
        <f aca="false" ca="false" dt2D="false" dtr="false" t="normal">J17+Q17+X17</f>
        <v>166.39</v>
      </c>
      <c r="D17" s="184" t="n">
        <v>187</v>
      </c>
      <c r="E17" s="184" t="n">
        <f aca="false" ca="false" dt2D="false" dtr="false" t="normal">C17-D17</f>
        <v>-20.610000000000014</v>
      </c>
      <c r="F17" s="183" t="n">
        <f aca="false" ca="false" dt2D="false" dtr="false" t="normal">C17*100/D17</f>
        <v>88.97860962566845</v>
      </c>
      <c r="H17" s="182" t="s">
        <v>514</v>
      </c>
      <c r="I17" s="183" t="n">
        <v>1</v>
      </c>
      <c r="J17" s="185" t="n">
        <f aca="false" ca="false" dt2D="false" dtr="false" t="normal">'Нормы кратко'!F11</f>
        <v>31.2</v>
      </c>
      <c r="K17" s="184" t="n">
        <f aca="false" ca="false" dt2D="false" dtr="false" t="normal">R17</f>
        <v>187</v>
      </c>
      <c r="L17" s="184" t="n">
        <f aca="false" ca="false" dt2D="false" dtr="false" t="normal">J17-K17</f>
        <v>-155.8</v>
      </c>
      <c r="M17" s="183" t="n">
        <f aca="false" ca="false" dt2D="false" dtr="false" t="normal">J17*100/K17</f>
        <v>16.684491978609625</v>
      </c>
      <c r="O17" s="182" t="s">
        <v>514</v>
      </c>
      <c r="P17" s="183" t="n">
        <v>1</v>
      </c>
      <c r="Q17" s="185" t="n">
        <f aca="false" ca="false" dt2D="false" dtr="false" t="normal">'Нормы кратко'!H11</f>
        <v>135.19</v>
      </c>
      <c r="R17" s="184" t="n">
        <f aca="false" ca="false" dt2D="false" dtr="false" t="normal">D17</f>
        <v>187</v>
      </c>
      <c r="S17" s="184" t="n">
        <f aca="false" ca="false" dt2D="false" dtr="false" t="normal">Q17-R17</f>
        <v>-51.81</v>
      </c>
      <c r="T17" s="183" t="n">
        <f aca="false" ca="false" dt2D="false" dtr="false" t="normal">Q17*100/R17</f>
        <v>72.29411764705883</v>
      </c>
      <c r="V17" s="182" t="s">
        <v>514</v>
      </c>
      <c r="W17" s="183" t="n">
        <v>1</v>
      </c>
      <c r="X17" s="185" t="n">
        <v>0</v>
      </c>
      <c r="Y17" s="184" t="n">
        <f aca="false" ca="false" dt2D="false" dtr="false" t="normal">K17</f>
        <v>187</v>
      </c>
      <c r="Z17" s="184" t="n">
        <f aca="false" ca="false" dt2D="false" dtr="false" t="normal">X17-Y17</f>
        <v>-187</v>
      </c>
      <c r="AA17" s="183" t="n">
        <f aca="false" ca="false" dt2D="false" dtr="false" t="normal">X17*100/Y17</f>
        <v>0</v>
      </c>
    </row>
    <row outlineLevel="0" r="18">
      <c r="A18" s="182" t="s">
        <v>515</v>
      </c>
      <c r="B18" s="183" t="n">
        <v>2.7</v>
      </c>
      <c r="C18" s="183" t="n">
        <f aca="false" ca="false" dt2D="false" dtr="false" t="normal">J18+Q18+X18</f>
        <v>171.81000000000003</v>
      </c>
      <c r="D18" s="184" t="n">
        <v>320</v>
      </c>
      <c r="E18" s="184" t="n">
        <f aca="false" ca="false" dt2D="false" dtr="false" t="normal">C18-D18</f>
        <v>-148.18999999999997</v>
      </c>
      <c r="F18" s="183" t="n">
        <f aca="false" ca="false" dt2D="false" dtr="false" t="normal">C18*100/D18</f>
        <v>53.69062500000001</v>
      </c>
      <c r="H18" s="182" t="s">
        <v>515</v>
      </c>
      <c r="I18" s="183" t="n">
        <v>2.7</v>
      </c>
      <c r="J18" s="185" t="n">
        <f aca="false" ca="false" dt2D="false" dtr="false" t="normal">'Нормы кратко'!F12+'Нормы кратко'!F13</f>
        <v>17.395000000000003</v>
      </c>
      <c r="K18" s="184" t="n">
        <f aca="false" ca="false" dt2D="false" dtr="false" t="normal">R18</f>
        <v>320</v>
      </c>
      <c r="L18" s="184" t="n">
        <f aca="false" ca="false" dt2D="false" dtr="false" t="normal">J18-K18</f>
        <v>-302.605</v>
      </c>
      <c r="M18" s="183" t="n">
        <f aca="false" ca="false" dt2D="false" dtr="false" t="normal">J18*100/K18</f>
        <v>5.4359375000000005</v>
      </c>
      <c r="O18" s="182" t="s">
        <v>515</v>
      </c>
      <c r="P18" s="183" t="n">
        <v>2.7</v>
      </c>
      <c r="Q18" s="185" t="n">
        <f aca="false" ca="false" dt2D="false" dtr="false" t="normal">'Нормы кратко'!H12+'Нормы кратко'!H13</f>
        <v>153.455</v>
      </c>
      <c r="R18" s="184" t="n">
        <f aca="false" ca="false" dt2D="false" dtr="false" t="normal">D18</f>
        <v>320</v>
      </c>
      <c r="S18" s="184" t="n">
        <f aca="false" ca="false" dt2D="false" dtr="false" t="normal">Q18-R18</f>
        <v>-166.545</v>
      </c>
      <c r="T18" s="183" t="n">
        <f aca="false" ca="false" dt2D="false" dtr="false" t="normal">Q18*100/R18</f>
        <v>47.954687500000006</v>
      </c>
      <c r="V18" s="182" t="s">
        <v>515</v>
      </c>
      <c r="W18" s="183" t="n">
        <v>2.7</v>
      </c>
      <c r="X18" s="185" t="n">
        <v>0.96</v>
      </c>
      <c r="Y18" s="184" t="n">
        <f aca="false" ca="false" dt2D="false" dtr="false" t="normal">K18</f>
        <v>320</v>
      </c>
      <c r="Z18" s="184" t="n">
        <f aca="false" ca="false" dt2D="false" dtr="false" t="normal">X18-Y18</f>
        <v>-319.04</v>
      </c>
      <c r="AA18" s="183" t="n">
        <f aca="false" ca="false" dt2D="false" dtr="false" t="normal">X18*100/Y18</f>
        <v>0.3</v>
      </c>
    </row>
    <row outlineLevel="0" r="19">
      <c r="A19" s="178" t="s">
        <v>516</v>
      </c>
      <c r="B19" s="180" t="n"/>
      <c r="C19" s="180" t="n">
        <f aca="false" ca="false" dt2D="false" dtr="false" t="normal">J19+Q19+X19</f>
        <v>461.8333333333333</v>
      </c>
      <c r="D19" s="186" t="n">
        <v>581</v>
      </c>
      <c r="E19" s="186" t="n">
        <f aca="false" ca="false" dt2D="false" dtr="false" t="normal">C19-D19</f>
        <v>-119.16666666666669</v>
      </c>
      <c r="F19" s="180" t="n">
        <f aca="false" ca="false" dt2D="false" dtr="false" t="normal">C19*100/D19</f>
        <v>79.48938611589213</v>
      </c>
      <c r="H19" s="178" t="s">
        <v>516</v>
      </c>
      <c r="I19" s="180" t="n"/>
      <c r="J19" s="181" t="n">
        <f aca="false" ca="false" dt2D="false" dtr="false" t="normal">J20/I20+J21/I21+J22/I22</f>
        <v>118.86666666666666</v>
      </c>
      <c r="K19" s="186" t="n">
        <f aca="false" ca="false" dt2D="false" dtr="false" t="normal">K20/I20+K21/I21+K22/I22</f>
        <v>580.5555555555557</v>
      </c>
      <c r="L19" s="186" t="n">
        <f aca="false" ca="false" dt2D="false" dtr="false" t="normal">J19-K19</f>
        <v>-461.688888888889</v>
      </c>
      <c r="M19" s="180" t="n">
        <f aca="false" ca="false" dt2D="false" dtr="false" t="normal">J19*100/K19</f>
        <v>20.474641148325354</v>
      </c>
      <c r="O19" s="178" t="s">
        <v>516</v>
      </c>
      <c r="P19" s="180" t="n"/>
      <c r="Q19" s="186" t="n">
        <f aca="false" ca="false" dt2D="false" dtr="false" t="normal">Q20/P20+Q21/P21+Q22/P22</f>
        <v>185.12222222222223</v>
      </c>
      <c r="R19" s="186" t="n">
        <f aca="false" ca="false" dt2D="false" dtr="false" t="normal">R20/P20+R21/P21+R22/P22</f>
        <v>580.5555555555557</v>
      </c>
      <c r="S19" s="186" t="n">
        <f aca="false" ca="false" dt2D="false" dtr="false" t="normal">Q19-R19</f>
        <v>-395.4333333333334</v>
      </c>
      <c r="T19" s="180" t="n">
        <f aca="false" ca="false" dt2D="false" dtr="false" t="normal">Q19*100/R19</f>
        <v>31.887081339712914</v>
      </c>
      <c r="V19" s="178" t="s">
        <v>516</v>
      </c>
      <c r="W19" s="180" t="n"/>
      <c r="X19" s="186" t="n">
        <f aca="false" ca="false" dt2D="false" dtr="false" t="normal">X20/W20+X21/W21+X22/W22</f>
        <v>157.84444444444443</v>
      </c>
      <c r="Y19" s="186" t="n">
        <f aca="false" ca="false" dt2D="false" dtr="false" t="normal">Y20/W20+Y21/W21+Y22/W22</f>
        <v>580.5555555555557</v>
      </c>
      <c r="Z19" s="186" t="n">
        <f aca="false" ca="false" dt2D="false" dtr="false" t="normal">X19-Y19</f>
        <v>-422.7111111111112</v>
      </c>
      <c r="AA19" s="180" t="n">
        <f aca="false" ca="false" dt2D="false" dtr="false" t="normal">X19*100/Y19</f>
        <v>27.188516746411477</v>
      </c>
    </row>
    <row outlineLevel="0" r="20">
      <c r="A20" s="182" t="s">
        <v>517</v>
      </c>
      <c r="B20" s="183" t="n">
        <v>1</v>
      </c>
      <c r="C20" s="183" t="n">
        <f aca="false" ca="false" dt2D="false" dtr="false" t="normal">J20+Q20+X20</f>
        <v>326.6</v>
      </c>
      <c r="D20" s="184" t="n">
        <v>185</v>
      </c>
      <c r="E20" s="184" t="n">
        <f aca="false" ca="false" dt2D="false" dtr="false" t="normal">C20-D20</f>
        <v>141.60000000000002</v>
      </c>
      <c r="F20" s="183" t="n">
        <f aca="false" ca="false" dt2D="false" dtr="false" t="normal">C20*100/D20</f>
        <v>176.54054054054055</v>
      </c>
      <c r="H20" s="182" t="s">
        <v>517</v>
      </c>
      <c r="I20" s="183" t="n">
        <v>1</v>
      </c>
      <c r="J20" s="185" t="n">
        <f aca="false" ca="false" dt2D="false" dtr="false" t="normal">'Нормы кратко'!F14</f>
        <v>106.3</v>
      </c>
      <c r="K20" s="184" t="n">
        <f aca="false" ca="false" dt2D="false" dtr="false" t="normal">R20</f>
        <v>185</v>
      </c>
      <c r="L20" s="184" t="n">
        <f aca="false" ca="false" dt2D="false" dtr="false" t="normal">J20-K20</f>
        <v>-78.7</v>
      </c>
      <c r="M20" s="183" t="n">
        <f aca="false" ca="false" dt2D="false" dtr="false" t="normal">J20*100/K20</f>
        <v>57.45945945945946</v>
      </c>
      <c r="O20" s="182" t="s">
        <v>517</v>
      </c>
      <c r="P20" s="183" t="n">
        <v>1</v>
      </c>
      <c r="Q20" s="184" t="n">
        <f aca="false" ca="false" dt2D="false" dtr="false" t="normal">'Нормы кратко'!H14</f>
        <v>108.9</v>
      </c>
      <c r="R20" s="184" t="n">
        <f aca="false" ca="false" dt2D="false" dtr="false" t="normal">D20</f>
        <v>185</v>
      </c>
      <c r="S20" s="184" t="n">
        <f aca="false" ca="false" dt2D="false" dtr="false" t="normal">Q20-R20</f>
        <v>-76.1</v>
      </c>
      <c r="T20" s="183" t="n">
        <f aca="false" ca="false" dt2D="false" dtr="false" t="normal">Q20*100/R20</f>
        <v>58.86486486486486</v>
      </c>
      <c r="V20" s="182" t="s">
        <v>517</v>
      </c>
      <c r="W20" s="183" t="n">
        <v>1</v>
      </c>
      <c r="X20" s="185" t="n">
        <v>111.4</v>
      </c>
      <c r="Y20" s="184" t="n">
        <f aca="false" ca="false" dt2D="false" dtr="false" t="normal">K20</f>
        <v>185</v>
      </c>
      <c r="Z20" s="184" t="n">
        <f aca="false" ca="false" dt2D="false" dtr="false" t="normal">X20-Y20</f>
        <v>-73.6</v>
      </c>
      <c r="AA20" s="183" t="n">
        <f aca="false" ca="false" dt2D="false" dtr="false" t="normal">X20*100/Y20</f>
        <v>60.21621621621622</v>
      </c>
    </row>
    <row outlineLevel="0" r="21">
      <c r="A21" s="182" t="s">
        <v>518</v>
      </c>
      <c r="B21" s="183" t="n">
        <v>0.15</v>
      </c>
      <c r="C21" s="183" t="n">
        <f aca="false" ca="false" dt2D="false" dtr="false" t="normal">J21+Q21+X21</f>
        <v>10.285</v>
      </c>
      <c r="D21" s="184" t="n">
        <v>26</v>
      </c>
      <c r="E21" s="184" t="n">
        <f aca="false" ca="false" dt2D="false" dtr="false" t="normal">C21-D21</f>
        <v>-15.715</v>
      </c>
      <c r="F21" s="183" t="n">
        <f aca="false" ca="false" dt2D="false" dtr="false" t="normal">C21*100/D21</f>
        <v>39.55769230769231</v>
      </c>
      <c r="H21" s="182" t="s">
        <v>518</v>
      </c>
      <c r="I21" s="183" t="n">
        <v>0.15</v>
      </c>
      <c r="J21" s="185" t="n">
        <f aca="false" ca="false" dt2D="false" dtr="false" t="normal">'Нормы кратко'!F16+'Нормы кратко'!F17+'Нормы кратко'!F18</f>
        <v>1.8849999999999998</v>
      </c>
      <c r="K21" s="184" t="n">
        <f aca="false" ca="false" dt2D="false" dtr="false" t="normal">R21</f>
        <v>26</v>
      </c>
      <c r="L21" s="184" t="n">
        <f aca="false" ca="false" dt2D="false" dtr="false" t="normal">J21-K21</f>
        <v>-24.115000000000002</v>
      </c>
      <c r="M21" s="183" t="n">
        <f aca="false" ca="false" dt2D="false" dtr="false" t="normal">J21*100/K21</f>
        <v>7.249999999999999</v>
      </c>
      <c r="O21" s="182" t="s">
        <v>518</v>
      </c>
      <c r="P21" s="183" t="n">
        <v>0.15</v>
      </c>
      <c r="Q21" s="184" t="n">
        <f aca="false" ca="false" dt2D="false" dtr="false" t="normal">'Нормы кратко'!H16+'Нормы кратко'!H17</f>
        <v>8.1</v>
      </c>
      <c r="R21" s="184" t="n">
        <f aca="false" ca="false" dt2D="false" dtr="false" t="normal">D21</f>
        <v>26</v>
      </c>
      <c r="S21" s="184" t="n">
        <f aca="false" ca="false" dt2D="false" dtr="false" t="normal">Q21-R21</f>
        <v>-17.9</v>
      </c>
      <c r="T21" s="183" t="n">
        <f aca="false" ca="false" dt2D="false" dtr="false" t="normal">Q21*100/R21</f>
        <v>31.153846153846153</v>
      </c>
      <c r="V21" s="182" t="s">
        <v>518</v>
      </c>
      <c r="W21" s="183" t="n">
        <v>0.15</v>
      </c>
      <c r="X21" s="185" t="n">
        <v>0.3</v>
      </c>
      <c r="Y21" s="184" t="n">
        <f aca="false" ca="false" dt2D="false" dtr="false" t="normal">K21</f>
        <v>26</v>
      </c>
      <c r="Z21" s="184" t="n">
        <f aca="false" ca="false" dt2D="false" dtr="false" t="normal">X21-Y21</f>
        <v>-25.7</v>
      </c>
      <c r="AA21" s="183" t="n">
        <f aca="false" ca="false" dt2D="false" dtr="false" t="normal">X21*100/Y21</f>
        <v>1.1538461538461537</v>
      </c>
    </row>
    <row outlineLevel="0" r="22">
      <c r="A22" s="182" t="s">
        <v>519</v>
      </c>
      <c r="B22" s="183" t="n">
        <v>0.9</v>
      </c>
      <c r="C22" s="183" t="n">
        <f aca="false" ca="false" dt2D="false" dtr="false" t="normal">J22+Q22+X22</f>
        <v>60</v>
      </c>
      <c r="D22" s="184" t="n">
        <v>200</v>
      </c>
      <c r="E22" s="184" t="n">
        <f aca="false" ca="false" dt2D="false" dtr="false" t="normal">C22-D22</f>
        <v>-140</v>
      </c>
      <c r="F22" s="183" t="n">
        <f aca="false" ca="false" dt2D="false" dtr="false" t="normal">C22*100/D22</f>
        <v>30</v>
      </c>
      <c r="H22" s="182" t="s">
        <v>519</v>
      </c>
      <c r="I22" s="183" t="n">
        <v>0.9</v>
      </c>
      <c r="J22" s="185" t="n">
        <v>0</v>
      </c>
      <c r="K22" s="184" t="n">
        <f aca="false" ca="false" dt2D="false" dtr="false" t="normal">R22</f>
        <v>200</v>
      </c>
      <c r="L22" s="184" t="n">
        <f aca="false" ca="false" dt2D="false" dtr="false" t="normal">J22-K22</f>
        <v>-200</v>
      </c>
      <c r="M22" s="183" t="n">
        <f aca="false" ca="false" dt2D="false" dtr="false" t="normal">J22*100/K22</f>
        <v>0</v>
      </c>
      <c r="O22" s="182" t="s">
        <v>519</v>
      </c>
      <c r="P22" s="183" t="n">
        <v>0.9</v>
      </c>
      <c r="Q22" s="184" t="n">
        <f aca="false" ca="false" dt2D="false" dtr="false" t="normal">'Нормы кратко'!H19</f>
        <v>20</v>
      </c>
      <c r="R22" s="184" t="n">
        <f aca="false" ca="false" dt2D="false" dtr="false" t="normal">D22</f>
        <v>200</v>
      </c>
      <c r="S22" s="184" t="n">
        <f aca="false" ca="false" dt2D="false" dtr="false" t="normal">Q22-R22</f>
        <v>-180</v>
      </c>
      <c r="T22" s="183" t="n">
        <f aca="false" ca="false" dt2D="false" dtr="false" t="normal">Q22*100/R22</f>
        <v>10</v>
      </c>
      <c r="V22" s="182" t="s">
        <v>519</v>
      </c>
      <c r="W22" s="183" t="n">
        <v>0.9</v>
      </c>
      <c r="X22" s="185" t="n">
        <v>40</v>
      </c>
      <c r="Y22" s="184" t="n">
        <f aca="false" ca="false" dt2D="false" dtr="false" t="normal">K22</f>
        <v>200</v>
      </c>
      <c r="Z22" s="184" t="n">
        <f aca="false" ca="false" dt2D="false" dtr="false" t="normal">X22-Y22</f>
        <v>-160</v>
      </c>
      <c r="AA22" s="183" t="n">
        <f aca="false" ca="false" dt2D="false" dtr="false" t="normal">X22*100/Y22</f>
        <v>20</v>
      </c>
    </row>
    <row ht="49.5" outlineLevel="0" r="23">
      <c r="A23" s="182" t="s">
        <v>520</v>
      </c>
      <c r="B23" s="183" t="n"/>
      <c r="C23" s="183" t="n">
        <f aca="false" ca="false" dt2D="false" dtr="false" t="normal">J23+Q23+X23</f>
        <v>0</v>
      </c>
      <c r="D23" s="187" t="n">
        <v>0</v>
      </c>
      <c r="E23" s="184" t="n">
        <f aca="false" ca="false" dt2D="false" dtr="false" t="normal">C23-D23</f>
        <v>0</v>
      </c>
      <c r="F23" s="183" t="n">
        <v>0</v>
      </c>
      <c r="H23" s="182" t="s">
        <v>520</v>
      </c>
      <c r="I23" s="183" t="n"/>
      <c r="J23" s="185" t="n">
        <v>0</v>
      </c>
      <c r="K23" s="184" t="n">
        <f aca="false" ca="false" dt2D="false" dtr="false" t="normal">R23</f>
        <v>0</v>
      </c>
      <c r="L23" s="184" t="n">
        <f aca="false" ca="false" dt2D="false" dtr="false" t="normal">J23-K23</f>
        <v>0</v>
      </c>
      <c r="M23" s="183" t="n">
        <v>0</v>
      </c>
      <c r="O23" s="182" t="s">
        <v>520</v>
      </c>
      <c r="P23" s="183" t="n"/>
      <c r="Q23" s="184" t="n">
        <v>0</v>
      </c>
      <c r="R23" s="184" t="n">
        <f aca="false" ca="false" dt2D="false" dtr="false" t="normal">D23</f>
        <v>0</v>
      </c>
      <c r="S23" s="184" t="n">
        <f aca="false" ca="false" dt2D="false" dtr="false" t="normal">Q23-R23</f>
        <v>0</v>
      </c>
      <c r="T23" s="183" t="n">
        <v>0</v>
      </c>
      <c r="V23" s="182" t="s">
        <v>520</v>
      </c>
      <c r="W23" s="183" t="n"/>
      <c r="X23" s="185" t="n">
        <v>0</v>
      </c>
      <c r="Y23" s="184" t="n">
        <f aca="false" ca="false" dt2D="false" dtr="false" t="normal">K23</f>
        <v>0</v>
      </c>
      <c r="Z23" s="184" t="n">
        <f aca="false" ca="false" dt2D="false" dtr="false" t="normal">X23-Y23</f>
        <v>0</v>
      </c>
      <c r="AA23" s="183" t="e">
        <f aca="false" ca="false" dt2D="false" dtr="false" t="normal">X23*100/Y23</f>
        <v>#DIV/0!</v>
      </c>
    </row>
    <row ht="33" outlineLevel="0" r="24">
      <c r="A24" s="178" t="s">
        <v>521</v>
      </c>
      <c r="B24" s="180" t="n"/>
      <c r="C24" s="180" t="n">
        <f aca="false" ca="false" dt2D="false" dtr="false" t="normal">J24+Q24+X24</f>
        <v>262.03571428571433</v>
      </c>
      <c r="D24" s="186" t="n">
        <v>408.571428571429</v>
      </c>
      <c r="E24" s="186" t="n">
        <f aca="false" ca="false" dt2D="false" dtr="false" t="normal">C24-D24</f>
        <v>-146.53571428571422</v>
      </c>
      <c r="F24" s="180" t="n">
        <f aca="false" ca="false" dt2D="false" dtr="false" t="normal">C24*100/D24</f>
        <v>64.1346153846154</v>
      </c>
      <c r="H24" s="178" t="s">
        <v>521</v>
      </c>
      <c r="I24" s="180" t="n"/>
      <c r="J24" s="181" t="n">
        <f aca="false" ca="false" dt2D="false" dtr="false" t="normal">J25/I25+J26/I26+J27/I27+J28/I28+J29/I29</f>
        <v>93.26666666666668</v>
      </c>
      <c r="K24" s="186" t="n">
        <f aca="false" ca="false" dt2D="false" dtr="false" t="normal">K25/I25+K26/I26+K27/I27+K28/I28+K29/I29</f>
        <v>408.57142857142856</v>
      </c>
      <c r="L24" s="186" t="n">
        <f aca="false" ca="false" dt2D="false" dtr="false" t="normal">J24-K24</f>
        <v>-315.3047619047619</v>
      </c>
      <c r="M24" s="180" t="n">
        <f aca="false" ca="false" dt2D="false" dtr="false" t="normal">J24*100/K24</f>
        <v>22.82750582750583</v>
      </c>
      <c r="O24" s="178" t="s">
        <v>521</v>
      </c>
      <c r="P24" s="180" t="n"/>
      <c r="Q24" s="186" t="n">
        <f aca="false" ca="false" dt2D="false" dtr="false" t="normal">Q25/P25+Q26/P26+Q27/P27+Q28/P28+Q29/P29</f>
        <v>131.68333333333334</v>
      </c>
      <c r="R24" s="186" t="n">
        <f aca="false" ca="false" dt2D="false" dtr="false" t="normal">R25/P25+R26/P26+R27/P27+R28/P28+R29/P29</f>
        <v>408.57142857142856</v>
      </c>
      <c r="S24" s="186" t="n">
        <f aca="false" ca="false" dt2D="false" dtr="false" t="normal">Q24-R24</f>
        <v>-276.8880952380952</v>
      </c>
      <c r="T24" s="180" t="n">
        <f aca="false" ca="false" dt2D="false" dtr="false" t="normal">Q24*100/R24</f>
        <v>32.23018648018648</v>
      </c>
      <c r="V24" s="178" t="s">
        <v>521</v>
      </c>
      <c r="W24" s="180" t="n"/>
      <c r="X24" s="186" t="n">
        <f aca="false" ca="false" dt2D="false" dtr="false" t="normal">X25/W25+X26/W26+X27/W27+X28/W28+X29/W29</f>
        <v>37.08571428571429</v>
      </c>
      <c r="Y24" s="186" t="n">
        <f aca="false" ca="false" dt2D="false" dtr="false" t="normal">Y25/W25+Y26/W26+Y27/W27+Y28/W28+Y29/W29</f>
        <v>408.57142857142856</v>
      </c>
      <c r="Z24" s="186" t="n">
        <f aca="false" ca="false" dt2D="false" dtr="false" t="normal">X24-Y24</f>
        <v>-371.48571428571427</v>
      </c>
      <c r="AA24" s="180" t="n">
        <f aca="false" ca="false" dt2D="false" dtr="false" t="normal">X24*100/Y24</f>
        <v>9.076923076923078</v>
      </c>
    </row>
    <row outlineLevel="0" r="25">
      <c r="A25" s="182" t="s">
        <v>522</v>
      </c>
      <c r="B25" s="183" t="n">
        <v>1.5</v>
      </c>
      <c r="C25" s="183" t="n">
        <f aca="false" ca="false" dt2D="false" dtr="false" t="normal">J25+Q25+X25</f>
        <v>60</v>
      </c>
      <c r="D25" s="184" t="n">
        <v>120</v>
      </c>
      <c r="E25" s="184" t="n">
        <f aca="false" ca="false" dt2D="false" dtr="false" t="normal">C25-D25</f>
        <v>-60</v>
      </c>
      <c r="F25" s="183" t="n">
        <f aca="false" ca="false" dt2D="false" dtr="false" t="normal">C25*100/D25</f>
        <v>50</v>
      </c>
      <c r="H25" s="182" t="s">
        <v>522</v>
      </c>
      <c r="I25" s="183" t="n">
        <v>1.5</v>
      </c>
      <c r="J25" s="185" t="n">
        <v>0</v>
      </c>
      <c r="K25" s="184" t="n">
        <f aca="false" ca="false" dt2D="false" dtr="false" t="normal">R25</f>
        <v>120</v>
      </c>
      <c r="L25" s="184" t="n">
        <f aca="false" ca="false" dt2D="false" dtr="false" t="normal">J25-K25</f>
        <v>-120</v>
      </c>
      <c r="M25" s="183" t="n">
        <f aca="false" ca="false" dt2D="false" dtr="false" t="normal">J25*100/K25</f>
        <v>0</v>
      </c>
      <c r="O25" s="182" t="s">
        <v>522</v>
      </c>
      <c r="P25" s="183" t="n">
        <v>1.5</v>
      </c>
      <c r="Q25" s="185" t="n">
        <f aca="false" ca="false" dt2D="false" dtr="false" t="normal">'Нормы кратко'!H6</f>
        <v>60</v>
      </c>
      <c r="R25" s="184" t="n">
        <f aca="false" ca="false" dt2D="false" dtr="false" t="normal">D25</f>
        <v>120</v>
      </c>
      <c r="S25" s="184" t="n">
        <f aca="false" ca="false" dt2D="false" dtr="false" t="normal">Q25-R25</f>
        <v>-60</v>
      </c>
      <c r="T25" s="183" t="n">
        <f aca="false" ca="false" dt2D="false" dtr="false" t="normal">Q25*100/R25</f>
        <v>50</v>
      </c>
      <c r="V25" s="182" t="s">
        <v>522</v>
      </c>
      <c r="W25" s="183" t="n">
        <v>1.5</v>
      </c>
      <c r="X25" s="185" t="n">
        <v>0</v>
      </c>
      <c r="Y25" s="184" t="n">
        <f aca="false" ca="false" dt2D="false" dtr="false" t="normal">K25</f>
        <v>120</v>
      </c>
      <c r="Z25" s="184" t="e">
        <f aca="false" ca="false" dt2D="false" dtr="false" t="normal">#REF!-Y25</f>
        <v>#REF!</v>
      </c>
      <c r="AA25" s="183" t="n">
        <f aca="false" ca="false" dt2D="false" dtr="false" t="normal">X25*100/Y25</f>
        <v>0</v>
      </c>
    </row>
    <row outlineLevel="0" r="26">
      <c r="A26" s="182" t="s">
        <v>37</v>
      </c>
      <c r="B26" s="183" t="n">
        <v>1</v>
      </c>
      <c r="C26" s="183" t="n">
        <f aca="false" ca="false" dt2D="false" dtr="false" t="normal">J26+Q26+X26</f>
        <v>73.45</v>
      </c>
      <c r="D26" s="184" t="n">
        <v>200</v>
      </c>
      <c r="E26" s="184" t="n">
        <f aca="false" ca="false" dt2D="false" dtr="false" t="normal">C26-D26</f>
        <v>-126.55</v>
      </c>
      <c r="F26" s="183" t="n">
        <f aca="false" ca="false" dt2D="false" dtr="false" t="normal">C26*100/D26</f>
        <v>36.725</v>
      </c>
      <c r="H26" s="182" t="s">
        <v>37</v>
      </c>
      <c r="I26" s="183" t="n">
        <v>1</v>
      </c>
      <c r="J26" s="185" t="n">
        <f aca="false" ca="false" dt2D="false" dtr="false" t="normal">'Нормы кратко'!F7</f>
        <v>36.766666666666666</v>
      </c>
      <c r="K26" s="184" t="n">
        <f aca="false" ca="false" dt2D="false" dtr="false" t="normal">R26</f>
        <v>200</v>
      </c>
      <c r="L26" s="184" t="n">
        <f aca="false" ca="false" dt2D="false" dtr="false" t="normal">J26-K26</f>
        <v>-163.23333333333335</v>
      </c>
      <c r="M26" s="183" t="n">
        <f aca="false" ca="false" dt2D="false" dtr="false" t="normal">J26*100/K26</f>
        <v>18.383333333333333</v>
      </c>
      <c r="O26" s="182" t="s">
        <v>37</v>
      </c>
      <c r="P26" s="183" t="n">
        <v>1</v>
      </c>
      <c r="Q26" s="185" t="n">
        <f aca="false" ca="false" dt2D="false" dtr="false" t="normal">'Нормы кратко'!H7</f>
        <v>32.68333333333334</v>
      </c>
      <c r="R26" s="184" t="n">
        <f aca="false" ca="false" dt2D="false" dtr="false" t="normal">D26</f>
        <v>200</v>
      </c>
      <c r="S26" s="184" t="n">
        <f aca="false" ca="false" dt2D="false" dtr="false" t="normal">Q26-R26</f>
        <v>-167.31666666666666</v>
      </c>
      <c r="T26" s="183" t="n">
        <f aca="false" ca="false" dt2D="false" dtr="false" t="normal">Q26*100/R26</f>
        <v>16.34166666666667</v>
      </c>
      <c r="V26" s="182" t="s">
        <v>37</v>
      </c>
      <c r="W26" s="183" t="n">
        <v>1</v>
      </c>
      <c r="X26" s="185" t="n">
        <v>4</v>
      </c>
      <c r="Y26" s="184" t="n">
        <f aca="false" ca="false" dt2D="false" dtr="false" t="normal">K26</f>
        <v>200</v>
      </c>
      <c r="Z26" s="184" t="e">
        <f aca="false" ca="false" dt2D="false" dtr="false" t="normal">#REF!-Y26</f>
        <v>#REF!</v>
      </c>
      <c r="AA26" s="183" t="n">
        <f aca="false" ca="false" dt2D="false" dtr="false" t="normal">X26*100/Y26</f>
        <v>2</v>
      </c>
    </row>
    <row outlineLevel="0" r="27">
      <c r="A27" s="182" t="s">
        <v>523</v>
      </c>
      <c r="B27" s="183" t="n">
        <v>0.7</v>
      </c>
      <c r="C27" s="183" t="n">
        <f aca="false" ca="false" dt2D="false" dtr="false" t="normal">J27+Q27+X27</f>
        <v>46.15</v>
      </c>
      <c r="D27" s="184" t="n">
        <v>50</v>
      </c>
      <c r="E27" s="184" t="n">
        <f aca="false" ca="false" dt2D="false" dtr="false" t="normal">C27-D27</f>
        <v>-3.8500000000000014</v>
      </c>
      <c r="F27" s="183" t="n">
        <f aca="false" ca="false" dt2D="false" dtr="false" t="normal">C27*100/D27</f>
        <v>92.3</v>
      </c>
      <c r="H27" s="182" t="s">
        <v>523</v>
      </c>
      <c r="I27" s="183" t="n">
        <v>0.7</v>
      </c>
      <c r="J27" s="185" t="n">
        <f aca="false" ca="false" dt2D="false" dtr="false" t="normal">'Нормы кратко'!F9</f>
        <v>21.549999999999997</v>
      </c>
      <c r="K27" s="184" t="n">
        <f aca="false" ca="false" dt2D="false" dtr="false" t="normal">R27</f>
        <v>50</v>
      </c>
      <c r="L27" s="184" t="n">
        <f aca="false" ca="false" dt2D="false" dtr="false" t="normal">J27-K27</f>
        <v>-28.450000000000003</v>
      </c>
      <c r="M27" s="183" t="n">
        <f aca="false" ca="false" dt2D="false" dtr="false" t="normal">J27*100/K27</f>
        <v>43.099999999999994</v>
      </c>
      <c r="O27" s="182" t="s">
        <v>523</v>
      </c>
      <c r="P27" s="183" t="n">
        <v>0.7</v>
      </c>
      <c r="Q27" s="185" t="n">
        <f aca="false" ca="false" dt2D="false" dtr="false" t="normal">'Нормы кратко'!H9</f>
        <v>23.1</v>
      </c>
      <c r="R27" s="184" t="n">
        <f aca="false" ca="false" dt2D="false" dtr="false" t="normal">D27</f>
        <v>50</v>
      </c>
      <c r="S27" s="184" t="n">
        <f aca="false" ca="false" dt2D="false" dtr="false" t="normal">Q27-R27</f>
        <v>-26.9</v>
      </c>
      <c r="T27" s="183" t="n">
        <f aca="false" ca="false" dt2D="false" dtr="false" t="normal">Q27*100/R27</f>
        <v>46.2</v>
      </c>
      <c r="V27" s="182" t="s">
        <v>523</v>
      </c>
      <c r="W27" s="183" t="n">
        <v>0.7</v>
      </c>
      <c r="X27" s="185" t="n">
        <v>1.5</v>
      </c>
      <c r="Y27" s="184" t="n">
        <f aca="false" ca="false" dt2D="false" dtr="false" t="normal">K27</f>
        <v>50</v>
      </c>
      <c r="Z27" s="184" t="e">
        <f aca="false" ca="false" dt2D="false" dtr="false" t="normal">#REF!-Y27</f>
        <v>#REF!</v>
      </c>
      <c r="AA27" s="183" t="n">
        <f aca="false" ca="false" dt2D="false" dtr="false" t="normal">X27*100/Y27</f>
        <v>3</v>
      </c>
    </row>
    <row outlineLevel="0" r="28">
      <c r="A28" s="182" t="s">
        <v>524</v>
      </c>
      <c r="B28" s="183" t="n">
        <v>0.7</v>
      </c>
      <c r="C28" s="183" t="n">
        <f aca="false" ca="false" dt2D="false" dtr="false" t="normal">J28+Q28+X28</f>
        <v>19</v>
      </c>
      <c r="D28" s="184" t="n">
        <v>20</v>
      </c>
      <c r="E28" s="184" t="n">
        <f aca="false" ca="false" dt2D="false" dtr="false" t="normal">C28-D28</f>
        <v>-1</v>
      </c>
      <c r="F28" s="183" t="n">
        <f aca="false" ca="false" dt2D="false" dtr="false" t="normal">C28*100/D28</f>
        <v>95</v>
      </c>
      <c r="H28" s="182" t="s">
        <v>524</v>
      </c>
      <c r="I28" s="183" t="n">
        <v>0.7</v>
      </c>
      <c r="J28" s="185" t="n">
        <f aca="false" ca="false" dt2D="false" dtr="false" t="normal">'Нормы кратко'!F10</f>
        <v>7.2</v>
      </c>
      <c r="K28" s="184" t="n">
        <f aca="false" ca="false" dt2D="false" dtr="false" t="normal">R28</f>
        <v>20</v>
      </c>
      <c r="L28" s="184" t="n">
        <f aca="false" ca="false" dt2D="false" dtr="false" t="normal">J28-K28</f>
        <v>-12.8</v>
      </c>
      <c r="M28" s="183" t="n">
        <f aca="false" ca="false" dt2D="false" dtr="false" t="normal">J28*100/K28</f>
        <v>36</v>
      </c>
      <c r="O28" s="182" t="s">
        <v>524</v>
      </c>
      <c r="P28" s="183" t="n">
        <v>0.7</v>
      </c>
      <c r="Q28" s="185" t="n">
        <f aca="false" ca="false" dt2D="false" dtr="false" t="normal">'Нормы кратко'!H10</f>
        <v>11.8</v>
      </c>
      <c r="R28" s="184" t="n">
        <f aca="false" ca="false" dt2D="false" dtr="false" t="normal">D28</f>
        <v>20</v>
      </c>
      <c r="S28" s="184" t="n">
        <f aca="false" ca="false" dt2D="false" dtr="false" t="normal">Q28-R28</f>
        <v>-8.2</v>
      </c>
      <c r="T28" s="183" t="n">
        <f aca="false" ca="false" dt2D="false" dtr="false" t="normal">Q28*100/R28</f>
        <v>59</v>
      </c>
      <c r="V28" s="182" t="s">
        <v>524</v>
      </c>
      <c r="W28" s="183" t="n">
        <v>0.7</v>
      </c>
      <c r="X28" s="185" t="n">
        <v>0</v>
      </c>
      <c r="Y28" s="184" t="n">
        <f aca="false" ca="false" dt2D="false" dtr="false" t="normal">K28</f>
        <v>20</v>
      </c>
      <c r="Z28" s="184" t="e">
        <f aca="false" ca="false" dt2D="false" dtr="false" t="normal">#REF!-Y28</f>
        <v>#REF!</v>
      </c>
      <c r="AA28" s="183" t="n">
        <f aca="false" ca="false" dt2D="false" dtr="false" t="normal">X28*100/Y28</f>
        <v>0</v>
      </c>
    </row>
    <row outlineLevel="0" r="29">
      <c r="A29" s="182" t="s">
        <v>525</v>
      </c>
      <c r="B29" s="183" t="n">
        <v>0.7</v>
      </c>
      <c r="C29" s="183" t="n">
        <f aca="false" ca="false" dt2D="false" dtr="false" t="normal">J29+Q29+X29</f>
        <v>38.86</v>
      </c>
      <c r="D29" s="184" t="n">
        <v>20</v>
      </c>
      <c r="E29" s="184" t="n">
        <f aca="false" ca="false" dt2D="false" dtr="false" t="normal">C29-D29</f>
        <v>18.86</v>
      </c>
      <c r="F29" s="183" t="n">
        <f aca="false" ca="false" dt2D="false" dtr="false" t="normal">C29*100/D29</f>
        <v>194.3</v>
      </c>
      <c r="H29" s="182" t="s">
        <v>525</v>
      </c>
      <c r="I29" s="183" t="n">
        <v>0.7</v>
      </c>
      <c r="J29" s="185" t="n">
        <f aca="false" ca="false" dt2D="false" dtr="false" t="normal">'Нормы кратко'!F8</f>
        <v>10.8</v>
      </c>
      <c r="K29" s="184" t="n">
        <f aca="false" ca="false" dt2D="false" dtr="false" t="normal">R29</f>
        <v>20</v>
      </c>
      <c r="L29" s="184" t="n">
        <f aca="false" ca="false" dt2D="false" dtr="false" t="normal">J29-K29</f>
        <v>-9.2</v>
      </c>
      <c r="M29" s="183" t="n">
        <f aca="false" ca="false" dt2D="false" dtr="false" t="normal">J29*100/K29</f>
        <v>54</v>
      </c>
      <c r="O29" s="182" t="s">
        <v>525</v>
      </c>
      <c r="P29" s="183" t="n">
        <v>0.7</v>
      </c>
      <c r="Q29" s="185" t="n">
        <f aca="false" ca="false" dt2D="false" dtr="false" t="normal">'Нормы кратко'!H8</f>
        <v>6.4</v>
      </c>
      <c r="R29" s="184" t="n">
        <f aca="false" ca="false" dt2D="false" dtr="false" t="normal">D29</f>
        <v>20</v>
      </c>
      <c r="S29" s="184" t="n">
        <f aca="false" ca="false" dt2D="false" dtr="false" t="normal">Q29-R29</f>
        <v>-13.6</v>
      </c>
      <c r="T29" s="183" t="n">
        <f aca="false" ca="false" dt2D="false" dtr="false" t="normal">Q29*100/R29</f>
        <v>32</v>
      </c>
      <c r="V29" s="182" t="s">
        <v>525</v>
      </c>
      <c r="W29" s="183" t="n">
        <v>0.7</v>
      </c>
      <c r="X29" s="185" t="n">
        <v>21.66</v>
      </c>
      <c r="Y29" s="184" t="n">
        <f aca="false" ca="false" dt2D="false" dtr="false" t="normal">K29</f>
        <v>20</v>
      </c>
      <c r="Z29" s="184" t="e">
        <f aca="false" ca="false" dt2D="false" dtr="false" t="normal">#REF!-Y29</f>
        <v>#REF!</v>
      </c>
      <c r="AA29" s="183" t="n">
        <f aca="false" ca="false" dt2D="false" dtr="false" t="normal">X29*100/Y29</f>
        <v>108.3</v>
      </c>
    </row>
    <row ht="33" outlineLevel="0" r="30">
      <c r="A30" s="178" t="s">
        <v>526</v>
      </c>
      <c r="B30" s="180" t="n"/>
      <c r="C30" s="180" t="n">
        <f aca="false" ca="false" dt2D="false" dtr="false" t="normal">J30+Q30+X30</f>
        <v>0</v>
      </c>
      <c r="D30" s="186" t="n"/>
      <c r="E30" s="186" t="n"/>
      <c r="F30" s="180" t="n"/>
      <c r="H30" s="178" t="s">
        <v>526</v>
      </c>
      <c r="I30" s="180" t="n"/>
      <c r="J30" s="181" t="n"/>
      <c r="K30" s="186" t="n"/>
      <c r="L30" s="186" t="n"/>
      <c r="M30" s="180" t="n"/>
      <c r="O30" s="178" t="s">
        <v>526</v>
      </c>
      <c r="P30" s="180" t="n"/>
      <c r="Q30" s="186" t="n"/>
      <c r="R30" s="186" t="n"/>
      <c r="S30" s="186" t="n"/>
      <c r="T30" s="180" t="n"/>
      <c r="V30" s="178" t="s">
        <v>526</v>
      </c>
      <c r="W30" s="180" t="n"/>
      <c r="X30" s="181" t="n"/>
      <c r="Y30" s="186" t="n"/>
      <c r="Z30" s="186" t="n"/>
      <c r="AA30" s="180" t="e">
        <f aca="false" ca="false" dt2D="false" dtr="false" t="normal">X30*100/Y30</f>
        <v>#DIV/0!</v>
      </c>
    </row>
    <row ht="33" outlineLevel="0" r="31">
      <c r="A31" s="182" t="s">
        <v>527</v>
      </c>
      <c r="B31" s="183" t="n">
        <v>2.4</v>
      </c>
      <c r="C31" s="183" t="n">
        <f aca="false" ca="false" dt2D="false" dtr="false" t="normal">J31+Q31+X31</f>
        <v>17.35</v>
      </c>
      <c r="D31" s="184" t="n">
        <v>35</v>
      </c>
      <c r="E31" s="184" t="n">
        <f aca="false" ca="false" dt2D="false" dtr="false" t="normal">C31-D31</f>
        <v>-17.65</v>
      </c>
      <c r="F31" s="183" t="n">
        <f aca="false" ca="false" dt2D="false" dtr="false" t="normal">C31*100/D31</f>
        <v>49.57142857142858</v>
      </c>
      <c r="H31" s="182" t="s">
        <v>527</v>
      </c>
      <c r="I31" s="183" t="n">
        <v>2.4</v>
      </c>
      <c r="J31" s="185" t="n">
        <f aca="false" ca="false" dt2D="false" dtr="false" t="normal">'Нормы кратко'!F31</f>
        <v>10.25</v>
      </c>
      <c r="K31" s="184" t="n">
        <f aca="false" ca="false" dt2D="false" dtr="false" t="normal">R31</f>
        <v>35</v>
      </c>
      <c r="L31" s="184" t="n">
        <f aca="false" ca="false" dt2D="false" dtr="false" t="normal">J31-K31</f>
        <v>-24.75</v>
      </c>
      <c r="M31" s="183" t="n">
        <f aca="false" ca="false" dt2D="false" dtr="false" t="normal">J31*100/K31</f>
        <v>29.285714285714285</v>
      </c>
      <c r="O31" s="182" t="s">
        <v>527</v>
      </c>
      <c r="P31" s="183" t="n">
        <v>2.4</v>
      </c>
      <c r="Q31" s="185" t="n">
        <f aca="false" ca="false" dt2D="false" dtr="false" t="normal">'Нормы кратко'!H31</f>
        <v>4</v>
      </c>
      <c r="R31" s="184" t="n">
        <f aca="false" ca="false" dt2D="false" dtr="false" t="normal">D31</f>
        <v>35</v>
      </c>
      <c r="S31" s="184" t="n">
        <f aca="false" ca="false" dt2D="false" dtr="false" t="normal">Q31-R31</f>
        <v>-31</v>
      </c>
      <c r="T31" s="183" t="n">
        <f aca="false" ca="false" dt2D="false" dtr="false" t="normal">Q31*100/R31</f>
        <v>11.428571428571429</v>
      </c>
      <c r="V31" s="182" t="s">
        <v>527</v>
      </c>
      <c r="W31" s="183" t="n">
        <v>2.4</v>
      </c>
      <c r="X31" s="185" t="n">
        <v>3.1</v>
      </c>
      <c r="Y31" s="184" t="n">
        <f aca="false" ca="false" dt2D="false" dtr="false" t="normal">K31</f>
        <v>35</v>
      </c>
      <c r="Z31" s="184" t="n">
        <f aca="false" ca="false" dt2D="false" dtr="false" t="normal">X31-Y31</f>
        <v>-31.9</v>
      </c>
      <c r="AA31" s="183" t="n">
        <f aca="false" ca="false" dt2D="false" dtr="false" t="normal">X31*100/Y31</f>
        <v>8.857142857142858</v>
      </c>
    </row>
    <row outlineLevel="0" r="32">
      <c r="A32" s="182" t="s">
        <v>528</v>
      </c>
      <c r="B32" s="183" t="n"/>
      <c r="C32" s="183" t="n">
        <f aca="false" ca="false" dt2D="false" dtr="false" t="normal">J32+Q32+X32</f>
        <v>0.05</v>
      </c>
      <c r="D32" s="184" t="n"/>
      <c r="E32" s="184" t="n">
        <f aca="false" ca="false" dt2D="false" dtr="false" t="normal">C32-D32</f>
        <v>0.05</v>
      </c>
      <c r="F32" s="183" t="e">
        <f aca="false" ca="false" dt2D="false" dtr="false" t="normal">C32*100/D32</f>
        <v>#DIV/0!</v>
      </c>
      <c r="H32" s="182" t="s">
        <v>528</v>
      </c>
      <c r="I32" s="183" t="n"/>
      <c r="J32" s="185" t="n">
        <f aca="false" ca="false" dt2D="false" dtr="false" t="normal">'Нормы кратко'!F33</f>
        <v>0.05</v>
      </c>
      <c r="K32" s="184" t="n"/>
      <c r="L32" s="184" t="n">
        <f aca="false" ca="false" dt2D="false" dtr="false" t="normal">J32-K32</f>
        <v>0.05</v>
      </c>
      <c r="M32" s="183" t="e">
        <f aca="false" ca="false" dt2D="false" dtr="false" t="normal">J32*100/K32</f>
        <v>#DIV/0!</v>
      </c>
      <c r="O32" s="182" t="s">
        <v>528</v>
      </c>
      <c r="P32" s="183" t="n"/>
      <c r="Q32" s="185" t="n">
        <f aca="false" ca="false" dt2D="false" dtr="false" t="normal">'Нормы кратко'!H33</f>
        <v>0</v>
      </c>
      <c r="R32" s="184" t="n"/>
      <c r="S32" s="184" t="n">
        <f aca="false" ca="false" dt2D="false" dtr="false" t="normal">Q32-R32</f>
        <v>0</v>
      </c>
      <c r="T32" s="183" t="e">
        <f aca="false" ca="false" dt2D="false" dtr="false" t="normal">Q32*100/R32</f>
        <v>#DIV/0!</v>
      </c>
      <c r="V32" s="182" t="s">
        <v>528</v>
      </c>
      <c r="W32" s="183" t="n"/>
      <c r="X32" s="185" t="n">
        <v>0</v>
      </c>
      <c r="Y32" s="184" t="n"/>
      <c r="Z32" s="184" t="n"/>
      <c r="AA32" s="183" t="n"/>
    </row>
    <row outlineLevel="0" r="33">
      <c r="A33" s="182" t="s">
        <v>529</v>
      </c>
      <c r="B33" s="183" t="n"/>
      <c r="C33" s="183" t="n">
        <f aca="false" ca="false" dt2D="false" dtr="false" t="normal">J33+Q33+X33</f>
        <v>17.775000000000002</v>
      </c>
      <c r="D33" s="184" t="n">
        <v>18</v>
      </c>
      <c r="E33" s="184" t="n">
        <f aca="false" ca="false" dt2D="false" dtr="false" t="normal">C33-D33</f>
        <v>-0.22499999999999787</v>
      </c>
      <c r="F33" s="183" t="n">
        <f aca="false" ca="false" dt2D="false" dtr="false" t="normal">C33*100/D33</f>
        <v>98.75000000000001</v>
      </c>
      <c r="H33" s="182" t="s">
        <v>529</v>
      </c>
      <c r="I33" s="183" t="n"/>
      <c r="J33" s="185" t="n">
        <f aca="false" ca="false" dt2D="false" dtr="false" t="normal">'Нормы кратко'!F32</f>
        <v>2.55</v>
      </c>
      <c r="K33" s="184" t="n">
        <f aca="false" ca="false" dt2D="false" dtr="false" t="normal">R33</f>
        <v>18</v>
      </c>
      <c r="L33" s="184" t="n">
        <f aca="false" ca="false" dt2D="false" dtr="false" t="normal">J33-K33</f>
        <v>-15.45</v>
      </c>
      <c r="M33" s="183" t="n">
        <f aca="false" ca="false" dt2D="false" dtr="false" t="normal">J33*100/K33</f>
        <v>14.166666666666664</v>
      </c>
      <c r="O33" s="182" t="s">
        <v>529</v>
      </c>
      <c r="P33" s="183" t="n"/>
      <c r="Q33" s="185" t="n">
        <f aca="false" ca="false" dt2D="false" dtr="false" t="normal">'Нормы кратко'!H32</f>
        <v>13.425</v>
      </c>
      <c r="R33" s="184" t="n">
        <f aca="false" ca="false" dt2D="false" dtr="false" t="normal">D33</f>
        <v>18</v>
      </c>
      <c r="S33" s="184" t="n">
        <f aca="false" ca="false" dt2D="false" dtr="false" t="normal">Q33-R33</f>
        <v>-4.574999999999999</v>
      </c>
      <c r="T33" s="183" t="n">
        <f aca="false" ca="false" dt2D="false" dtr="false" t="normal">Q33*100/R33</f>
        <v>74.58333333333333</v>
      </c>
      <c r="V33" s="182" t="s">
        <v>529</v>
      </c>
      <c r="W33" s="183" t="n"/>
      <c r="X33" s="185" t="n">
        <v>1.8</v>
      </c>
      <c r="Y33" s="184" t="n">
        <f aca="false" ca="false" dt2D="false" dtr="false" t="normal">K33</f>
        <v>18</v>
      </c>
      <c r="Z33" s="184" t="n">
        <f aca="false" ca="false" dt2D="false" dtr="false" t="normal">X33-Y33</f>
        <v>-16.2</v>
      </c>
      <c r="AA33" s="183" t="n">
        <f aca="false" ca="false" dt2D="false" dtr="false" t="normal">X33*100/Y33</f>
        <v>10</v>
      </c>
    </row>
    <row outlineLevel="0" r="34">
      <c r="A34" s="178" t="s">
        <v>530</v>
      </c>
      <c r="B34" s="180" t="n"/>
      <c r="C34" s="180" t="n">
        <f aca="false" ca="false" dt2D="false" dtr="false" t="normal">J34+Q34+X34</f>
        <v>33.465</v>
      </c>
      <c r="D34" s="186" t="n">
        <v>45</v>
      </c>
      <c r="E34" s="186" t="n">
        <f aca="false" ca="false" dt2D="false" dtr="false" t="normal">C34-D34</f>
        <v>-11.534999999999997</v>
      </c>
      <c r="F34" s="180" t="n">
        <f aca="false" ca="false" dt2D="false" dtr="false" t="normal">C34*100/D34</f>
        <v>74.36666666666667</v>
      </c>
      <c r="H34" s="178" t="s">
        <v>530</v>
      </c>
      <c r="I34" s="180" t="n"/>
      <c r="J34" s="181" t="n">
        <f aca="false" ca="false" dt2D="false" dtr="false" t="normal">J35/I35+J36/I36</f>
        <v>17.015</v>
      </c>
      <c r="K34" s="186" t="n">
        <f aca="false" ca="false" dt2D="false" dtr="false" t="normal">K35/I35+K36/I36</f>
        <v>45</v>
      </c>
      <c r="L34" s="186" t="n">
        <f aca="false" ca="false" dt2D="false" dtr="false" t="normal">J34-K34</f>
        <v>-27.985</v>
      </c>
      <c r="M34" s="180" t="n">
        <f aca="false" ca="false" dt2D="false" dtr="false" t="normal">J34*100/K34</f>
        <v>37.81111111111111</v>
      </c>
      <c r="O34" s="178" t="s">
        <v>530</v>
      </c>
      <c r="P34" s="180" t="n"/>
      <c r="Q34" s="186" t="n">
        <f aca="false" ca="false" dt2D="false" dtr="false" t="normal">Q35/P35+Q36/P36</f>
        <v>10.55</v>
      </c>
      <c r="R34" s="186" t="n">
        <f aca="false" ca="false" dt2D="false" dtr="false" t="normal">R35/P35+R36/P36</f>
        <v>45</v>
      </c>
      <c r="S34" s="186" t="n">
        <f aca="false" ca="false" dt2D="false" dtr="false" t="normal">Q34-R34</f>
        <v>-34.45</v>
      </c>
      <c r="T34" s="180" t="n">
        <f aca="false" ca="false" dt2D="false" dtr="false" t="normal">Q34*100/R34</f>
        <v>23.444444444444443</v>
      </c>
      <c r="V34" s="178" t="s">
        <v>530</v>
      </c>
      <c r="W34" s="180" t="n"/>
      <c r="X34" s="186" t="n">
        <f aca="false" ca="false" dt2D="false" dtr="false" t="normal">X35/W35+X36/W36</f>
        <v>5.9</v>
      </c>
      <c r="Y34" s="186" t="n">
        <f aca="false" ca="false" dt2D="false" dtr="false" t="normal">Y35/W35+Y36/W36</f>
        <v>45</v>
      </c>
      <c r="Z34" s="186" t="n">
        <f aca="false" ca="false" dt2D="false" dtr="false" t="normal">X34-Y34</f>
        <v>-39.1</v>
      </c>
      <c r="AA34" s="180" t="n">
        <f aca="false" ca="false" dt2D="false" dtr="false" t="normal">X34*100/Y34</f>
        <v>13.11111111111111</v>
      </c>
    </row>
    <row outlineLevel="0" r="35">
      <c r="A35" s="182" t="s">
        <v>531</v>
      </c>
      <c r="B35" s="183" t="n">
        <v>1</v>
      </c>
      <c r="C35" s="183" t="n">
        <f aca="false" ca="false" dt2D="false" dtr="false" t="normal">J35+Q35+X35</f>
        <v>33.465</v>
      </c>
      <c r="D35" s="184" t="n">
        <v>35</v>
      </c>
      <c r="E35" s="184" t="n">
        <f aca="false" ca="false" dt2D="false" dtr="false" t="normal">C35-D35</f>
        <v>-1.5349999999999966</v>
      </c>
      <c r="F35" s="183" t="n">
        <f aca="false" ca="false" dt2D="false" dtr="false" t="normal">C35*100/D35</f>
        <v>95.61428571428573</v>
      </c>
      <c r="H35" s="182" t="s">
        <v>531</v>
      </c>
      <c r="I35" s="183" t="n">
        <v>1</v>
      </c>
      <c r="J35" s="185" t="n">
        <f aca="false" ca="false" dt2D="false" dtr="false" t="normal">'Нормы кратко'!F35</f>
        <v>17.015</v>
      </c>
      <c r="K35" s="184" t="n">
        <f aca="false" ca="false" dt2D="false" dtr="false" t="normal">R35</f>
        <v>35</v>
      </c>
      <c r="L35" s="184" t="n">
        <f aca="false" ca="false" dt2D="false" dtr="false" t="normal">J35-K35</f>
        <v>-17.985</v>
      </c>
      <c r="M35" s="183" t="n">
        <f aca="false" ca="false" dt2D="false" dtr="false" t="normal">J35*100/K35</f>
        <v>48.614285714285714</v>
      </c>
      <c r="O35" s="182" t="s">
        <v>531</v>
      </c>
      <c r="P35" s="183" t="n">
        <v>1</v>
      </c>
      <c r="Q35" s="185" t="n">
        <f aca="false" ca="false" dt2D="false" dtr="false" t="normal">'Нормы кратко'!H35</f>
        <v>10.55</v>
      </c>
      <c r="R35" s="184" t="n">
        <f aca="false" ca="false" dt2D="false" dtr="false" t="normal">D35</f>
        <v>35</v>
      </c>
      <c r="S35" s="184" t="n">
        <f aca="false" ca="false" dt2D="false" dtr="false" t="normal">Q35-R35</f>
        <v>-24.45</v>
      </c>
      <c r="T35" s="183" t="n">
        <f aca="false" ca="false" dt2D="false" dtr="false" t="normal">Q35*100/R35</f>
        <v>30.142857142857142</v>
      </c>
      <c r="V35" s="182" t="s">
        <v>531</v>
      </c>
      <c r="W35" s="183" t="n">
        <v>1</v>
      </c>
      <c r="X35" s="185" t="n">
        <v>5.9</v>
      </c>
      <c r="Y35" s="184" t="n">
        <f aca="false" ca="false" dt2D="false" dtr="false" t="normal">K35</f>
        <v>35</v>
      </c>
      <c r="Z35" s="184" t="n">
        <f aca="false" ca="false" dt2D="false" dtr="false" t="normal">X35-Y35</f>
        <v>-29.1</v>
      </c>
      <c r="AA35" s="183" t="n">
        <f aca="false" ca="false" dt2D="false" dtr="false" t="normal">X35*100/Y35</f>
        <v>16.857142857142858</v>
      </c>
    </row>
    <row outlineLevel="0" r="36">
      <c r="A36" s="182" t="s">
        <v>532</v>
      </c>
      <c r="B36" s="183" t="n">
        <v>1.5</v>
      </c>
      <c r="C36" s="183" t="n">
        <f aca="false" ca="false" dt2D="false" dtr="false" t="normal">J36+Q36+X36</f>
        <v>0</v>
      </c>
      <c r="D36" s="184" t="n">
        <v>15</v>
      </c>
      <c r="E36" s="184" t="n">
        <f aca="false" ca="false" dt2D="false" dtr="false" t="normal">C36-D36</f>
        <v>-15</v>
      </c>
      <c r="F36" s="183" t="n">
        <f aca="false" ca="false" dt2D="false" dtr="false" t="normal">C36*100/D36</f>
        <v>0</v>
      </c>
      <c r="H36" s="182" t="s">
        <v>532</v>
      </c>
      <c r="I36" s="183" t="n">
        <v>1.5</v>
      </c>
      <c r="J36" s="185" t="n">
        <v>0</v>
      </c>
      <c r="K36" s="184" t="n">
        <f aca="false" ca="false" dt2D="false" dtr="false" t="normal">R36</f>
        <v>15</v>
      </c>
      <c r="L36" s="184" t="n">
        <f aca="false" ca="false" dt2D="false" dtr="false" t="normal">J36-K36</f>
        <v>-15</v>
      </c>
      <c r="M36" s="183" t="n">
        <f aca="false" ca="false" dt2D="false" dtr="false" t="normal">J36*100/K36</f>
        <v>0</v>
      </c>
      <c r="O36" s="182" t="s">
        <v>532</v>
      </c>
      <c r="P36" s="183" t="n">
        <v>1.5</v>
      </c>
      <c r="Q36" s="185" t="n">
        <v>0</v>
      </c>
      <c r="R36" s="184" t="n">
        <f aca="false" ca="false" dt2D="false" dtr="false" t="normal">D36</f>
        <v>15</v>
      </c>
      <c r="S36" s="184" t="n">
        <f aca="false" ca="false" dt2D="false" dtr="false" t="normal">Q36-R36</f>
        <v>-15</v>
      </c>
      <c r="T36" s="183" t="n">
        <f aca="false" ca="false" dt2D="false" dtr="false" t="normal">Q36*100/R36</f>
        <v>0</v>
      </c>
      <c r="V36" s="182" t="s">
        <v>532</v>
      </c>
      <c r="W36" s="183" t="n">
        <v>1.5</v>
      </c>
      <c r="X36" s="185" t="n">
        <v>0</v>
      </c>
      <c r="Y36" s="184" t="n">
        <f aca="false" ca="false" dt2D="false" dtr="false" t="normal">K36</f>
        <v>15</v>
      </c>
      <c r="Z36" s="184" t="n">
        <f aca="false" ca="false" dt2D="false" dtr="false" t="normal">X36-Y36</f>
        <v>-15</v>
      </c>
      <c r="AA36" s="183" t="n">
        <f aca="false" ca="false" dt2D="false" dtr="false" t="normal">X36*100/Y36</f>
        <v>0</v>
      </c>
    </row>
    <row outlineLevel="0" r="37">
      <c r="A37" s="178" t="s">
        <v>533</v>
      </c>
      <c r="B37" s="178" t="n"/>
      <c r="C37" s="180" t="n">
        <f aca="false" ca="false" dt2D="false" dtr="false" t="normal">J37+Q37+X37</f>
        <v>0</v>
      </c>
      <c r="D37" s="178" t="n"/>
      <c r="E37" s="178" t="n"/>
      <c r="F37" s="178" t="n"/>
      <c r="H37" s="178" t="s">
        <v>533</v>
      </c>
      <c r="I37" s="178" t="n"/>
      <c r="J37" s="188" t="n"/>
      <c r="K37" s="178" t="n"/>
      <c r="L37" s="178" t="n"/>
      <c r="M37" s="178" t="n"/>
      <c r="O37" s="178" t="s">
        <v>533</v>
      </c>
      <c r="P37" s="178" t="n"/>
      <c r="Q37" s="178" t="n"/>
      <c r="R37" s="178" t="n"/>
      <c r="S37" s="178" t="n"/>
      <c r="T37" s="178" t="n"/>
      <c r="V37" s="178" t="s">
        <v>533</v>
      </c>
      <c r="W37" s="178" t="n"/>
      <c r="X37" s="188" t="n"/>
      <c r="Y37" s="178" t="n"/>
      <c r="Z37" s="178" t="n"/>
      <c r="AA37" s="178" t="e">
        <f aca="false" ca="false" dt2D="false" dtr="false" t="normal">X37*100/Y37</f>
        <v>#DIV/0!</v>
      </c>
    </row>
    <row outlineLevel="0" r="38">
      <c r="A38" s="182" t="s">
        <v>534</v>
      </c>
      <c r="B38" s="183" t="n"/>
      <c r="C38" s="183" t="n">
        <f aca="false" ca="false" dt2D="false" dtr="false" t="normal">J38+Q38+X38</f>
        <v>1.1</v>
      </c>
      <c r="D38" s="185" t="n">
        <v>2</v>
      </c>
      <c r="E38" s="184" t="n">
        <f aca="false" ca="false" dt2D="false" dtr="false" t="normal">C38-D38</f>
        <v>-0.8999999999999999</v>
      </c>
      <c r="F38" s="183" t="n">
        <f aca="false" ca="false" dt2D="false" dtr="false" t="normal">C38*100/D38</f>
        <v>55.00000000000001</v>
      </c>
      <c r="H38" s="182" t="s">
        <v>534</v>
      </c>
      <c r="I38" s="183" t="n"/>
      <c r="J38" s="185" t="n">
        <f aca="false" ca="false" dt2D="false" dtr="false" t="normal">'Нормы кратко'!F37</f>
        <v>0.8</v>
      </c>
      <c r="K38" s="185" t="n">
        <f aca="false" ca="false" dt2D="false" dtr="false" t="normal">R38</f>
        <v>2</v>
      </c>
      <c r="L38" s="184" t="n">
        <f aca="false" ca="false" dt2D="false" dtr="false" t="normal">J38-K38</f>
        <v>-1.2</v>
      </c>
      <c r="M38" s="183" t="n">
        <f aca="false" ca="false" dt2D="false" dtr="false" t="normal">J38*100/K38</f>
        <v>40</v>
      </c>
      <c r="O38" s="182" t="s">
        <v>534</v>
      </c>
      <c r="P38" s="183" t="n"/>
      <c r="Q38" s="185" t="n">
        <v>0</v>
      </c>
      <c r="R38" s="185" t="n">
        <f aca="false" ca="false" dt2D="false" dtr="false" t="normal">D38</f>
        <v>2</v>
      </c>
      <c r="S38" s="184" t="n">
        <f aca="false" ca="false" dt2D="false" dtr="false" t="normal">Q38-R38</f>
        <v>-2</v>
      </c>
      <c r="T38" s="183" t="n">
        <f aca="false" ca="false" dt2D="false" dtr="false" t="normal">Q38*100/R38</f>
        <v>0</v>
      </c>
      <c r="V38" s="182" t="s">
        <v>534</v>
      </c>
      <c r="W38" s="183" t="n"/>
      <c r="X38" s="185" t="n">
        <v>0.3</v>
      </c>
      <c r="Y38" s="185" t="n">
        <f aca="false" ca="false" dt2D="false" dtr="false" t="normal">K38</f>
        <v>2</v>
      </c>
      <c r="Z38" s="184" t="n">
        <f aca="false" ca="false" dt2D="false" dtr="false" t="normal">X38-Y38</f>
        <v>-1.7</v>
      </c>
      <c r="AA38" s="183" t="n">
        <f aca="false" ca="false" dt2D="false" dtr="false" t="normal">X38*100/Y38</f>
        <v>15</v>
      </c>
    </row>
    <row outlineLevel="0" r="39">
      <c r="A39" s="182" t="s">
        <v>535</v>
      </c>
      <c r="B39" s="183" t="n"/>
      <c r="C39" s="183" t="n">
        <f aca="false" ca="false" dt2D="false" dtr="false" t="normal">J39+Q39+X39</f>
        <v>0.8</v>
      </c>
      <c r="D39" s="185" t="n">
        <v>1.2</v>
      </c>
      <c r="E39" s="184" t="n">
        <f aca="false" ca="false" dt2D="false" dtr="false" t="normal">C39-D39</f>
        <v>-0.3999999999999999</v>
      </c>
      <c r="F39" s="183" t="n">
        <f aca="false" ca="false" dt2D="false" dtr="false" t="normal">C39*100/D39</f>
        <v>66.66666666666667</v>
      </c>
      <c r="H39" s="182" t="s">
        <v>535</v>
      </c>
      <c r="I39" s="183" t="n"/>
      <c r="J39" s="185" t="n">
        <f aca="false" ca="false" dt2D="false" dtr="false" t="normal">'Нормы кратко'!F38</f>
        <v>0.8</v>
      </c>
      <c r="K39" s="185" t="n">
        <f aca="false" ca="false" dt2D="false" dtr="false" t="normal">R39</f>
        <v>1.2</v>
      </c>
      <c r="L39" s="184" t="n">
        <f aca="false" ca="false" dt2D="false" dtr="false" t="normal">J39-K39</f>
        <v>-0.3999999999999999</v>
      </c>
      <c r="M39" s="183" t="n">
        <f aca="false" ca="false" dt2D="false" dtr="false" t="normal">J39*100/K39</f>
        <v>66.66666666666667</v>
      </c>
      <c r="O39" s="182" t="s">
        <v>535</v>
      </c>
      <c r="P39" s="183" t="n"/>
      <c r="Q39" s="185" t="n">
        <v>0</v>
      </c>
      <c r="R39" s="185" t="n">
        <f aca="false" ca="false" dt2D="false" dtr="false" t="normal">D39</f>
        <v>1.2</v>
      </c>
      <c r="S39" s="184" t="n">
        <f aca="false" ca="false" dt2D="false" dtr="false" t="normal">Q39-R39</f>
        <v>-1.2</v>
      </c>
      <c r="T39" s="183" t="n">
        <f aca="false" ca="false" dt2D="false" dtr="false" t="normal">Q39*100/R39</f>
        <v>0</v>
      </c>
      <c r="V39" s="182" t="s">
        <v>535</v>
      </c>
      <c r="W39" s="183" t="n"/>
      <c r="X39" s="185" t="n">
        <v>0</v>
      </c>
      <c r="Y39" s="185" t="n">
        <f aca="false" ca="false" dt2D="false" dtr="false" t="normal">K39</f>
        <v>1.2</v>
      </c>
      <c r="Z39" s="184" t="n">
        <f aca="false" ca="false" dt2D="false" dtr="false" t="normal">X39-Y39</f>
        <v>-1.2</v>
      </c>
      <c r="AA39" s="183" t="n">
        <f aca="false" ca="false" dt2D="false" dtr="false" t="normal">X39*100/Y39</f>
        <v>0</v>
      </c>
    </row>
    <row outlineLevel="0" r="40">
      <c r="A40" s="182" t="s">
        <v>536</v>
      </c>
      <c r="B40" s="183" t="n"/>
      <c r="C40" s="183" t="n">
        <f aca="false" ca="false" dt2D="false" dtr="false" t="normal">J40+Q40+X40</f>
        <v>0.63</v>
      </c>
      <c r="D40" s="185" t="n">
        <v>0.3</v>
      </c>
      <c r="E40" s="184" t="n">
        <f aca="false" ca="false" dt2D="false" dtr="false" t="normal">C40-D40</f>
        <v>0.32999999999999996</v>
      </c>
      <c r="F40" s="183" t="n">
        <f aca="false" ca="false" dt2D="false" dtr="false" t="normal">C40*100/D40</f>
        <v>209.99999999999997</v>
      </c>
      <c r="H40" s="182" t="s">
        <v>536</v>
      </c>
      <c r="I40" s="183" t="n"/>
      <c r="J40" s="185" t="n">
        <f aca="false" ca="false" dt2D="false" dtr="false" t="normal">'Нормы кратко'!F39</f>
        <v>0.2</v>
      </c>
      <c r="K40" s="185" t="n">
        <f aca="false" ca="false" dt2D="false" dtr="false" t="normal">R40</f>
        <v>0.30000000000000004</v>
      </c>
      <c r="L40" s="184" t="n">
        <f aca="false" ca="false" dt2D="false" dtr="false" t="normal">J40-K40</f>
        <v>-0.10000000000000003</v>
      </c>
      <c r="M40" s="183" t="n">
        <f aca="false" ca="false" dt2D="false" dtr="false" t="normal">J40*100/K40</f>
        <v>66.66666666666666</v>
      </c>
      <c r="O40" s="182" t="s">
        <v>536</v>
      </c>
      <c r="P40" s="183" t="n"/>
      <c r="Q40" s="185" t="n">
        <v>0</v>
      </c>
      <c r="R40" s="185" t="n">
        <f aca="false" ca="false" dt2D="false" dtr="false" t="normal">D40</f>
        <v>0.30000000000000004</v>
      </c>
      <c r="S40" s="184" t="n">
        <f aca="false" ca="false" dt2D="false" dtr="false" t="normal">Q40-R40</f>
        <v>-0.30000000000000004</v>
      </c>
      <c r="T40" s="183" t="n">
        <f aca="false" ca="false" dt2D="false" dtr="false" t="normal">Q40*100/R40</f>
        <v>0</v>
      </c>
      <c r="V40" s="182" t="s">
        <v>536</v>
      </c>
      <c r="W40" s="183" t="n"/>
      <c r="X40" s="185" t="n">
        <v>0.43</v>
      </c>
      <c r="Y40" s="185" t="n">
        <f aca="false" ca="false" dt2D="false" dtr="false" t="normal">K40</f>
        <v>0.30000000000000004</v>
      </c>
      <c r="Z40" s="184" t="n">
        <f aca="false" ca="false" dt2D="false" dtr="false" t="normal">X40-Y40</f>
        <v>0.12999999999999995</v>
      </c>
      <c r="AA40" s="183" t="n">
        <f aca="false" ca="false" dt2D="false" dtr="false" t="normal">X40*100/Y40</f>
        <v>143.33333333333331</v>
      </c>
    </row>
    <row outlineLevel="0" r="41">
      <c r="A41" s="182" t="s">
        <v>537</v>
      </c>
      <c r="B41" s="183" t="n"/>
      <c r="C41" s="183" t="n">
        <f aca="false" ca="false" dt2D="false" dtr="false" t="normal">J41+Q41+X41</f>
        <v>3.5849999999999995</v>
      </c>
      <c r="D41" s="185" t="n">
        <v>5</v>
      </c>
      <c r="E41" s="184" t="n">
        <f aca="false" ca="false" dt2D="false" dtr="false" t="normal">C41-D41</f>
        <v>-1.4150000000000005</v>
      </c>
      <c r="F41" s="183" t="n">
        <f aca="false" ca="false" dt2D="false" dtr="false" t="normal">C41*100/D41</f>
        <v>71.69999999999999</v>
      </c>
      <c r="H41" s="182" t="s">
        <v>537</v>
      </c>
      <c r="I41" s="183" t="n"/>
      <c r="J41" s="185" t="n">
        <f aca="false" ca="false" dt2D="false" dtr="false" t="normal">'Нормы кратко'!F40</f>
        <v>0.59</v>
      </c>
      <c r="K41" s="185" t="n">
        <f aca="false" ca="false" dt2D="false" dtr="false" t="normal">R41</f>
        <v>5</v>
      </c>
      <c r="L41" s="184" t="n">
        <f aca="false" ca="false" dt2D="false" dtr="false" t="normal">J41-K41</f>
        <v>-4.41</v>
      </c>
      <c r="M41" s="183" t="n">
        <f aca="false" ca="false" dt2D="false" dtr="false" t="normal">J41*100/K41</f>
        <v>11.8</v>
      </c>
      <c r="O41" s="182" t="s">
        <v>537</v>
      </c>
      <c r="P41" s="183" t="n"/>
      <c r="Q41" s="185" t="n">
        <f aca="false" ca="false" dt2D="false" dtr="false" t="normal">'Нормы кратко'!H40</f>
        <v>2.6149999999999998</v>
      </c>
      <c r="R41" s="185" t="n">
        <f aca="false" ca="false" dt2D="false" dtr="false" t="normal">D41</f>
        <v>5</v>
      </c>
      <c r="S41" s="184" t="n">
        <f aca="false" ca="false" dt2D="false" dtr="false" t="normal">Q41-R41</f>
        <v>-2.3850000000000002</v>
      </c>
      <c r="T41" s="183" t="n">
        <f aca="false" ca="false" dt2D="false" dtr="false" t="normal">Q41*100/R41</f>
        <v>52.3</v>
      </c>
      <c r="V41" s="182" t="s">
        <v>537</v>
      </c>
      <c r="W41" s="183" t="n"/>
      <c r="X41" s="185" t="n">
        <v>0.38</v>
      </c>
      <c r="Y41" s="185" t="n">
        <f aca="false" ca="false" dt2D="false" dtr="false" t="normal">K41</f>
        <v>5</v>
      </c>
      <c r="Z41" s="184" t="n">
        <f aca="false" ca="false" dt2D="false" dtr="false" t="normal">X41-Y41</f>
        <v>-4.62</v>
      </c>
      <c r="AA41" s="183" t="n">
        <f aca="false" ca="false" dt2D="false" dtr="false" t="normal">X41*100/Y41</f>
        <v>7.6</v>
      </c>
    </row>
    <row outlineLevel="0" r="42">
      <c r="A42" s="182" t="s">
        <v>538</v>
      </c>
      <c r="B42" s="183" t="n"/>
      <c r="C42" s="183" t="n">
        <f aca="false" ca="false" dt2D="false" dtr="false" t="normal">J42+Q42+X42</f>
        <v>0</v>
      </c>
      <c r="D42" s="185" t="n">
        <v>4</v>
      </c>
      <c r="E42" s="184" t="n">
        <f aca="false" ca="false" dt2D="false" dtr="false" t="normal">C42-D42</f>
        <v>-4</v>
      </c>
      <c r="F42" s="183" t="n">
        <f aca="false" ca="false" dt2D="false" dtr="false" t="normal">C42*100/D42</f>
        <v>0</v>
      </c>
      <c r="H42" s="182" t="s">
        <v>538</v>
      </c>
      <c r="I42" s="183" t="n"/>
      <c r="J42" s="185" t="n">
        <v>0</v>
      </c>
      <c r="K42" s="185" t="n">
        <f aca="false" ca="false" dt2D="false" dtr="false" t="normal">R42</f>
        <v>4</v>
      </c>
      <c r="L42" s="184" t="n">
        <f aca="false" ca="false" dt2D="false" dtr="false" t="normal">J42-K42</f>
        <v>-4</v>
      </c>
      <c r="M42" s="183" t="n">
        <f aca="false" ca="false" dt2D="false" dtr="false" t="normal">J42*100/K42</f>
        <v>0</v>
      </c>
      <c r="O42" s="182" t="s">
        <v>538</v>
      </c>
      <c r="P42" s="183" t="n"/>
      <c r="Q42" s="185" t="n">
        <v>0</v>
      </c>
      <c r="R42" s="185" t="n">
        <f aca="false" ca="false" dt2D="false" dtr="false" t="normal">D42</f>
        <v>4</v>
      </c>
      <c r="S42" s="184" t="n">
        <f aca="false" ca="false" dt2D="false" dtr="false" t="normal">Q42-R42</f>
        <v>-4</v>
      </c>
      <c r="T42" s="183" t="n">
        <f aca="false" ca="false" dt2D="false" dtr="false" t="normal">Q42*100/R42</f>
        <v>0</v>
      </c>
      <c r="V42" s="182" t="s">
        <v>538</v>
      </c>
      <c r="W42" s="183" t="n"/>
      <c r="X42" s="185" t="n">
        <v>0</v>
      </c>
      <c r="Y42" s="185" t="n">
        <f aca="false" ca="false" dt2D="false" dtr="false" t="normal">K42</f>
        <v>4</v>
      </c>
      <c r="Z42" s="184" t="n">
        <f aca="false" ca="false" dt2D="false" dtr="false" t="normal">X42-Y42</f>
        <v>-4</v>
      </c>
      <c r="AA42" s="183" t="n">
        <f aca="false" ca="false" dt2D="false" dtr="false" t="normal">X42*100/Y42</f>
        <v>0</v>
      </c>
    </row>
    <row outlineLevel="0" r="43">
      <c r="A43" s="182" t="s">
        <v>539</v>
      </c>
      <c r="B43" s="183" t="n"/>
      <c r="C43" s="183" t="n">
        <f aca="false" ca="false" dt2D="false" dtr="false" t="normal">J43+Q43+X43</f>
        <v>0</v>
      </c>
      <c r="D43" s="185" t="n">
        <v>2</v>
      </c>
      <c r="E43" s="184" t="n">
        <f aca="false" ca="false" dt2D="false" dtr="false" t="normal">C43-D43</f>
        <v>-2</v>
      </c>
      <c r="F43" s="183" t="n">
        <f aca="false" ca="false" dt2D="false" dtr="false" t="normal">C43*100/D43</f>
        <v>0</v>
      </c>
      <c r="H43" s="182" t="s">
        <v>539</v>
      </c>
      <c r="I43" s="183" t="n"/>
      <c r="J43" s="185" t="n">
        <v>0</v>
      </c>
      <c r="K43" s="185" t="n">
        <f aca="false" ca="false" dt2D="false" dtr="false" t="normal">R43</f>
        <v>2</v>
      </c>
      <c r="L43" s="184" t="n">
        <f aca="false" ca="false" dt2D="false" dtr="false" t="normal">J43-K43</f>
        <v>-2</v>
      </c>
      <c r="M43" s="183" t="n">
        <f aca="false" ca="false" dt2D="false" dtr="false" t="normal">J43*100/K43</f>
        <v>0</v>
      </c>
      <c r="O43" s="182" t="s">
        <v>539</v>
      </c>
      <c r="P43" s="183" t="n"/>
      <c r="Q43" s="185" t="n">
        <v>0</v>
      </c>
      <c r="R43" s="185" t="n">
        <f aca="false" ca="false" dt2D="false" dtr="false" t="normal">D43</f>
        <v>2</v>
      </c>
      <c r="S43" s="184" t="n">
        <f aca="false" ca="false" dt2D="false" dtr="false" t="normal">Q43-R43</f>
        <v>-2</v>
      </c>
      <c r="T43" s="183" t="n">
        <f aca="false" ca="false" dt2D="false" dtr="false" t="normal">Q43*100/R43</f>
        <v>0</v>
      </c>
      <c r="V43" s="182" t="s">
        <v>539</v>
      </c>
      <c r="W43" s="183" t="n"/>
      <c r="X43" s="185" t="n">
        <v>0</v>
      </c>
      <c r="Y43" s="185" t="n">
        <f aca="false" ca="false" dt2D="false" dtr="false" t="normal">K43</f>
        <v>2</v>
      </c>
      <c r="Z43" s="184" t="n">
        <f aca="false" ca="false" dt2D="false" dtr="false" t="normal">X43-Y43</f>
        <v>-2</v>
      </c>
      <c r="AA43" s="183" t="n">
        <f aca="false" ca="false" dt2D="false" dtr="false" t="normal">X43*100/Y43</f>
        <v>0</v>
      </c>
    </row>
    <row customFormat="true" ht="16.5" outlineLevel="0" r="44" s="189">
      <c r="A44" s="171" t="s">
        <v>540</v>
      </c>
      <c r="B44" s="190" t="n"/>
      <c r="C44" s="191" t="n">
        <f aca="false" ca="false" dt2D="false" dtr="false" t="normal">J44+Q44+X44</f>
        <v>1539.8366000000003</v>
      </c>
      <c r="D44" s="192" t="n">
        <v>2348.5</v>
      </c>
      <c r="E44" s="190" t="n"/>
      <c r="F44" s="193" t="n"/>
      <c r="H44" s="171" t="s">
        <v>540</v>
      </c>
      <c r="I44" s="190" t="n"/>
      <c r="J44" s="194" t="n">
        <f aca="false" ca="false" dt2D="false" dtr="false" t="normal">J38+J39+J40+J41+J43+J36+J35+J33+J31+J29+J28+J27+J26+J25+J22+J21+J20+J18+J17+J15+J14+J13+J12+J11+J10+J9+J8+J7+J6+J42+J32</f>
        <v>445.55226666666675</v>
      </c>
      <c r="K44" s="192" t="n">
        <f aca="false" ca="false" dt2D="false" dtr="false" t="normal">K38+K39+K40+K41+K43+K36+K35+K33+K31+K29+K28+K27+K26+K25+K22+K21+K20+K18+K17+K15+K14+K13+K12+K11+K10+K9+K8+K7+K6+K42</f>
        <v>2348.5</v>
      </c>
      <c r="L44" s="190" t="n"/>
      <c r="M44" s="193" t="n"/>
      <c r="O44" s="171" t="s">
        <v>540</v>
      </c>
      <c r="P44" s="190" t="n"/>
      <c r="Q44" s="192" t="n">
        <f aca="false" ca="false" dt2D="false" dtr="false" t="normal">Q38+Q39+Q40+Q41+Q43+Q36+Q35+Q33+Q31+Q29+Q28+Q27+Q26+Q25+Q22+Q21+Q20+Q18+Q17+Q15+Q14+Q13+Q12+Q11+Q10+Q9+Q8+Q7+Q6+Q42</f>
        <v>742.3043333333335</v>
      </c>
      <c r="R44" s="192" t="n">
        <f aca="false" ca="false" dt2D="false" dtr="false" t="normal">R38+R39+R40+R41+R43+R36+R35+R33+R31+R29+R28+R27+R26+R25+R22+R21+R20+R18+R17+R15+R14+R13+R12+R11+R10+R9+R8+R7+R6+R42</f>
        <v>2348.5</v>
      </c>
      <c r="S44" s="190" t="n"/>
      <c r="T44" s="193" t="n"/>
      <c r="V44" s="171" t="s">
        <v>540</v>
      </c>
      <c r="W44" s="190" t="n"/>
      <c r="X44" s="194" t="n">
        <f aca="false" ca="false" dt2D="false" dtr="false" t="normal">X38+X39+X40+X41+X43+X36+X35+X33+X31+X29+X28+X27+X26+X25+X22+X21+X20+X18+X17+X15+X14+X13+X12+X11+X10+X9+X8+X7+X6+X42+X32</f>
        <v>351.98</v>
      </c>
      <c r="Y44" s="192" t="n">
        <f aca="false" ca="false" dt2D="false" dtr="false" t="normal">Y38+Y39+Y40+Y41+Y43+Y36+Y35+Y33+Y31+Y29+Y28+Y27+Y26+Y25+Y22+Y21+Y20+Y18+Y17+Y15+Y14+Y13+Y12+Y11+Y10+Y9+Y8+Y7+Y6+Y42</f>
        <v>2348.5</v>
      </c>
      <c r="Z44" s="190" t="n"/>
      <c r="AA44" s="193" t="n"/>
    </row>
    <row outlineLevel="0" r="45">
      <c r="C45" s="195" t="n">
        <f aca="false" ca="false" dt2D="false" dtr="false" t="normal">C44-'Нормы кратко'!D44</f>
        <v>0.00000000000022737367544323206</v>
      </c>
      <c r="J45" s="195" t="n">
        <f aca="false" ca="false" dt2D="false" dtr="false" t="normal">J44-'Нормы кратко'!F44</f>
        <v>0.00000000000017053025658242404</v>
      </c>
      <c r="Q45" s="195" t="n">
        <f aca="false" ca="false" dt2D="false" dtr="false" t="normal">Q44-'Нормы кратко'!H44</f>
        <v>0.00000000000011368683772161603</v>
      </c>
      <c r="X45" s="195" t="n">
        <f aca="false" ca="false" dt2D="false" dtr="false" t="normal">X44-'Нормы кратко'!J44</f>
        <v>-0.00000000000005684341886080802</v>
      </c>
    </row>
    <row outlineLevel="0" r="50">
      <c r="I50" s="195" t="n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ageMargins bottom="0.747916638851166" footer="0.511805534362793" header="0.511805534362793" left="0.708333313465118" right="0.708333313465118" top="0.747916638851166"/>
  <pageSetup fitToHeight="1" fitToWidth="1" orientation="landscape" paperHeight="297mm" paperSize="9" paperWidth="210mm" scale="44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2023-06-07T04:26:05Z</dcterms:modified>
</cp:coreProperties>
</file>